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현재_통합_문서" defaultThemeVersion="124226"/>
  <mc:AlternateContent xmlns:mc="http://schemas.openxmlformats.org/markup-compatibility/2006">
    <mc:Choice Requires="x15">
      <x15ac:absPath xmlns:x15ac="http://schemas.microsoft.com/office/spreadsheetml/2010/11/ac" url="D:\1.(주)플랜텍\1.포항업무\1-2.소결Project\2.(포)3소결 청정 탈황설비 흡착탑,재생탑,Conveyor 성능복원_P2607D005\3. 계약(포스코)\"/>
    </mc:Choice>
  </mc:AlternateContent>
  <xr:revisionPtr revIDLastSave="0" documentId="13_ncr:1_{3A5E3415-5A82-4B39-BDD6-DDB2427528EB}" xr6:coauthVersionLast="47" xr6:coauthVersionMax="47" xr10:uidLastSave="{00000000-0000-0000-0000-000000000000}"/>
  <bookViews>
    <workbookView xWindow="-120" yWindow="-120" windowWidth="29040" windowHeight="15720" tabRatio="902" firstSheet="1" activeTab="4" xr2:uid="{00000000-000D-0000-FFFF-FFFF00000000}"/>
  </bookViews>
  <sheets>
    <sheet name="VXXXXX" sheetId="14" state="veryHidden" r:id="rId1"/>
    <sheet name="제경비(설치비)내역서" sheetId="187" r:id="rId2"/>
    <sheet name="기계공사비 내역서 " sheetId="102" r:id="rId3"/>
    <sheet name="제경비(철거비)내역서" sheetId="188" r:id="rId4"/>
    <sheet name="전기공사비 내역서" sheetId="128" r:id="rId5"/>
    <sheet name="형강류" sheetId="141" state="hidden" r:id="rId6"/>
    <sheet name="도장" sheetId="142" state="hidden" r:id="rId7"/>
    <sheet name="방화" sheetId="143" state="hidden" r:id="rId8"/>
    <sheet name="계장배관" sheetId="144" state="hidden" r:id="rId9"/>
    <sheet name="Deck,접지, 컨테이너" sheetId="145" state="hidden" r:id="rId10"/>
    <sheet name="pullbox, LCP" sheetId="146" state="hidden" r:id="rId11"/>
    <sheet name="잡공사" sheetId="147" state="hidden" r:id="rId12"/>
    <sheet name="Cable 단말처리" sheetId="149" state="hidden" r:id="rId13"/>
    <sheet name="강재제작설치" sheetId="150" state="hidden" r:id="rId14"/>
    <sheet name="통신Cable" sheetId="151" state="hidden" r:id="rId15"/>
    <sheet name="전선관" sheetId="152" state="hidden" r:id="rId16"/>
    <sheet name="Cable" sheetId="153" state="hidden" r:id="rId17"/>
    <sheet name="전동기" sheetId="154" state="hidden" r:id="rId18"/>
    <sheet name="LED" sheetId="155" state="hidden" r:id="rId19"/>
    <sheet name="Cubicle" sheetId="156" state="hidden" r:id="rId20"/>
    <sheet name="Cable 할증표 (2)" sheetId="157" state="hidden" r:id="rId21"/>
    <sheet name="Cable Tray" sheetId="158" state="hidden" r:id="rId22"/>
    <sheet name="Cable 할증표" sheetId="139"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 r:id="rId396"/>
    <externalReference r:id="rId397"/>
    <externalReference r:id="rId398"/>
    <externalReference r:id="rId399"/>
    <externalReference r:id="rId400"/>
    <externalReference r:id="rId401"/>
    <externalReference r:id="rId402"/>
    <externalReference r:id="rId403"/>
    <externalReference r:id="rId404"/>
    <externalReference r:id="rId405"/>
    <externalReference r:id="rId406"/>
  </externalReferences>
  <definedNames>
    <definedName name="_">[1]도면자료제출일정!#REF!</definedName>
    <definedName name="__">[1]도면자료제출일정!#REF!</definedName>
    <definedName name="_______________K123" hidden="1">{#N/A,#N/A,FALSE,"현장 NCR 분석";#N/A,#N/A,FALSE,"현장품질감사";#N/A,#N/A,FALSE,"현장품질감사"}</definedName>
    <definedName name="______________K123" hidden="1">{#N/A,#N/A,FALSE,"현장 NCR 분석";#N/A,#N/A,FALSE,"현장품질감사";#N/A,#N/A,FALSE,"현장품질감사"}</definedName>
    <definedName name="_____________K123" hidden="1">{#N/A,#N/A,FALSE,"현장 NCR 분석";#N/A,#N/A,FALSE,"현장품질감사";#N/A,#N/A,FALSE,"현장품질감사"}</definedName>
    <definedName name="_____________s2" hidden="1">{#N/A,#N/A,FALSE,"현장 NCR 분석";#N/A,#N/A,FALSE,"현장품질감사";#N/A,#N/A,FALSE,"현장품질감사"}</definedName>
    <definedName name="_____________s3" hidden="1">{#N/A,#N/A,FALSE,"현장 NCR 분석";#N/A,#N/A,FALSE,"현장품질감사";#N/A,#N/A,FALSE,"현장품질감사"}</definedName>
    <definedName name="_____________s4" hidden="1">{#N/A,#N/A,FALSE,"현장 NCR 분석";#N/A,#N/A,FALSE,"현장품질감사";#N/A,#N/A,FALSE,"현장품질감사"}</definedName>
    <definedName name="____________K123" hidden="1">{#N/A,#N/A,FALSE,"현장 NCR 분석";#N/A,#N/A,FALSE,"현장품질감사";#N/A,#N/A,FALSE,"현장품질감사"}</definedName>
    <definedName name="____________s2" hidden="1">{#N/A,#N/A,FALSE,"현장 NCR 분석";#N/A,#N/A,FALSE,"현장품질감사";#N/A,#N/A,FALSE,"현장품질감사"}</definedName>
    <definedName name="____________s3" hidden="1">{#N/A,#N/A,FALSE,"현장 NCR 분석";#N/A,#N/A,FALSE,"현장품질감사";#N/A,#N/A,FALSE,"현장품질감사"}</definedName>
    <definedName name="____________s4" hidden="1">{#N/A,#N/A,FALSE,"현장 NCR 분석";#N/A,#N/A,FALSE,"현장품질감사";#N/A,#N/A,FALSE,"현장품질감사"}</definedName>
    <definedName name="____________sn0001">[2]도!#REF!</definedName>
    <definedName name="____________T2" hidden="1">{#N/A,#N/A,FALSE,"단축1";#N/A,#N/A,FALSE,"단축2";#N/A,#N/A,FALSE,"단축3";#N/A,#N/A,FALSE,"장축";#N/A,#N/A,FALSE,"4WD"}</definedName>
    <definedName name="_____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A70000">'[3]4-3 보온 기본물량집계'!#REF!</definedName>
    <definedName name="___________A70001">'[3]4-3 보온 기본물량집계'!#REF!</definedName>
    <definedName name="___________K123" hidden="1">{#N/A,#N/A,FALSE,"현장 NCR 분석";#N/A,#N/A,FALSE,"현장품질감사";#N/A,#N/A,FALSE,"현장품질감사"}</definedName>
    <definedName name="___________o12111">'[4]#REF'!#REF!</definedName>
    <definedName name="___________s2" hidden="1">{#N/A,#N/A,FALSE,"현장 NCR 분석";#N/A,#N/A,FALSE,"현장품질감사";#N/A,#N/A,FALSE,"현장품질감사"}</definedName>
    <definedName name="___________s3" hidden="1">{#N/A,#N/A,FALSE,"현장 NCR 분석";#N/A,#N/A,FALSE,"현장품질감사";#N/A,#N/A,FALSE,"현장품질감사"}</definedName>
    <definedName name="___________s4" hidden="1">{#N/A,#N/A,FALSE,"현장 NCR 분석";#N/A,#N/A,FALSE,"현장품질감사";#N/A,#N/A,FALSE,"현장품질감사"}</definedName>
    <definedName name="___________sn0001">[2]도!#REF!</definedName>
    <definedName name="___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T2" hidden="1">{#N/A,#N/A,FALSE,"단축1";#N/A,#N/A,FALSE,"단축2";#N/A,#N/A,FALSE,"단축3";#N/A,#N/A,FALSE,"장축";#N/A,#N/A,FALSE,"4WD"}</definedName>
    <definedName name="_________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A70000">'[3]4-3 보온 기본물량집계'!#REF!</definedName>
    <definedName name="__________A70001">'[3]4-3 보온 기본물량집계'!#REF!</definedName>
    <definedName name="__________k7" hidden="1">{#N/A,#N/A,FALSE,"단축1";#N/A,#N/A,FALSE,"단축2";#N/A,#N/A,FALSE,"단축3";#N/A,#N/A,FALSE,"장축";#N/A,#N/A,FALSE,"4WD"}</definedName>
    <definedName name="__________k8" hidden="1">{#N/A,#N/A,FALSE,"단축1";#N/A,#N/A,FALSE,"단축2";#N/A,#N/A,FALSE,"단축3";#N/A,#N/A,FALSE,"장축";#N/A,#N/A,FALSE,"4WD"}</definedName>
    <definedName name="__________k9" hidden="1">{#N/A,#N/A,FALSE,"단축1";#N/A,#N/A,FALSE,"단축2";#N/A,#N/A,FALSE,"단축3";#N/A,#N/A,FALSE,"장축";#N/A,#N/A,FALSE,"4WD"}</definedName>
    <definedName name="__________o12111">'[4]#REF'!#REF!</definedName>
    <definedName name="__________P2" hidden="1">{#N/A,#N/A,FALSE,"단축1";#N/A,#N/A,FALSE,"단축2";#N/A,#N/A,FALSE,"단축3";#N/A,#N/A,FALSE,"장축";#N/A,#N/A,FALSE,"4WD"}</definedName>
    <definedName name="__________s2" hidden="1">{#N/A,#N/A,FALSE,"현장 NCR 분석";#N/A,#N/A,FALSE,"현장품질감사";#N/A,#N/A,FALSE,"현장품질감사"}</definedName>
    <definedName name="__________s3" hidden="1">{#N/A,#N/A,FALSE,"현장 NCR 분석";#N/A,#N/A,FALSE,"현장품질감사";#N/A,#N/A,FALSE,"현장품질감사"}</definedName>
    <definedName name="__________s4" hidden="1">{#N/A,#N/A,FALSE,"현장 NCR 분석";#N/A,#N/A,FALSE,"현장품질감사";#N/A,#N/A,FALSE,"현장품질감사"}</definedName>
    <definedName name="__________sn0001">[2]도!#REF!</definedName>
    <definedName name="__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T2" hidden="1">{#N/A,#N/A,FALSE,"단축1";#N/A,#N/A,FALSE,"단축2";#N/A,#N/A,FALSE,"단축3";#N/A,#N/A,FALSE,"장축";#N/A,#N/A,FALSE,"4WD"}</definedName>
    <definedName name="__________T3" hidden="1">{#N/A,#N/A,FALSE,"단축1";#N/A,#N/A,FALSE,"단축2";#N/A,#N/A,FALSE,"단축3";#N/A,#N/A,FALSE,"장축";#N/A,#N/A,FALSE,"4WD"}</definedName>
    <definedName name="__________T5" hidden="1">{#N/A,#N/A,FALSE,"단축1";#N/A,#N/A,FALSE,"단축2";#N/A,#N/A,FALSE,"단축3";#N/A,#N/A,FALSE,"장축";#N/A,#N/A,FALSE,"4WD"}</definedName>
    <definedName name="________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A70000">'[3]4-3 보온 기본물량집계'!#REF!</definedName>
    <definedName name="_________A70001">'[3]4-3 보온 기본물량집계'!#REF!</definedName>
    <definedName name="__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K123" hidden="1">{#N/A,#N/A,FALSE,"현장 NCR 분석";#N/A,#N/A,FALSE,"현장품질감사";#N/A,#N/A,FALSE,"현장품질감사"}</definedName>
    <definedName name="_________k7" hidden="1">{#N/A,#N/A,FALSE,"단축1";#N/A,#N/A,FALSE,"단축2";#N/A,#N/A,FALSE,"단축3";#N/A,#N/A,FALSE,"장축";#N/A,#N/A,FALSE,"4WD"}</definedName>
    <definedName name="_________k8" hidden="1">{#N/A,#N/A,FALSE,"단축1";#N/A,#N/A,FALSE,"단축2";#N/A,#N/A,FALSE,"단축3";#N/A,#N/A,FALSE,"장축";#N/A,#N/A,FALSE,"4WD"}</definedName>
    <definedName name="_________k9" hidden="1">{#N/A,#N/A,FALSE,"단축1";#N/A,#N/A,FALSE,"단축2";#N/A,#N/A,FALSE,"단축3";#N/A,#N/A,FALSE,"장축";#N/A,#N/A,FALSE,"4WD"}</definedName>
    <definedName name="_________key2" hidden="1">#REF!</definedName>
    <definedName name="_________o12111">'[4]#REF'!#REF!</definedName>
    <definedName name="_________P2" hidden="1">{#N/A,#N/A,FALSE,"단축1";#N/A,#N/A,FALSE,"단축2";#N/A,#N/A,FALSE,"단축3";#N/A,#N/A,FALSE,"장축";#N/A,#N/A,FALSE,"4WD"}</definedName>
    <definedName name="_________s2" hidden="1">{#N/A,#N/A,FALSE,"현장 NCR 분석";#N/A,#N/A,FALSE,"현장품질감사";#N/A,#N/A,FALSE,"현장품질감사"}</definedName>
    <definedName name="_________s3" hidden="1">{#N/A,#N/A,FALSE,"현장 NCR 분석";#N/A,#N/A,FALSE,"현장품질감사";#N/A,#N/A,FALSE,"현장품질감사"}</definedName>
    <definedName name="_________s4" hidden="1">{#N/A,#N/A,FALSE,"현장 NCR 분석";#N/A,#N/A,FALSE,"현장품질감사";#N/A,#N/A,FALSE,"현장품질감사"}</definedName>
    <definedName name="_________sn0001">[2]도!#REF!</definedName>
    <definedName name="_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T2" hidden="1">{#N/A,#N/A,FALSE,"단축1";#N/A,#N/A,FALSE,"단축2";#N/A,#N/A,FALSE,"단축3";#N/A,#N/A,FALSE,"장축";#N/A,#N/A,FALSE,"4WD"}</definedName>
    <definedName name="_________T3" hidden="1">{#N/A,#N/A,FALSE,"단축1";#N/A,#N/A,FALSE,"단축2";#N/A,#N/A,FALSE,"단축3";#N/A,#N/A,FALSE,"장축";#N/A,#N/A,FALSE,"4WD"}</definedName>
    <definedName name="_________T5" hidden="1">{#N/A,#N/A,FALSE,"단축1";#N/A,#N/A,FALSE,"단축2";#N/A,#N/A,FALSE,"단축3";#N/A,#N/A,FALSE,"장축";#N/A,#N/A,FALSE,"4WD"}</definedName>
    <definedName name="_______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A70000">'[3]4-3 보온 기본물량집계'!#REF!</definedName>
    <definedName name="________A70001">'[3]4-3 보온 기본물량집계'!#REF!</definedName>
    <definedName name="_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K123" hidden="1">{#N/A,#N/A,FALSE,"현장 NCR 분석";#N/A,#N/A,FALSE,"현장품질감사";#N/A,#N/A,FALSE,"현장품질감사"}</definedName>
    <definedName name="________k7" hidden="1">{#N/A,#N/A,FALSE,"단축1";#N/A,#N/A,FALSE,"단축2";#N/A,#N/A,FALSE,"단축3";#N/A,#N/A,FALSE,"장축";#N/A,#N/A,FALSE,"4WD"}</definedName>
    <definedName name="________k8" hidden="1">{#N/A,#N/A,FALSE,"단축1";#N/A,#N/A,FALSE,"단축2";#N/A,#N/A,FALSE,"단축3";#N/A,#N/A,FALSE,"장축";#N/A,#N/A,FALSE,"4WD"}</definedName>
    <definedName name="________k9" hidden="1">{#N/A,#N/A,FALSE,"단축1";#N/A,#N/A,FALSE,"단축2";#N/A,#N/A,FALSE,"단축3";#N/A,#N/A,FALSE,"장축";#N/A,#N/A,FALSE,"4WD"}</definedName>
    <definedName name="________key2" hidden="1">#REF!</definedName>
    <definedName name="________LPB1">[5]부하계산서!#REF!</definedName>
    <definedName name="________LPK1">[5]부하계산서!#REF!</definedName>
    <definedName name="________LU1">'[6]부하(성남)'!#REF!</definedName>
    <definedName name="________LU2">'[6]부하(성남)'!#REF!</definedName>
    <definedName name="________LV01">'[6]부하(성남)'!#REF!</definedName>
    <definedName name="________o12111">'[4]#REF'!#REF!</definedName>
    <definedName name="________P2" hidden="1">{#N/A,#N/A,FALSE,"단축1";#N/A,#N/A,FALSE,"단축2";#N/A,#N/A,FALSE,"단축3";#N/A,#N/A,FALSE,"장축";#N/A,#N/A,FALSE,"4WD"}</definedName>
    <definedName name="________sn0001">[7]도!#REF!</definedName>
    <definedName name="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T3" hidden="1">{#N/A,#N/A,FALSE,"단축1";#N/A,#N/A,FALSE,"단축2";#N/A,#N/A,FALSE,"단축3";#N/A,#N/A,FALSE,"장축";#N/A,#N/A,FALSE,"4WD"}</definedName>
    <definedName name="________T5" hidden="1">{#N/A,#N/A,FALSE,"단축1";#N/A,#N/A,FALSE,"단축2";#N/A,#N/A,FALSE,"단축3";#N/A,#N/A,FALSE,"장축";#N/A,#N/A,FALSE,"4WD"}</definedName>
    <definedName name="______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UP1">[5]부하계산서!#REF!</definedName>
    <definedName name="________UP2">[5]부하계산서!#REF!</definedName>
    <definedName name="_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A70000">'[3]4-3 보온 기본물량집계'!#REF!</definedName>
    <definedName name="_______A70001">'[3]4-3 보온 기본물량집계'!#REF!</definedName>
    <definedName name="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K123" hidden="1">{#N/A,#N/A,FALSE,"현장 NCR 분석";#N/A,#N/A,FALSE,"현장품질감사";#N/A,#N/A,FALSE,"현장품질감사"}</definedName>
    <definedName name="_______k7" hidden="1">{#N/A,#N/A,FALSE,"단축1";#N/A,#N/A,FALSE,"단축2";#N/A,#N/A,FALSE,"단축3";#N/A,#N/A,FALSE,"장축";#N/A,#N/A,FALSE,"4WD"}</definedName>
    <definedName name="_______k8" hidden="1">{#N/A,#N/A,FALSE,"단축1";#N/A,#N/A,FALSE,"단축2";#N/A,#N/A,FALSE,"단축3";#N/A,#N/A,FALSE,"장축";#N/A,#N/A,FALSE,"4WD"}</definedName>
    <definedName name="_______k9" hidden="1">{#N/A,#N/A,FALSE,"단축1";#N/A,#N/A,FALSE,"단축2";#N/A,#N/A,FALSE,"단축3";#N/A,#N/A,FALSE,"장축";#N/A,#N/A,FALSE,"4WD"}</definedName>
    <definedName name="_______key2" hidden="1">#REF!</definedName>
    <definedName name="_______NEW1">ROUND([0]!_______NEW1*0.0254,3)</definedName>
    <definedName name="_______o12111">'[4]#REF'!#REF!</definedName>
    <definedName name="_______P2" hidden="1">{#N/A,#N/A,FALSE,"단축1";#N/A,#N/A,FALSE,"단축2";#N/A,#N/A,FALSE,"단축3";#N/A,#N/A,FALSE,"장축";#N/A,#N/A,FALSE,"4WD"}</definedName>
    <definedName name="_______s2" hidden="1">{#N/A,#N/A,FALSE,"현장 NCR 분석";#N/A,#N/A,FALSE,"현장품질감사";#N/A,#N/A,FALSE,"현장품질감사"}</definedName>
    <definedName name="_______s3" hidden="1">{#N/A,#N/A,FALSE,"현장 NCR 분석";#N/A,#N/A,FALSE,"현장품질감사";#N/A,#N/A,FALSE,"현장품질감사"}</definedName>
    <definedName name="_______s4" hidden="1">{#N/A,#N/A,FALSE,"현장 NCR 분석";#N/A,#N/A,FALSE,"현장품질감사";#N/A,#N/A,FALSE,"현장품질감사"}</definedName>
    <definedName name="_______sn0001">[2]도!#REF!</definedName>
    <definedName name="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st1">"Group 41"</definedName>
    <definedName name="_______T2" hidden="1">{#N/A,#N/A,FALSE,"단축1";#N/A,#N/A,FALSE,"단축2";#N/A,#N/A,FALSE,"단축3";#N/A,#N/A,FALSE,"장축";#N/A,#N/A,FALSE,"4WD"}</definedName>
    <definedName name="_______T3" hidden="1">{#N/A,#N/A,FALSE,"단축1";#N/A,#N/A,FALSE,"단축2";#N/A,#N/A,FALSE,"단축3";#N/A,#N/A,FALSE,"장축";#N/A,#N/A,FALSE,"4WD"}</definedName>
    <definedName name="_______T5" hidden="1">{#N/A,#N/A,FALSE,"단축1";#N/A,#N/A,FALSE,"단축2";#N/A,#N/A,FALSE,"단축3";#N/A,#N/A,FALSE,"장축";#N/A,#N/A,FALSE,"4WD"}</definedName>
    <definedName name="_____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A1">BlankMacro1</definedName>
    <definedName name="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A3">BlankMacro1</definedName>
    <definedName name="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A70000">'[8]4-3 보온 기본물량집계'!#REF!</definedName>
    <definedName name="______A70001">'[3]4-3 보온 기본물량집계'!#REF!</definedName>
    <definedName name="______D1">'[9]BEND LOSS'!#REF!</definedName>
    <definedName name="______D2">'[10]BEND LOSS'!#REF!</definedName>
    <definedName name="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K123" hidden="1">{#N/A,#N/A,FALSE,"현장 NCR 분석";#N/A,#N/A,FALSE,"현장품질감사";#N/A,#N/A,FALSE,"현장품질감사"}</definedName>
    <definedName name="______key2" hidden="1">#REF!</definedName>
    <definedName name="______key3" hidden="1">#REF!</definedName>
    <definedName name="______LPB1">[5]부하계산서!#REF!</definedName>
    <definedName name="______LPK1">[5]부하계산서!#REF!</definedName>
    <definedName name="______LU1">'[6]부하(성남)'!#REF!</definedName>
    <definedName name="______LU2">'[6]부하(성남)'!#REF!</definedName>
    <definedName name="______LV01">'[6]부하(성남)'!#REF!</definedName>
    <definedName name="______NEW1">ROUND([0]!______NEW1*0.0254,3)</definedName>
    <definedName name="______o12111">'[4]#REF'!#REF!</definedName>
    <definedName name="______Q1">[11]Sheet5!#REF!</definedName>
    <definedName name="______sn0001">[7]도!#REF!</definedName>
    <definedName name="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st1">"Group 41"</definedName>
    <definedName name="______t2">'[10]BEND LOSS'!#REF!</definedName>
    <definedName name="____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UP1">[5]부하계산서!#REF!</definedName>
    <definedName name="______UP2">[5]부하계산서!#REF!</definedName>
    <definedName name="______W2">'[10]BEND LOSS'!#REF!</definedName>
    <definedName name="______W4">'[9]BEND LOSS'!#REF!</definedName>
    <definedName name="_____A1">BlankMacro1</definedName>
    <definedName name="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A3">BlankMacro1</definedName>
    <definedName name="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A70000">'[12]4-3 보온 기본물량집계'!#REF!</definedName>
    <definedName name="_____A70001">'[12]4-3 보온 기본물량집계'!#REF!</definedName>
    <definedName name="_____D1">'[9]BEND LOSS'!#REF!</definedName>
    <definedName name="_____D2">'[10]BEND LOSS'!#REF!</definedName>
    <definedName name="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K123" hidden="1">{#N/A,#N/A,FALSE,"현장 NCR 분석";#N/A,#N/A,FALSE,"현장품질감사";#N/A,#N/A,FALSE,"현장품질감사"}</definedName>
    <definedName name="_____k7" hidden="1">{#N/A,#N/A,FALSE,"단축1";#N/A,#N/A,FALSE,"단축2";#N/A,#N/A,FALSE,"단축3";#N/A,#N/A,FALSE,"장축";#N/A,#N/A,FALSE,"4WD"}</definedName>
    <definedName name="_____k8" hidden="1">{#N/A,#N/A,FALSE,"단축1";#N/A,#N/A,FALSE,"단축2";#N/A,#N/A,FALSE,"단축3";#N/A,#N/A,FALSE,"장축";#N/A,#N/A,FALSE,"4WD"}</definedName>
    <definedName name="_____k9" hidden="1">{#N/A,#N/A,FALSE,"단축1";#N/A,#N/A,FALSE,"단축2";#N/A,#N/A,FALSE,"단축3";#N/A,#N/A,FALSE,"장축";#N/A,#N/A,FALSE,"4WD"}</definedName>
    <definedName name="_____KD2" hidden="1">#REF!</definedName>
    <definedName name="_____KD3" hidden="1">#REF!</definedName>
    <definedName name="_____key2" hidden="1">#REF!</definedName>
    <definedName name="_____KK1" hidden="1">#REF!</definedName>
    <definedName name="_____KK2" hidden="1">#REF!</definedName>
    <definedName name="_____KK3" hidden="1">#REF!</definedName>
    <definedName name="_____LGT2" hidden="1">{#N/A,#N/A,FALSE,"3가";#N/A,#N/A,FALSE,"3나";#N/A,#N/A,FALSE,"3다"}</definedName>
    <definedName name="_____LPB1">[5]부하계산서!#REF!</definedName>
    <definedName name="_____LPK1">[5]부하계산서!#REF!</definedName>
    <definedName name="_____LU1">'[6]부하(성남)'!#REF!</definedName>
    <definedName name="_____LU2">'[6]부하(성남)'!#REF!</definedName>
    <definedName name="_____LV01">'[6]부하(성남)'!#REF!</definedName>
    <definedName name="_____NEW1">ROUND([0]!_____NEW1*0.0254,3)</definedName>
    <definedName name="_____o12111">'[4]#REF'!#REF!</definedName>
    <definedName name="_____P2" hidden="1">{#N/A,#N/A,FALSE,"단축1";#N/A,#N/A,FALSE,"단축2";#N/A,#N/A,FALSE,"단축3";#N/A,#N/A,FALSE,"장축";#N/A,#N/A,FALSE,"4WD"}</definedName>
    <definedName name="_____Q1">[11]Sheet5!#REF!</definedName>
    <definedName name="_____s2" hidden="1">{#N/A,#N/A,FALSE,"현장 NCR 분석";#N/A,#N/A,FALSE,"현장품질감사";#N/A,#N/A,FALSE,"현장품질감사"}</definedName>
    <definedName name="_____s3" hidden="1">{#N/A,#N/A,FALSE,"현장 NCR 분석";#N/A,#N/A,FALSE,"현장품질감사";#N/A,#N/A,FALSE,"현장품질감사"}</definedName>
    <definedName name="_____s4" hidden="1">{#N/A,#N/A,FALSE,"현장 NCR 분석";#N/A,#N/A,FALSE,"현장품질감사";#N/A,#N/A,FALSE,"현장품질감사"}</definedName>
    <definedName name="_____sdf1" hidden="1">{"'보고서'!$A$1:$AK$218","'보고서'!$AU$10"}</definedName>
    <definedName name="_____sn0001">[7]도!#REF!</definedName>
    <definedName name="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st1">"Group 41"</definedName>
    <definedName name="_____t2">'[10]BEND LOSS'!#REF!</definedName>
    <definedName name="_____T3" hidden="1">{#N/A,#N/A,FALSE,"단축1";#N/A,#N/A,FALSE,"단축2";#N/A,#N/A,FALSE,"단축3";#N/A,#N/A,FALSE,"장축";#N/A,#N/A,FALSE,"4WD"}</definedName>
    <definedName name="_____T5" hidden="1">{#N/A,#N/A,FALSE,"단축1";#N/A,#N/A,FALSE,"단축2";#N/A,#N/A,FALSE,"단축3";#N/A,#N/A,FALSE,"장축";#N/A,#N/A,FALSE,"4WD"}</definedName>
    <definedName name="___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UP1">[5]부하계산서!#REF!</definedName>
    <definedName name="_____UP2">[5]부하계산서!#REF!</definedName>
    <definedName name="_____W2">'[10]BEND LOSS'!#REF!</definedName>
    <definedName name="_____W4">'[9]BEND LOSS'!#REF!</definedName>
    <definedName name="____A1">BlankMacro1</definedName>
    <definedName name="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A3">BlankMacro1</definedName>
    <definedName name="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A70000">'[12]4-3 보온 기본물량집계'!#REF!</definedName>
    <definedName name="____A70001">'[12]4-3 보온 기본물량집계'!#REF!</definedName>
    <definedName name="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K123" hidden="1">{#N/A,#N/A,FALSE,"현장 NCR 분석";#N/A,#N/A,FALSE,"현장품질감사";#N/A,#N/A,FALSE,"현장품질감사"}</definedName>
    <definedName name="____k7" hidden="1">{#N/A,#N/A,FALSE,"단축1";#N/A,#N/A,FALSE,"단축2";#N/A,#N/A,FALSE,"단축3";#N/A,#N/A,FALSE,"장축";#N/A,#N/A,FALSE,"4WD"}</definedName>
    <definedName name="____k8" hidden="1">{#N/A,#N/A,FALSE,"단축1";#N/A,#N/A,FALSE,"단축2";#N/A,#N/A,FALSE,"단축3";#N/A,#N/A,FALSE,"장축";#N/A,#N/A,FALSE,"4WD"}</definedName>
    <definedName name="____k9" hidden="1">{#N/A,#N/A,FALSE,"단축1";#N/A,#N/A,FALSE,"단축2";#N/A,#N/A,FALSE,"단축3";#N/A,#N/A,FALSE,"장축";#N/A,#N/A,FALSE,"4WD"}</definedName>
    <definedName name="____KD2" hidden="1">#REF!</definedName>
    <definedName name="____KD3" hidden="1">#REF!</definedName>
    <definedName name="____key2" hidden="1">#REF!</definedName>
    <definedName name="____KK1" hidden="1">#REF!</definedName>
    <definedName name="____KK2" hidden="1">#REF!</definedName>
    <definedName name="____KK3" hidden="1">#REF!</definedName>
    <definedName name="____LGT2" hidden="1">{#N/A,#N/A,FALSE,"3가";#N/A,#N/A,FALSE,"3나";#N/A,#N/A,FALSE,"3다"}</definedName>
    <definedName name="____LPB1">[6]부하계산서!#REF!</definedName>
    <definedName name="____LPK1">[6]부하계산서!#REF!</definedName>
    <definedName name="____LU1">'[13]부하(성남)'!#REF!</definedName>
    <definedName name="____LU2">'[13]부하(성남)'!#REF!</definedName>
    <definedName name="____LV01">'[13]부하(성남)'!#REF!</definedName>
    <definedName name="____NEW1">ROUND([0]!____NEW1*0.0254,3)</definedName>
    <definedName name="____o12111">'[4]#REF'!#REF!</definedName>
    <definedName name="____P2" hidden="1">{#N/A,#N/A,FALSE,"단축1";#N/A,#N/A,FALSE,"단축2";#N/A,#N/A,FALSE,"단축3";#N/A,#N/A,FALSE,"장축";#N/A,#N/A,FALSE,"4WD"}</definedName>
    <definedName name="____s2" hidden="1">{#N/A,#N/A,FALSE,"현장 NCR 분석";#N/A,#N/A,FALSE,"현장품질감사";#N/A,#N/A,FALSE,"현장품질감사"}</definedName>
    <definedName name="____s3" hidden="1">{#N/A,#N/A,FALSE,"현장 NCR 분석";#N/A,#N/A,FALSE,"현장품질감사";#N/A,#N/A,FALSE,"현장품질감사"}</definedName>
    <definedName name="____s4" hidden="1">{#N/A,#N/A,FALSE,"현장 NCR 분석";#N/A,#N/A,FALSE,"현장품질감사";#N/A,#N/A,FALSE,"현장품질감사"}</definedName>
    <definedName name="____sdf1" hidden="1">{"'보고서'!$A$1:$AK$218","'보고서'!$AU$10"}</definedName>
    <definedName name="____sn0001">[7]도!#REF!</definedName>
    <definedName name="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st1">"Group 41"</definedName>
    <definedName name="____T3" hidden="1">{#N/A,#N/A,FALSE,"단축1";#N/A,#N/A,FALSE,"단축2";#N/A,#N/A,FALSE,"단축3";#N/A,#N/A,FALSE,"장축";#N/A,#N/A,FALSE,"4WD"}</definedName>
    <definedName name="____T5" hidden="1">{#N/A,#N/A,FALSE,"단축1";#N/A,#N/A,FALSE,"단축2";#N/A,#N/A,FALSE,"단축3";#N/A,#N/A,FALSE,"장축";#N/A,#N/A,FALSE,"4WD"}</definedName>
    <definedName name="__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UP1">[6]부하계산서!#REF!</definedName>
    <definedName name="____UP2">[6]부하계산서!#REF!</definedName>
    <definedName name="___A1">BlankMacro1</definedName>
    <definedName name="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3">BlankMacro1</definedName>
    <definedName name="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70000">'[12]4-3 보온 기본물량집계'!#REF!</definedName>
    <definedName name="___A70001">'[12]4-3 보온 기본물량집계'!#REF!</definedName>
    <definedName name="___av1">'[14]공사비예산서(토목분)'!#REF!</definedName>
    <definedName name="___CAD25">[15]단가비교!$L$19</definedName>
    <definedName name="___cv1">[16]TOTAL!#REF!</definedName>
    <definedName name="___D1">'[9]BEND LOSS'!#REF!</definedName>
    <definedName name="___D2">'[10]BEND LOSS'!#REF!</definedName>
    <definedName name="___DCS2">{"Book1","eng_週報_00上.xls"}</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IW1">'[17]6.INTER CONNECTING'!#REF!</definedName>
    <definedName name="___IW64">'[17]6.INTER CONNECTING'!#REF!</definedName>
    <definedName name="___IZ65">'[17]6.INTER CONNECTING'!#REF!</definedName>
    <definedName name="___K123" hidden="1">{#N/A,#N/A,FALSE,"현장 NCR 분석";#N/A,#N/A,FALSE,"현장품질감사";#N/A,#N/A,FALSE,"현장품질감사"}</definedName>
    <definedName name="___k7" hidden="1">{#N/A,#N/A,FALSE,"단축1";#N/A,#N/A,FALSE,"단축2";#N/A,#N/A,FALSE,"단축3";#N/A,#N/A,FALSE,"장축";#N/A,#N/A,FALSE,"4WD"}</definedName>
    <definedName name="___k8" hidden="1">{#N/A,#N/A,FALSE,"단축1";#N/A,#N/A,FALSE,"단축2";#N/A,#N/A,FALSE,"단축3";#N/A,#N/A,FALSE,"장축";#N/A,#N/A,FALSE,"4WD"}</definedName>
    <definedName name="___k9" hidden="1">{#N/A,#N/A,FALSE,"단축1";#N/A,#N/A,FALSE,"단축2";#N/A,#N/A,FALSE,"단축3";#N/A,#N/A,FALSE,"장축";#N/A,#N/A,FALSE,"4WD"}</definedName>
    <definedName name="___key2" hidden="1">#REF!</definedName>
    <definedName name="___LGT2" hidden="1">{#N/A,#N/A,FALSE,"3가";#N/A,#N/A,FALSE,"3나";#N/A,#N/A,FALSE,"3다"}</definedName>
    <definedName name="___LPB1">[6]부하계산서!#REF!</definedName>
    <definedName name="___LPK1">[6]부하계산서!#REF!</definedName>
    <definedName name="___LU1">'[13]부하(성남)'!#REF!</definedName>
    <definedName name="___LU2">'[13]부하(성남)'!#REF!</definedName>
    <definedName name="___LV01">'[13]부하(성남)'!#REF!</definedName>
    <definedName name="___NEW1">ROUND([0]!___NEW1*0.0254,3)</definedName>
    <definedName name="___o12111">'[4]#REF'!#REF!</definedName>
    <definedName name="___P2" hidden="1">{#N/A,#N/A,FALSE,"단축1";#N/A,#N/A,FALSE,"단축2";#N/A,#N/A,FALSE,"단축3";#N/A,#N/A,FALSE,"장축";#N/A,#N/A,FALSE,"4WD"}</definedName>
    <definedName name="___PVC28">[15]단가비교!$L$11</definedName>
    <definedName name="___PVC36">[15]단가비교!$L$10</definedName>
    <definedName name="___PVC82">[15]단가비교!$L$12</definedName>
    <definedName name="___Q1">[11]Sheet5!#REF!</definedName>
    <definedName name="___R69496">'[18]입출재고현황 (2)'!$R$62503</definedName>
    <definedName name="___R70000">'[18]입출재고현황 (2)'!$R$60007</definedName>
    <definedName name="___R80000">'[18]입출재고현황 (2)'!$R$20007</definedName>
    <definedName name="___R90000">'[18]입출재고현황 (2)'!$R$20007</definedName>
    <definedName name="___R99000">'[18]입출재고현황 (2)'!$R$11947</definedName>
    <definedName name="___s2" hidden="1">{#N/A,#N/A,FALSE,"현장 NCR 분석";#N/A,#N/A,FALSE,"현장품질감사";#N/A,#N/A,FALSE,"현장품질감사"}</definedName>
    <definedName name="___s3" hidden="1">{#N/A,#N/A,FALSE,"현장 NCR 분석";#N/A,#N/A,FALSE,"현장품질감사";#N/A,#N/A,FALSE,"현장품질감사"}</definedName>
    <definedName name="___s4" hidden="1">{#N/A,#N/A,FALSE,"현장 NCR 분석";#N/A,#N/A,FALSE,"현장품질감사";#N/A,#N/A,FALSE,"현장품질감사"}</definedName>
    <definedName name="___sh2">[19]SG!$A$1:$G$961</definedName>
    <definedName name="___sn0001">[7]도!#REF!</definedName>
    <definedName name="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st1">"Group 41"</definedName>
    <definedName name="___ST28">[15]단가비교!$L$13</definedName>
    <definedName name="___SUS25">[15]단가비교!$L$21</definedName>
    <definedName name="___SUS40">[15]단가비교!$L$20</definedName>
    <definedName name="___t2">'[10]BEND LOSS'!#REF!</definedName>
    <definedName name="___T3" hidden="1">{#N/A,#N/A,FALSE,"단축1";#N/A,#N/A,FALSE,"단축2";#N/A,#N/A,FALSE,"단축3";#N/A,#N/A,FALSE,"장축";#N/A,#N/A,FALSE,"4WD"}</definedName>
    <definedName name="___T5" hidden="1">{#N/A,#N/A,FALSE,"단축1";#N/A,#N/A,FALSE,"단축2";#N/A,#N/A,FALSE,"단축3";#N/A,#N/A,FALSE,"장축";#N/A,#N/A,FALSE,"4WD"}</definedName>
    <definedName name="_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UP1">[6]부하계산서!#REF!</definedName>
    <definedName name="___UP2">[6]부하계산서!#REF!</definedName>
    <definedName name="___W2">'[10]BEND LOSS'!#REF!</definedName>
    <definedName name="___W4">'[9]BEND LOSS'!#REF!</definedName>
    <definedName name="___YO1">#N/A</definedName>
    <definedName name="__123Graph_A" hidden="1">'[20]EE-PROP'!#REF!</definedName>
    <definedName name="__123Graph_AA" hidden="1">[21]Sheet13!$S$50:$AV$50</definedName>
    <definedName name="__123Graph_AB" hidden="1">[21]Sheet13!$S$51:$AV$51</definedName>
    <definedName name="__123Graph_AC" hidden="1">[21]Sheet13!$S$47:$AV$47</definedName>
    <definedName name="__123Graph_AChart1" hidden="1">'[20]EE-PROP'!#REF!</definedName>
    <definedName name="__123Graph_ACurrent" hidden="1">'[20]EE-PROP'!#REF!</definedName>
    <definedName name="__123Graph_AD" hidden="1">[21]Sheet13!$O$64:$O$131</definedName>
    <definedName name="__123Graph_AE" hidden="1">[21]Sheet13!$O$131:$O$201</definedName>
    <definedName name="__123Graph_AF" hidden="1">[21]Sheet13!$O$202:$O$271</definedName>
    <definedName name="__123Graph_AG" hidden="1">[21]Sheet13!$O$272:$O$341</definedName>
    <definedName name="__123Graph_AGraph1" hidden="1">#REF!</definedName>
    <definedName name="__123Graph_AGraph2" hidden="1">#REF!</definedName>
    <definedName name="__123Graph_APOWERSAV" hidden="1">#REF!</definedName>
    <definedName name="__123Graph_Aｶﾚﾝﾄ" hidden="1">#REF!</definedName>
    <definedName name="__123Graph_B" hidden="1">'[20]EE-PROP'!#REF!</definedName>
    <definedName name="__123Graph_BChart1" hidden="1">'[20]EE-PROP'!#REF!</definedName>
    <definedName name="__123Graph_BCurrent" hidden="1">'[20]EE-PROP'!#REF!</definedName>
    <definedName name="__123Graph_BGraph1" hidden="1">#REF!</definedName>
    <definedName name="__123Graph_BGraph2" hidden="1">#REF!</definedName>
    <definedName name="__123Graph_BPERFORMANCE" hidden="1">[22]BQMPALOC!#REF!</definedName>
    <definedName name="__123Graph_BPOWERSAV" hidden="1">#REF!</definedName>
    <definedName name="__123Graph_Bｶﾚﾝﾄ" hidden="1">#REF!</definedName>
    <definedName name="__123Graph_C" hidden="1">[23]DRUM!#REF!</definedName>
    <definedName name="__123Graph_CGraph1" hidden="1">#REF!</definedName>
    <definedName name="__123Graph_CGraph2" hidden="1">#REF!</definedName>
    <definedName name="__123Graph_Cｶﾚﾝﾄ" hidden="1">#REF!</definedName>
    <definedName name="__123Graph_D" hidden="1">[23]DRUM!#REF!</definedName>
    <definedName name="__123Graph_DGraph1" hidden="1">#REF!</definedName>
    <definedName name="__123Graph_DGraph2" hidden="1">#REF!</definedName>
    <definedName name="__123Graph_Dｶﾚﾝﾄ" hidden="1">#REF!</definedName>
    <definedName name="__123Graph_E" hidden="1">#REF!</definedName>
    <definedName name="__123Graph_EGraph1" hidden="1">#REF!</definedName>
    <definedName name="__123Graph_EGraph2" hidden="1">#REF!</definedName>
    <definedName name="__123Graph_Eｶﾚﾝﾄ" hidden="1">#REF!</definedName>
    <definedName name="__123Graph_F" hidden="1">[24]B!#REF!</definedName>
    <definedName name="__123Graph_FGraph1" hidden="1">#REF!</definedName>
    <definedName name="__123Graph_FGraph2" hidden="1">#REF!</definedName>
    <definedName name="__123Graph_Fｶﾚﾝﾄ" hidden="1">#REF!</definedName>
    <definedName name="__123Graph_X" hidden="1">'[20]EE-PROP'!#REF!</definedName>
    <definedName name="__123Graph_XA" hidden="1">[21]Sheet13!$S$48:$AV$48</definedName>
    <definedName name="__123Graph_XB" hidden="1">[21]Sheet13!$S$48:$AV$48</definedName>
    <definedName name="__123Graph_XC" hidden="1">[21]Sheet13!$S$48:$AV$48</definedName>
    <definedName name="__123Graph_XChart1" hidden="1">'[20]EE-PROP'!#REF!</definedName>
    <definedName name="__123Graph_XCurrent" hidden="1">'[20]EE-PROP'!#REF!</definedName>
    <definedName name="__123Graph_XD" hidden="1">[21]Sheet13!$N$64:$N$131</definedName>
    <definedName name="__123Graph_XE" hidden="1">[21]Sheet13!$N$131:$N$201</definedName>
    <definedName name="__123Graph_XF" hidden="1">[21]Sheet13!$N$202:$N$271</definedName>
    <definedName name="__123Graph_XG" hidden="1">[21]Sheet13!$N$272:$N$341</definedName>
    <definedName name="__123Graph_XPOWERSAV" hidden="1">#REF!</definedName>
    <definedName name="__1D1_">'[9]BEND LOSS'!#REF!</definedName>
    <definedName name="__2D2_">'[10]BEND LOSS'!#REF!</definedName>
    <definedName name="__3Q1_">[11]Sheet5!#REF!</definedName>
    <definedName name="__4t2_">'[10]BEND LOSS'!#REF!</definedName>
    <definedName name="__5W2_">'[10]BEND LOSS'!#REF!</definedName>
    <definedName name="__6W4_">'[9]BEND LOSS'!#REF!</definedName>
    <definedName name="__A1">BlankMacro1</definedName>
    <definedName name="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3">BlankMacro1</definedName>
    <definedName name="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70000">'[12]4-3 보온 기본물량집계'!#REF!</definedName>
    <definedName name="__A70001">'[12]4-3 보온 기본물량집계'!#REF!</definedName>
    <definedName name="__ak1" hidden="1">{#N/A,#N/A,FALSE,"표지목차"}</definedName>
    <definedName name="__ak10" hidden="1">{#N/A,#N/A,FALSE,"표지목차"}</definedName>
    <definedName name="__ak2" hidden="1">{#N/A,#N/A,FALSE,"속도"}</definedName>
    <definedName name="__ak4" hidden="1">{#N/A,#N/A,FALSE,"배수1"}</definedName>
    <definedName name="__ak9" hidden="1">{#N/A,#N/A,FALSE,"2~8번"}</definedName>
    <definedName name="__BAF2" hidden="1">{#N/A,#N/A,FALSE,"ENG'G(보호계전기)"}</definedName>
    <definedName name="__CAD25">[15]단가비교!$L$19</definedName>
    <definedName name="__D1">'[9]BEND LOSS'!#REF!</definedName>
    <definedName name="__D2">'[10]BEND LOSS'!#REF!</definedName>
    <definedName name="__DCS2">{"Book1","eng_週報_00上.xls"}</definedName>
    <definedName name="__dfdfe" hidden="1">#REF!</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fce1">#REF!</definedName>
    <definedName name="__fce2">#REF!</definedName>
    <definedName name="__fce3">#REF!</definedName>
    <definedName name="__fce4">#REF!</definedName>
    <definedName name="__fce5">#REF!</definedName>
    <definedName name="__fce6">#REF!</definedName>
    <definedName name="__fce7">#REF!</definedName>
    <definedName name="__fce8">#REF!</definedName>
    <definedName name="__IntlFixup" hidden="1">TRUE</definedName>
    <definedName name="__IW1">'[17]6.INTER CONNECTING'!#REF!</definedName>
    <definedName name="__IW64">'[17]6.INTER CONNECTING'!#REF!</definedName>
    <definedName name="__IZ65">'[17]6.INTER CONNECTING'!#REF!</definedName>
    <definedName name="__K123" hidden="1">{#N/A,#N/A,FALSE,"현장 NCR 분석";#N/A,#N/A,FALSE,"현장품질감사";#N/A,#N/A,FALSE,"현장품질감사"}</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ey2" hidden="1">#REF!</definedName>
    <definedName name="__LGT2" hidden="1">{#N/A,#N/A,FALSE,"3가";#N/A,#N/A,FALSE,"3나";#N/A,#N/A,FALSE,"3다"}</definedName>
    <definedName name="__LPB1">[6]부하계산서!#REF!</definedName>
    <definedName name="__LPK1">[6]부하계산서!#REF!</definedName>
    <definedName name="__LU1">'[13]부하(성남)'!#REF!</definedName>
    <definedName name="__LU2">'[13]부하(성남)'!#REF!</definedName>
    <definedName name="__LV01">'[13]부하(성남)'!#REF!</definedName>
    <definedName name="__m2">'[25]Man Power &amp; Comp'!$J$10:$J$45</definedName>
    <definedName name="__m3">'[25]Man Power &amp; Comp'!$J$10:$J$45</definedName>
    <definedName name="__m45">'[25]Man Power &amp; Comp'!$L$10:$L$45</definedName>
    <definedName name="__m47">'[25]Man Power &amp; Comp'!$M$10:$M$45</definedName>
    <definedName name="__m5">'[25]Man Power &amp; Comp'!$J$10:$J$45</definedName>
    <definedName name="__m54">'[25]Man Power &amp; Comp'!$J$10:$J$45</definedName>
    <definedName name="__m55">'[25]Man Power &amp; Comp'!$J$10:$J$45</definedName>
    <definedName name="__m65">'[25]Man Power &amp; Comp'!$J$10:$J$45</definedName>
    <definedName name="__m75">'[25]Man Power &amp; Comp'!$N$10:$N$45</definedName>
    <definedName name="__m85">'[25]Man Power &amp; Comp'!$J$10:$J$45</definedName>
    <definedName name="__m86">'[25]Man Power &amp; Comp'!$J$10:$J$45</definedName>
    <definedName name="__m87">'[26]Man Power &amp; Comp'!$J$10:$J$45</definedName>
    <definedName name="__MCC3" hidden="1">{#N/A,#N/A,FALSE,"CCTV"}</definedName>
    <definedName name="__moh1">'[25]Man Power &amp; Comp'!$J$10:$J$45</definedName>
    <definedName name="__mon5">'[25]Man Power &amp; Comp'!$S$10:$S$45</definedName>
    <definedName name="__mot4">'[25]Man Power &amp; Comp'!$J$10:$J$45</definedName>
    <definedName name="__N1" hidden="1">{#N/A,#N/A,TRUE,"Sheet4";"ww","시나리오1",TRUE,"Sheet4"}</definedName>
    <definedName name="__NEW1">ROUND([0]!__NEW1*0.0254,3)</definedName>
    <definedName name="__o12111">'[4]#REF'!#REF!</definedName>
    <definedName name="__P2" hidden="1">{#N/A,#N/A,FALSE,"단축1";#N/A,#N/A,FALSE,"단축2";#N/A,#N/A,FALSE,"단축3";#N/A,#N/A,FALSE,"장축";#N/A,#N/A,FALSE,"4WD"}</definedName>
    <definedName name="__p290">'[27]Sheet1 (2)'!#REF!</definedName>
    <definedName name="__P3" hidden="1">{#N/A,#N/A,FALSE,"배수1"}</definedName>
    <definedName name="__P4" hidden="1">{#N/A,#N/A,FALSE,"혼합골재"}</definedName>
    <definedName name="__P5" hidden="1">{#N/A,#N/A,FALSE,"배수1"}</definedName>
    <definedName name="__P6" hidden="1">{#N/A,#N/A,FALSE,"2~8번"}</definedName>
    <definedName name="__PVC28">[15]단가비교!$L$11</definedName>
    <definedName name="__PVC36">[15]단가비교!$L$10</definedName>
    <definedName name="__PVC82">[15]단가비교!$L$12</definedName>
    <definedName name="__Q1">[11]Sheet5!#REF!</definedName>
    <definedName name="__R69496">'[18]입출재고현황 (2)'!$R$62503</definedName>
    <definedName name="__R70000">'[18]입출재고현황 (2)'!$R$60007</definedName>
    <definedName name="__R80000">'[18]입출재고현황 (2)'!$R$20007</definedName>
    <definedName name="__R90000">'[18]입출재고현황 (2)'!$R$20007</definedName>
    <definedName name="__R99000">'[18]입출재고현황 (2)'!$R$11947</definedName>
    <definedName name="__RN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s2" hidden="1">{#N/A,#N/A,FALSE,"현장 NCR 분석";#N/A,#N/A,FALSE,"현장품질감사";#N/A,#N/A,FALSE,"현장품질감사"}</definedName>
    <definedName name="__S3" hidden="1">{#N/A,#N/A,FALSE,"포장2"}</definedName>
    <definedName name="__s4" hidden="1">{#N/A,#N/A,FALSE,"현장 NCR 분석";#N/A,#N/A,FALSE,"현장품질감사";#N/A,#N/A,FALSE,"현장품질감사"}</definedName>
    <definedName name="__sh2">[19]SG!$A$1:$G$961</definedName>
    <definedName name="__sn0001">[7]도!#REF!</definedName>
    <definedName name="__sn0002">[7]도!#REF!</definedName>
    <definedName name="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st1">"Group 41"</definedName>
    <definedName name="__ST28">[15]단가비교!$L$13</definedName>
    <definedName name="__SUS25">[15]단가비교!$L$21</definedName>
    <definedName name="__SUS40">[15]단가비교!$L$20</definedName>
    <definedName name="__t2">'[10]BEND LOSS'!#REF!</definedName>
    <definedName name="__T3" hidden="1">{#N/A,#N/A,FALSE,"단축1";#N/A,#N/A,FALSE,"단축2";#N/A,#N/A,FALSE,"단축3";#N/A,#N/A,FALSE,"장축";#N/A,#N/A,FALSE,"4WD"}</definedName>
    <definedName name="__T5" hidden="1">{#N/A,#N/A,FALSE,"단축1";#N/A,#N/A,FALSE,"단축2";#N/A,#N/A,FALSE,"단축3";#N/A,#N/A,FALSE,"장축";#N/A,#N/A,FALSE,"4WD"}</definedName>
    <definedName name="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UP1">[6]부하계산서!#REF!</definedName>
    <definedName name="__UP2">[6]부하계산서!#REF!</definedName>
    <definedName name="__W2">'[10]BEND LOSS'!#REF!</definedName>
    <definedName name="__W4">'[9]BEND LOSS'!#REF!</definedName>
    <definedName name="__yb5" hidden="1">{#N/A,#N/A,FALSE,"현장 NCR 분석";#N/A,#N/A,FALSE,"현장품질감사";#N/A,#N/A,FALSE,"현장품질감사"}</definedName>
    <definedName name="__YO1">#N/A</definedName>
    <definedName name="_\Z">[28]결과조달!$GU$5658:$IV$7860</definedName>
    <definedName name="_00_00" hidden="1">#REF!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#REF!</definedName>
    <definedName name="_1._PANEL_BD.__LP___1">#REF!</definedName>
    <definedName name="_1_">[1]도면자료제출일정!#REF!</definedName>
    <definedName name="_1_0_0_F" hidden="1">[29]CTEMCOST!#REF!</definedName>
    <definedName name="_10_0_0_F" hidden="1">[30]표지!#REF!</definedName>
    <definedName name="_10_0\SM">'[31]#REF'!#REF!</definedName>
    <definedName name="_10_0Datab">[32]도!#REF!</definedName>
    <definedName name="_10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0m65_">'[25]Man Power &amp; Comp'!$J$10:$J$45</definedName>
    <definedName name="_10m85_">'[25]Man Power &amp; Comp'!$J$10:$J$45</definedName>
    <definedName name="_10W2_">'[10]BEND LOSS'!#REF!</definedName>
    <definedName name="_11">#N/A</definedName>
    <definedName name="_11_0_0">[33]도면자료제출일정!#REF!</definedName>
    <definedName name="_111" hidden="1">#REF!</definedName>
    <definedName name="_11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11111111" hidden="1">#REF!</definedName>
    <definedName name="_11A1_">#REF!</definedName>
    <definedName name="_11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1Datab">[34]도!#REF!</definedName>
    <definedName name="_11m75_">'[25]Man Power &amp; Comp'!$N$10:$N$45</definedName>
    <definedName name="_11m86_">'[25]Man Power &amp; Comp'!$J$10:$J$45</definedName>
    <definedName name="_12_0_0_F" hidden="1">'[35] 견적서'!#REF!</definedName>
    <definedName name="_12_0_0두">[33]도면자료제출일정!#REF!</definedName>
    <definedName name="_12K123_" hidden="1">{#N/A,#N/A,FALSE,"현장 NCR 분석";#N/A,#N/A,FALSE,"현장품질감사";#N/A,#N/A,FALSE,"현장품질감사"}</definedName>
    <definedName name="_12m85_">'[25]Man Power &amp; Comp'!$J$10:$J$45</definedName>
    <definedName name="_12m87_">'[26]Man Power &amp; Comp'!$J$10:$J$45</definedName>
    <definedName name="_12o12111_">'[4]#REF'!#REF!</definedName>
    <definedName name="_12W4_">'[9]BEND LOSS'!#REF!</definedName>
    <definedName name="_13_0Datab">[36]도!#REF!</definedName>
    <definedName name="_13D1_">'[9]BEND LOSS'!#REF!</definedName>
    <definedName name="_13K123_" hidden="1">{#N/A,#N/A,FALSE,"현장 NCR 분석";#N/A,#N/A,FALSE,"현장품질감사";#N/A,#N/A,FALSE,"현장품질감사"}</definedName>
    <definedName name="_13m86_">'[25]Man Power &amp; Comp'!$J$10:$J$45</definedName>
    <definedName name="_14_0ME">'[31]#REF'!#REF!</definedName>
    <definedName name="_14m87_">'[26]Man Power &amp; Comp'!$J$10:$J$45</definedName>
    <definedName name="_15_0ME">'[31]#REF'!#REF!</definedName>
    <definedName name="_15A">[37]금액내역서!$D$3:$D$10</definedName>
    <definedName name="_15D2_">'[10]BEND LOSS'!#REF!</definedName>
    <definedName name="_15D6_" hidden="1">{"'표지'!$B$5"}</definedName>
    <definedName name="_15두">[1]도면자료제출일정!#REF!</definedName>
    <definedName name="_16A2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6av1_">'[38]공사비예산서(토목분)'!#REF!</definedName>
    <definedName name="_16h1_" hidden="1">{"'표지'!$B$5"}</definedName>
    <definedName name="_17cv1_">[39]TOTAL!#REF!</definedName>
    <definedName name="_17Datab">[32]도!#REF!</definedName>
    <definedName name="_17h2_" hidden="1">{"'표지'!$B$5"}</definedName>
    <definedName name="_18D1_">'[10]BEND LOSS'!#REF!</definedName>
    <definedName name="_18h3_" hidden="1">{"'표지'!$B$5"}</definedName>
    <definedName name="_18HY3_">#REF!</definedName>
    <definedName name="_19D2_">'[11]BEND LOSS'!#REF!</definedName>
    <definedName name="_19h4_" hidden="1">{"'표지'!$B$5"}</definedName>
    <definedName name="_19K123_" hidden="1">{#N/A,#N/A,FALSE,"현장 NCR 분석";#N/A,#N/A,FALSE,"현장품질감사";#N/A,#N/A,FALSE,"현장품질감사"}</definedName>
    <definedName name="_1D1_">'[9]BEND LOSS'!#REF!</definedName>
    <definedName name="_1m2_">'[25]Man Power &amp; Comp'!$J$10:$J$45</definedName>
    <definedName name="_1단계사업명">[40]노임단가!$G$7</definedName>
    <definedName name="_2">#N/A</definedName>
    <definedName name="_2_">[1]도면자료제출일정!#REF!</definedName>
    <definedName name="_20h5_" hidden="1">{"'표지'!$B$5"}</definedName>
    <definedName name="_20Q1_">[11]Sheet5!#REF!</definedName>
    <definedName name="_21A3_">BlankMacro1</definedName>
    <definedName name="_21ME">'[31]#REF'!#REF!</definedName>
    <definedName name="_22">#N/A</definedName>
    <definedName name="_2222222" hidden="1">#REF!</definedName>
    <definedName name="_22ME">'[31]#REF'!#REF!</definedName>
    <definedName name="_22t2_">'[10]BEND LOSS'!#REF!</definedName>
    <definedName name="_2309f" hidden="1">#REF!</definedName>
    <definedName name="_23A2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3fil" hidden="1">#REF!</definedName>
    <definedName name="_23i99" hidden="1">#REF!</definedName>
    <definedName name="_23o12111_">'[4]#REF'!#REF!</definedName>
    <definedName name="_240_¤§¤_¤¡" hidden="1">{#N/A,#N/A,FALSE,"Sheet1"}</definedName>
    <definedName name="_24342" hidden="1">#REF!</definedName>
    <definedName name="_24Q1_">[41]Sheet5!#REF!</definedName>
    <definedName name="_24W2_">'[10]BEND LOSS'!#REF!</definedName>
    <definedName name="_252_wrn.Ã¶°ñÁý°èÇ_._.5Ä­." hidden="1">{#N/A,#N/A,FALSE,"Sheet1"}</definedName>
    <definedName name="_25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5t2_">'[11]BEND LOSS'!#REF!</definedName>
    <definedName name="_26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6W2_">'[11]BEND LOSS'!#REF!</definedName>
    <definedName name="_26W4_">'[9]BEND LOSS'!#REF!</definedName>
    <definedName name="_27Datab">[42]도!#REF!</definedName>
    <definedName name="_27W4_">'[10]BEND LOSS'!#REF!</definedName>
    <definedName name="_28o12111_">'[4]#REF'!#REF!</definedName>
    <definedName name="_28두">[1]도면자료제출일정!#REF!</definedName>
    <definedName name="_2D1_">'[9]BEND LOSS'!#REF!</definedName>
    <definedName name="_2D2_">'[10]BEND LOSS'!#REF!</definedName>
    <definedName name="_2F" hidden="1">[43]사통!#REF!</definedName>
    <definedName name="_2m3_">'[25]Man Power &amp; Comp'!$J$10:$J$45</definedName>
    <definedName name="_3_">[33]도면자료제출일정!#REF!</definedName>
    <definedName name="_3________0_0_F" hidden="1">[30]표지!#REF!</definedName>
    <definedName name="_3_0_0">[1]도면자료제출일정!#REF!</definedName>
    <definedName name="_3_0_F" hidden="1">[44]사통!#REF!</definedName>
    <definedName name="_323fil" hidden="1">#REF!</definedName>
    <definedName name="_324dfel" hidden="1">#REF!</definedName>
    <definedName name="_32fial" hidden="1">#REF!</definedName>
    <definedName name="_333ddl" hidden="1">#REF!</definedName>
    <definedName name="_34234if" hidden="1">#REF!</definedName>
    <definedName name="_3ihil" hidden="1">#REF!</definedName>
    <definedName name="_3m2_">'[25]Man Power &amp; Comp'!$J$10:$J$45</definedName>
    <definedName name="_3m45_">'[25]Man Power &amp; Comp'!$L$10:$L$45</definedName>
    <definedName name="_3o12111_">'[45]#REF'!#REF!</definedName>
    <definedName name="_3Q1_">[11]Sheet5!#REF!</definedName>
    <definedName name="_4" hidden="1">#REF!</definedName>
    <definedName name="_4_">[1]도면자료제출일정!#REF!</definedName>
    <definedName name="_4______0_0_F" hidden="1">[30]표지!#REF!</definedName>
    <definedName name="_4_0_0두">[1]도면자료제출일정!#REF!</definedName>
    <definedName name="_4_2___Parse" hidden="1">[43]사통!#REF!</definedName>
    <definedName name="_4\LA">'[31]#REF'!#REF!</definedName>
    <definedName name="_40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44" hidden="1">#REF!</definedName>
    <definedName name="_445" hidden="1">[46]PI!#REF!</definedName>
    <definedName name="_4D2_">'[10]BEND LOSS'!#REF!</definedName>
    <definedName name="_4m3_">'[25]Man Power &amp; Comp'!$J$10:$J$45</definedName>
    <definedName name="_4m47_">'[25]Man Power &amp; Comp'!$M$10:$M$45</definedName>
    <definedName name="_4Q1_">[11]Sheet5!#REF!</definedName>
    <definedName name="_4t2_">'[10]BEND LOSS'!#REF!</definedName>
    <definedName name="_5" hidden="1">#REF!</definedName>
    <definedName name="_5____0_0_F" hidden="1">[30]표지!#REF!</definedName>
    <definedName name="_5__123Graph_A차트_1" hidden="1">#REF!</definedName>
    <definedName name="_5_0Datab">[34]도!#REF!</definedName>
    <definedName name="_5_2_0_Parse" hidden="1">[44]사통!#REF!</definedName>
    <definedName name="_5\MID">'[31]#REF'!#REF!</definedName>
    <definedName name="_593P3_" hidden="1">{#N/A,#N/A,FALSE,"배수1"}</definedName>
    <definedName name="_5m45_">'[25]Man Power &amp; Comp'!$L$10:$L$45</definedName>
    <definedName name="_5m5_">'[25]Man Power &amp; Comp'!$J$10:$J$45</definedName>
    <definedName name="_5t2_">'[10]BEND LOSS'!#REF!</definedName>
    <definedName name="_5W2_">'[10]BEND LOSS'!#REF!</definedName>
    <definedName name="_6___0_0_F" hidden="1">[30]표지!#REF!</definedName>
    <definedName name="_6__123Graph_A차트_1" hidden="1">#REF!</definedName>
    <definedName name="_6_0_0">[1]도면자료제출일정!#REF!</definedName>
    <definedName name="_6\SM">'[31]#REF'!#REF!</definedName>
    <definedName name="_606P4_" hidden="1">{#N/A,#N/A,FALSE,"혼합골재"}</definedName>
    <definedName name="_619P5_" hidden="1">{#N/A,#N/A,FALSE,"배수1"}</definedName>
    <definedName name="_632P6_" hidden="1">{#N/A,#N/A,FALSE,"2~8번"}</definedName>
    <definedName name="_665S3_" hidden="1">{#N/A,#N/A,FALSE,"포장2"}</definedName>
    <definedName name="_6m47_">'[25]Man Power &amp; Comp'!$M$10:$M$45</definedName>
    <definedName name="_6m54_">'[25]Man Power &amp; Comp'!$J$10:$J$45</definedName>
    <definedName name="_6Q1_">[11]Sheet5!#REF!</definedName>
    <definedName name="_6W2_">'[10]BEND LOSS'!#REF!</definedName>
    <definedName name="_6W4_">'[9]BEND LOSS'!#REF!</definedName>
    <definedName name="_6두">[1]도면자료제출일정!#REF!</definedName>
    <definedName name="_7" hidden="1">#REF!</definedName>
    <definedName name="_7__0_0_F" hidden="1">[30]표지!#REF!</definedName>
    <definedName name="_7_0">[47]예가표!#REF!</definedName>
    <definedName name="_74q45_" hidden="1">{"'용역비'!$A$4:$C$8"}</definedName>
    <definedName name="_777" hidden="1">#REF!</definedName>
    <definedName name="_7A1_">BlankMacro1</definedName>
    <definedName name="_7A2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7m5_">'[25]Man Power &amp; Comp'!$J$10:$J$45</definedName>
    <definedName name="_7m55_">'[25]Man Power &amp; Comp'!$J$10:$J$45</definedName>
    <definedName name="_7W4_">'[9]BEND LOSS'!#REF!</definedName>
    <definedName name="_8_0_0_F" hidden="1">[30]표지!#REF!</definedName>
    <definedName name="_8_0_0두">[1]도면자료제출일정!#REF!</definedName>
    <definedName name="_8_0\LA">'[31]#REF'!#REF!</definedName>
    <definedName name="_8888" hidden="1">#REF!</definedName>
    <definedName name="_8A2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8m54_">'[25]Man Power &amp; Comp'!$J$10:$J$45</definedName>
    <definedName name="_8m65_">'[25]Man Power &amp; Comp'!$J$10:$J$45</definedName>
    <definedName name="_8t2_">'[10]BEND LOSS'!#REF!</definedName>
    <definedName name="_9_0\MID">'[31]#REF'!#REF!</definedName>
    <definedName name="_9999" hidden="1">{#N/A,#N/A,FALSE,"단축1";#N/A,#N/A,FALSE,"단축2";#N/A,#N/A,FALSE,"단축3";#N/A,#N/A,FALSE,"장축";#N/A,#N/A,FALSE,"4WD"}</definedName>
    <definedName name="_99999" hidden="1">#REF!</definedName>
    <definedName name="_9A3_">BlankMacro1</definedName>
    <definedName name="_9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9F" hidden="1">[30]표지!#REF!</definedName>
    <definedName name="_9m55_">'[25]Man Power &amp; Comp'!$J$10:$J$45</definedName>
    <definedName name="_9m75_">'[25]Man Power &amp; Comp'!$N$10:$N$45</definedName>
    <definedName name="_A1">#REF!</definedName>
    <definedName name="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A3" hidden="1">{#N/A,#N/A,FALSE,"단축1";#N/A,#N/A,FALSE,"단축2";#N/A,#N/A,FALSE,"단축3";#N/A,#N/A,FALSE,"장축";#N/A,#N/A,FALSE,"4WD"}</definedName>
    <definedName name="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A70000">'[48]4-3 보온 기본물량집계'!#REF!</definedName>
    <definedName name="_A70001">'[48]4-3 보온 기본물량집계'!#REF!</definedName>
    <definedName name="_aasseil" hidden="1">#REF!</definedName>
    <definedName name="_abecrombie" hidden="1">#REF!</definedName>
    <definedName name="_AE" hidden="1">#REF!</definedName>
    <definedName name="_aeifel" hidden="1">#REF!</definedName>
    <definedName name="_aeiilll2" hidden="1">#REF!</definedName>
    <definedName name="_aewil" hidden="1">#REF!</definedName>
    <definedName name="_aidldlf" hidden="1">#REF!</definedName>
    <definedName name="_aill" hidden="1">#REF!</definedName>
    <definedName name="_aill2" hidden="1">#REF!</definedName>
    <definedName name="_aiooips" hidden="1">#REF!</definedName>
    <definedName name="_ak1" hidden="1">{#N/A,#N/A,FALSE,"표지목차"}</definedName>
    <definedName name="_ak10" hidden="1">{#N/A,#N/A,FALSE,"표지목차"}</definedName>
    <definedName name="_ak2" hidden="1">{#N/A,#N/A,FALSE,"속도"}</definedName>
    <definedName name="_ak4" hidden="1">{#N/A,#N/A,FALSE,"배수1"}</definedName>
    <definedName name="_ak9" hidden="1">{#N/A,#N/A,FALSE,"2~8번"}</definedName>
    <definedName name="_aksdl" hidden="1">#REF!</definedName>
    <definedName name="_akzio" hidden="1">#REF!</definedName>
    <definedName name="_alpqpdi" hidden="1">#REF!</definedName>
    <definedName name="_aoiaiei" hidden="1">#REF!</definedName>
    <definedName name="_ap2" hidden="1">#REF!</definedName>
    <definedName name="_apfdkd" hidden="1">#REF!</definedName>
    <definedName name="_aseil" hidden="1">#REF!</definedName>
    <definedName name="_asill" hidden="1">#REF!</definedName>
    <definedName name="_asilll" hidden="1">#REF!</definedName>
    <definedName name="_asldsl" hidden="1">#REF!</definedName>
    <definedName name="_assiill" hidden="1">#REF!</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v1">'[14]공사비예산서(토목분)'!#REF!</definedName>
    <definedName name="_b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22">[49]일위대가!$A$1400:$IV$1413=[49]일위대가!$A$1400</definedName>
    <definedName name="_BAF2" hidden="1">{#N/A,#N/A,FALSE,"ENG'G(보호계전기)"}</definedName>
    <definedName name="_biblsl" hidden="1">#REF!</definedName>
    <definedName name="_bilil" hidden="1">#REF!</definedName>
    <definedName name="_bill" hidden="1">#REF!</definedName>
    <definedName name="_Builtin13" hidden="1">#REF!</definedName>
    <definedName name="_CAD25">[50]단가비교!$L$19</definedName>
    <definedName name="_cceeil" hidden="1">#REF!</definedName>
    <definedName name="_ccill" hidden="1">#REF!</definedName>
    <definedName name="_cdill" hidden="1">#REF!</definedName>
    <definedName name="_cfecil" hidden="1">#REF!</definedName>
    <definedName name="_cfelllss" hidden="1">#REF!</definedName>
    <definedName name="_cicile" hidden="1">#REF!</definedName>
    <definedName name="_cill" hidden="1">#REF!</definedName>
    <definedName name="_ck" hidden="1">#REF!</definedName>
    <definedName name="_cv1">[16]TOTAL!#REF!</definedName>
    <definedName name="_D1">'[9]BEND LOSS'!#REF!</definedName>
    <definedName name="_D2">'[10]BEND LOSS'!#REF!</definedName>
    <definedName name="_d2jkjl" hidden="1">#REF!</definedName>
    <definedName name="_d3fefe" hidden="1">#REF!</definedName>
    <definedName name="_daeidl" hidden="1">#REF!</definedName>
    <definedName name="_daeiel" hidden="1">#REF!</definedName>
    <definedName name="_dail" hidden="1">#REF!</definedName>
    <definedName name="_dcccil" hidden="1">#REF!</definedName>
    <definedName name="_DCS2">{"Book1","eng_週報_00上.xls"}</definedName>
    <definedName name="_ddaill" hidden="1">#REF!</definedName>
    <definedName name="_ddd" hidden="1">#REF!</definedName>
    <definedName name="_dddilaa" hidden="1">#REF!</definedName>
    <definedName name="_ddeil" hidden="1">#REF!</definedName>
    <definedName name="_ddeil33" hidden="1">#REF!</definedName>
    <definedName name="_ddfefe" hidden="1">#REF!</definedName>
    <definedName name="_ddffii" hidden="1">#REF!</definedName>
    <definedName name="_ddiiwso" hidden="1">#REF!</definedName>
    <definedName name="_ddill" hidden="1">#REF!</definedName>
    <definedName name="_ddliflil" hidden="1">#REF!</definedName>
    <definedName name="_ddsoifio" hidden="1">#REF!</definedName>
    <definedName name="_de239" hidden="1">#REF!</definedName>
    <definedName name="_defeil" hidden="1">#REF!</definedName>
    <definedName name="_deraw" hidden="1">#REF!</definedName>
    <definedName name="_dfaer" hidden="1">#REF!</definedName>
    <definedName name="_dfdk" hidden="1">#REF!</definedName>
    <definedName name="_dfdkk3" hidden="1">#REF!</definedName>
    <definedName name="_dfeil" hidden="1">#REF!</definedName>
    <definedName name="_dfidifl" hidden="1">#REF!</definedName>
    <definedName name="_dfiefl23" hidden="1">#REF!</definedName>
    <definedName name="_dfieifoi" hidden="1">#REF!</definedName>
    <definedName name="_dfifeioil." hidden="1">#REF!</definedName>
    <definedName name="_dfifoie" hidden="1">#REF!</definedName>
    <definedName name="_dfiieee" hidden="1">#REF!</definedName>
    <definedName name="_dfill" hidden="1">#REF!</definedName>
    <definedName name="_dfkffja" hidden="1">#REF!</definedName>
    <definedName name="_dfklsfjw" hidden="1">#REF!</definedName>
    <definedName name="_dfksljfsew" hidden="1">#REF!</definedName>
    <definedName name="_dflfoieoi" hidden="1">#REF!</definedName>
    <definedName name="_dfmill" hidden="1">#REF!</definedName>
    <definedName name="_dfpqp" hidden="1">#REF!</definedName>
    <definedName name="_dfpqpas" hidden="1">#REF!</definedName>
    <definedName name="_dfuidfo" hidden="1">#REF!</definedName>
    <definedName name="_dfyyyieiel" hidden="1">#REF!</definedName>
    <definedName name="_dhihil" hidden="1">#REF!</definedName>
    <definedName name="_diael2" hidden="1">#REF!</definedName>
    <definedName name="_dicicliwliw" hidden="1">#REF!</definedName>
    <definedName name="_didl" hidden="1">#REF!</definedName>
    <definedName name="_didlifdi" hidden="1">#REF!</definedName>
    <definedName name="_dieireo" hidden="1">#REF!</definedName>
    <definedName name="_diewoiewl" hidden="1">#REF!</definedName>
    <definedName name="_difdlf" hidden="1">#REF!</definedName>
    <definedName name="_difefiel" hidden="1">#REF!</definedName>
    <definedName name="_difeifoie" hidden="1">#REF!</definedName>
    <definedName name="_difeowfla" hidden="1">#REF!</definedName>
    <definedName name="_difieifl" hidden="1">#REF!</definedName>
    <definedName name="_difiill" hidden="1">#REF!</definedName>
    <definedName name="_difisel" hidden="1">#REF!</definedName>
    <definedName name="_difiwi" hidden="1">#REF!</definedName>
    <definedName name="_difjdii" hidden="1">#REF!</definedName>
    <definedName name="_difoiwo43" hidden="1">#REF!</definedName>
    <definedName name="_difowo2" hidden="1">#REF!</definedName>
    <definedName name="_difpwpe" hidden="1">#REF!</definedName>
    <definedName name="_diieidid" hidden="1">#REF!</definedName>
    <definedName name="_diiooo" hidden="1">#REF!</definedName>
    <definedName name="_dill" hidden="1">#REF!</definedName>
    <definedName name="_dill2" hidden="1">#REF!</definedName>
    <definedName name="_disilefil" hidden="1">#REF!</definedName>
    <definedName name="_Dist_Bin" hidden="1">#REF!</definedName>
    <definedName name="_Dist_Values" hidden="1">#REF!</definedName>
    <definedName name="_diww3" hidden="1">#REF!</definedName>
    <definedName name="_dizilew" hidden="1">#REF!</definedName>
    <definedName name="_djfddslf" hidden="1">#REF!</definedName>
    <definedName name="_dkdidiio" hidden="1">#REF!</definedName>
    <definedName name="_dkdiri" hidden="1">#REF!</definedName>
    <definedName name="_dkdkd" hidden="1">#REF!</definedName>
    <definedName name="_dkf" hidden="1">#REF!</definedName>
    <definedName name="_dkfdi" hidden="1">#REF!</definedName>
    <definedName name="_dkfdkjfe" hidden="1">#REF!</definedName>
    <definedName name="_dkfeoi" hidden="1">#REF!</definedName>
    <definedName name="_dkfiefll2" hidden="1">#REF!</definedName>
    <definedName name="_dkfiewo" hidden="1">#REF!</definedName>
    <definedName name="_dkfjfwm" hidden="1">#REF!</definedName>
    <definedName name="_dkfjwio" hidden="1">#REF!</definedName>
    <definedName name="_dkfkd" hidden="1">#REF!</definedName>
    <definedName name="_dkfkoiw" hidden="1">#REF!</definedName>
    <definedName name="_dkfks" hidden="1">#REF!</definedName>
    <definedName name="_dkflkkl" hidden="1">#REF!</definedName>
    <definedName name="_dkflsilel" hidden="1">#REF!</definedName>
    <definedName name="_dkfol" hidden="1">#REF!</definedName>
    <definedName name="_dklao" hidden="1">#REF!</definedName>
    <definedName name="_dkldfiip" hidden="1">#REF!</definedName>
    <definedName name="_dkldlfeoi" hidden="1">#REF!</definedName>
    <definedName name="_dklfelkfl" hidden="1">#REF!</definedName>
    <definedName name="_dklsajfqp" hidden="1">#REF!</definedName>
    <definedName name="_dksislseoi" hidden="1">#REF!</definedName>
    <definedName name="_dkskfkd" hidden="1">#REF!</definedName>
    <definedName name="_dksmil" hidden="1">#REF!</definedName>
    <definedName name="_dkzpekf" hidden="1">#REF!</definedName>
    <definedName name="_dlfwo" hidden="1">#REF!</definedName>
    <definedName name="_dncidcl" hidden="1">#REF!</definedName>
    <definedName name="_dofiei" hidden="1">#REF!</definedName>
    <definedName name="_dofjeio" hidden="1">#REF!</definedName>
    <definedName name="_dopqmwe" hidden="1">#REF!</definedName>
    <definedName name="_dososw" hidden="1">#REF!</definedName>
    <definedName name="_dpds" hidden="1">#REF!</definedName>
    <definedName name="_dpge" hidden="1">#REF!</definedName>
    <definedName name="_dpill" hidden="1">#REF!</definedName>
    <definedName name="_dppei" hidden="1">#REF!</definedName>
    <definedName name="_dpspdsph" hidden="1">#REF!</definedName>
    <definedName name="_dreirill" hidden="1">#REF!</definedName>
    <definedName name="_dsdoifo" hidden="1">#REF!</definedName>
    <definedName name="_dsfill" hidden="1">#REF!</definedName>
    <definedName name="_dsfioq" hidden="1">#REF!</definedName>
    <definedName name="_dsoixiz" hidden="1">#REF!</definedName>
    <definedName name="_dspdp" hidden="1">#REF!</definedName>
    <definedName name="_dy8ielfey" hidden="1">#REF!</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dail" hidden="1">#REF!</definedName>
    <definedName name="_eddfill" hidden="1">#REF!</definedName>
    <definedName name="_eddil" hidden="1">#REF!</definedName>
    <definedName name="_edfil" hidden="1">#REF!</definedName>
    <definedName name="_edfil2" hidden="1">#REF!</definedName>
    <definedName name="_edield" hidden="1">#REF!</definedName>
    <definedName name="_edkfoidoi" hidden="1">#REF!</definedName>
    <definedName name="_EE1" hidden="1">{#N/A,#N/A,FALSE,"단가표지"}</definedName>
    <definedName name="_eeill" hidden="1">#REF!</definedName>
    <definedName name="_efdcil" hidden="1">#REF!</definedName>
    <definedName name="_efefeapq" hidden="1">#REF!</definedName>
    <definedName name="_efefeif" hidden="1">#REF!</definedName>
    <definedName name="_efefk" hidden="1">#REF!</definedName>
    <definedName name="_effw" hidden="1">#REF!</definedName>
    <definedName name="_efil" hidden="1">#REF!</definedName>
    <definedName name="_efil2" hidden="1">#REF!</definedName>
    <definedName name="_efila" hidden="1">#REF!</definedName>
    <definedName name="_efile" hidden="1">#REF!</definedName>
    <definedName name="_efoiejfeoi" hidden="1">#REF!</definedName>
    <definedName name="_efril" hidden="1">#REF!</definedName>
    <definedName name="_EHE3" hidden="1">{#N/A,#N/A,FALSE,"이태원철근"}</definedName>
    <definedName name="_eiafl" hidden="1">#REF!</definedName>
    <definedName name="_eiffel" hidden="1">#REF!</definedName>
    <definedName name="_eifiefoi" hidden="1">#REF!</definedName>
    <definedName name="_eififi09" hidden="1">#REF!</definedName>
    <definedName name="_eiflweil" hidden="1">#REF!</definedName>
    <definedName name="_eifoewf" hidden="1">#REF!</definedName>
    <definedName name="_eifugil" hidden="1">#REF!</definedName>
    <definedName name="_eiifeo" hidden="1">#REF!</definedName>
    <definedName name="_eiil" hidden="1">#REF!</definedName>
    <definedName name="_eiill" hidden="1">#REF!</definedName>
    <definedName name="_eill" hidden="1">#REF!</definedName>
    <definedName name="_eilwwl" hidden="1">#REF!</definedName>
    <definedName name="_eiofoiewoi" hidden="1">#REF!</definedName>
    <definedName name="_eiofoifoi" hidden="1">#REF!</definedName>
    <definedName name="_eiol" hidden="1">#REF!</definedName>
    <definedName name="_eiolli" hidden="1">#REF!</definedName>
    <definedName name="_eiowfp" hidden="1">#REF!</definedName>
    <definedName name="_eireoi" hidden="1">#REF!</definedName>
    <definedName name="_eiroifo" hidden="1">#REF!</definedName>
    <definedName name="_eiwioqug" hidden="1">#REF!</definedName>
    <definedName name="_eiwofil" hidden="1">#REF!</definedName>
    <definedName name="_eiwofka" hidden="1">#REF!</definedName>
    <definedName name="_eiwoflsd" hidden="1">#REF!</definedName>
    <definedName name="_eiwowe32" hidden="1">#REF!</definedName>
    <definedName name="_eizo" hidden="1">#REF!</definedName>
    <definedName name="_ekdo" hidden="1">#REF!</definedName>
    <definedName name="_ekfjefoie" hidden="1">#REF!</definedName>
    <definedName name="_ekiwewoiweo" hidden="1">#REF!</definedName>
    <definedName name="_ekofok" hidden="1">#REF!</definedName>
    <definedName name="_ekqge" hidden="1">#REF!</definedName>
    <definedName name="_ekrieoi" hidden="1">#REF!</definedName>
    <definedName name="_eoeoewow" hidden="1">#REF!</definedName>
    <definedName name="_eofoweo" hidden="1">#REF!</definedName>
    <definedName name="_eofzdk" hidden="1">#REF!</definedName>
    <definedName name="_eoifweoifeo" hidden="1">#REF!</definedName>
    <definedName name="_eoiw9" hidden="1">#REF!</definedName>
    <definedName name="_epepek" hidden="1">#REF!</definedName>
    <definedName name="_eppeox" hidden="1">#REF!</definedName>
    <definedName name="_epqsk" hidden="1">#REF!</definedName>
    <definedName name="_epqzazkd" hidden="1">#REF!</definedName>
    <definedName name="_eqed" hidden="1">#REF!</definedName>
    <definedName name="_erfeil" hidden="1">#REF!</definedName>
    <definedName name="_erffe" hidden="1">#REF!</definedName>
    <definedName name="_eridl" hidden="1">#REF!</definedName>
    <definedName name="_erie" hidden="1">#REF!</definedName>
    <definedName name="_erilff" hidden="1">#REF!</definedName>
    <definedName name="_erill" hidden="1">#REF!</definedName>
    <definedName name="_erilseil" hidden="1">#REF!</definedName>
    <definedName name="_eriwl" hidden="1">#REF!</definedName>
    <definedName name="_ernill" hidden="1">#REF!</definedName>
    <definedName name="_errza" hidden="1">#REF!</definedName>
    <definedName name="_ervil" hidden="1">#REF!</definedName>
    <definedName name="_erwaaz" hidden="1">#REF!</definedName>
    <definedName name="_etkill" hidden="1">#REF!</definedName>
    <definedName name="_eudifil" hidden="1">#REF!</definedName>
    <definedName name="_eweilld" hidden="1">#REF!</definedName>
    <definedName name="_ewivio" hidden="1">#REF!</definedName>
    <definedName name="_eww09r0" hidden="1">#REF!</definedName>
    <definedName name="_ext1">#REF!</definedName>
    <definedName name="_ext2">#REF!</definedName>
    <definedName name="_ext3">#REF!</definedName>
    <definedName name="_ext4">#REF!</definedName>
    <definedName name="_ext5">#REF!</definedName>
    <definedName name="_faeil" hidden="1">#REF!</definedName>
    <definedName name="_faeill" hidden="1">#REF!</definedName>
    <definedName name="_faeqil" hidden="1">#REF!</definedName>
    <definedName name="_faiel" hidden="1">#REF!</definedName>
    <definedName name="_faielfiefli" hidden="1">#REF!</definedName>
    <definedName name="_fail" hidden="1">#REF!</definedName>
    <definedName name="_fail2" hidden="1">#REF!</definedName>
    <definedName name="_failee3" hidden="1">#REF!</definedName>
    <definedName name="_faill" hidden="1">#REF!</definedName>
    <definedName name="_fall" hidden="1">#REF!</definedName>
    <definedName name="_fbill" hidden="1">#REF!</definedName>
    <definedName name="_fce1">#REF!</definedName>
    <definedName name="_fce2">#REF!</definedName>
    <definedName name="_fce3">#REF!</definedName>
    <definedName name="_fce4">#REF!</definedName>
    <definedName name="_fce5">#REF!</definedName>
    <definedName name="_fce6">#REF!</definedName>
    <definedName name="_fce7">#REF!</definedName>
    <definedName name="_fce8">#REF!</definedName>
    <definedName name="_fcill" hidden="1">#REF!</definedName>
    <definedName name="_fdafail" hidden="1">#REF!</definedName>
    <definedName name="_fdffe" hidden="1">#REF!</definedName>
    <definedName name="_fdfil" hidden="1">#REF!</definedName>
    <definedName name="_fdgil" hidden="1">#REF!</definedName>
    <definedName name="_fdiaielfl" hidden="1">#REF!</definedName>
    <definedName name="_fdidfivli" hidden="1">#REF!</definedName>
    <definedName name="_fdifdll" hidden="1">#REF!</definedName>
    <definedName name="_fdill" hidden="1">#REF!</definedName>
    <definedName name="_fdk" hidden="1">#REF!</definedName>
    <definedName name="_fe03l" hidden="1">#REF!</definedName>
    <definedName name="_feaail" hidden="1">#REF!</definedName>
    <definedName name="_feaill" hidden="1">#REF!</definedName>
    <definedName name="_fedeil" hidden="1">#REF!</definedName>
    <definedName name="_fediil" hidden="1">#REF!</definedName>
    <definedName name="_fee93l" hidden="1">#REF!</definedName>
    <definedName name="_feekfkl" hidden="1">#REF!</definedName>
    <definedName name="_feeri" hidden="1">#REF!</definedName>
    <definedName name="_feerirl" hidden="1">#REF!</definedName>
    <definedName name="_fefdwil" hidden="1">#REF!</definedName>
    <definedName name="_fefe" hidden="1">#REF!</definedName>
    <definedName name="_fefeill" hidden="1">#REF!</definedName>
    <definedName name="_fefek" hidden="1">#REF!</definedName>
    <definedName name="_fefiiss" hidden="1">#REF!</definedName>
    <definedName name="_fefil2" hidden="1">#REF!</definedName>
    <definedName name="_fefiwll" hidden="1">#REF!</definedName>
    <definedName name="_fefiwo2" hidden="1">#REF!</definedName>
    <definedName name="_fefkdgil" hidden="1">#REF!</definedName>
    <definedName name="_fei2" hidden="1">#REF!</definedName>
    <definedName name="_fei2sl" hidden="1">#REF!</definedName>
    <definedName name="_feifez" hidden="1">#REF!</definedName>
    <definedName name="_feifl" hidden="1">#REF!</definedName>
    <definedName name="_feifle2" hidden="1">#REF!</definedName>
    <definedName name="_feiiidf" hidden="1">#REF!</definedName>
    <definedName name="_feiiql" hidden="1">#REF!</definedName>
    <definedName name="_feiiweil" hidden="1">#REF!</definedName>
    <definedName name="_feil" hidden="1">#REF!</definedName>
    <definedName name="_feil2" hidden="1">#REF!</definedName>
    <definedName name="_feil3" hidden="1">#REF!</definedName>
    <definedName name="_feil33" hidden="1">#REF!</definedName>
    <definedName name="_feild" hidden="1">#REF!</definedName>
    <definedName name="_feilf" hidden="1">#REF!</definedName>
    <definedName name="_feilff" hidden="1">#REF!</definedName>
    <definedName name="_feilli2" hidden="1">#REF!</definedName>
    <definedName name="_feillw" hidden="1">#REF!</definedName>
    <definedName name="_feilsd" hidden="1">#REF!</definedName>
    <definedName name="_feilss2" hidden="1">#REF!</definedName>
    <definedName name="_feilsse" hidden="1">#REF!</definedName>
    <definedName name="_felle" hidden="1">#REF!</definedName>
    <definedName name="_feoifif" hidden="1">#REF!</definedName>
    <definedName name="_feoiio2z" hidden="1">#REF!</definedName>
    <definedName name="_feoijfoij" hidden="1">#REF!</definedName>
    <definedName name="_feopw" hidden="1">#REF!</definedName>
    <definedName name="_feoq2" hidden="1">#REF!</definedName>
    <definedName name="_fereils" hidden="1">#REF!</definedName>
    <definedName name="_ferereril" hidden="1">#REF!</definedName>
    <definedName name="_fesdil" hidden="1">#REF!</definedName>
    <definedName name="_feseils" hidden="1">#REF!</definedName>
    <definedName name="_fesil" hidden="1">#REF!</definedName>
    <definedName name="_ffddl" hidden="1">#REF!</definedName>
    <definedName name="_ffeeiil2" hidden="1">#REF!</definedName>
    <definedName name="_ffefil3" hidden="1">#REF!</definedName>
    <definedName name="_ffeiile" hidden="1">#REF!</definedName>
    <definedName name="_ffeil" hidden="1">#REF!</definedName>
    <definedName name="_ffeil2" hidden="1">#REF!</definedName>
    <definedName name="_ffeilol" hidden="1">#REF!</definedName>
    <definedName name="_ffeilssl" hidden="1">#REF!</definedName>
    <definedName name="_ffeipe" hidden="1">#REF!</definedName>
    <definedName name="_ffiill" hidden="1">#REF!</definedName>
    <definedName name="_ffill" hidden="1">#REF!</definedName>
    <definedName name="_ffkefe" hidden="1">#REF!</definedName>
    <definedName name="_fgegeil" hidden="1">#REF!</definedName>
    <definedName name="_ficil2" hidden="1">#REF!</definedName>
    <definedName name="_fidoifdoi" hidden="1">#REF!</definedName>
    <definedName name="_fieeli" hidden="1">#REF!</definedName>
    <definedName name="_fiefie" hidden="1">#REF!</definedName>
    <definedName name="_fiefiel" hidden="1">#REF!</definedName>
    <definedName name="_fiefieli3" hidden="1">#REF!</definedName>
    <definedName name="_fiefieofo3" hidden="1">#REF!</definedName>
    <definedName name="_fiefiol" hidden="1">#REF!</definedName>
    <definedName name="_fiefl3" hidden="1">#REF!</definedName>
    <definedName name="_fieflefi" hidden="1">#REF!</definedName>
    <definedName name="_fieflilsz" hidden="1">#REF!</definedName>
    <definedName name="_fieflwsz" hidden="1">#REF!</definedName>
    <definedName name="_fiefoeieil" hidden="1">#REF!</definedName>
    <definedName name="_fiefoieoi" hidden="1">#REF!</definedName>
    <definedName name="_fiei" hidden="1">#REF!</definedName>
    <definedName name="_fieige" hidden="1">#REF!</definedName>
    <definedName name="_fieiogjmml" hidden="1">#REF!</definedName>
    <definedName name="_fiel" hidden="1">#REF!</definedName>
    <definedName name="_fielef2" hidden="1">#REF!</definedName>
    <definedName name="_fielfci" hidden="1">#REF!</definedName>
    <definedName name="_fielfld" hidden="1">#REF!</definedName>
    <definedName name="_fielifli" hidden="1">#REF!</definedName>
    <definedName name="_fielifwle2" hidden="1">#REF!</definedName>
    <definedName name="_fiell" hidden="1">#REF!</definedName>
    <definedName name="_fieoss" hidden="1">#REF!</definedName>
    <definedName name="_fieoz" hidden="1">#REF!</definedName>
    <definedName name="_fiieiove" hidden="1">#REF!</definedName>
    <definedName name="_fiioeo3" hidden="1">#REF!</definedName>
    <definedName name="_Fil" hidden="1">#REF!</definedName>
    <definedName name="_fil2" hidden="1">#REF!</definedName>
    <definedName name="_fil3" hidden="1">#REF!</definedName>
    <definedName name="_FILE" hidden="1">#REF!</definedName>
    <definedName name="_file2" hidden="1">#REF!</definedName>
    <definedName name="_filell2" hidden="1">#REF!</definedName>
    <definedName name="_Fill" hidden="1">#REF!</definedName>
    <definedName name="_FILL_" hidden="1">#REF!</definedName>
    <definedName name="_fill_new" hidden="1">#REF!</definedName>
    <definedName name="_fill1" hidden="1">#REF!</definedName>
    <definedName name="_fill2" hidden="1">#REF!</definedName>
    <definedName name="_fill3" hidden="1">#REF!</definedName>
    <definedName name="_fille" hidden="1">#REF!</definedName>
    <definedName name="_fills" hidden="1">#REF!</definedName>
    <definedName name="_Fill임시" hidden="1">[51]대운산출!#REF!</definedName>
    <definedName name="_xlnm._FilterDatabase" localSheetId="16" hidden="1">Cable!$G$1:$G$232</definedName>
    <definedName name="_xlnm._FilterDatabase" localSheetId="19" hidden="1">Cubicle!$G$1:$G$346</definedName>
    <definedName name="_xlnm._FilterDatabase" hidden="1">#REF!</definedName>
    <definedName name="_fiooe" hidden="1">#REF!</definedName>
    <definedName name="_fiqoek" hidden="1">#REF!</definedName>
    <definedName name="_fiqpziem" hidden="1">#REF!</definedName>
    <definedName name="_fjnfqip" hidden="1">#REF!</definedName>
    <definedName name="_fjowo" hidden="1">#REF!</definedName>
    <definedName name="_fkdfie3" hidden="1">#REF!</definedName>
    <definedName name="_fkefie" hidden="1">#REF!</definedName>
    <definedName name="_fkefilel" hidden="1">#REF!</definedName>
    <definedName name="_fkeifeil" hidden="1">#REF!</definedName>
    <definedName name="_fkekfe" hidden="1">#REF!</definedName>
    <definedName name="_fkldfifewo" hidden="1">#REF!</definedName>
    <definedName name="_fkvviil" hidden="1">#REF!</definedName>
    <definedName name="_fldflei" hidden="1">#REF!</definedName>
    <definedName name="_flelflei" hidden="1">#REF!</definedName>
    <definedName name="_flfilf" hidden="1">#REF!</definedName>
    <definedName name="_fll2" hidden="1">#REF!</definedName>
    <definedName name="_flle2i" hidden="1">#REF!</definedName>
    <definedName name="_floooccz" hidden="1">#REF!</definedName>
    <definedName name="_fmikill" hidden="1">#REF!</definedName>
    <definedName name="_fneflkef" hidden="1">#REF!</definedName>
    <definedName name="_foewoifoi" hidden="1">#REF!</definedName>
    <definedName name="_foieoeil" hidden="1">#REF!</definedName>
    <definedName name="_fpeepdck" hidden="1">#REF!</definedName>
    <definedName name="_fpefpeif" hidden="1">#REF!</definedName>
    <definedName name="_fpfpil" hidden="1">#REF!</definedName>
    <definedName name="_fpief" hidden="1">#REF!</definedName>
    <definedName name="_fqeoedl" hidden="1">#REF!</definedName>
    <definedName name="_fqiel22" hidden="1">#REF!</definedName>
    <definedName name="_fsreit" hidden="1">#REF!</definedName>
    <definedName name="_ftilg" hidden="1">#REF!</definedName>
    <definedName name="_fv990" hidden="1">#REF!</definedName>
    <definedName name="_fw90rw0e" hidden="1">#REF!</definedName>
    <definedName name="_fweisz" hidden="1">#REF!</definedName>
    <definedName name="_fwleil" hidden="1">#REF!</definedName>
    <definedName name="_fwlle2" hidden="1">#REF!</definedName>
    <definedName name="_fwoefoif" hidden="1">#REF!</definedName>
    <definedName name="_fzieoif" hidden="1">#REF!</definedName>
    <definedName name="_g2llil" hidden="1">#REF!</definedName>
    <definedName name="_gaile" hidden="1">#REF!</definedName>
    <definedName name="_GAS4">#REF!</definedName>
    <definedName name="_GAS5">#REF!</definedName>
    <definedName name="_geiaadl" hidden="1">#REF!</definedName>
    <definedName name="_geiggii" hidden="1">#REF!</definedName>
    <definedName name="_geiila" hidden="1">#REF!</definedName>
    <definedName name="_geild" hidden="1">#REF!</definedName>
    <definedName name="_geili" hidden="1">#REF!</definedName>
    <definedName name="_geill" hidden="1">#REF!</definedName>
    <definedName name="_geilzed" hidden="1">#REF!</definedName>
    <definedName name="_gerril" hidden="1">#REF!</definedName>
    <definedName name="_gfhoioi" hidden="1">#REF!</definedName>
    <definedName name="_ggaile" hidden="1">#REF!</definedName>
    <definedName name="_ghihil" hidden="1">#REF!</definedName>
    <definedName name="_gielzld" hidden="1">#REF!</definedName>
    <definedName name="_gierlaz" hidden="1">#REF!</definedName>
    <definedName name="_giigie" hidden="1">#REF!</definedName>
    <definedName name="_gill" hidden="1">#REF!</definedName>
    <definedName name="_gkjqi" hidden="1">#REF!</definedName>
    <definedName name="_gnandifi" hidden="1">#REF!</definedName>
    <definedName name="_gqill" hidden="1">#REF!</definedName>
    <definedName name="_h3" hidden="1">#REF!</definedName>
    <definedName name="_hhill" hidden="1">#REF!</definedName>
    <definedName name="_hierl" hidden="1">#REF!</definedName>
    <definedName name="_hill" hidden="1">#REF!</definedName>
    <definedName name="_hollister" hidden="1">#REF!</definedName>
    <definedName name="_htt1" hidden="1">{"'표지'!$B$5"}</definedName>
    <definedName name="_iceberg" hidden="1">#REF!</definedName>
    <definedName name="_iiieepp" hidden="1">#REF!</definedName>
    <definedName name="_iiildni" hidden="1">#REF!</definedName>
    <definedName name="_iiilel" hidden="1">#REF!</definedName>
    <definedName name="_iill" hidden="1">#REF!</definedName>
    <definedName name="_ikiidl" hidden="1">#REF!</definedName>
    <definedName name="_ilikilk" hidden="1">#REF!</definedName>
    <definedName name="_iofwwoi" hidden="1">#REF!</definedName>
    <definedName name="_ioioioo" hidden="1">#REF!</definedName>
    <definedName name="_ioiwey" hidden="1">#REF!</definedName>
    <definedName name="_ippipq" hidden="1">#REF!</definedName>
    <definedName name="_IW1">'[52]6.INTER CONNECTING'!#REF!</definedName>
    <definedName name="_IW64">'[52]6.INTER CONNECTING'!#REF!</definedName>
    <definedName name="_ixxidil" hidden="1">#REF!</definedName>
    <definedName name="_IZ65">'[52]6.INTER CONNECTING'!#REF!</definedName>
    <definedName name="_jill" hidden="1">#REF!</definedName>
    <definedName name="_JKS1" hidden="1">{#N/A,#N/A,TRUE,"일정"}</definedName>
    <definedName name="_k" hidden="1">[53]프랜트면허!#REF!</definedName>
    <definedName name="_K02">[49]일위대가!$A$732:$IV$745=[49]일위대가!$A$732</definedName>
    <definedName name="_K115" hidden="1">{#N/A,#N/A,FALSE,"인원";#N/A,#N/A,FALSE,"비용2";#N/A,#N/A,FALSE,"비용1";#N/A,#N/A,FALSE,"비용";#N/A,#N/A,FALSE,"보증2";#N/A,#N/A,FALSE,"보증1";#N/A,#N/A,FALSE,"보증";#N/A,#N/A,FALSE,"손익1";#N/A,#N/A,FALSE,"손익";#N/A,#N/A,FALSE,"부서별매출";#N/A,#N/A,FALSE,"매출"}</definedName>
    <definedName name="_K123" hidden="1">{#N/A,#N/A,FALSE,"현장 NCR 분석";#N/A,#N/A,FALSE,"현장품질감사";#N/A,#N/A,FALSE,"현장품질감사"}</definedName>
    <definedName name="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7" hidden="1">{#N/A,#N/A,FALSE,"단축1";#N/A,#N/A,FALSE,"단축2";#N/A,#N/A,FALSE,"단축3";#N/A,#N/A,FALSE,"장축";#N/A,#N/A,FALSE,"4WD"}</definedName>
    <definedName name="_k8" hidden="1">{#N/A,#N/A,FALSE,"단축1";#N/A,#N/A,FALSE,"단축2";#N/A,#N/A,FALSE,"단축3";#N/A,#N/A,FALSE,"장축";#N/A,#N/A,FALSE,"4WD"}</definedName>
    <definedName name="_k9" hidden="1">{#N/A,#N/A,FALSE,"단축1";#N/A,#N/A,FALSE,"단축2";#N/A,#N/A,FALSE,"단축3";#N/A,#N/A,FALSE,"장축";#N/A,#N/A,FALSE,"4WD"}</definedName>
    <definedName name="_KD2" hidden="1">#REF!</definedName>
    <definedName name="_KD3" hidden="1">#REF!</definedName>
    <definedName name="_kdfdsd" hidden="1">#REF!</definedName>
    <definedName name="_kdfflfe" hidden="1">#REF!</definedName>
    <definedName name="_kdfleof" hidden="1">#REF!</definedName>
    <definedName name="_kdfloi3" hidden="1">#REF!</definedName>
    <definedName name="_KE2" hidden="1">#REF!</definedName>
    <definedName name="_keeril" hidden="1">#REF!</definedName>
    <definedName name="_keoiewo" hidden="1">#REF!</definedName>
    <definedName name="_Key1" hidden="1">#REF!</definedName>
    <definedName name="_key1임시" hidden="1">#REF!</definedName>
    <definedName name="_Key2" localSheetId="2" hidden="1">[54]PI!#REF!</definedName>
    <definedName name="_Key2" localSheetId="4" hidden="1">[54]PI!#REF!</definedName>
    <definedName name="_Key2" hidden="1">[54]PI!#REF!</definedName>
    <definedName name="_Key2." hidden="1">[55]PI!#REF!</definedName>
    <definedName name="_Key222" hidden="1">#REF!</definedName>
    <definedName name="_Key3" hidden="1">#REF!</definedName>
    <definedName name="_kfkf" hidden="1">#REF!</definedName>
    <definedName name="_kill" hidden="1">#REF!</definedName>
    <definedName name="_KK1" hidden="1">#REF!</definedName>
    <definedName name="_KK2" hidden="1">#REF!</definedName>
    <definedName name="_KK3" hidden="1">#REF!</definedName>
    <definedName name="_kkiil" hidden="1">#REF!</definedName>
    <definedName name="_kkillli" hidden="1">#REF!</definedName>
    <definedName name="_levis" hidden="1">#REF!</definedName>
    <definedName name="_LGT2" hidden="1">{#N/A,#N/A,FALSE,"3가";#N/A,#N/A,FALSE,"3나";#N/A,#N/A,FALSE,"3다"}</definedName>
    <definedName name="_lielsz" hidden="1">#REF!</definedName>
    <definedName name="_lill" hidden="1">#REF!</definedName>
    <definedName name="_LP1">#REF!</definedName>
    <definedName name="_LP2">#REF!</definedName>
    <definedName name="_LPB1">[5]부하계산서!#REF!</definedName>
    <definedName name="_LPK1">[5]부하계산서!#REF!</definedName>
    <definedName name="_LPS2" hidden="1">{#N/A,#N/A,FALSE,"단축1";#N/A,#N/A,FALSE,"단축2";#N/A,#N/A,FALSE,"단축3";#N/A,#N/A,FALSE,"장축";#N/A,#N/A,FALSE,"4WD"}</definedName>
    <definedName name="_LTG2" hidden="1">{#N/A,#N/A,FALSE,"ENG'G(보호계전기)"}</definedName>
    <definedName name="_LU1">'[6]부하(성남)'!#REF!</definedName>
    <definedName name="_LU2">'[6]부하(성남)'!#REF!</definedName>
    <definedName name="_LV01">'[6]부하(성남)'!#REF!</definedName>
    <definedName name="_m2">'[25]Man Power &amp; Comp'!$J$10:$J$45</definedName>
    <definedName name="_m3">'[25]Man Power &amp; Comp'!$J$10:$J$45</definedName>
    <definedName name="_m45">'[25]Man Power &amp; Comp'!$L$10:$L$45</definedName>
    <definedName name="_m47">'[25]Man Power &amp; Comp'!$M$10:$M$45</definedName>
    <definedName name="_m5">'[25]Man Power &amp; Comp'!$J$10:$J$45</definedName>
    <definedName name="_m54">'[25]Man Power &amp; Comp'!$J$10:$J$45</definedName>
    <definedName name="_m55">'[25]Man Power &amp; Comp'!$J$10:$J$45</definedName>
    <definedName name="_m65">'[25]Man Power &amp; Comp'!$J$10:$J$45</definedName>
    <definedName name="_m75">'[25]Man Power &amp; Comp'!$N$10:$N$45</definedName>
    <definedName name="_m85">'[25]Man Power &amp; Comp'!$J$10:$J$45</definedName>
    <definedName name="_m86">'[25]Man Power &amp; Comp'!$J$10:$J$45</definedName>
    <definedName name="_m87">'[26]Man Power &amp; Comp'!$J$10:$J$45</definedName>
    <definedName name="_MatInverse_In" hidden="1">'[35] 견적서'!#REF!</definedName>
    <definedName name="_MatMult_A" hidden="1">'[35] 견적서'!#REF!</definedName>
    <definedName name="_MatMult_AxB" hidden="1">'[35] 견적서'!#REF!</definedName>
    <definedName name="_MatMult_B" hidden="1">'[35] 견적서'!#REF!</definedName>
    <definedName name="_MCC3" hidden="1">{#N/A,#N/A,FALSE,"CCTV"}</definedName>
    <definedName name="_mdidkl" hidden="1">#REF!</definedName>
    <definedName name="_mdiidld" hidden="1">#REF!</definedName>
    <definedName name="_mdill" hidden="1">#REF!</definedName>
    <definedName name="_mewowo" hidden="1">#REF!</definedName>
    <definedName name="_mfill" hidden="1">#REF!</definedName>
    <definedName name="_mgfill" hidden="1">#REF!</definedName>
    <definedName name="_mielel" hidden="1">#REF!</definedName>
    <definedName name="_miilelld" hidden="1">#REF!</definedName>
    <definedName name="_mill" hidden="1">#REF!</definedName>
    <definedName name="_moh1">'[25]Man Power &amp; Comp'!$J$10:$J$45</definedName>
    <definedName name="_mon5">'[25]Man Power &amp; Comp'!$S$10:$S$45</definedName>
    <definedName name="_mot4">'[25]Man Power &amp; Comp'!$J$10:$J$45</definedName>
    <definedName name="_mqdidl" hidden="1">#REF!</definedName>
    <definedName name="_N1" hidden="1">{#N/A,#N/A,TRUE,"Sheet4";"ww","시나리오1",TRUE,"Sheet4"}</definedName>
    <definedName name="_naeil" hidden="1">#REF!</definedName>
    <definedName name="_naiel" hidden="1">#REF!</definedName>
    <definedName name="_naill" hidden="1">#REF!</definedName>
    <definedName name="_ncikl" hidden="1">#REF!</definedName>
    <definedName name="_ndiel" hidden="1">#REF!</definedName>
    <definedName name="_ndill" hidden="1">#REF!</definedName>
    <definedName name="_NEW1">ROUND([0]!_NEW1*0.0254,3)</definedName>
    <definedName name="_ngsndi" hidden="1">#REF!</definedName>
    <definedName name="_nilei" hidden="1">#REF!</definedName>
    <definedName name="_nilief" hidden="1">#REF!</definedName>
    <definedName name="_nill" hidden="1">#REF!</definedName>
    <definedName name="_NPS2" hidden="1">{#N/A,#N/A,FALSE,"인원";#N/A,#N/A,FALSE,"비용2";#N/A,#N/A,FALSE,"비용1";#N/A,#N/A,FALSE,"비용";#N/A,#N/A,FALSE,"보증2";#N/A,#N/A,FALSE,"보증1";#N/A,#N/A,FALSE,"보증";#N/A,#N/A,FALSE,"손익1";#N/A,#N/A,FALSE,"손익";#N/A,#N/A,FALSE,"부서별매출";#N/A,#N/A,FALSE,"매출"}</definedName>
    <definedName name="_nsill" hidden="1">#REF!</definedName>
    <definedName name="_nsoidi" hidden="1">#REF!</definedName>
    <definedName name="_O03">[49]일위대가!$A$1516:$IV$1529=[49]일위대가!$A$1516</definedName>
    <definedName name="_o12111">'[4]#REF'!#REF!</definedName>
    <definedName name="_oill" hidden="1">#REF!</definedName>
    <definedName name="_oillu" hidden="1">#REF!</definedName>
    <definedName name="_Order1" hidden="1">255</definedName>
    <definedName name="_Order2" hidden="1">255</definedName>
    <definedName name="_P2" hidden="1">{#N/A,#N/A,FALSE,"단축1";#N/A,#N/A,FALSE,"단축2";#N/A,#N/A,FALSE,"단축3";#N/A,#N/A,FALSE,"장축";#N/A,#N/A,FALSE,"4WD"}</definedName>
    <definedName name="_paeil" hidden="1">#REF!</definedName>
    <definedName name="_paeilax" hidden="1">#REF!</definedName>
    <definedName name="_paielo" hidden="1">#REF!</definedName>
    <definedName name="_paiill" hidden="1">#REF!</definedName>
    <definedName name="_paile" hidden="1">#REF!</definedName>
    <definedName name="_paill" hidden="1">#REF!</definedName>
    <definedName name="_Parse_In" hidden="1">[56]Sheet1!#REF!</definedName>
    <definedName name="_Parse_Out" hidden="1">[56]Sheet1!#REF!</definedName>
    <definedName name="_pedill" hidden="1">#REF!</definedName>
    <definedName name="_peeil" hidden="1">#REF!</definedName>
    <definedName name="_pefpepf" hidden="1">#REF!</definedName>
    <definedName name="_pegrill" hidden="1">#REF!</definedName>
    <definedName name="_peill" hidden="1">#REF!</definedName>
    <definedName name="_peip" hidden="1">#REF!</definedName>
    <definedName name="_peoioep" hidden="1">#REF!</definedName>
    <definedName name="_pepck" hidden="1">#REF!</definedName>
    <definedName name="_pepckg" hidden="1">#REF!</definedName>
    <definedName name="_pepeoiio" hidden="1">#REF!</definedName>
    <definedName name="_perig" hidden="1">#REF!</definedName>
    <definedName name="_perriw" hidden="1">#REF!</definedName>
    <definedName name="_pew2l" hidden="1">#REF!</definedName>
    <definedName name="_pfil" hidden="1">#REF!</definedName>
    <definedName name="_phkdie" hidden="1">#REF!</definedName>
    <definedName name="_piagli" hidden="1">#REF!</definedName>
    <definedName name="_pie2" hidden="1">#REF!</definedName>
    <definedName name="_piepg" hidden="1">#REF!</definedName>
    <definedName name="_piewoeih" hidden="1">#REF!</definedName>
    <definedName name="_pill" hidden="1">#REF!</definedName>
    <definedName name="_pill22" hidden="1">#REF!</definedName>
    <definedName name="_pillz" hidden="1">#REF!</definedName>
    <definedName name="_pioea" hidden="1">#REF!</definedName>
    <definedName name="_piwoeill" hidden="1">#REF!</definedName>
    <definedName name="_pjkls" hidden="1">#REF!</definedName>
    <definedName name="_poeisz" hidden="1">#REF!</definedName>
    <definedName name="_poiee" hidden="1">#REF!</definedName>
    <definedName name="_poieez" hidden="1">#REF!</definedName>
    <definedName name="_poieezd" hidden="1">#REF!</definedName>
    <definedName name="_poieow" hidden="1">#REF!</definedName>
    <definedName name="_poill" hidden="1">#REF!</definedName>
    <definedName name="_poizei" hidden="1">#REF!</definedName>
    <definedName name="_poqieilz" hidden="1">#REF!</definedName>
    <definedName name="_POS1" hidden="1">{#N/A,#N/A,FALSE,"양식(을)"}</definedName>
    <definedName name="_ppill" hidden="1">#REF!</definedName>
    <definedName name="_pppeidi" hidden="1">#REF!</definedName>
    <definedName name="_ppqei" hidden="1">#REF!</definedName>
    <definedName name="_pqeiod" hidden="1">#REF!</definedName>
    <definedName name="_pqkslx" hidden="1">#REF!</definedName>
    <definedName name="_prada" hidden="1">#REF!</definedName>
    <definedName name="_psiddil" hidden="1">#REF!</definedName>
    <definedName name="_psill" hidden="1">#REF!</definedName>
    <definedName name="_PVC28">[50]단가비교!$L$11</definedName>
    <definedName name="_PVC36">[50]단가비교!$L$10</definedName>
    <definedName name="_PVC82">[50]단가비교!$L$12</definedName>
    <definedName name="_Q1">[11]Sheet5!#REF!</definedName>
    <definedName name="_qadif" hidden="1">#REF!</definedName>
    <definedName name="_qdazil" hidden="1">#REF!</definedName>
    <definedName name="_qeewii" hidden="1">#REF!</definedName>
    <definedName name="_qfjfjfep" hidden="1">#REF!</definedName>
    <definedName name="_qieox" hidden="1">#REF!</definedName>
    <definedName name="_qill" hidden="1">#REF!</definedName>
    <definedName name="_qixln" hidden="1">#REF!</definedName>
    <definedName name="_qkiidl" hidden="1">#REF!</definedName>
    <definedName name="_qkzkl" hidden="1">#REF!</definedName>
    <definedName name="_qlzidle" hidden="1">#REF!</definedName>
    <definedName name="_qpdieez" hidden="1">#REF!</definedName>
    <definedName name="_qpei" hidden="1">#REF!</definedName>
    <definedName name="_qpeozkd" hidden="1">#REF!</definedName>
    <definedName name="_qpfife" hidden="1">#REF!</definedName>
    <definedName name="_qpsm" hidden="1">#REF!</definedName>
    <definedName name="_qpxoe" hidden="1">#REF!</definedName>
    <definedName name="_QQ1">#REF!</definedName>
    <definedName name="_qqeils" hidden="1">#REF!</definedName>
    <definedName name="_QTY1">#N/A</definedName>
    <definedName name="_QTY2">#N/A</definedName>
    <definedName name="_QTY3">#N/A</definedName>
    <definedName name="_QTY4">#N/A</definedName>
    <definedName name="_QW1" hidden="1">{#N/A,#N/A,FALSE,"단가표지"}</definedName>
    <definedName name="_R69496">'[57]입출재고현황 (2)'!$R$62503</definedName>
    <definedName name="_R70000">'[57]입출재고현황 (2)'!$R$60007</definedName>
    <definedName name="_R80000">'[57]입출재고현황 (2)'!$R$20007</definedName>
    <definedName name="_R90000">'[57]입출재고현황 (2)'!$R$20007</definedName>
    <definedName name="_R99000">'[57]입출재고현황 (2)'!$R$11947</definedName>
    <definedName name="_Regression_Int" hidden="1">1</definedName>
    <definedName name="_Regression_Out" hidden="1">#REF!</definedName>
    <definedName name="_Regression_X" hidden="1">#REF!</definedName>
    <definedName name="_Regression_Y" hidden="1">#REF!</definedName>
    <definedName name="_reirelfel" hidden="1">#REF!</definedName>
    <definedName name="_reiril" hidden="1">#REF!</definedName>
    <definedName name="_REV1">[0]!BlankMacro1</definedName>
    <definedName name="_riel" hidden="1">#REF!</definedName>
    <definedName name="_rill" hidden="1">#REF!</definedName>
    <definedName name="_riririel" hidden="1">#REF!</definedName>
    <definedName name="_s" hidden="1">[53]토목주소!#REF!</definedName>
    <definedName name="_S_KEY2" hidden="1">#REF!</definedName>
    <definedName name="_S01" hidden="1">#REF!</definedName>
    <definedName name="_s2" hidden="1">{#N/A,#N/A,FALSE,"현장 NCR 분석";#N/A,#N/A,FALSE,"현장품질감사";#N/A,#N/A,FALSE,"현장품질감사"}</definedName>
    <definedName name="_s3" hidden="1">{#N/A,#N/A,FALSE,"현장 NCR 분석";#N/A,#N/A,FALSE,"현장품질감사";#N/A,#N/A,FALSE,"현장품질감사"}</definedName>
    <definedName name="_s4" hidden="1">{#N/A,#N/A,FALSE,"현장 NCR 분석";#N/A,#N/A,FALSE,"현장품질감사";#N/A,#N/A,FALSE,"현장품질감사"}</definedName>
    <definedName name="_sdf1" hidden="1">{"'보고서'!$A$1:$AK$218","'보고서'!$AU$10"}</definedName>
    <definedName name="_seiell2" hidden="1">#REF!</definedName>
    <definedName name="_SFD1" hidden="1">{#N/A,#N/A,FALSE,"CCTV"}</definedName>
    <definedName name="_sfile" hidden="1">#REF!</definedName>
    <definedName name="_sh2">[58]SG!$A$1:$G$961</definedName>
    <definedName name="_sieieildl" hidden="1">#REF!</definedName>
    <definedName name="_sieisl" hidden="1">#REF!</definedName>
    <definedName name="_sill" hidden="1">#REF!</definedName>
    <definedName name="_sill2" hidden="1">#REF!</definedName>
    <definedName name="_sldilw" hidden="1">#REF!</definedName>
    <definedName name="_sn0001">[59]도!#REF!</definedName>
    <definedName name="_soiwill" hidden="1">#REF!</definedName>
    <definedName name="_Sort" hidden="1">#REF!</definedName>
    <definedName name="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SS1" hidden="1">{#N/A,#N/A,FALSE,"운반시간"}</definedName>
    <definedName name="_ssoeoiif2" hidden="1">#REF!</definedName>
    <definedName name="_st1">"Group 41"</definedName>
    <definedName name="_ST28">[50]단가비교!$L$13</definedName>
    <definedName name="_SUS25">[50]단가비교!$L$21</definedName>
    <definedName name="_SUS40">[50]단가비교!$L$20</definedName>
    <definedName name="_SW2" hidden="1">{#N/A,#N/A,FALSE,"전력간선"}</definedName>
    <definedName name="_t2">'[10]BEND LOSS'!#REF!</definedName>
    <definedName name="_T3" hidden="1">{#N/A,#N/A,FALSE,"단축1";#N/A,#N/A,FALSE,"단축2";#N/A,#N/A,FALSE,"단축3";#N/A,#N/A,FALSE,"장축";#N/A,#N/A,FALSE,"4WD"}</definedName>
    <definedName name="_T5" hidden="1">{#N/A,#N/A,FALSE,"단축1";#N/A,#N/A,FALSE,"단축2";#N/A,#N/A,FALSE,"단축3";#N/A,#N/A,FALSE,"장축";#N/A,#N/A,FALSE,"4WD"}</definedName>
    <definedName name="_Table1_In1" hidden="1">#REF!</definedName>
    <definedName name="_Table1_Out" hidden="1">#REF!</definedName>
    <definedName name="_Table2_In1" hidden="1">#REF!</definedName>
    <definedName name="_Table2_Out" hidden="1">#REF!</definedName>
    <definedName name="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uaiellis2" hidden="1">#REF!</definedName>
    <definedName name="_uaill" hidden="1">#REF!</definedName>
    <definedName name="_udfill" hidden="1">#REF!</definedName>
    <definedName name="_udifildlif" hidden="1">#REF!</definedName>
    <definedName name="_udill" hidden="1">#REF!</definedName>
    <definedName name="_ueiic" hidden="1">#REF!</definedName>
    <definedName name="_uiel" hidden="1">#REF!</definedName>
    <definedName name="_uil3" hidden="1">#REF!</definedName>
    <definedName name="_uilel" hidden="1">#REF!</definedName>
    <definedName name="_uill" hidden="1">#REF!</definedName>
    <definedName name="_UP1">[5]부하계산서!#REF!</definedName>
    <definedName name="_UP2">[5]부하계산서!#REF!</definedName>
    <definedName name="_usieilldi" hidden="1">#REF!</definedName>
    <definedName name="_usill" hidden="1">#REF!</definedName>
    <definedName name="_uuill" hidden="1">#REF!</definedName>
    <definedName name="_uweil" hidden="1">#REF!</definedName>
    <definedName name="_vaidlif" hidden="1">#REF!</definedName>
    <definedName name="_vaiilld" hidden="1">#REF!</definedName>
    <definedName name="_vaill" hidden="1">#REF!</definedName>
    <definedName name="_vcvfddfl" hidden="1">#REF!</definedName>
    <definedName name="_veail" hidden="1">#REF!</definedName>
    <definedName name="_veil" hidden="1">#REF!</definedName>
    <definedName name="_vfdifdl" hidden="1">#REF!</definedName>
    <definedName name="_vfdill" hidden="1">#REF!</definedName>
    <definedName name="_vfdilla" hidden="1">#REF!</definedName>
    <definedName name="_vholi" hidden="1">#REF!</definedName>
    <definedName name="_vidoifio" hidden="1">#REF!</definedName>
    <definedName name="_vieldc" hidden="1">#REF!</definedName>
    <definedName name="_vielsl" hidden="1">#REF!</definedName>
    <definedName name="_viileled" hidden="1">#REF!</definedName>
    <definedName name="_vill" hidden="1">#REF!</definedName>
    <definedName name="_vorefoieoo" hidden="1">#REF!</definedName>
    <definedName name="_vvill" hidden="1">#REF!</definedName>
    <definedName name="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2">'[10]BEND LOSS'!#REF!</definedName>
    <definedName name="_W4">'[9]BEND LOSS'!#REF!</definedName>
    <definedName name="_wawaoq" hidden="1">#REF!</definedName>
    <definedName name="_wcidl" hidden="1">#REF!</definedName>
    <definedName name="_wdfill" hidden="1">#REF!</definedName>
    <definedName name="_wdill" hidden="1">#REF!</definedName>
    <definedName name="_weidl" hidden="1">#REF!</definedName>
    <definedName name="_weilg" hidden="1">#REF!</definedName>
    <definedName name="_weill" hidden="1">#REF!</definedName>
    <definedName name="_weiweio" hidden="1">#REF!</definedName>
    <definedName name="_widifl" hidden="1">#REF!</definedName>
    <definedName name="_wielx" hidden="1">#REF!</definedName>
    <definedName name="_wilil" hidden="1">#REF!</definedName>
    <definedName name="_will" hidden="1">#REF!</definedName>
    <definedName name="_wille" hidden="1">#REF!</definedName>
    <definedName name="_woeirool" hidden="1">#REF!</definedName>
    <definedName name="_woogi" hidden="1">#REF!</definedName>
    <definedName name="_woogi2" hidden="1">#REF!</definedName>
    <definedName name="_woogi24" hidden="1">#REF!</definedName>
    <definedName name="_woogi3" hidden="1">#REF!</definedName>
    <definedName name="_wsddd" hidden="1">#REF!</definedName>
    <definedName name="_wsill" hidden="1">#REF!</definedName>
    <definedName name="_wwowwo" hidden="1">#REF!</definedName>
    <definedName name="_wwwoz" hidden="1">#REF!</definedName>
    <definedName name="_xaill" hidden="1">#REF!</definedName>
    <definedName name="_xcill" hidden="1">#REF!</definedName>
    <definedName name="_xewail" hidden="1">#REF!</definedName>
    <definedName name="_xidilal" hidden="1">#REF!</definedName>
    <definedName name="_xill" hidden="1">#REF!</definedName>
    <definedName name="_xisi" hidden="1">#REF!</definedName>
    <definedName name="_xxasidl" hidden="1">#REF!</definedName>
    <definedName name="_xxdil" hidden="1">#REF!</definedName>
    <definedName name="_xxill" hidden="1">#REF!</definedName>
    <definedName name="_xzasdl" hidden="1">#REF!</definedName>
    <definedName name="_xzsidl" hidden="1">#REF!</definedName>
    <definedName name="_yb5" hidden="1">{#N/A,#N/A,FALSE,"현장 NCR 분석";#N/A,#N/A,FALSE,"현장품질감사";#N/A,#N/A,FALSE,"현장품질감사"}</definedName>
    <definedName name="_yill" hidden="1">#REF!</definedName>
    <definedName name="_YO1">#N/A</definedName>
    <definedName name="_yyill" hidden="1">#REF!</definedName>
    <definedName name="_zaill" hidden="1">#REF!</definedName>
    <definedName name="_zassaza" hidden="1">#REF!</definedName>
    <definedName name="_zceil" hidden="1">#REF!</definedName>
    <definedName name="_zeilaw" hidden="1">#REF!</definedName>
    <definedName name="_zill" hidden="1">#REF!</definedName>
    <definedName name="_ziwi" hidden="1">#REF!</definedName>
    <definedName name="_zpj" hidden="1">#REF!</definedName>
    <definedName name="_zpmei2" hidden="1">#REF!</definedName>
    <definedName name="_zpzpzp" hidden="1">#REF!</definedName>
    <definedName name="_zzal" hidden="1">#REF!</definedName>
    <definedName name="_zzall" hidden="1">#REF!</definedName>
    <definedName name="_zzidy" hidden="1">#REF!</definedName>
    <definedName name="_zzill" hidden="1">#REF!</definedName>
    <definedName name="_zzzail" hidden="1">#REF!</definedName>
    <definedName name="_노임단가" hidden="1">[60]공예을!#REF!</definedName>
    <definedName name="_ㄹ" hidden="1">[51]대운산출!#REF!</definedName>
    <definedName name="_이름">[61]음성cable!#REF!</definedName>
    <definedName name="_재ㅐ햐" hidden="1">#REF!</definedName>
    <definedName name="_전화">'[62]변동 (2)'!#REF!</definedName>
    <definedName name="_ㅏㄹㄷㅈ" hidden="1">[63]PI!#REF!</definedName>
    <definedName name="´cAE°eE¹" hidden="1">#REF!</definedName>
    <definedName name="￠￥cAE¡ÆeEⓒo" hidden="1">#REF!</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O">[64]견적대비표!#REF!</definedName>
    <definedName name="\0">#N/A</definedName>
    <definedName name="\a">'[65]ENG-101'!#REF!</definedName>
    <definedName name="\b">#N/A</definedName>
    <definedName name="\d">#N/A</definedName>
    <definedName name="\e">'[66]MHR-ANLIS'!#REF!</definedName>
    <definedName name="\g">[67]예가표!#REF!</definedName>
    <definedName name="\h">#N/A</definedName>
    <definedName name="\i">#N/A</definedName>
    <definedName name="\j">#N/A</definedName>
    <definedName name="\k">#N/A</definedName>
    <definedName name="\n">#N/A</definedName>
    <definedName name="\o">[67]예가표!#REF!</definedName>
    <definedName name="\P">'[65]ENG-101'!#REF!</definedName>
    <definedName name="\q">'[66]MHR-ANLIS'!#REF!</definedName>
    <definedName name="\R">'[65]ENG-101'!#REF!</definedName>
    <definedName name="\s">[67]예가표!#REF!</definedName>
    <definedName name="\t">#N/A</definedName>
    <definedName name="\v">[64]견적대비표!#REF!</definedName>
    <definedName name="\w">[64]견적대비표!#REF!</definedName>
    <definedName name="\Y">'[65]ENG-101'!#REF!</definedName>
    <definedName name="\Z">#REF!</definedName>
    <definedName name="▽" hidden="1">#REF!</definedName>
    <definedName name="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A.A.">'[68]산#3-2-2'!#REF!</definedName>
    <definedName name="A.D.">#REF!</definedName>
    <definedName name="a_1" hidden="1">{#N/A,#N/A,FALSE,"Caies";#N/A,#N/A,FALSE,"FIELD LENGTHS";#N/A,#N/A,FALSE,"CAIES REF";#N/A,#N/A,FALSE,"RelDPT01.xls"}</definedName>
    <definedName name="a_1_1" hidden="1">{#N/A,#N/A,FALSE,"Caies";#N/A,#N/A,FALSE,"FIELD LENGTHS";#N/A,#N/A,FALSE,"CAIES REF";#N/A,#N/A,FALSE,"RelDPT01.xls"}</definedName>
    <definedName name="a_1_1_1" hidden="1">{#N/A,#N/A,FALSE,"Caies";#N/A,#N/A,FALSE,"FIELD LENGTHS";#N/A,#N/A,FALSE,"CAIES REF";#N/A,#N/A,FALSE,"RelDPT01.xls"}</definedName>
    <definedName name="a_1_2" hidden="1">{#N/A,#N/A,FALSE,"Caies";#N/A,#N/A,FALSE,"FIELD LENGTHS";#N/A,#N/A,FALSE,"CAIES REF";#N/A,#N/A,FALSE,"RelDPT01.xls"}</definedName>
    <definedName name="a_1_2_1" hidden="1">{#N/A,#N/A,FALSE,"Caies";#N/A,#N/A,FALSE,"FIELD LENGTHS";#N/A,#N/A,FALSE,"CAIES REF";#N/A,#N/A,FALSE,"RelDPT01.xls"}</definedName>
    <definedName name="a_1_3" hidden="1">{#N/A,#N/A,FALSE,"Caies";#N/A,#N/A,FALSE,"FIELD LENGTHS";#N/A,#N/A,FALSE,"CAIES REF";#N/A,#N/A,FALSE,"RelDPT01.xls"}</definedName>
    <definedName name="a_1_3_1" hidden="1">{#N/A,#N/A,FALSE,"Caies";#N/A,#N/A,FALSE,"FIELD LENGTHS";#N/A,#N/A,FALSE,"CAIES REF";#N/A,#N/A,FALSE,"RelDPT01.xls"}</definedName>
    <definedName name="a_1_4" hidden="1">{#N/A,#N/A,FALSE,"Caies";#N/A,#N/A,FALSE,"FIELD LENGTHS";#N/A,#N/A,FALSE,"CAIES REF";#N/A,#N/A,FALSE,"RelDPT01.xls"}</definedName>
    <definedName name="a_1_4_1" hidden="1">{#N/A,#N/A,FALSE,"Caies";#N/A,#N/A,FALSE,"FIELD LENGTHS";#N/A,#N/A,FALSE,"CAIES REF";#N/A,#N/A,FALSE,"RelDPT01.xls"}</definedName>
    <definedName name="a_1_5" hidden="1">{#N/A,#N/A,FALSE,"Caies";#N/A,#N/A,FALSE,"FIELD LENGTHS";#N/A,#N/A,FALSE,"CAIES REF";#N/A,#N/A,FALSE,"RelDPT01.xls"}</definedName>
    <definedName name="a_2" hidden="1">{#N/A,#N/A,FALSE,"Caies";#N/A,#N/A,FALSE,"FIELD LENGTHS";#N/A,#N/A,FALSE,"CAIES REF";#N/A,#N/A,FALSE,"RelDPT01.xls"}</definedName>
    <definedName name="a_2_1" hidden="1">{#N/A,#N/A,FALSE,"Caies";#N/A,#N/A,FALSE,"FIELD LENGTHS";#N/A,#N/A,FALSE,"CAIES REF";#N/A,#N/A,FALSE,"RelDPT01.xls"}</definedName>
    <definedName name="a_2_1_1" hidden="1">{#N/A,#N/A,FALSE,"Caies";#N/A,#N/A,FALSE,"FIELD LENGTHS";#N/A,#N/A,FALSE,"CAIES REF";#N/A,#N/A,FALSE,"RelDPT01.xls"}</definedName>
    <definedName name="a_2_2" hidden="1">{#N/A,#N/A,FALSE,"Caies";#N/A,#N/A,FALSE,"FIELD LENGTHS";#N/A,#N/A,FALSE,"CAIES REF";#N/A,#N/A,FALSE,"RelDPT01.xls"}</definedName>
    <definedName name="a_2_2_1" hidden="1">{#N/A,#N/A,FALSE,"Caies";#N/A,#N/A,FALSE,"FIELD LENGTHS";#N/A,#N/A,FALSE,"CAIES REF";#N/A,#N/A,FALSE,"RelDPT01.xls"}</definedName>
    <definedName name="a_2_3" hidden="1">{#N/A,#N/A,FALSE,"Caies";#N/A,#N/A,FALSE,"FIELD LENGTHS";#N/A,#N/A,FALSE,"CAIES REF";#N/A,#N/A,FALSE,"RelDPT01.xls"}</definedName>
    <definedName name="a_2_3_1" hidden="1">{#N/A,#N/A,FALSE,"Caies";#N/A,#N/A,FALSE,"FIELD LENGTHS";#N/A,#N/A,FALSE,"CAIES REF";#N/A,#N/A,FALSE,"RelDPT01.xls"}</definedName>
    <definedName name="a_2_4" hidden="1">{#N/A,#N/A,FALSE,"Caies";#N/A,#N/A,FALSE,"FIELD LENGTHS";#N/A,#N/A,FALSE,"CAIES REF";#N/A,#N/A,FALSE,"RelDPT01.xls"}</definedName>
    <definedName name="a_2_4_1" hidden="1">{#N/A,#N/A,FALSE,"Caies";#N/A,#N/A,FALSE,"FIELD LENGTHS";#N/A,#N/A,FALSE,"CAIES REF";#N/A,#N/A,FALSE,"RelDPT01.xls"}</definedName>
    <definedName name="a_2_5" hidden="1">{#N/A,#N/A,FALSE,"Caies";#N/A,#N/A,FALSE,"FIELD LENGTHS";#N/A,#N/A,FALSE,"CAIES REF";#N/A,#N/A,FALSE,"RelDPT01.xls"}</definedName>
    <definedName name="a_3" hidden="1">{#N/A,#N/A,FALSE,"Caies";#N/A,#N/A,FALSE,"FIELD LENGTHS";#N/A,#N/A,FALSE,"CAIES REF";#N/A,#N/A,FALSE,"RelDPT01.xls"}</definedName>
    <definedName name="a_3_1" hidden="1">{#N/A,#N/A,FALSE,"Caies";#N/A,#N/A,FALSE,"FIELD LENGTHS";#N/A,#N/A,FALSE,"CAIES REF";#N/A,#N/A,FALSE,"RelDPT01.xls"}</definedName>
    <definedName name="a_3_1_1" hidden="1">{#N/A,#N/A,FALSE,"Caies";#N/A,#N/A,FALSE,"FIELD LENGTHS";#N/A,#N/A,FALSE,"CAIES REF";#N/A,#N/A,FALSE,"RelDPT01.xls"}</definedName>
    <definedName name="a_3_2" hidden="1">{#N/A,#N/A,FALSE,"Caies";#N/A,#N/A,FALSE,"FIELD LENGTHS";#N/A,#N/A,FALSE,"CAIES REF";#N/A,#N/A,FALSE,"RelDPT01.xls"}</definedName>
    <definedName name="a_3_2_1" hidden="1">{#N/A,#N/A,FALSE,"Caies";#N/A,#N/A,FALSE,"FIELD LENGTHS";#N/A,#N/A,FALSE,"CAIES REF";#N/A,#N/A,FALSE,"RelDPT01.xls"}</definedName>
    <definedName name="a_3_3" hidden="1">{#N/A,#N/A,FALSE,"Caies";#N/A,#N/A,FALSE,"FIELD LENGTHS";#N/A,#N/A,FALSE,"CAIES REF";#N/A,#N/A,FALSE,"RelDPT01.xls"}</definedName>
    <definedName name="a_3_3_1" hidden="1">{#N/A,#N/A,FALSE,"Caies";#N/A,#N/A,FALSE,"FIELD LENGTHS";#N/A,#N/A,FALSE,"CAIES REF";#N/A,#N/A,FALSE,"RelDPT01.xls"}</definedName>
    <definedName name="a_3_4" hidden="1">{#N/A,#N/A,FALSE,"Caies";#N/A,#N/A,FALSE,"FIELD LENGTHS";#N/A,#N/A,FALSE,"CAIES REF";#N/A,#N/A,FALSE,"RelDPT01.xls"}</definedName>
    <definedName name="a_3_4_1" hidden="1">{#N/A,#N/A,FALSE,"Caies";#N/A,#N/A,FALSE,"FIELD LENGTHS";#N/A,#N/A,FALSE,"CAIES REF";#N/A,#N/A,FALSE,"RelDPT01.xls"}</definedName>
    <definedName name="a_3_5" hidden="1">{#N/A,#N/A,FALSE,"Caies";#N/A,#N/A,FALSE,"FIELD LENGTHS";#N/A,#N/A,FALSE,"CAIES REF";#N/A,#N/A,FALSE,"RelDPT01.xls"}</definedName>
    <definedName name="a_4" hidden="1">{#N/A,#N/A,FALSE,"Caies";#N/A,#N/A,FALSE,"FIELD LENGTHS";#N/A,#N/A,FALSE,"CAIES REF";#N/A,#N/A,FALSE,"RelDPT01.xls"}</definedName>
    <definedName name="a_4_1" hidden="1">{#N/A,#N/A,FALSE,"Caies";#N/A,#N/A,FALSE,"FIELD LENGTHS";#N/A,#N/A,FALSE,"CAIES REF";#N/A,#N/A,FALSE,"RelDPT01.xls"}</definedName>
    <definedName name="a_4_1_1" hidden="1">{#N/A,#N/A,FALSE,"Caies";#N/A,#N/A,FALSE,"FIELD LENGTHS";#N/A,#N/A,FALSE,"CAIES REF";#N/A,#N/A,FALSE,"RelDPT01.xls"}</definedName>
    <definedName name="a_4_2" hidden="1">{#N/A,#N/A,FALSE,"Caies";#N/A,#N/A,FALSE,"FIELD LENGTHS";#N/A,#N/A,FALSE,"CAIES REF";#N/A,#N/A,FALSE,"RelDPT01.xls"}</definedName>
    <definedName name="a_4_2_1" hidden="1">{#N/A,#N/A,FALSE,"Caies";#N/A,#N/A,FALSE,"FIELD LENGTHS";#N/A,#N/A,FALSE,"CAIES REF";#N/A,#N/A,FALSE,"RelDPT01.xls"}</definedName>
    <definedName name="a_4_3" hidden="1">{#N/A,#N/A,FALSE,"Caies";#N/A,#N/A,FALSE,"FIELD LENGTHS";#N/A,#N/A,FALSE,"CAIES REF";#N/A,#N/A,FALSE,"RelDPT01.xls"}</definedName>
    <definedName name="a_4_3_1" hidden="1">{#N/A,#N/A,FALSE,"Caies";#N/A,#N/A,FALSE,"FIELD LENGTHS";#N/A,#N/A,FALSE,"CAIES REF";#N/A,#N/A,FALSE,"RelDPT01.xls"}</definedName>
    <definedName name="a_4_4" hidden="1">{#N/A,#N/A,FALSE,"Caies";#N/A,#N/A,FALSE,"FIELD LENGTHS";#N/A,#N/A,FALSE,"CAIES REF";#N/A,#N/A,FALSE,"RelDPT01.xls"}</definedName>
    <definedName name="a_4_4_1" hidden="1">{#N/A,#N/A,FALSE,"Caies";#N/A,#N/A,FALSE,"FIELD LENGTHS";#N/A,#N/A,FALSE,"CAIES REF";#N/A,#N/A,FALSE,"RelDPT01.xls"}</definedName>
    <definedName name="a_4_5" hidden="1">{#N/A,#N/A,FALSE,"Caies";#N/A,#N/A,FALSE,"FIELD LENGTHS";#N/A,#N/A,FALSE,"CAIES REF";#N/A,#N/A,FALSE,"RelDPT01.xls"}</definedName>
    <definedName name="a_5" hidden="1">{#N/A,#N/A,FALSE,"Caies";#N/A,#N/A,FALSE,"FIELD LENGTHS";#N/A,#N/A,FALSE,"CAIES REF";#N/A,#N/A,FALSE,"RelDPT01.xls"}</definedName>
    <definedName name="a_5_1" hidden="1">{#N/A,#N/A,FALSE,"Caies";#N/A,#N/A,FALSE,"FIELD LENGTHS";#N/A,#N/A,FALSE,"CAIES REF";#N/A,#N/A,FALSE,"RelDPT01.xls"}</definedName>
    <definedName name="a_5_1_1" hidden="1">{#N/A,#N/A,FALSE,"Caies";#N/A,#N/A,FALSE,"FIELD LENGTHS";#N/A,#N/A,FALSE,"CAIES REF";#N/A,#N/A,FALSE,"RelDPT01.xls"}</definedName>
    <definedName name="a_5_2" hidden="1">{#N/A,#N/A,FALSE,"Caies";#N/A,#N/A,FALSE,"FIELD LENGTHS";#N/A,#N/A,FALSE,"CAIES REF";#N/A,#N/A,FALSE,"RelDPT01.xls"}</definedName>
    <definedName name="a_5_2_1" hidden="1">{#N/A,#N/A,FALSE,"Caies";#N/A,#N/A,FALSE,"FIELD LENGTHS";#N/A,#N/A,FALSE,"CAIES REF";#N/A,#N/A,FALSE,"RelDPT01.xls"}</definedName>
    <definedName name="a_5_3" hidden="1">{#N/A,#N/A,FALSE,"Caies";#N/A,#N/A,FALSE,"FIELD LENGTHS";#N/A,#N/A,FALSE,"CAIES REF";#N/A,#N/A,FALSE,"RelDPT01.xls"}</definedName>
    <definedName name="a_5_3_1" hidden="1">{#N/A,#N/A,FALSE,"Caies";#N/A,#N/A,FALSE,"FIELD LENGTHS";#N/A,#N/A,FALSE,"CAIES REF";#N/A,#N/A,FALSE,"RelDPT01.xls"}</definedName>
    <definedName name="a_5_4" hidden="1">{#N/A,#N/A,FALSE,"Caies";#N/A,#N/A,FALSE,"FIELD LENGTHS";#N/A,#N/A,FALSE,"CAIES REF";#N/A,#N/A,FALSE,"RelDPT01.xls"}</definedName>
    <definedName name="a_5_4_1" hidden="1">{#N/A,#N/A,FALSE,"Caies";#N/A,#N/A,FALSE,"FIELD LENGTHS";#N/A,#N/A,FALSE,"CAIES REF";#N/A,#N/A,FALSE,"RelDPT01.xls"}</definedName>
    <definedName name="a_5_5" hidden="1">{#N/A,#N/A,FALSE,"Caies";#N/A,#N/A,FALSE,"FIELD LENGTHS";#N/A,#N/A,FALSE,"CAIES REF";#N/A,#N/A,FALSE,"RelDPT01.xls"}</definedName>
    <definedName name="a0">'[4]POL6차-PIPING'!$J$41</definedName>
    <definedName name="A1_00근거" hidden="1">{#N/A,#N/A,FALSE,"단축1";#N/A,#N/A,FALSE,"단축2";#N/A,#N/A,FALSE,"단축3";#N/A,#N/A,FALSE,"장축";#N/A,#N/A,FALSE,"4WD"}</definedName>
    <definedName name="A1C1" hidden="1">#REF!</definedName>
    <definedName name="A315yoo1">#N/A</definedName>
    <definedName name="A32Q" hidden="1">{#N/A,#N/A,FALSE,"표지목차"}</definedName>
    <definedName name="aa">[69]산출!$BE$3:$BL$1203</definedName>
    <definedName name="AAA">#REF!</definedName>
    <definedName name="AAA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AAAA">[4]물량!#REF!</definedName>
    <definedName name="aaaaaa">{"Book1","AP-37.xls"}</definedName>
    <definedName name="aaaaaa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[70]입찰안!#REF!</definedName>
    <definedName name="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'[4]#REF'!#REF!</definedName>
    <definedName name="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 hidden="1">{#N/A,#N/A,TRUE,"일정"}</definedName>
    <definedName name="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fff" hidden="1">{"'장비'!$A$3:$M$12"}</definedName>
    <definedName name="aaqwz" hidden="1">{#N/A,#N/A,TRUE,"일정"}</definedName>
    <definedName name="AB"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DD" hidden="1">{#N/A,#N/A,FALSE,"ENG'G(보호계전기)"}</definedName>
    <definedName name="ABILDQTY">#N/A</definedName>
    <definedName name="ABILDQTYNU">#N/A</definedName>
    <definedName name="ABILDTWT">#N/A</definedName>
    <definedName name="ABILDTWTNU">#N/A</definedName>
    <definedName name="ABS" hidden="1">{#N/A,#N/A,FALSE,"전력간선"}</definedName>
    <definedName name="ABX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C" hidden="1">{#N/A,#N/A,TRUE,"Basic";#N/A,#N/A,TRUE,"EXT-TABLE";#N/A,#N/A,TRUE,"STEEL";#N/A,#N/A,TRUE,"INT-Table";#N/A,#N/A,TRUE,"STEEL";#N/A,#N/A,TRUE,"Door"}</definedName>
    <definedName name="acc">#REF!</definedName>
    <definedName name="Access_Button" hidden="1">"tpds0409_RAW_DATA_0318_List"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"D:\공무jaje\98년품의-수불\98146.mdb"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b" hidden="1">#REF!</definedName>
    <definedName name="ACDS" hidden="1">#REF!</definedName>
    <definedName name="ACON" hidden="1">{#N/A,#N/A,TRUE,"일정"}</definedName>
    <definedName name="ACX" hidden="1">#REF!</definedName>
    <definedName name="AD">[71]수량산출서!#REF!</definedName>
    <definedName name="ad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ITION" hidden="1">{"'장비'!$A$3:$M$12"}</definedName>
    <definedName name="aeee" hidden="1">{#N/A,#N/A,FALSE,"운반시간"}</definedName>
    <definedName name="af">'[72]Man Power'!$J$10:$J$45</definedName>
    <definedName name="afdasgh" hidden="1">{#N/A,#N/A,FALSE,"CCTV"}</definedName>
    <definedName name="afdsfdg" hidden="1">{#N/A,#N/A,FALSE,"CCTV"}</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gff" hidden="1">{#N/A,#N/A,FALSE,"CCTV"}</definedName>
    <definedName name="AFG30D_">{"Book1","AP-37.xls"}</definedName>
    <definedName name="AFS" hidden="1">{#N/A,#N/A,FALSE,"Caies";#N/A,#N/A,FALSE,"FIELD LENGTHS";#N/A,#N/A,FALSE,"CAIES REF";#N/A,#N/A,FALSE,"RelDPT01.xls"}</definedName>
    <definedName name="agent">'[73]1.0.견적기준(입력)'!$M$30</definedName>
    <definedName name="agfg" hidden="1">{"'장비'!$A$3:$M$12"}</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O">{"Book1","AP-37.xls"}</definedName>
    <definedName name="AIRVENT">[50]단가비교!$L$17</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'[72]Man Power'!$J$10:$J$45</definedName>
    <definedName name="AKT" hidden="1">{#N/A,#N/A,FALSE,"3가";#N/A,#N/A,FALSE,"3나";#N/A,#N/A,FALSE,"3다"}</definedName>
    <definedName name="ALAS">{"Book1","AP-37.xls"}</definedName>
    <definedName name="ALLOWANCE">#N/A</definedName>
    <definedName name="ALS">{"Book1","AP-37.xls"}</definedName>
    <definedName name="alslsdkjfjs" hidden="1">#REF!</definedName>
    <definedName name="ALSNEST">{"Book1","AP-37.xls"}</definedName>
    <definedName name="ALT">{"Book1","eng_週報_00上.xls"}</definedName>
    <definedName name="AMAKEQTY">#N/A</definedName>
    <definedName name="AMAKEQTYNU">#N/A</definedName>
    <definedName name="AMAKETWT">#N/A</definedName>
    <definedName name="AMAKETWTNU">#N/A</definedName>
    <definedName name="AMIS">#REF!</definedName>
    <definedName name="AN" hidden="1">{#N/A,#N/A,FALSE,"단축1";#N/A,#N/A,FALSE,"단축2";#N/A,#N/A,FALSE,"단축3";#N/A,#N/A,FALSE,"장축";#N/A,#N/A,FALSE,"4WD"}</definedName>
    <definedName name="ANCBOLT">#REF!</definedName>
    <definedName name="ANGLE">[74]단위중량표!$A$1:$B$65536</definedName>
    <definedName name="angle계">[75]견적접수!#REF!</definedName>
    <definedName name="ANGLE단중">[76]단중표!$AF$8</definedName>
    <definedName name="angle할증계">[75]견적접수!#REF!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DE44">[50]단가비교!$L$7</definedName>
    <definedName name="ANODE재">[77]Sheet6!#REF!</definedName>
    <definedName name="anscount" hidden="1">1</definedName>
    <definedName name="apl">'[78]SENSOR LIST'!#REF!</definedName>
    <definedName name="APSNEST">{"Book1","AP-37.xls"}</definedName>
    <definedName name="aq">'[72]Man Power'!$M$10:$M$45</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EA">#N/A</definedName>
    <definedName name="AREA0002" hidden="1">#REF!</definedName>
    <definedName name="ARGHR"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ARGON2">#REF!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AY2">{"Book1","AP-37.xls"}</definedName>
    <definedName name="arrestor노">[75]견적접수!#REF!</definedName>
    <definedName name="arrestor철거">[79]CABLE!#REF!</definedName>
    <definedName name="as">'[72]Man Power'!$K$10:$K$45</definedName>
    <definedName name="AS2DocOpenMode" hidden="1">"AS2DocumentBrowse"</definedName>
    <definedName name="ASA">{"Book1","eng_週報_00上.xls"}</definedName>
    <definedName name="AsaASa" hidden="1">{#N/A,#N/A,FALSE,"UNIT";#N/A,#N/A,FALSE,"UNIT";#N/A,#N/A,FALSE,"계정"}</definedName>
    <definedName name="ASAS" hidden="1">{#N/A,#N/A,FALSE,"DAOCM 2차 검토"}</definedName>
    <definedName name="asascs" hidden="1">[51]대운산출!#REF!</definedName>
    <definedName name="asasssf" hidden="1">{#N/A,#N/A,FALSE,"골재소요량";#N/A,#N/A,FALSE,"골재소요량"}</definedName>
    <definedName name="ASC" hidden="1">'[80]98수문일위'!$A$1:$P$2004</definedName>
    <definedName name="as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a">{"Book1","AP-37.xls"}</definedName>
    <definedName name="ASDADCFAD">BlankMacro1</definedName>
    <definedName name="aSDAS">[81]Sheet5!#REF!</definedName>
    <definedName name="ASDASd" hidden="1">{#N/A,#N/A,FALSE,"단축1";#N/A,#N/A,FALSE,"단축2";#N/A,#N/A,FALSE,"단축3";#N/A,#N/A,FALSE,"장축";#N/A,#N/A,FALSE,"4WD"}</definedName>
    <definedName name="asdc" hidden="1">{#N/A,#N/A,FALSE,"변경관리예산";#N/A,#N/A,FALSE,"변경장비예산";#N/A,#N/A,FALSE,"변경준설예산";#N/A,#N/A,FALSE,"변경철구예산"}</definedName>
    <definedName name="asdf" hidden="1">{#N/A,#N/A,FALSE,"CCTV"}</definedName>
    <definedName name="ASDFAS">#REF!</definedName>
    <definedName name="ASDFASDF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sdfasfcasx" hidden="1">'[82]98수문일위'!$A$1:$P$2004</definedName>
    <definedName name="ASDFDG" hidden="1">{#N/A,#N/A,FALSE,"CCTV"}</definedName>
    <definedName name="ASDFFFFFFFFFF">'[3]4-3 보온 기본물량집계'!#REF!</definedName>
    <definedName name="asdfg">[83]도!#REF!</definedName>
    <definedName name="asdfgs" hidden="1">{#N/A,#N/A,FALSE,"단가표지"}</definedName>
    <definedName name="ASF" hidden="1">{#N/A,#N/A,FALSE,"2~8번"}</definedName>
    <definedName name="ASGWGW"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ASQ" hidden="1">{#N/A,#N/A,FALSE,"총괄수정"}</definedName>
    <definedName name="as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XVC" hidden="1">{"'Sheet1'!$A$4","'Sheet1'!$A$9:$G$28"}</definedName>
    <definedName name="aszfxf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T" hidden="1">{#N/A,#N/A,FALSE,"인원";#N/A,#N/A,FALSE,"비용2";#N/A,#N/A,FALSE,"비용1";#N/A,#N/A,FALSE,"비용";#N/A,#N/A,FALSE,"보증2";#N/A,#N/A,FALSE,"보증1";#N/A,#N/A,FALSE,"보증";#N/A,#N/A,FALSE,"손익1";#N/A,#N/A,FALSE,"손익";#N/A,#N/A,FALSE,"부서별매출";#N/A,#N/A,FALSE,"매출"}</definedName>
    <definedName name="AUX" hidden="1">#REF!</definedName>
    <definedName name="AV" hidden="1">{#N/A,#N/A,FALSE,"단축1";#N/A,#N/A,FALSE,"단축2";#N/A,#N/A,FALSE,"단축3";#N/A,#N/A,FALSE,"장축";#N/A,#N/A,FALSE,"4WD"}</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[70]입찰안!#REF!</definedName>
    <definedName name="AX" hidden="1">{#N/A,#N/A,FALSE,"단축1";#N/A,#N/A,FALSE,"단축2";#N/A,#N/A,FALSE,"단축3";#N/A,#N/A,FALSE,"장축";#N/A,#N/A,FALSE,"4WD"}</definedName>
    <definedName name="AX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ZX">#REF!</definedName>
    <definedName name="b" hidden="1">{#N/A,#N/A,FALSE,"Caies";#N/A,#N/A,FALSE,"FIELD LENGTHS";#N/A,#N/A,FALSE,"CAIES REF";#N/A,#N/A,FALSE,"RelDPT01.xls"}</definedName>
    <definedName name="B.B.B">'[68]#REF'!#REF!</definedName>
    <definedName name="B.B.B.">'[68]산#3-1'!$J$41</definedName>
    <definedName name="B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_1" hidden="1">{#N/A,#N/A,FALSE,"Caies";#N/A,#N/A,FALSE,"FIELD LENGTHS";#N/A,#N/A,FALSE,"CAIES REF";#N/A,#N/A,FALSE,"RelDPT01.xls"}</definedName>
    <definedName name="b_1_1_1" hidden="1">{#N/A,#N/A,FALSE,"Caies";#N/A,#N/A,FALSE,"FIELD LENGTHS";#N/A,#N/A,FALSE,"CAIES REF";#N/A,#N/A,FALSE,"RelDPT01.xls"}</definedName>
    <definedName name="b_1_2" hidden="1">{#N/A,#N/A,FALSE,"Caies";#N/A,#N/A,FALSE,"FIELD LENGTHS";#N/A,#N/A,FALSE,"CAIES REF";#N/A,#N/A,FALSE,"RelDPT01.xls"}</definedName>
    <definedName name="b_1_2_1" hidden="1">{#N/A,#N/A,FALSE,"Caies";#N/A,#N/A,FALSE,"FIELD LENGTHS";#N/A,#N/A,FALSE,"CAIES REF";#N/A,#N/A,FALSE,"RelDPT01.xls"}</definedName>
    <definedName name="b_1_3" hidden="1">{#N/A,#N/A,FALSE,"Caies";#N/A,#N/A,FALSE,"FIELD LENGTHS";#N/A,#N/A,FALSE,"CAIES REF";#N/A,#N/A,FALSE,"RelDPT01.xls"}</definedName>
    <definedName name="b_1_3_1" hidden="1">{#N/A,#N/A,FALSE,"Caies";#N/A,#N/A,FALSE,"FIELD LENGTHS";#N/A,#N/A,FALSE,"CAIES REF";#N/A,#N/A,FALSE,"RelDPT01.xls"}</definedName>
    <definedName name="b_1_4" hidden="1">{#N/A,#N/A,FALSE,"Caies";#N/A,#N/A,FALSE,"FIELD LENGTHS";#N/A,#N/A,FALSE,"CAIES REF";#N/A,#N/A,FALSE,"RelDPT01.xls"}</definedName>
    <definedName name="b_1_4_1" hidden="1">{#N/A,#N/A,FALSE,"Caies";#N/A,#N/A,FALSE,"FIELD LENGTHS";#N/A,#N/A,FALSE,"CAIES REF";#N/A,#N/A,FALSE,"RelDPT01.xls"}</definedName>
    <definedName name="b_1_5" hidden="1">{#N/A,#N/A,FALSE,"Caies";#N/A,#N/A,FALSE,"FIELD LENGTHS";#N/A,#N/A,FALSE,"CAIES REF";#N/A,#N/A,FALSE,"RelDPT01.xls"}</definedName>
    <definedName name="B_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_1" hidden="1">{#N/A,#N/A,FALSE,"Caies";#N/A,#N/A,FALSE,"FIELD LENGTHS";#N/A,#N/A,FALSE,"CAIES REF";#N/A,#N/A,FALSE,"RelDPT01.xls"}</definedName>
    <definedName name="b_2_1_1" hidden="1">{#N/A,#N/A,FALSE,"Caies";#N/A,#N/A,FALSE,"FIELD LENGTHS";#N/A,#N/A,FALSE,"CAIES REF";#N/A,#N/A,FALSE,"RelDPT01.xls"}</definedName>
    <definedName name="b_2_2" hidden="1">{#N/A,#N/A,FALSE,"Caies";#N/A,#N/A,FALSE,"FIELD LENGTHS";#N/A,#N/A,FALSE,"CAIES REF";#N/A,#N/A,FALSE,"RelDPT01.xls"}</definedName>
    <definedName name="b_2_2_1" hidden="1">{#N/A,#N/A,FALSE,"Caies";#N/A,#N/A,FALSE,"FIELD LENGTHS";#N/A,#N/A,FALSE,"CAIES REF";#N/A,#N/A,FALSE,"RelDPT01.xls"}</definedName>
    <definedName name="b_2_3" hidden="1">{#N/A,#N/A,FALSE,"Caies";#N/A,#N/A,FALSE,"FIELD LENGTHS";#N/A,#N/A,FALSE,"CAIES REF";#N/A,#N/A,FALSE,"RelDPT01.xls"}</definedName>
    <definedName name="b_2_3_1" hidden="1">{#N/A,#N/A,FALSE,"Caies";#N/A,#N/A,FALSE,"FIELD LENGTHS";#N/A,#N/A,FALSE,"CAIES REF";#N/A,#N/A,FALSE,"RelDPT01.xls"}</definedName>
    <definedName name="b_2_4" hidden="1">{#N/A,#N/A,FALSE,"Caies";#N/A,#N/A,FALSE,"FIELD LENGTHS";#N/A,#N/A,FALSE,"CAIES REF";#N/A,#N/A,FALSE,"RelDPT01.xls"}</definedName>
    <definedName name="b_2_4_1" hidden="1">{#N/A,#N/A,FALSE,"Caies";#N/A,#N/A,FALSE,"FIELD LENGTHS";#N/A,#N/A,FALSE,"CAIES REF";#N/A,#N/A,FALSE,"RelDPT01.xls"}</definedName>
    <definedName name="b_2_5" hidden="1">{#N/A,#N/A,FALSE,"Caies";#N/A,#N/A,FALSE,"FIELD LENGTHS";#N/A,#N/A,FALSE,"CAIES REF";#N/A,#N/A,FALSE,"RelDPT01.xls"}</definedName>
    <definedName name="B_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_1" hidden="1">{#N/A,#N/A,FALSE,"Caies";#N/A,#N/A,FALSE,"FIELD LENGTHS";#N/A,#N/A,FALSE,"CAIES REF";#N/A,#N/A,FALSE,"RelDPT01.xls"}</definedName>
    <definedName name="b_3_1_1" hidden="1">{#N/A,#N/A,FALSE,"Caies";#N/A,#N/A,FALSE,"FIELD LENGTHS";#N/A,#N/A,FALSE,"CAIES REF";#N/A,#N/A,FALSE,"RelDPT01.xls"}</definedName>
    <definedName name="b_3_2" hidden="1">{#N/A,#N/A,FALSE,"Caies";#N/A,#N/A,FALSE,"FIELD LENGTHS";#N/A,#N/A,FALSE,"CAIES REF";#N/A,#N/A,FALSE,"RelDPT01.xls"}</definedName>
    <definedName name="b_3_2_1" hidden="1">{#N/A,#N/A,FALSE,"Caies";#N/A,#N/A,FALSE,"FIELD LENGTHS";#N/A,#N/A,FALSE,"CAIES REF";#N/A,#N/A,FALSE,"RelDPT01.xls"}</definedName>
    <definedName name="b_3_3" hidden="1">{#N/A,#N/A,FALSE,"Caies";#N/A,#N/A,FALSE,"FIELD LENGTHS";#N/A,#N/A,FALSE,"CAIES REF";#N/A,#N/A,FALSE,"RelDPT01.xls"}</definedName>
    <definedName name="b_3_3_1" hidden="1">{#N/A,#N/A,FALSE,"Caies";#N/A,#N/A,FALSE,"FIELD LENGTHS";#N/A,#N/A,FALSE,"CAIES REF";#N/A,#N/A,FALSE,"RelDPT01.xls"}</definedName>
    <definedName name="b_3_4" hidden="1">{#N/A,#N/A,FALSE,"Caies";#N/A,#N/A,FALSE,"FIELD LENGTHS";#N/A,#N/A,FALSE,"CAIES REF";#N/A,#N/A,FALSE,"RelDPT01.xls"}</definedName>
    <definedName name="b_3_4_1" hidden="1">{#N/A,#N/A,FALSE,"Caies";#N/A,#N/A,FALSE,"FIELD LENGTHS";#N/A,#N/A,FALSE,"CAIES REF";#N/A,#N/A,FALSE,"RelDPT01.xls"}</definedName>
    <definedName name="b_3_5" hidden="1">{#N/A,#N/A,FALSE,"Caies";#N/A,#N/A,FALSE,"FIELD LENGTHS";#N/A,#N/A,FALSE,"CAIES REF";#N/A,#N/A,FALSE,"RelDPT01.xls"}</definedName>
    <definedName name="B_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_1" hidden="1">{#N/A,#N/A,FALSE,"Caies";#N/A,#N/A,FALSE,"FIELD LENGTHS";#N/A,#N/A,FALSE,"CAIES REF";#N/A,#N/A,FALSE,"RelDPT01.xls"}</definedName>
    <definedName name="b_4_1_1" hidden="1">{#N/A,#N/A,FALSE,"Caies";#N/A,#N/A,FALSE,"FIELD LENGTHS";#N/A,#N/A,FALSE,"CAIES REF";#N/A,#N/A,FALSE,"RelDPT01.xls"}</definedName>
    <definedName name="b_4_2" hidden="1">{#N/A,#N/A,FALSE,"Caies";#N/A,#N/A,FALSE,"FIELD LENGTHS";#N/A,#N/A,FALSE,"CAIES REF";#N/A,#N/A,FALSE,"RelDPT01.xls"}</definedName>
    <definedName name="b_4_2_1" hidden="1">{#N/A,#N/A,FALSE,"Caies";#N/A,#N/A,FALSE,"FIELD LENGTHS";#N/A,#N/A,FALSE,"CAIES REF";#N/A,#N/A,FALSE,"RelDPT01.xls"}</definedName>
    <definedName name="b_4_3" hidden="1">{#N/A,#N/A,FALSE,"Caies";#N/A,#N/A,FALSE,"FIELD LENGTHS";#N/A,#N/A,FALSE,"CAIES REF";#N/A,#N/A,FALSE,"RelDPT01.xls"}</definedName>
    <definedName name="b_4_3_1" hidden="1">{#N/A,#N/A,FALSE,"Caies";#N/A,#N/A,FALSE,"FIELD LENGTHS";#N/A,#N/A,FALSE,"CAIES REF";#N/A,#N/A,FALSE,"RelDPT01.xls"}</definedName>
    <definedName name="b_4_4" hidden="1">{#N/A,#N/A,FALSE,"Caies";#N/A,#N/A,FALSE,"FIELD LENGTHS";#N/A,#N/A,FALSE,"CAIES REF";#N/A,#N/A,FALSE,"RelDPT01.xls"}</definedName>
    <definedName name="b_4_4_1" hidden="1">{#N/A,#N/A,FALSE,"Caies";#N/A,#N/A,FALSE,"FIELD LENGTHS";#N/A,#N/A,FALSE,"CAIES REF";#N/A,#N/A,FALSE,"RelDPT01.xls"}</definedName>
    <definedName name="b_4_5" hidden="1">{#N/A,#N/A,FALSE,"Caies";#N/A,#N/A,FALSE,"FIELD LENGTHS";#N/A,#N/A,FALSE,"CAIES REF";#N/A,#N/A,FALSE,"RelDPT01.xls"}</definedName>
    <definedName name="B_4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_1" hidden="1">{#N/A,#N/A,FALSE,"Caies";#N/A,#N/A,FALSE,"FIELD LENGTHS";#N/A,#N/A,FALSE,"CAIES REF";#N/A,#N/A,FALSE,"RelDPT01.xls"}</definedName>
    <definedName name="b_5_1_1" hidden="1">{#N/A,#N/A,FALSE,"Caies";#N/A,#N/A,FALSE,"FIELD LENGTHS";#N/A,#N/A,FALSE,"CAIES REF";#N/A,#N/A,FALSE,"RelDPT01.xls"}</definedName>
    <definedName name="b_5_2" hidden="1">{#N/A,#N/A,FALSE,"Caies";#N/A,#N/A,FALSE,"FIELD LENGTHS";#N/A,#N/A,FALSE,"CAIES REF";#N/A,#N/A,FALSE,"RelDPT01.xls"}</definedName>
    <definedName name="b_5_2_1" hidden="1">{#N/A,#N/A,FALSE,"Caies";#N/A,#N/A,FALSE,"FIELD LENGTHS";#N/A,#N/A,FALSE,"CAIES REF";#N/A,#N/A,FALSE,"RelDPT01.xls"}</definedName>
    <definedName name="b_5_3" hidden="1">{#N/A,#N/A,FALSE,"Caies";#N/A,#N/A,FALSE,"FIELD LENGTHS";#N/A,#N/A,FALSE,"CAIES REF";#N/A,#N/A,FALSE,"RelDPT01.xls"}</definedName>
    <definedName name="b_5_3_1" hidden="1">{#N/A,#N/A,FALSE,"Caies";#N/A,#N/A,FALSE,"FIELD LENGTHS";#N/A,#N/A,FALSE,"CAIES REF";#N/A,#N/A,FALSE,"RelDPT01.xls"}</definedName>
    <definedName name="b_5_4" hidden="1">{#N/A,#N/A,FALSE,"Caies";#N/A,#N/A,FALSE,"FIELD LENGTHS";#N/A,#N/A,FALSE,"CAIES REF";#N/A,#N/A,FALSE,"RelDPT01.xls"}</definedName>
    <definedName name="b_5_4_1" hidden="1">{#N/A,#N/A,FALSE,"Caies";#N/A,#N/A,FALSE,"FIELD LENGTHS";#N/A,#N/A,FALSE,"CAIES REF";#N/A,#N/A,FALSE,"RelDPT01.xls"}</definedName>
    <definedName name="b_5_5" hidden="1">{#N/A,#N/A,FALSE,"Caies";#N/A,#N/A,FALSE,"FIELD LENGTHS";#N/A,#N/A,FALSE,"CAIES REF";#N/A,#N/A,FALSE,"RelDPT01.xls"}</definedName>
    <definedName name="B_5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6" hidden="1">{#N/A,#N/A,FALSE,"표지";#N/A,#N/A,FALSE,"목차";#N/A,#N/A,FALSE,"내용1";#N/A,#N/A,FALSE,"내용2";#N/A,#N/A,FALSE,"결론";#N/A,#N/A,FALSE,"첨부";#N/A,#N/A,FALSE,"진공도달시간";#N/A,#N/A,FALSE,"배가스속도"}</definedName>
    <definedName name="B_7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A">[84]CB!#REF!</definedName>
    <definedName name="BaloonText">#REF!</definedName>
    <definedName name="basic">[85]!basic</definedName>
    <definedName name="BATT" hidden="1">{#N/A,#N/A,FALSE,"ENG'G(보호계전기)"}</definedName>
    <definedName name="BB"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BB"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bbb" hidden="1">[86]입찰안!#REF!</definedName>
    <definedName name="bdfg">[87]SUM!$J$21</definedName>
    <definedName name="bdfrter" hidden="1">{#N/A,#N/A,TRUE,"천상그린44PY"}</definedName>
    <definedName name="bdrsf" hidden="1">{#N/A,#N/A,FALSE,"현장 NCR 분석";#N/A,#N/A,FALSE,"현장품질감사";#N/A,#N/A,FALSE,"현장품질감사"}</definedName>
    <definedName name="bdrtd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egin">#REF!</definedName>
    <definedName name="BELL" hidden="1">{#N/A,#N/A,TRUE,"Basic";#N/A,#N/A,TRUE,"EXT-TABLE";#N/A,#N/A,TRUE,"STEEL";#N/A,#N/A,TRUE,"INT-Table";#N/A,#N/A,TRUE,"STEEL";#N/A,#N/A,TRUE,"Door"}</definedName>
    <definedName name="B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HE" hidden="1">{#N/A,#N/A,FALSE,"조골재"}</definedName>
    <definedName name="BI" hidden="1">{#N/A,#N/A,FALSE,"이태원철근"}</definedName>
    <definedName name="BILDQTY">#N/A</definedName>
    <definedName name="BILDQTYNU">#N/A</definedName>
    <definedName name="BILDTWT">#N/A</definedName>
    <definedName name="BILDTWTNU">#N/A</definedName>
    <definedName name="Billet">[88]Sheet5!#REF!</definedName>
    <definedName name="birthday">#REF!</definedName>
    <definedName name="BLBL" hidden="1">{#N/A,#N/A,FALSE,"단축1";#N/A,#N/A,FALSE,"단축2";#N/A,#N/A,FALSE,"단축3";#N/A,#N/A,FALSE,"장축";#N/A,#N/A,FALSE,"4WD"}</definedName>
    <definedName name="BLK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M">{"Book1","AP-37.xls"}</definedName>
    <definedName name="BMS">{"Book1","AP-37.xls"}</definedName>
    <definedName name="BMSNEST">{"Book1","AP-37.xls"}</definedName>
    <definedName name="BN">'[4]#REF'!#REF!</definedName>
    <definedName name="BNF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OOK2" hidden="1">{#N/A,#N/A,TRUE,"손익보고"}</definedName>
    <definedName name="BOOM길이">INDIRECT("CRANEDATA!$A$2:$B$38")</definedName>
    <definedName name="BRACKET">#REF!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rvbx" hidden="1">{#N/A,#N/A,FALSE,"현장 NCR 분석";#N/A,#N/A,FALSE,"현장품질감사";#N/A,#N/A,FALSE,"현장품질감사"}</definedName>
    <definedName name="bvfxf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C.C.">'[68]산#3-2-2'!#REF!</definedName>
    <definedName name="C_">#N/A</definedName>
    <definedName name="C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6" hidden="1">{#N/A,#N/A,FALSE,"표지";#N/A,#N/A,FALSE,"목차";#N/A,#N/A,FALSE,"내용1";#N/A,#N/A,FALSE,"내용2";#N/A,#N/A,FALSE,"결론";#N/A,#N/A,FALSE,"첨부";#N/A,#N/A,FALSE,"진공도달시간";#N/A,#N/A,FALSE,"배가스속도"}</definedName>
    <definedName name="C_7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ABLE">105%</definedName>
    <definedName name="CAE해석" hidden="1">{#N/A,#N/A,FALSE,"단축1";#N/A,#N/A,FALSE,"단축2";#N/A,#N/A,FALSE,"단축3";#N/A,#N/A,FALSE,"장축";#N/A,#N/A,FALSE,"4WD"}</definedName>
    <definedName name="CAPA" hidden="1">{#N/A,#N/A,FALSE,"인원";#N/A,#N/A,FALSE,"비용2";#N/A,#N/A,FALSE,"비용1";#N/A,#N/A,FALSE,"비용";#N/A,#N/A,FALSE,"보증2";#N/A,#N/A,FALSE,"보증1";#N/A,#N/A,FALSE,"보증";#N/A,#N/A,FALSE,"손익1";#N/A,#N/A,FALSE,"손익";#N/A,#N/A,FALSE,"부서별매출";#N/A,#N/A,FALSE,"매출"}</definedName>
    <definedName name="CARL" hidden="1">{#N/A,#N/A,FALSE,"CCTV"}</definedName>
    <definedName name="CARL1" hidden="1">{#N/A,#N/A,FALSE,"CCTV"}</definedName>
    <definedName name="CARL2" hidden="1">{#N/A,#N/A,FALSE,"CCTV"}</definedName>
    <definedName name="CAS" hidden="1">{#N/A,#N/A,FALSE,"인원";#N/A,#N/A,FALSE,"비용2";#N/A,#N/A,FALSE,"비용1";#N/A,#N/A,FALSE,"비용";#N/A,#N/A,FALSE,"보증2";#N/A,#N/A,FALSE,"보증1";#N/A,#N/A,FALSE,"보증";#N/A,#N/A,FALSE,"손익1";#N/A,#N/A,FALSE,"손익";#N/A,#N/A,FALSE,"부서별매출";#N/A,#N/A,FALSE,"매출"}</definedName>
    <definedName name="cat">[89]Sheet1!$A$2:$A$191</definedName>
    <definedName name="catch방안" hidden="1">{#N/A,#N/A,FALSE,"인원";#N/A,#N/A,FALSE,"비용2";#N/A,#N/A,FALSE,"비용1";#N/A,#N/A,FALSE,"비용";#N/A,#N/A,FALSE,"보증2";#N/A,#N/A,FALSE,"보증1";#N/A,#N/A,FALSE,"보증";#N/A,#N/A,FALSE,"손익1";#N/A,#N/A,FALSE,"손익";#N/A,#N/A,FALSE,"부서별매출";#N/A,#N/A,FALSE,"매출"}</definedName>
    <definedName name="CBC">[90]재료비!$G$153</definedName>
    <definedName name="cbk" hidden="1">{"'표지'!$B$5"}</definedName>
    <definedName name="C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CC" hidden="1">{#N/A,#N/A,FALSE,"양식(을)"}</definedName>
    <definedName name="CCCC" hidden="1">'[21]P-J'!$O$131:$O$201</definedName>
    <definedName name="CCCCC">'[4]WEIGHT LIST'!#REF!</definedName>
    <definedName name="CCCCCCC">'[4]#REF'!#REF!</definedName>
    <definedName name="cchannel">#REF!</definedName>
    <definedName name="CCTV" hidden="1">{#N/A,#N/A,FALSE,"전력간선"}</definedName>
    <definedName name="CC단중">[76]단중표!$AF$20</definedName>
    <definedName name="CFGJY" hidden="1">{#N/A,#N/A,FALSE,"혼합골재"}</definedName>
    <definedName name="CGH" hidden="1">{#N/A,#N/A,FALSE,"표지목차"}</definedName>
    <definedName name="CGL">'[91]품종별-이름'!$D$8</definedName>
    <definedName name="cgmh" hidden="1">{"'용역비'!$A$4:$C$8"}</definedName>
    <definedName name="CHANNEL">[74]단위중량표!$G$65:$H$84</definedName>
    <definedName name="channel계">[79]CABLE!#REF!</definedName>
    <definedName name="CHANNEL단중">[76]단중표!$AF$14</definedName>
    <definedName name="channel할증계">[79]CABLE!#REF!</definedName>
    <definedName name="Chart_1">"Chart 1"</definedName>
    <definedName name="Chart973_Click">[92]!Chart973_Click</definedName>
    <definedName name="chemical" hidden="1">{#N/A,#N/A,FALSE,"CCTV"}</definedName>
    <definedName name="chl" hidden="1">{#N/A,#N/A,TRUE,"토적및재료집계";#N/A,#N/A,TRUE,"토적및재료집계";#N/A,#N/A,TRUE,"단위량"}</definedName>
    <definedName name="CK"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CL.DOMAIN_NO">#N/A</definedName>
    <definedName name="CL.STN_NO">#N/A</definedName>
    <definedName name="CLASS_NO.">#REF!</definedName>
    <definedName name="cmrfid"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nltn" hidden="1">{"'신흥취수펌프 검토'!$M$2","'신흥취수펌프 검토'!$A$1:$AE$87"}</definedName>
    <definedName name="COC">[93]MCI!$A$6:$O$136</definedName>
    <definedName name="COKE">[50]단가비교!$L$22</definedName>
    <definedName name="condensor" hidden="1">{#N/A,#N/A,FALSE,"ENG'G(보호계전기)"}</definedName>
    <definedName name="CONDUIT">110%</definedName>
    <definedName name="CONSTR_A02B">#N/A</definedName>
    <definedName name="CONSTR_A03">#REF!</definedName>
    <definedName name="contingency">'[73]1.0.견적기준(입력)'!$M$23</definedName>
    <definedName name="CONTROL1" hidden="1">{#N/A,#N/A,FALSE,"ENG'G(보호계전기)"}</definedName>
    <definedName name="CONTROL전원" hidden="1">{#N/A,#N/A,FALSE,"ENG'G(보호계전기)"}</definedName>
    <definedName name="CONTROL전원A" hidden="1">{#N/A,#N/A,FALSE,"ENG'G(보호계전기)"}</definedName>
    <definedName name="CONVE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OST">'[94]11.자재단가'!$A$1:$M$164</definedName>
    <definedName name="COST_FACTOR">#N/A</definedName>
    <definedName name="COST2" hidden="1">{#N/A,#N/A,TRUE,"Basic";#N/A,#N/A,TRUE,"EXT-TABLE";#N/A,#N/A,TRUE,"STEEL";#N/A,#N/A,TRUE,"INT-Table";#N/A,#N/A,TRUE,"STEEL";#N/A,#N/A,TRUE,"Door"}</definedName>
    <definedName name="COVER">{"Book1","AP-37.xls"}</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tbar">[74]단위중량표!$J$1:$K$65536</definedName>
    <definedName name="CTBAR단중">[76]단중표!$AF$11</definedName>
    <definedName name="CTI">[76]단중표!$AF$26</definedName>
    <definedName name="CV">'[4]#REF'!#REF!</definedName>
    <definedName name="cv14노">[79]CABLE!#REF!</definedName>
    <definedName name="cv22노">[79]CABLE!#REF!</definedName>
    <definedName name="cv3.5c노">[79]CABLE!#REF!</definedName>
    <definedName name="cv38노">[79]CABLE!#REF!</definedName>
    <definedName name="CV38재">[77]Sheet6!#REF!</definedName>
    <definedName name="CV8재">[77]Sheet6!#REF!</definedName>
    <definedName name="cvj" hidden="1">{#N/A,#N/A,FALSE,"KMC최종회의(7월) 자료"}</definedName>
    <definedName name="cvvs19c계">[75]견적접수!#REF!</definedName>
    <definedName name="cvvs19c노">[75]견적접수!#REF!</definedName>
    <definedName name="cvvs19c할증계">[75]견적접수!#REF!</definedName>
    <definedName name="cvvs6c계">[75]견적접수!#REF!</definedName>
    <definedName name="cvvs6c노">[75]견적접수!#REF!</definedName>
    <definedName name="cvvs6c할증계">[75]견적접수!#REF!</definedName>
    <definedName name="cxzbhvc" hidden="1">{#N/A,#N/A,FALSE,"현장 NCR 분석";#N/A,#N/A,FALSE,"현장품질감사";#N/A,#N/A,FALSE,"현장품질감사"}</definedName>
    <definedName name="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'[68]산#3-2'!#REF!</definedName>
    <definedName name="D6D">[11]Sheet5!#REF!</definedName>
    <definedName name="DA">#REF!</definedName>
    <definedName name="DAL">[7]도!#REF!</definedName>
    <definedName name="DAN">#N/A</definedName>
    <definedName name="DATA" hidden="1">'[95]Pengalaman Per'!#REF!</definedName>
    <definedName name="DATA_CODE">"12130"</definedName>
    <definedName name="Data6.14" hidden="1">{#N/A,#N/A,FALSE,"ENG'G(보호계전기)"}</definedName>
    <definedName name="DataArea">#REF!</definedName>
    <definedName name="DATABAS" hidden="1">#REF!</definedName>
    <definedName name="_xlnm.Database">[96]도!#REF!</definedName>
    <definedName name="Database_MI">[94]계약ITEM!#REF!</definedName>
    <definedName name="dataww" hidden="1">#REF!</definedName>
    <definedName name="DB">#REF!</definedName>
    <definedName name="DBBTY" hidden="1">{#N/A,#N/A,FALSE,"혼합골재"}</definedName>
    <definedName name="dbnd" hidden="1">{#N/A,#N/A,FALSE,"부대2"}</definedName>
    <definedName name="dbndr" hidden="1">{#N/A,#N/A,FALSE,"배수2"}</definedName>
    <definedName name="dbtfd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C">#REF!</definedName>
    <definedName name="DC.PIPE">[97]일위대가!#REF!</definedName>
    <definedName name="DCGRE" hidden="1">{#N/A,#N/A,TRUE,"토적및재료집계";#N/A,#N/A,TRUE,"토적및재료집계";#N/A,#N/A,TRUE,"단위량"}</definedName>
    <definedName name="DD">[98]도!#REF!</definedName>
    <definedName name="DDCC">[99]적용!#REF!</definedName>
    <definedName name="ddd">'[100]#REF'!#REF!</definedName>
    <definedName name="DDDD">#REF!</definedName>
    <definedName name="DDDDD">[101]도!#REF!</definedName>
    <definedName name="DDDDDD">'[9]BEND LOSS'!#REF!</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'[10]BEND LOSS'!#REF!</definedName>
    <definedName name="DDDDDDDDDD">'[102]POL6차-PIPING'!$J$41</definedName>
    <definedName name="dddddddddddddd" hidden="1">{#N/A,#N/A,TRUE,"Basic";#N/A,#N/A,TRUE,"EXT-TABLE";#N/A,#N/A,TRUE,"STEEL";#N/A,#N/A,TRUE,"INT-Table";#N/A,#N/A,TRUE,"STEEL";#N/A,#N/A,TRUE,"Door"}</definedName>
    <definedName name="dddf" hidden="1">{"'장비'!$A$3:$M$12"}</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 hidden="1">{#N/A,#N/A,FALSE,"CCTV"}</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#REF!</definedName>
    <definedName name="delta">#REF!</definedName>
    <definedName name="dep" hidden="1">{#N/A,#N/A,FALSE,"인원";#N/A,#N/A,FALSE,"비용2";#N/A,#N/A,FALSE,"비용1";#N/A,#N/A,FALSE,"비용";#N/A,#N/A,FALSE,"보증2";#N/A,#N/A,FALSE,"보증1";#N/A,#N/A,FALSE,"보증";#N/A,#N/A,FALSE,"손익1";#N/A,#N/A,FALSE,"손익";#N/A,#N/A,FALSE,"부서별매출";#N/A,#N/A,FALSE,"매출"}</definedName>
    <definedName name="descrip" hidden="1">'[35] 견적서'!#REF!</definedName>
    <definedName name="Detail">[85]!Detail</definedName>
    <definedName name="DF" hidden="1">#REF!</definedName>
    <definedName name="dfaf" hidden="1">{"'장비'!$A$3:$M$12"}</definedName>
    <definedName name="DFAH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akdf" hidden="1">#REF!</definedName>
    <definedName name="dfas"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FASDF" hidden="1">#REF!</definedName>
    <definedName name="DFASFD" hidden="1">{#N/A,#N/A,FALSE,"골재소요량";#N/A,#N/A,FALSE,"골재소요량"}</definedName>
    <definedName name="DFBGHE" hidden="1">{#N/A,#N/A,FALSE,"골재소요량";#N/A,#N/A,FALSE,"골재소요량"}</definedName>
    <definedName name="dfd6fd6f66">{"Book1","AP-37.xls"}</definedName>
    <definedName name="DFDASFGDASG" hidden="1">{#N/A,#N/A,FALSE,"단가표지"}</definedName>
    <definedName name="DFDF" hidden="1">{#N/A,#N/A,FALSE,"조골재"}</definedName>
    <definedName name="DFDFD" hidden="1">{#N/A,#N/A,FALSE,"양식(을)"}</definedName>
    <definedName name="DFDFDF" hidden="1">{#N/A,#N/A,FALSE,"단가표지"}</definedName>
    <definedName name="DFDSADFADSF" hidden="1">{#N/A,#N/A,FALSE,"2~8번"}</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SF" hidden="1">{#N/A,#N/A,FALSE,"이정표"}</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hidden="1">{#N/A,#N/A,FALSE,"운반시간"}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j"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GHR" hidden="1">{#N/A,#N/A,FALSE,"이태원철근"}</definedName>
    <definedName name="DFGHRT" hidden="1">{#N/A,#N/A,FALSE,"골재소요량";#N/A,#N/A,FALSE,"골재소요량"}</definedName>
    <definedName name="df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dthf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MJJ">{"Book1","AP-37.xls"}</definedName>
    <definedName name="dfh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YT" hidden="1">{#N/A,#N/A,FALSE,"단가표지"}</definedName>
    <definedName name="DFJHKF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rs">[103]작성방법!$B$19</definedName>
    <definedName name="DFS" hidden="1">{#N/A,#N/A,FALSE,"단축1";#N/A,#N/A,FALSE,"단축2";#N/A,#N/A,FALSE,"단축3";#N/A,#N/A,FALSE,"장축";#N/A,#N/A,FALSE,"4WD"}</definedName>
    <definedName name="DFSFG" hidden="1">[46]PI!#REF!</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ws" hidden="1">{#N/A,#N/A,FALSE,"현장 NCR 분석";#N/A,#N/A,FALSE,"현장품질감사";#N/A,#N/A,FALSE,"현장품질감사"}</definedName>
    <definedName name="DG">#REF!</definedName>
    <definedName name="DGBGHY" hidden="1">{#N/A,#N/A,FALSE,"단가표지"}</definedName>
    <definedName name="DGD">[11]Sheet5!#REF!</definedName>
    <definedName name="DGDFGFGDG" hidden="1">{#N/A,#N/A,FALSE,"배수1"}</definedName>
    <definedName name="DGER" hidden="1">{#N/A,#N/A,FALSE,"이태원철근"}</definedName>
    <definedName name="DGF" hidden="1">#REF!</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hidden="1">{#N/A,#N/A,FALSE,"CCTV"}</definedName>
    <definedName name="dg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rdgb">#REF!</definedName>
    <definedName name="DGRG" hidden="1">{#N/A,#N/A,FALSE,"이태원철근"}</definedName>
    <definedName name="DH">#REF!</definedName>
    <definedName name="dhdh" hidden="1">{"'표지'!$B$5"}</definedName>
    <definedName name="dhdh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eh" hidden="1">{#N/A,#N/A,FALSE,"표지목차"}</definedName>
    <definedName name="dhj" hidden="1">{"'용역비'!$A$4:$C$8"}</definedName>
    <definedName name="di">'[72]Man Power'!$J$10:$J$45</definedName>
    <definedName name="Digital">{"Book1","AP-37.xls"}</definedName>
    <definedName name="DJ">#REF!</definedName>
    <definedName name="djsk">[33]도면자료제출일정!#REF!</definedName>
    <definedName name="dj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C" hidden="1">{#N/A,#N/A,FALSE,"현장 NCR 분석";#N/A,#N/A,FALSE,"현장품질감사";#N/A,#N/A,FALSE,"현장품질감사"}</definedName>
    <definedName name="dkdkdkdkd" hidden="1">{#N/A,#N/A,FALSE,"명세표"}</definedName>
    <definedName name="dksl">[33]도면자료제출일정!#REF!</definedName>
    <definedName name="DKSLDI">BlankMacro1</definedName>
    <definedName name="dksldksl">[0]!BlankMacro1</definedName>
    <definedName name="dkwof" hidden="1">{#N/A,#N/A,FALSE,"현장 NCR 분석";#N/A,#N/A,FALSE,"현장품질감사";#N/A,#N/A,FALSE,"현장품질감사"}</definedName>
    <definedName name="DL">#REF!</definedName>
    <definedName name="DL_OUT" hidden="1">{#N/A,#N/A,FALSE,"ENG'G(보호계전기)"}</definedName>
    <definedName name="dlff" hidden="1">{#N/A,#N/A,FALSE,"운반시간"}</definedName>
    <definedName name="dlfma">'[104]BEND LOSS'!#REF!</definedName>
    <definedName name="DLNEST">{"Book1","AP-37.xls"}</definedName>
    <definedName name="DLRGM" hidden="1">{#N/A,#N/A,TRUE,"LOADCOVE";#N/A,#N/A,TRUE,"PAGE001";#N/A,#N/A,TRUE,"PAGE002";#N/A,#N/A,TRUE,"PAGE003";#N/A,#N/A,TRUE,"PAGE004";#N/A,#N/A,TRUE,"PAGE005";#N/A,#N/A,TRUE,"PAGE006";#N/A,#N/A,TRUE,"PAGE007";#N/A,#N/A,TRUE,"PAGE008";#N/A,#N/A,TRUE,"PAGE009";#N/A,#N/A,TRUE,"PAGE010";#N/A,#N/A,TRUE,"PAGE011";#N/A,#N/A,TRUE,"PAGE012";#N/A,#N/A,TRUE,"PAGE013"}</definedName>
    <definedName name="DLS">[105]견적!#REF!</definedName>
    <definedName name="DLt" hidden="1">{#N/A,#N/A,FALSE,"이태원철근"}</definedName>
    <definedName name="DM">#REF!</definedName>
    <definedName name="dmsk">IF([106]Eier!XDW1&lt;&gt;"",IF([106]Eier!$AM1&lt;&gt;"",[106]Eier!$AM1/[106]Eier!XDW1,IF([106]Eier!$AN1&lt;&gt;"",[106]Eier!$AN1/[106]Eier!XDW1,"")),"")</definedName>
    <definedName name="dmt">IF([106]Eier!XFA1="","",IF([106]Eier!XFB1="Stck",[106]Eier!XFA1*[106]Eier!XDU1,IF([106]Eier!XFB1="kg",[106]Eier!XFA1*[106]Eier!XDV1,IF([106]Eier!XFB1="TOT",[106]Eier!XFA1,"Einheit fehlt"))))</definedName>
    <definedName name="DN">#REF!</definedName>
    <definedName name="dnd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ntd" hidden="1">{#N/A,#N/A,FALSE,"단가표지"}</definedName>
    <definedName name="DO">#REF!</definedName>
    <definedName name="Document_array">{"Book1","AP-37.xls"}</definedName>
    <definedName name="DOLAR">#N/A</definedName>
    <definedName name="DONG">"List Box 2"</definedName>
    <definedName name="DP">#REF!</definedName>
    <definedName name="DQ">#REF!</definedName>
    <definedName name="DR">#REF!</definedName>
    <definedName name="DRAWING_NO.">#REF!</definedName>
    <definedName name="DRFDGH" hidden="1">{#N/A,#N/A,FALSE,"단축1";#N/A,#N/A,FALSE,"단축2";#N/A,#N/A,FALSE,"단축3";#N/A,#N/A,FALSE,"장축";#N/A,#N/A,FALSE,"4WD"}</definedName>
    <definedName name="DRIVEABILITY" hidden="1">{#N/A,#N/A,FALSE,"단축1";#N/A,#N/A,FALSE,"단축2";#N/A,#N/A,FALSE,"단축3";#N/A,#N/A,FALSE,"장축";#N/A,#N/A,FALSE,"4WD"}</definedName>
    <definedName name="DRTYJDRTJ" hidden="1">{#N/A,#N/A,FALSE,"이태원철근"}</definedName>
    <definedName name="DRTYJDRTYJ" hidden="1">{#N/A,#N/A,FALSE,"이태원철근"}</definedName>
    <definedName name="DRYS" hidden="1">{#N/A,#N/A,FALSE,"조골재"}</definedName>
    <definedName name="ds">'[72]Man Power'!$J$10:$J$45</definedName>
    <definedName name="DSA" hidden="1">{#N/A,#N/A,FALSE,"포장1";#N/A,#N/A,FALSE,"포장1"}</definedName>
    <definedName name="dsaf" hidden="1">{#N/A,#N/A,FALSE,"조골재"}</definedName>
    <definedName name="DSD" hidden="1">#REF!</definedName>
    <definedName name="dsdsd" hidden="1">{#N/A,#N/A,FALSE,"운반시간"}</definedName>
    <definedName name="DSF" hidden="1">#REF!</definedName>
    <definedName name="DSFAD" hidden="1">#REF!</definedName>
    <definedName name="dsfga" hidden="1">{#N/A,#N/A,FALSE,"3가";#N/A,#N/A,FALSE,"3나";#N/A,#N/A,FALSE,"3다"}</definedName>
    <definedName name="DSFGHJ" hidden="1">#REF!</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fsdfsdf" hidden="1">{#N/A,#N/A,FALSE,"ENG'G(보호계전기)"}</definedName>
    <definedName name="DSGSGW"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dsrssr" hidden="1">{#N/A,#N/A,FALSE,"조골재"}</definedName>
    <definedName name="DSRY" hidden="1">{#N/A,#N/A,FALSE,"표지목차"}</definedName>
    <definedName name="dss" hidden="1">{#N/A,#N/A,FALSE,"골재소요량";#N/A,#N/A,FALSE,"골재소요량"}</definedName>
    <definedName name="DSSDS" hidden="1">{#N/A,#N/A,FALSE,"명세표"}</definedName>
    <definedName name="dthd" hidden="1">{#N/A,#N/A,FALSE,"조골재"}</definedName>
    <definedName name="DTJRDYJYTRDJ" hidden="1">{#N/A,#N/A,FALSE,"이태원철근"}</definedName>
    <definedName name="dttrtr" hidden="1">{#N/A,#N/A,TRUE,"천상그린44PY"}</definedName>
    <definedName name="DTYJDRTYJDRYJY" hidden="1">{#N/A,#N/A,FALSE,"이태원철근"}</definedName>
    <definedName name="DTYJDTYJ" hidden="1">{#N/A,#N/A,FALSE,"이태원철근"}</definedName>
    <definedName name="DTYJDYRTJD" hidden="1">{#N/A,#N/A,FALSE,"이태원철근"}</definedName>
    <definedName name="DU" hidden="1">{#N/A,#N/A,FALSE,"이태원철근"}</definedName>
    <definedName name="DVR" hidden="1">{#N/A,#N/A,FALSE,"단가표지"}</definedName>
    <definedName name="DVZGZZT" hidden="1">{#N/A,#N/A,FALSE,"2~8번"}</definedName>
    <definedName name="DW" hidden="1">{#N/A,#N/A,FALSE,"배수2"}</definedName>
    <definedName name="DWD" hidden="1">{#N/A,#N/A,FALSE,"전력간선"}</definedName>
    <definedName name="DWEDWD" hidden="1">{#N/A,#N/A,FALSE,"양식(을)"}</definedName>
    <definedName name="DY"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TJDRTJDTRJD" hidden="1">{#N/A,#N/A,FALSE,"이태원철근"}</definedName>
    <definedName name="e">#REF!</definedName>
    <definedName name="E.E.E.">'[68]#REF'!#REF!</definedName>
    <definedName name="Ea" hidden="1">'[107]POL6차-PIPING'!#REF!</definedName>
    <definedName name="eaf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{#N/A,#N/A,FALSE,"CCTV"}</definedName>
    <definedName name="edssqq" hidden="1">{#N/A,#N/A,FALSE,"혼합골재"}</definedName>
    <definedName name="EE" hidden="1">'[108]EE-PROP'!$D$95:$D$137</definedName>
    <definedName name="eee">#REF!</definedName>
    <definedName name="eee.송운" hidden="1">{#N/A,#N/A,FALSE,"운반시간"}</definedName>
    <definedName name="EEEE" hidden="1">#REF!</definedName>
    <definedName name="EEEEEEEEEEEEEEEEEEEEEEE">[109]도!#REF!</definedName>
    <definedName name="eeeeeeee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f">#REF!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제동" hidden="1">{#N/A,#N/A,FALSE,"단축1";#N/A,#N/A,FALSE,"단축2";#N/A,#N/A,FALSE,"단축3";#N/A,#N/A,FALSE,"장축";#N/A,#N/A,FALSE,"4WD"}</definedName>
    <definedName name="EGER" hidden="1">{#N/A,#N/A,FALSE,"이태원철근"}</definedName>
    <definedName name="ehe" hidden="1">{"'단계별시설공사비'!$A$3:$K$51"}</definedName>
    <definedName name="ehe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HEEFG" hidden="1">{#N/A,#N/A,FALSE,"이태원철근"}</definedName>
    <definedName name="EHTEGHE" hidden="1">{#N/A,#N/A,FALSE,"이태원철근"}</definedName>
    <definedName name="eight">#REF!</definedName>
    <definedName name="ej" hidden="1">{"'용역비'!$A$4:$C$8"}</definedName>
    <definedName name="eje">[110]Sheet5!#REF!</definedName>
    <definedName name="EK" hidden="1">{#N/A,#N/A,FALSE,"이태원철근"}</definedName>
    <definedName name="EKF" hidden="1">{#N/A,#N/A,FALSE,"이태원철근"}</definedName>
    <definedName name="ekfk" hidden="1">{#N/A,#N/A,FALSE,"현장 NCR 분석";#N/A,#N/A,FALSE,"현장품질감사";#N/A,#N/A,FALSE,"현장품질감사"}</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P설치">'[111]품셈 '!#REF!</definedName>
    <definedName name="en" hidden="1">{#N/A,#N/A,FALSE,"변경관리예산";#N/A,#N/A,FALSE,"변경장비예산";#N/A,#N/A,FALSE,"변경준설예산";#N/A,#N/A,FALSE,"변경철구예산"}</definedName>
    <definedName name="end">#REF!</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gksalsrnrr" hidden="1">{#N/A,#N/A,FALSE,"전력간선"}</definedName>
    <definedName name="eqg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QUIP1100경비">#REF!</definedName>
    <definedName name="EQUIP1100노무비">#REF!</definedName>
    <definedName name="EQUIP1100재료비">#REF!</definedName>
    <definedName name="EQUIP1200경비">#REF!</definedName>
    <definedName name="EQUIP1200노무비">#REF!</definedName>
    <definedName name="EQUIP1200재료비">#REF!</definedName>
    <definedName name="EQUIP1300경비">#REF!</definedName>
    <definedName name="EQUIP1300노무비">#REF!</definedName>
    <definedName name="EQUIP1300재료비">#REF!</definedName>
    <definedName name="EQUIP1400경비">#REF!</definedName>
    <definedName name="EQUIP1400노무비">#REF!</definedName>
    <definedName name="EQUIP1400재료비">#REF!</definedName>
    <definedName name="EQUIP1500경비">#REF!</definedName>
    <definedName name="EQUIP1500노무비">#REF!</definedName>
    <definedName name="EQUIP1500재료비">#REF!</definedName>
    <definedName name="EQUIP1900경비">#REF!</definedName>
    <definedName name="EQUIP1900노무비">#REF!</definedName>
    <definedName name="EQUIP1900재료비">#REF!</definedName>
    <definedName name="EQUIP2100경비">#REF!</definedName>
    <definedName name="EQUIP2100노무비">#REF!</definedName>
    <definedName name="EQUIP2100재료비">#REF!</definedName>
    <definedName name="EQUIP2200경비">#REF!</definedName>
    <definedName name="EQUIP2200노무비">#REF!</definedName>
    <definedName name="EQUIP2200재료비">#REF!</definedName>
    <definedName name="EQUIP2400경비">#REF!</definedName>
    <definedName name="EQUIP2400노무비">#REF!</definedName>
    <definedName name="EQUIP2400재료비">#REF!</definedName>
    <definedName name="EQUIP2500경비">#REF!</definedName>
    <definedName name="EQUIP2500노무비">#REF!</definedName>
    <definedName name="EQUIP2500재료비">#REF!</definedName>
    <definedName name="EQUIP2600경비">#REF!</definedName>
    <definedName name="EQUIP2600노무비">#REF!</definedName>
    <definedName name="EQUIP2600재료비">#REF!</definedName>
    <definedName name="EQUIP2700경비">#REF!</definedName>
    <definedName name="EQUIP2700노무비">#REF!</definedName>
    <definedName name="EQUIP2700재료비">#REF!</definedName>
    <definedName name="EQUIP2900경비">#REF!</definedName>
    <definedName name="EQUIP2900노무비">#REF!</definedName>
    <definedName name="EQUIP2900재료비">#REF!</definedName>
    <definedName name="EQUIP3100경비">#REF!</definedName>
    <definedName name="EQUIP3100노무비">#REF!</definedName>
    <definedName name="EQUIP3100재료비">#REF!</definedName>
    <definedName name="EQUIP3200경비">#REF!</definedName>
    <definedName name="EQUIP3200노무비">#REF!</definedName>
    <definedName name="EQUIP3200재료비">#REF!</definedName>
    <definedName name="EQUIP3400경비">#REF!</definedName>
    <definedName name="EQUIP3400노무비">#REF!</definedName>
    <definedName name="EQUIP3400재료비">#REF!</definedName>
    <definedName name="EQUIP3500경비">#REF!</definedName>
    <definedName name="EQUIP3500노무비">#REF!</definedName>
    <definedName name="EQUIP3500재료비">#REF!</definedName>
    <definedName name="EQUIP3600경비">#REF!</definedName>
    <definedName name="EQUIP3600노무비">#REF!</definedName>
    <definedName name="EQUIP3600재료비">#REF!</definedName>
    <definedName name="EQUIP3900경비">#REF!</definedName>
    <definedName name="EQUIP3900노무비">#REF!</definedName>
    <definedName name="EQUIP3900재료비">#REF!</definedName>
    <definedName name="EQUIP4100경비">#REF!</definedName>
    <definedName name="EQUIP4100노무비">#REF!</definedName>
    <definedName name="EQUIP4100재료비">#REF!</definedName>
    <definedName name="EQUIP4200경비">#REF!</definedName>
    <definedName name="EQUIP4200노무비">#REF!</definedName>
    <definedName name="EQUIP4200재료비">#REF!</definedName>
    <definedName name="EQUIP4300경비">#REF!</definedName>
    <definedName name="EQUIP4300노무비">#REF!</definedName>
    <definedName name="EQUIP4300재료비">#REF!</definedName>
    <definedName name="EQUIP4900경비">#REF!</definedName>
    <definedName name="EQUIP4900노무비">#REF!</definedName>
    <definedName name="EQUIP4900재료비">#REF!</definedName>
    <definedName name="EQUIP6100경비">#REF!+#REF!</definedName>
    <definedName name="EQUIP6100노무비">#REF!+#REF!</definedName>
    <definedName name="EQUIP6100재료비">#REF!+#REF!</definedName>
    <definedName name="EQUIP6200경비">#REF!</definedName>
    <definedName name="EQUIP6200노무비">#REF!</definedName>
    <definedName name="EQUIP6200재료비">#REF!</definedName>
    <definedName name="EQUIP6300경비">#REF!+#REF!</definedName>
    <definedName name="EQUIP6300노무비">#REF!+#REF!</definedName>
    <definedName name="EQUIP6300재료비">#REF!+#REF!</definedName>
    <definedName name="EQUIP6800경비">#REF!</definedName>
    <definedName name="EQUIP6800노무비">#REF!</definedName>
    <definedName name="EQUIP6800재료비">#REF!</definedName>
    <definedName name="EQUIP기타경비">#REF!</definedName>
    <definedName name="EQUIP기타노무비">#REF!</definedName>
    <definedName name="EQUIP기타재료비">#REF!</definedName>
    <definedName name="EQUIP재료비">#REF!</definedName>
    <definedName name="EQUIP지급임차료">#REF!</definedName>
    <definedName name="EQUIP직접노무비">#REF!</definedName>
    <definedName name="EQUMANT">#REF!</definedName>
    <definedName name="er">'[72]Man Power'!$J$10:$J$45</definedName>
    <definedName name="erag" hidden="1">#REF!</definedName>
    <definedName name="ERBSTDT" hidden="1">{#N/A,#N/A,FALSE,"운반시간"}</definedName>
    <definedName name="ere">[0]!BlankMacro1</definedName>
    <definedName name="er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GYTERGE" hidden="1">{#N/A,#N/A,FALSE,"이태원철근"}</definedName>
    <definedName name="ERRE" hidden="1">{#N/A,#N/A,FALSE,"단축1";#N/A,#N/A,FALSE,"단축2";#N/A,#N/A,FALSE,"단축3";#N/A,#N/A,FALSE,"장축";#N/A,#N/A,FALSE,"4WD"}</definedName>
    <definedName name="errragx"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rt" hidden="1">{"'장비'!$A$3:$M$12"}</definedName>
    <definedName name="ERTRT" hidden="1">{#N/A,#N/A,FALSE,"2~8번"}</definedName>
    <definedName name="ERTY">'[35]POL6차-PIPING'!$J$41</definedName>
    <definedName name="ertyertye" hidden="1">{"'용역비'!$A$4:$C$8"}</definedName>
    <definedName name="ERYERHGH" hidden="1">{#N/A,#N/A,FALSE,"이태원철근"}</definedName>
    <definedName name="ESD">{"Book1","AP-37.xls"}</definedName>
    <definedName name="ET" hidden="1">{#N/A,#N/A,FALSE,"CCTV"}</definedName>
    <definedName name="etyj" hidden="1">{"'용역비'!$A$4:$C$8"}</definedName>
    <definedName name="etyjj" hidden="1">{"'용역비'!$A$4:$C$8"}</definedName>
    <definedName name="EURO">#REF!</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VST6" hidden="1">{#N/A,#N/A,FALSE,"단가표지"}</definedName>
    <definedName name="EWAFADS" hidden="1">[21]Sheet14!$M$61:$M$130</definedName>
    <definedName name="ewe">[112]도!#REF!</definedName>
    <definedName name="EWFDA" hidden="1">[21]Sheet14!$Q$45:$AT$45</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hidden="1">#REF!</definedName>
    <definedName name="EWRWE" hidden="1">{"'장비'!$A$3:$M$12"}</definedName>
    <definedName name="ewrweq" hidden="1">{"'장비'!$A$3:$M$12"}</definedName>
    <definedName name="EX" hidden="1">{#N/A,#N/A,FALSE,"CCTV"}</definedName>
    <definedName name="EXIT" hidden="1">{#N/A,#N/A,FALSE,"ENG'G(보호계전기)"}</definedName>
    <definedName name="expME">VLOOKUP(#REF!,#REF!,3,FALSE)</definedName>
    <definedName name="Extra">[113]Legend!$AV$69:$AX$419</definedName>
    <definedName name="_xlnm.Extract">[102]POL설치공정!#REF!</definedName>
    <definedName name="eyteyt" hidden="1">{#N/A,#N/A,FALSE,"CCTV"}</definedName>
    <definedName name="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A.D.">#REF!</definedName>
    <definedName name="F.C.D.">#REF!</definedName>
    <definedName name="F.F.D.">#REF!</definedName>
    <definedName name="F.F.F.">'[68]산#3-2-2'!#REF!</definedName>
    <definedName name="F_CODE">#N/A</definedName>
    <definedName name="F_CODE1">[114]내역서!#REF!</definedName>
    <definedName name="F_DES">[114]내역서!#REF!</definedName>
    <definedName name="F_DESC">[115]대비!#REF!</definedName>
    <definedName name="F_EQ">#N/A</definedName>
    <definedName name="F_EQ0">#N/A</definedName>
    <definedName name="F_FORM">#N/A</definedName>
    <definedName name="F_INT1">#N/A</definedName>
    <definedName name="F_LA">#N/A</definedName>
    <definedName name="F_LA0">#N/A</definedName>
    <definedName name="F_MA">#N/A</definedName>
    <definedName name="F_MA0">#N/A</definedName>
    <definedName name="F_MEMO">#N/A</definedName>
    <definedName name="F_QINC">[114]내역서!#REF!</definedName>
    <definedName name="F_QMOD">[114]내역서!#REF!</definedName>
    <definedName name="F_QQTY">[114]내역서!#REF!</definedName>
    <definedName name="F_QUNIT">[114]내역서!#REF!</definedName>
    <definedName name="F_QVAL">#N/A</definedName>
    <definedName name="F_SEQ">#N/A</definedName>
    <definedName name="F_SIZE">#N/A</definedName>
    <definedName name="F_SOS">#N/A</definedName>
    <definedName name="F_TMOD">[114]내역서!#REF!</definedName>
    <definedName name="F_TQTY">#N/A</definedName>
    <definedName name="F_TUNIT">[114]내역서!#REF!</definedName>
    <definedName name="F_UNIT">[115]대비!#REF!</definedName>
    <definedName name="FA">#REF!</definedName>
    <definedName name="FACTOR" hidden="1">{#N/A,#N/A,FALSE,"ENG'G(보호계전기)"}</definedName>
    <definedName name="faf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aktor08">#REF!</definedName>
    <definedName name="faktor09">#REF!</definedName>
    <definedName name="FASFDAS" hidden="1">{#N/A,#N/A,FALSE,"신규dep";#N/A,#N/A,FALSE,"신규dep-금형상각후";#N/A,#N/A,FALSE,"신규dep-연구비상각후";#N/A,#N/A,FALSE,"신규dep-기계,공구상각후"}</definedName>
    <definedName name="fasfsdfsdfasdfsdfsd" hidden="1">{#N/A,#N/A,TRUE,"Basic";#N/A,#N/A,TRUE,"EXT-TABLE";#N/A,#N/A,TRUE,"STEEL";#N/A,#N/A,TRUE,"INT-Table";#N/A,#N/A,TRUE,"STEEL";#N/A,#N/A,TRUE,"Door"}</definedName>
    <definedName name="FB">#REF!</definedName>
    <definedName name="FC">#REF!</definedName>
    <definedName name="fcep1">#REF!</definedName>
    <definedName name="fcep2">#REF!</definedName>
    <definedName name="fcep3">#REF!</definedName>
    <definedName name="fcep4">#REF!</definedName>
    <definedName name="fcep5">#REF!</definedName>
    <definedName name="fcep6">#REF!</definedName>
    <definedName name="fcep7">#REF!</definedName>
    <definedName name="fcep8">#REF!</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dfhdfhdgh" hidden="1">{#N/A,#N/A,FALSE,"CCTV"}</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{"Book1","AP-37.xls"}</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 hidden="1">{#N/A,#N/A,FALSE,"CCTV"}</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DFAGFD" hidden="1">{#N/A,#N/A,FALSE,"포장1";#N/A,#N/A,FALSE,"포장1"}</definedName>
    <definedName name="fdg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fdg" hidden="1">{#N/A,#N/A,FALSE,"2~8번"}</definedName>
    <definedName name="fdgfgf" hidden="1">{#N/A,#N/A,FALSE,"운반시간"}</definedName>
    <definedName name="fdhd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HHJH">{"Book1","AP-37.xls"}</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E">#REF!</definedName>
    <definedName name="FEE" hidden="1">#REF!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#REF!</definedName>
    <definedName name="FF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FFF" hidden="1">{#N/A,#N/A,FALSE,"단축1";#N/A,#N/A,FALSE,"단축2";#N/A,#N/A,FALSE,"단축3";#N/A,#N/A,FALSE,"장축";#N/A,#N/A,FALSE,"4WD"}</definedName>
    <definedName name="FFFFF" hidden="1">{#N/A,#N/A,FALSE,"CCTV"}</definedName>
    <definedName name="ffffff" hidden="1">{#N/A,#N/A,FALSE,"조골재"}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[116]도!#REF!</definedName>
    <definedName name="ffffffffff" hidden="1">{#N/A,#N/A,FALSE,"골재소요량";#N/A,#N/A,FALSE,"골재소요량"}</definedName>
    <definedName name="fffffffffffffffffffffff" hidden="1">[46]PI!#REF!</definedName>
    <definedName name="fffffffg" hidden="1">{"'장비'!$A$3:$M$12"}</definedName>
    <definedName name="ffgfg" hidden="1">{"'장비'!$A$3:$M$12"}</definedName>
    <definedName name="ffyh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'[72]Man Power'!$E$13:$E$48</definedName>
    <definedName name="fg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D" hidden="1">{#N/A,#N/A,FALSE,"3가";#N/A,#N/A,FALSE,"3나";#N/A,#N/A,FALSE,"3다"}</definedName>
    <definedName name="FGDAG" hidden="1">{#N/A,#N/A,FALSE,"포장2"}</definedName>
    <definedName name="FGDAGFG" hidden="1">{#N/A,#N/A,FALSE,"혼합골재"}</definedName>
    <definedName name="fg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gfadgf" hidden="1">{#N/A,#N/A,FALSE,"혼합골재"}</definedName>
    <definedName name="FGFDG" hidden="1">{#N/A,#N/A,FALSE,"표지목차"}</definedName>
    <definedName name="fgfdgffff" hidden="1">{#N/A,#N/A,FALSE,"부대2"}</definedName>
    <definedName name="fgfdsgdfg" hidden="1">{#N/A,#N/A,FALSE,"혼합골재"}</definedName>
    <definedName name="fghfdagfd" hidden="1">{#N/A,#N/A,FALSE,"표지목차"}</definedName>
    <definedName name="FGHH">{"Book1","AP-37.xls"}</definedName>
    <definedName name="FGHTHHH" hidden="1">{#N/A,#N/A,FALSE,"이태원철근"}</definedName>
    <definedName name="FGJG" hidden="1">{#N/A,#N/A,FALSE,"단축1";#N/A,#N/A,FALSE,"단축2";#N/A,#N/A,FALSE,"단축3";#N/A,#N/A,FALSE,"장축";#N/A,#N/A,FALSE,"4WD"}</definedName>
    <definedName name="fgj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m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sd" hidden="1">{#N/A,#N/A,FALSE,"현장 NCR 분석";#N/A,#N/A,FALSE,"현장품질감사";#N/A,#N/A,FALSE,"현장품질감사"}</definedName>
    <definedName name="FH">#REF!</definedName>
    <definedName name="fhddg" hidden="1">{#N/A,#N/A,FALSE,"부대1"}</definedName>
    <definedName name="FHFH" hidden="1">[117]수량산출!$A$1:$A$8561</definedName>
    <definedName name="FHFHR" hidden="1">{#N/A,#N/A,FALSE,"Sheet1"}</definedName>
    <definedName name="FHFK" hidden="1">[117]수량산출!#REF!</definedName>
    <definedName name="fhgjfghfghgf" hidden="1">{#N/A,#N/A,FALSE,"CCTV"}</definedName>
    <definedName name="fhs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I">#REF!</definedName>
    <definedName name="FIEL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fofl" hidden="1">#REF!</definedName>
    <definedName name="FINAL">#REF!</definedName>
    <definedName name="FITTING">#N/A</definedName>
    <definedName name="five">#REF!</definedName>
    <definedName name="FIYD" hidden="1">{#N/A,#N/A,FALSE,"표지목차"}</definedName>
    <definedName name="fj">'[72]Man Power'!$J$10:$J$45</definedName>
    <definedName name="FJNFGGF" hidden="1">{#N/A,#N/A,FALSE,"이태원철근"}</definedName>
    <definedName name="fjwojef" hidden="1">{#N/A,#N/A,FALSE,"현장 NCR 분석";#N/A,#N/A,FALSE,"현장품질감사";#N/A,#N/A,FALSE,"현장품질감사"}</definedName>
    <definedName name="FJX" hidden="1">{#N/A,#N/A,FALSE,"혼합골재"}</definedName>
    <definedName name="fk">'[72]Man Power'!$J$10:$J$45</definedName>
    <definedName name="F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UE"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FM">#REF!</definedName>
    <definedName name="FN" hidden="1">{#N/A,#N/A,FALSE,"전력간선"}</definedName>
    <definedName name="fny" hidden="1">{#N/A,#N/A,FALSE,"속도"}</definedName>
    <definedName name="FO">#REF!</definedName>
    <definedName name="FOR" hidden="1">{#N/A,#N/A,FALSE,"CCTV"}</definedName>
    <definedName name="FORMAT" hidden="1">{#N/A,#N/A,FALSE,"CCTV"}</definedName>
    <definedName name="four">#REF!</definedName>
    <definedName name="FO투입시UPH조정" hidden="1">{#N/A,#N/A,FALSE,"단축1";#N/A,#N/A,FALSE,"단축2";#N/A,#N/A,FALSE,"단축3";#N/A,#N/A,FALSE,"장축";#N/A,#N/A,FALSE,"4WD"}</definedName>
    <definedName name="FP">#REF!</definedName>
    <definedName name="FQ">#REF!</definedName>
    <definedName name="FR">#REF!</definedName>
    <definedName name="FS" hidden="1">{#N/A,#N/A,FALSE,"배수1"}</definedName>
    <definedName name="fsafa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sda" hidden="1">{#N/A,#N/A,TRUE,"Basic";#N/A,#N/A,TRUE,"EXT-TABLE";#N/A,#N/A,TRUE,"STEEL";#N/A,#N/A,TRUE,"INT-Table";#N/A,#N/A,TRUE,"STEEL";#N/A,#N/A,TRUE,"Door"}</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 hidden="1">{#N/A,#N/A,FALSE,"현장 NCR 분석";#N/A,#N/A,FALSE,"현장품질감사";#N/A,#N/A,FALSE,"현장품질감사"}</definedName>
    <definedName name="fsdfwefwef" hidden="1">{#N/A,#N/A,FALSE,"ENG'G(보호계전기)"}</definedName>
    <definedName name="fsdgs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sg">'[118]1단계'!#REF!</definedName>
    <definedName name="FSHSJ">{"Book1","AP-37.xls"}</definedName>
    <definedName name="ft">'[72]Man Power'!$J$10:$J$45</definedName>
    <definedName name="ftfg" hidden="1">#REF!</definedName>
    <definedName name="fthty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y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R" hidden="1">{#N/A,#N/A,FALSE,"이태원철근"}</definedName>
    <definedName name="fv" hidden="1">{#N/A,#N/A,FALSE,"전력간선"}</definedName>
    <definedName name="fvgea" hidden="1">{#N/A,#N/A,FALSE,"현장 NCR 분석";#N/A,#N/A,FALSE,"현장품질감사";#N/A,#N/A,FALSE,"현장품질감사"}</definedName>
    <definedName name="fvger" hidden="1">{#N/A,#N/A,FALSE,"현장 NCR 분석";#N/A,#N/A,FALSE,"현장품질감사";#N/A,#N/A,FALSE,"현장품질감사"}</definedName>
    <definedName name="fvse" hidden="1">{#N/A,#N/A,FALSE,"현장 NCR 분석";#N/A,#N/A,FALSE,"현장품질감사";#N/A,#N/A,FALSE,"현장품질감사"}</definedName>
    <definedName name="fyj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'[35] 견적서'!#REF!</definedName>
    <definedName name="G.G.G.">'[68]#REF'!#REF!</definedName>
    <definedName name="GA">#REF!</definedName>
    <definedName name="GB">#REF!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C">#REF!</definedName>
    <definedName name="GD">#REF!</definedName>
    <definedName name="gddtt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h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G" hidden="1">{#N/A,#N/A,FALSE,"포장2"}</definedName>
    <definedName name="GDGFD" hidden="1">{#N/A,#N/A,FALSE,"배수1"}</definedName>
    <definedName name="gdsgds" hidden="1">{#N/A,#N/A,FALSE,"CCTV"}</definedName>
    <definedName name="GDTJ"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gdtre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EMCO" hidden="1">#REF!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'[4]#REF'!#REF!</definedName>
    <definedName name="GFDD">'[4]#REF'!#REF!</definedName>
    <definedName name="GFDG" hidden="1">{#N/A,#N/A,FALSE,"2~8번"}</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GFG" hidden="1">{#N/A,#N/A,FALSE,"혼합골재"}</definedName>
    <definedName name="GFDS" hidden="1">{#N/A,#N/A,FALSE,"CCTV"}</definedName>
    <definedName name="gfdsdfg" hidden="1">{#N/A,#N/A,FALSE,"3가";#N/A,#N/A,FALSE,"3나";#N/A,#N/A,FALSE,"3다"}</definedName>
    <definedName name="GFDSGFD"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DSGFDSGFDS" hidden="1">{#N/A,#N/A,FALSE,"CCTV"}</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[119]차액보증!#REF!</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hidden="1">{#N/A,#N/A,FALSE,"토공2"}</definedName>
    <definedName name="gfhgh" hidden="1">{#N/A,#N/A,FALSE,"배수2"}</definedName>
    <definedName name="gfjgfh" hidden="1">{#N/A,#N/A,FALSE,"CCTV"}</definedName>
    <definedName name="gfjgfhfg" hidden="1">{#N/A,#N/A,FALSE,"CCTV"}</definedName>
    <definedName name="GFSD" hidden="1">#REF!</definedName>
    <definedName name="GFTRWHTH" hidden="1">{#N/A,#N/A,FALSE,"이태원철근"}</definedName>
    <definedName name="gg">'[25]Man Power &amp; Comp'!$Q$10:$Q$45</definedName>
    <definedName name="ggfhgfshgh" hidden="1">{#N/A,#N/A,FALSE,"포장2"}</definedName>
    <definedName name="ggg"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'[9]BEND LOSS'!#REF!</definedName>
    <definedName name="ggggg" hidden="1">{#N/A,#N/A,FALSE,"구조1"}</definedName>
    <definedName name="gggh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hidden="1">{#N/A,#N/A,FALSE,"표지목차"}</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C" hidden="1">{#N/A,#N/A,FALSE,"단가표지"}</definedName>
    <definedName name="GHF"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ghgfh" hidden="1">{#N/A,#N/A,FALSE,"포장2"}</definedName>
    <definedName name="ghhhh" hidden="1">{#N/A,#N/A,FALSE,"단축1";#N/A,#N/A,FALSE,"단축2";#N/A,#N/A,FALSE,"단축3";#N/A,#N/A,FALSE,"장축";#N/A,#N/A,FALSE,"4WD"}</definedName>
    <definedName name="GHIUTRF" hidden="1">{#N/A,#N/A,FALSE,"골재소요량";#N/A,#N/A,FALSE,"골재소요량"}</definedName>
    <definedName name="GHJK">{"Book1","AP-37.xls"}</definedName>
    <definedName name="ghkjh" hidden="1">{#N/A,#N/A,FALSE,"ENG'G(보호계전기)"}</definedName>
    <definedName name="GHS" hidden="1">{#N/A,#N/A,FALSE,"변경관리예산";#N/A,#N/A,FALSE,"변경장비예산";#N/A,#N/A,FALSE,"변경준설예산";#N/A,#N/A,FALSE,"변경철구예산"}</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tjs" hidden="1">{"'자리배치도'!$AG$1:$CI$28"}</definedName>
    <definedName name="GHUTGHF" hidden="1">{#N/A,#N/A,FALSE,"96 3월물량표";#N/A,#N/A,FALSE,"96 4월물량표";#N/A,#N/A,FALSE,"96 5월물량표"}</definedName>
    <definedName name="GIFI" hidden="1">{#N/A,#N/A,FALSE,"운반시간"}</definedName>
    <definedName name="GJHGLI" hidden="1">{#N/A,#N/A,FALSE,"포장1";#N/A,#N/A,FALSE,"포장1"}</definedName>
    <definedName name="gjjj" hidden="1">{#N/A,#N/A,FALSE,"표지"}</definedName>
    <definedName name="GK"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gkdfgjldg" hidden="1">{#N/A,#N/A,FALSE,"신규dep";#N/A,#N/A,FALSE,"신규dep-금형상각후";#N/A,#N/A,FALSE,"신규dep-연구비상각후";#N/A,#N/A,FALSE,"신규dep-기계,공구상각후"}</definedName>
    <definedName name="gkg">[110]Sheet5!#REF!</definedName>
    <definedName name="gmgk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M">'[9]BEND LOSS'!#REF!</definedName>
    <definedName name="GMMG">'[10]BEND LOSS'!#REF!</definedName>
    <definedName name="gnr">#REF!</definedName>
    <definedName name="GREAS1">[100]물량!#REF!</definedName>
    <definedName name="grew" hidden="1">#REF!</definedName>
    <definedName name="GROUND" hidden="1">{#N/A,#N/A,TRUE,"Basic";#N/A,#N/A,TRUE,"EXT-TABLE";#N/A,#N/A,TRUE,"STEEL";#N/A,#N/A,TRUE,"INT-Table";#N/A,#N/A,TRUE,"STEEL";#N/A,#N/A,TRUE,"Door"}</definedName>
    <definedName name="GS" hidden="1">{#N/A,#N/A,FALSE,"포장2"}</definedName>
    <definedName name="gsgrw" hidden="1">{#N/A,#N/A,FALSE,"운반시간"}</definedName>
    <definedName name="GTTYUJH" hidden="1">{#N/A,#N/A,FALSE,"변경관리예산";#N/A,#N/A,FALSE,"변경장비예산";#N/A,#N/A,FALSE,"변경준설예산";#N/A,#N/A,FALSE,"변경철구예산"}</definedName>
    <definedName name="GTTYY"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GuidText">#REF!</definedName>
    <definedName name="GUKMSDF" hidden="1">{#N/A,#N/A,FALSE,"단축1";#N/A,#N/A,FALSE,"단축2";#N/A,#N/A,FALSE,"단축3";#N/A,#N/A,FALSE,"장축";#N/A,#N/A,FALSE,"4WD"}</definedName>
    <definedName name="GUS" hidden="1">{#N/A,#N/A,FALSE,"현장 NCR 분석";#N/A,#N/A,FALSE,"현장품질감사";#N/A,#N/A,FALSE,"현장품질감사"}</definedName>
    <definedName name="g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 hidden="1">{#N/A,#N/A,FALSE,"조골재"}</definedName>
    <definedName name="GYJ" hidden="1">{#N/A,#N/A,FALSE,"2~8번"}</definedName>
    <definedName name="G견적" hidden="1">{#N/A,#N/A,TRUE,"손익보고"}</definedName>
    <definedName name="H">#REF!</definedName>
    <definedName name="ha" hidden="1">{#N/A,#N/A,FALSE,"지침";#N/A,#N/A,FALSE,"환경분석";#N/A,#N/A,FALSE,"Sheet16"}</definedName>
    <definedName name="han" hidden="1">#REF!</definedName>
    <definedName name="hardwar" hidden="1">[120]Sheet3!#REF!</definedName>
    <definedName name="hbeam">[74]단위중량표!$D$1:$E$65536</definedName>
    <definedName name="hbeam단중">[76]단중표!$AF$5</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HE" hidden="1">{#N/A,#N/A,FALSE,"이태원철근"}</definedName>
    <definedName name="HEAD">{"Book1","AP-37.xls"}</definedName>
    <definedName name="HEAD지">{"Book1","AP-37.xls"}</definedName>
    <definedName name="HEAR" hidden="1">{#N/A,#N/A,FALSE,"단축1";#N/A,#N/A,FALSE,"단축2";#N/A,#N/A,FALSE,"단축3";#N/A,#N/A,FALSE,"장축";#N/A,#N/A,FALSE,"4WD"}</definedName>
    <definedName name="hello"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HERE" hidden="1">{#N/A,#N/A,TRUE,"손익보고"}</definedName>
    <definedName name="hergfd" hidden="1">{#N/A,#N/A,FALSE,"현장 NCR 분석";#N/A,#N/A,FALSE,"현장품질감사";#N/A,#N/A,FALSE,"현장품질감사"}</definedName>
    <definedName name="hfdgfdg" hidden="1">{#N/A,#N/A,FALSE,"CCTV"}</definedName>
    <definedName name="hfh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jhhjj" hidden="1">{#N/A,#N/A,FALSE,"CCTV"}</definedName>
    <definedName name="hgd" hidden="1">{#N/A,#N/A,FALSE,"배수2"}</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DHGFD" hidden="1">{#N/A,#N/A,FALSE,"CCTV"}</definedName>
    <definedName name="HGFDHGFDGFD" hidden="1">{#N/A,#N/A,FALSE,"CCTV"}</definedName>
    <definedName name="hgf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HV" hidden="1">{#N/A,#N/A,TRUE,"토적및재료집계";#N/A,#N/A,TRUE,"토적및재료집계";#N/A,#N/A,TRUE,"단위량"}</definedName>
    <definedName name="hgjfgh" hidden="1">{#N/A,#N/A,FALSE,"CCTV"}</definedName>
    <definedName name="hgjgfhgh" hidden="1">{#N/A,#N/A,FALSE,"CCTV"}</definedName>
    <definedName name="hh" hidden="1">{#N/A,#N/A,FALSE,"명세표"}</definedName>
    <definedName name="HHGG" hidden="1">{#N/A,#N/A,FALSE,"사업총괄";#N/A,#N/A,FALSE,"장비사업";#N/A,#N/A,FALSE,"철구사업";#N/A,#N/A,FALSE,"준설사업"}</definedName>
    <definedName name="HHH" hidden="1">{#N/A,#N/A,FALSE,"CCTV"}</definedName>
    <definedName name="HHHH" hidden="1">'[121]P-J'!$N$131:$N$201</definedName>
    <definedName name="hhhhhftre" hidden="1">{#N/A,#N/A,FALSE,"현장 NCR 분석";#N/A,#N/A,FALSE,"현장품질감사";#N/A,#N/A,FALSE,"현장품질감사"}</definedName>
    <definedName name="hhhhhh" hidden="1">{#N/A,#N/A,FALSE,"골재소요량";#N/A,#N/A,FALSE,"골재소요량"}</definedName>
    <definedName name="HHHHHHHHHHHH">#REF!</definedName>
    <definedName name="hhj" hidden="1">{#N/A,#N/A,FALSE,"혼합골재"}</definedName>
    <definedName name="HHR" hidden="1">{#N/A,#N/A,FALSE,"포장2"}</definedName>
    <definedName name="hhrj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IPVC28">[77]Sheet6!#REF!</definedName>
    <definedName name="HIPVC36">[77]Sheet6!#REF!</definedName>
    <definedName name="hj">'[25]Man Power &amp; Comp'!$R$10:$R$45</definedName>
    <definedName name="HJK" hidden="1">{#N/A,#N/A,FALSE,"이태원철근"}</definedName>
    <definedName name="HKF">{"Book1","AP-37.xls"}</definedName>
    <definedName name="hku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PC">{"Book1","AP-37.xls"}</definedName>
    <definedName name="hpv" hidden="1">{#N/A,#N/A,FALSE,"단축1";#N/A,#N/A,FALSE,"단축2";#N/A,#N/A,FALSE,"단축3";#N/A,#N/A,FALSE,"장축";#N/A,#N/A,FALSE,"4WD"}</definedName>
    <definedName name="hreer" hidden="1">{#N/A,#N/A,FALSE,"골재소요량";#N/A,#N/A,FALSE,"골재소요량"}</definedName>
    <definedName name="hreg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T" hidden="1">{#N/A,#N/A,FALSE,"신규dep";#N/A,#N/A,FALSE,"신규dep-금형상각후";#N/A,#N/A,FALSE,"신규dep-연구비상각후";#N/A,#N/A,FALSE,"신규dep-기계,공구상각후"}</definedName>
    <definedName name="hrths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SJSK">{"Book1","AP-37.xls"}</definedName>
    <definedName name="ht" hidden="1">{"'표지'!$B$5"}</definedName>
    <definedName name="HTBOLT">#REF!</definedName>
    <definedName name="hte" hidden="1">{#N/A,#N/A,FALSE,"구조2"}</definedName>
    <definedName name="HTHE" hidden="1">{#N/A,#N/A,FALSE,"이태원철근"}</definedName>
    <definedName name="HTHERGYTH" hidden="1">{#N/A,#N/A,FALSE,"이태원철근"}</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I">[76]단중표!$AF$29</definedName>
    <definedName name="htjh" hidden="1">{#N/A,#N/A,FALSE,"표지"}</definedName>
    <definedName name="HTML" hidden="1">{"'장비'!$A$3:$M$12"}</definedName>
    <definedName name="html_cnt" hidden="1">{"'표지'!$B$5"}</definedName>
    <definedName name="html_cnt2" hidden="1">{"'표지'!$B$5"}</definedName>
    <definedName name="HTML_CodePage" hidden="1">932</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3" hidden="1">TRUE</definedName>
    <definedName name="HTML_OBDlg4" hidden="1">TRUE</definedName>
    <definedName name="HTML_OS" hidden="1">0</definedName>
    <definedName name="HTML_PathFile" hidden="1">"C:\temp\MyHTML.htm"</definedName>
    <definedName name="HTML_PathTemplate" hidden="1">"C:\USERS\JHW\Kwangju\Distribution-Analysis\HTMLTemp.htm"</definedName>
    <definedName name="HTML_Title" hidden="1">"見積検討会"</definedName>
    <definedName name="HTML1_1" hidden="1">"[STRUCTUR.XLS]대상설비!$A$1:$I$34"</definedName>
    <definedName name="HTML1_10" hidden="1">""</definedName>
    <definedName name="HTML1_11" hidden="1">1</definedName>
    <definedName name="HTML1_12" hidden="1">"C:\ims\대상설비.htm"</definedName>
    <definedName name="HTML1_2" hidden="1">1</definedName>
    <definedName name="HTML1_3" hidden="1">"CGL ENG'전산화 대상설비"</definedName>
    <definedName name="HTML1_4" hidden="1">"BASIC DESIGN"</definedName>
    <definedName name="HTML1_5" hidden="1">""</definedName>
    <definedName name="HTML1_6" hidden="1">-4146</definedName>
    <definedName name="HTML1_7" hidden="1">-4146</definedName>
    <definedName name="HTML1_8" hidden="1">"1998-07-28"</definedName>
    <definedName name="HTML1_9" hidden="1">"한경훈"</definedName>
    <definedName name="HTML2_1" hidden="1">"[발전기.XLS]설계flow!$A$1:$AA$67"</definedName>
    <definedName name="HTML2_10" hidden="1">""</definedName>
    <definedName name="HTML2_11" hidden="1">1</definedName>
    <definedName name="HTML2_12" hidden="1">"C:\전산화\CGLENG~1\보고전~1\MyHTML.htm"</definedName>
    <definedName name="HTML2_2" hidden="1">1</definedName>
    <definedName name="HTML2_3" hidden="1">"발전기.XL"</definedName>
    <definedName name="HTML2_4" hidden="1">"설계flow"</definedName>
    <definedName name="HTML2_5" hidden="1">""</definedName>
    <definedName name="HTML2_6" hidden="1">-4146</definedName>
    <definedName name="HTML2_7" hidden="1">-4146</definedName>
    <definedName name="HTML2_8" hidden="1">"1998-09-16"</definedName>
    <definedName name="HTML2_9" hidden="1">"한경훈"</definedName>
    <definedName name="HTML3_1" hidden="1">"[발전기.XLS]설계flow!$AC$15:$AD$36"</definedName>
    <definedName name="HTML3_10" hidden="1">""</definedName>
    <definedName name="HTML3_11" hidden="1">1</definedName>
    <definedName name="HTML3_12" hidden="1">"C:\전산화\CGLENG~1\보고전~1\IMS.htm"</definedName>
    <definedName name="HTML3_2" hidden="1">1</definedName>
    <definedName name="HTML3_3" hidden="1">"발전기.XL"</definedName>
    <definedName name="HTML3_4" hidden="1">"설계flow"</definedName>
    <definedName name="HTML3_5" hidden="1">""</definedName>
    <definedName name="HTML3_6" hidden="1">-4146</definedName>
    <definedName name="HTML3_7" hidden="1">-4146</definedName>
    <definedName name="HTML3_8" hidden="1">"1998-09-16"</definedName>
    <definedName name="HTML3_9" hidden="1">"한경훈"</definedName>
    <definedName name="HTML4_1" hidden="1">"[발전기.XLS]표지!$A$1:$T$29"</definedName>
    <definedName name="HTML4_10" hidden="1">""</definedName>
    <definedName name="HTML4_11" hidden="1">1</definedName>
    <definedName name="HTML4_12" hidden="1">"C:\전산화\CGLENG~1\보고전~1\IMS.htm"</definedName>
    <definedName name="HTML4_2" hidden="1">1</definedName>
    <definedName name="HTML4_3" hidden="1">"발전기.XL"</definedName>
    <definedName name="HTML4_4" hidden="1">"표지"</definedName>
    <definedName name="HTML4_5" hidden="1">""</definedName>
    <definedName name="HTML4_6" hidden="1">-4146</definedName>
    <definedName name="HTML4_7" hidden="1">-4146</definedName>
    <definedName name="HTML4_8" hidden="1">"1998-09-16"</definedName>
    <definedName name="HTML4_9" hidden="1">"한경훈"</definedName>
    <definedName name="HTML5_1" hidden="1">"'[ROLL_E~1.XLS]Eng'' 절차'!$E$4:$P$19"</definedName>
    <definedName name="HTML5_10" hidden="1">""</definedName>
    <definedName name="HTML5_11" hidden="1">1</definedName>
    <definedName name="HTML5_12" hidden="1">"C:\전산화\CGLENG~1\IMAGES\IMS\ROLL_ENG.HTM"</definedName>
    <definedName name="HTML5_2" hidden="1">1</definedName>
    <definedName name="HTML5_3" hidden="1">"ROLL_E~1"</definedName>
    <definedName name="HTML5_4" hidden="1">"Eng' 절차"</definedName>
    <definedName name="HTML5_5" hidden="1">""</definedName>
    <definedName name="HTML5_6" hidden="1">-4146</definedName>
    <definedName name="HTML5_7" hidden="1">-4146</definedName>
    <definedName name="HTML5_8" hidden="1">"1998-10-12"</definedName>
    <definedName name="HTML5_9" hidden="1">"한경훈"</definedName>
    <definedName name="htmlControl2" hidden="1">{"'표지'!$B$5"}</definedName>
    <definedName name="HTMLCount" hidden="1">5</definedName>
    <definedName name="HTR" hidden="1">{#N/A,#N/A,FALSE,"이태원철근"}</definedName>
    <definedName name="htreer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t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uyu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N">[122]Sheet4!$I$9:$N$14</definedName>
    <definedName name="HUR">{"Book1","AP-37.xls"}</definedName>
    <definedName name="hyhk" hidden="1">{#N/A,#N/A,FALSE,"배수1"}</definedName>
    <definedName name="I">[71]수량산출서!#REF!</definedName>
    <definedName name="IBEAM">#REF!</definedName>
    <definedName name="ICGHJ" hidden="1">{#N/A,#N/A,FALSE,"조골재"}</definedName>
    <definedName name="ICGY" hidden="1">{#N/A,#N/A,FALSE,"조골재"}</definedName>
    <definedName name="II">[76]단중표!$AF$32</definedName>
    <definedName name="III" hidden="1">{#N/A,#N/A,FALSE,"양식(을)"}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ouolkll" hidden="1">{#N/A,#N/A,FALSE,"CCTV"}</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kug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LIL" hidden="1">{#N/A,#N/A,FALSE,"2~8번"}</definedName>
    <definedName name="ILP80적">[123]단가!$A$36</definedName>
    <definedName name="ILP80회">[123]단가!$A$35</definedName>
    <definedName name="ILP적">[123]단가!$A$34</definedName>
    <definedName name="ILP회">[123]단가!$A$33</definedName>
    <definedName name="ILULILI" hidden="1">{#N/A,#N/A,FALSE,"단가표지"}</definedName>
    <definedName name="IMSI">#REF!</definedName>
    <definedName name="imsi2">#REF!</definedName>
    <definedName name="imsi3">#REF!</definedName>
    <definedName name="IMSI4">#REF!</definedName>
    <definedName name="INDE">#N/A</definedName>
    <definedName name="Index" hidden="1">#REF!</definedName>
    <definedName name="INF.REMARKS">"NO_USE"</definedName>
    <definedName name="INF.REV">"NO_USE"</definedName>
    <definedName name="interface">[85]!interface</definedName>
    <definedName name="IO">{"Book1","AP-37.xls"}</definedName>
    <definedName name="IOIOIOIO" hidden="1">{#N/A,#N/A,FALSE,"표지목차"}</definedName>
    <definedName name="ISO_정렬">[124]!ISO_정렬</definedName>
    <definedName name="ISODWG">#N/A</definedName>
    <definedName name="isolator노">[75]견적접수!#REF!</definedName>
    <definedName name="isolator철거">[125]견적접수!#REF!</definedName>
    <definedName name="ITEM">#N/A</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NUM">[115]대비!#REF!</definedName>
    <definedName name="ITV">[126]Sheet1!$D$11</definedName>
    <definedName name="ITY" hidden="1">{#N/A,#N/A,FALSE,"2~8번"}</definedName>
    <definedName name="IU" hidden="1">#REF!</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YY" hidden="1">{#N/A,#N/A,FALSE,"이태원철근"}</definedName>
    <definedName name="IV.FDS">{"Book1","AP-37.xls"}</definedName>
    <definedName name="j">[127]Sheet1!$M$27</definedName>
    <definedName name="JANG" hidden="1">[21]Sheet14!$Q$45:$AT$45</definedName>
    <definedName name="JB">[50]단가비교!$L$15</definedName>
    <definedName name="JC" hidden="1">{#N/A,#N/A,FALSE,"ENG'G(보호계전기)"}</definedName>
    <definedName name="JDRYTJD" hidden="1">{#N/A,#N/A,FALSE,"이태원철근"}</definedName>
    <definedName name="jejr6" hidden="1">{#N/A,#N/A,FALSE,"혼합골재"}</definedName>
    <definedName name="jfj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 hidden="1">{#N/A,#N/A,FALSE,"부대2"}</definedName>
    <definedName name="jgjy" hidden="1">{#N/A,#N/A,FALSE,"현장 NCR 분석";#N/A,#N/A,FALSE,"현장품질감사";#N/A,#N/A,FALSE,"현장품질감사"}</definedName>
    <definedName name="jgy">{"Book1","AP-37.xls"}</definedName>
    <definedName name="JH">'[4]#REF'!#REF!</definedName>
    <definedName name="JHGFJGHFJHGF" hidden="1">{#N/A,#N/A,FALSE,"CCTV"}</definedName>
    <definedName name="JHGFJHFJHGF" hidden="1">{#N/A,#N/A,FALSE,"CCTV"}</definedName>
    <definedName name="JHGFJHGF" hidden="1">{#N/A,#N/A,FALSE,"CCTV"}</definedName>
    <definedName name="JHGFJHGFJHGF" hidden="1">{#N/A,#N/A,FALSE,"CCTV"}</definedName>
    <definedName name="jhhhh" hidden="1">{#N/A,#N/A,FALSE,"CCTV"}</definedName>
    <definedName name="jhu">'[25]Man Power &amp; Comp'!$J$10:$J$45</definedName>
    <definedName name="jj" hidden="1">{"'표지'!$B$5"}</definedName>
    <definedName name="jjddftg" hidden="1">{#N/A,#N/A,FALSE,"현장 NCR 분석";#N/A,#N/A,FALSE,"현장품질감사";#N/A,#N/A,FALSE,"현장품질감사"}</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 hidden="1">{#N/A,#N/A,TRUE,"Sheet4";"ww","시나리오1",TRUE,"Sheet4"}</definedName>
    <definedName name="JJJJJJJJ" hidden="1">{#N/A,#N/A,TRUE,"Sheet4";"ww","시나리오1",TRUE,"Sheet4"}</definedName>
    <definedName name="JJJJJJJJJJJJJJJJJJJJJJJJJ">'[4]#REF'!#REF!</definedName>
    <definedName name="jjjjy" hidden="1">{#N/A,#N/A,TRUE,"1";#N/A,#N/A,TRUE,"2";#N/A,#N/A,TRUE,"3";#N/A,#N/A,TRUE,"4";#N/A,#N/A,TRUE,"5";#N/A,#N/A,TRUE,"6";#N/A,#N/A,TRUE,"7"}</definedName>
    <definedName name="jjk" hidden="1">{#N/A,#N/A,FALSE,"조골재"}</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hidden="1">{#N/A,#N/A,TRUE,"Y생산";#N/A,#N/A,TRUE,"Y판매";#N/A,#N/A,TRUE,"Y총물량";#N/A,#N/A,TRUE,"Y능력";#N/A,#N/A,TRUE,"YKD"}</definedName>
    <definedName name="JKDHASFKLASHF">'[128]BEND LOSS'!#REF!</definedName>
    <definedName name="jkjk"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JKJK" hidden="1">{#N/A,#N/A,FALSE,"포장1";#N/A,#N/A,FALSE,"포장1"}</definedName>
    <definedName name="JKS" hidden="1">{#N/A,#N/A,TRUE,"일정"}</definedName>
    <definedName name="jnh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OB">#REF!</definedName>
    <definedName name="JobDesc">#REF!</definedName>
    <definedName name="JOKM" hidden="1">{#N/A,#N/A,FALSE,"단축1";#N/A,#N/A,FALSE,"단축2";#N/A,#N/A,FALSE,"단축3";#N/A,#N/A,FALSE,"장축";#N/A,#N/A,FALSE,"4WD"}</definedName>
    <definedName name="JPN3후판">[103]작성방법!$C$7</definedName>
    <definedName name="JPN현재">[103]작성방법!$D$7</definedName>
    <definedName name="JRDYJYJRDY" hidden="1">{#N/A,#N/A,FALSE,"이태원철근"}</definedName>
    <definedName name="JRK" hidden="1">{#N/A,#N/A,FALSE,"3가";#N/A,#N/A,FALSE,"3나";#N/A,#N/A,FALSE,"3다"}</definedName>
    <definedName name="JRKEQ" hidden="1">{#N/A,#N/A,FALSE,"이태원철근"}</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rx"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tu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jt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yiutk" hidden="1">{#N/A,#N/A,FALSE,"단가표지"}</definedName>
    <definedName name="juyoung">'[78]SENSOR LIST'!#REF!</definedName>
    <definedName name="juy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HN" hidden="1">{#N/A,#N/A,FALSE,"이태원철근"}</definedName>
    <definedName name="jyj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kyy" hidden="1">{#N/A,#N/A,FALSE,"토공2"}</definedName>
    <definedName name="jyrj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tyu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u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115부품공급계획" hidden="1">{#N/A,#N/A,TRUE,"일정"}</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'[129]조도계산서 (도서)'!$B$61:$E$68</definedName>
    <definedName name="KANG" hidden="1">{#N/A,#N/A,FALSE,"인원";#N/A,#N/A,FALSE,"비용2";#N/A,#N/A,FALSE,"비용1";#N/A,#N/A,FALSE,"비용";#N/A,#N/A,FALSE,"보증2";#N/A,#N/A,FALSE,"보증1";#N/A,#N/A,FALSE,"보증";#N/A,#N/A,FALSE,"손익1";#N/A,#N/A,FALSE,"손익";#N/A,#N/A,FALSE,"부서별매출";#N/A,#N/A,FALSE,"매출"}</definedName>
    <definedName name="KB">#REF!</definedName>
    <definedName name="KC">#REF!</definedName>
    <definedName name="KD">#REF!</definedName>
    <definedName name="KDH">'[130]72-피버'!#REF!</definedName>
    <definedName name="KEY" hidden="1">#REF!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ydhr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GHJ">{"Book1","AP-37.xls"}</definedName>
    <definedName name="kghlgh" hidden="1">{#N/A,#N/A,FALSE,"CCTV"}</definedName>
    <definedName name="kgjf" hidden="1">{#N/A,#N/A,FALSE,"이정표"}</definedName>
    <definedName name="KHG">{"Book1","AP-37.xls"}</definedName>
    <definedName name="khkhk">#REF!</definedName>
    <definedName name="khl" hidden="1">{#N/A,#N/A,FALSE,"2~8번"}</definedName>
    <definedName name="KIM.XL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IMT">{"Book1","AP-37.xls"}</definedName>
    <definedName name="kiulil" hidden="1">{#N/A,#N/A,FALSE,"CCTV"}</definedName>
    <definedName name="kj" hidden="1">{#N/A,#N/A,FALSE,"운반시간"}</definedName>
    <definedName name="kjdfow" hidden="1">{#N/A,#N/A,FALSE,"현장 NCR 분석";#N/A,#N/A,FALSE,"현장품질감사";#N/A,#N/A,FALSE,"현장품질감사"}</definedName>
    <definedName name="KJH">'[4]#REF'!#REF!</definedName>
    <definedName name="kjhlh" hidden="1">{#N/A,#N/A,FALSE,"CCTV"}</definedName>
    <definedName name="kjhljhk" hidden="1">{#N/A,#N/A,FALSE,"CCTV"}</definedName>
    <definedName name="kjj" hidden="1">{#N/A,#N/A,FALSE,"조골재"}</definedName>
    <definedName name="kjkgh" hidden="1">{"'장비'!$A$3:$M$12"}</definedName>
    <definedName name="kjl" hidden="1">{#N/A,#N/A,FALSE,"ENG'G(보호계전기)"}</definedName>
    <definedName name="KK">'[109]POL6차-PIPING'!$J$41</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#REF!</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[131]!Chart973_Click</definedName>
    <definedName name="KKKKK" hidden="1">#REF!</definedName>
    <definedName name="KKKKKKKKKKKKKKKK">'[3]4-3 보온 기본물량집계'!#REF!</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 hidden="1">{#N/A,#N/A,FALSE,"단가표지"}</definedName>
    <definedName name="KLLKLKLK" hidden="1">{#N/A,#N/A,FALSE,"포장2"}</definedName>
    <definedName name="kmc매출" hidden="1">{#N/A,#N/A,FALSE,"ROW DATA"}</definedName>
    <definedName name="KMC매출1" hidden="1">{#N/A,#N/A,FALSE,"ROW DATA"}</definedName>
    <definedName name="KMEC" hidden="1">{"'표지'!$B$5"}</definedName>
    <definedName name="KO"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pqeiwri" hidden="1">#REF!</definedName>
    <definedName name="ksk" hidden="1">#REF!</definedName>
    <definedName name="ktf" hidden="1">#REF!</definedName>
    <definedName name="KTGYU">{"Book1","AP-37.xls"}</definedName>
    <definedName name="kty" hidden="1">#REF!</definedName>
    <definedName name="kt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U" hidden="1">{#N/A,#N/A,TRUE,"Y생산";#N/A,#N/A,TRUE,"Y판매";#N/A,#N/A,TRUE,"Y총물량";#N/A,#N/A,TRUE,"Y능력";#N/A,#N/A,TRUE,"YKD"}</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_KVA">'[132]MACRO(MCC)'!#REF!</definedName>
    <definedName name="KXCLKKCKCL">{"Book1","AP-37.xls"}</definedName>
    <definedName name="KYA">'[100]산#2-1 (2)'!#REF!</definedName>
    <definedName name="l">[11]Sheet5!#REF!</definedName>
    <definedName name="L_1">#REF!</definedName>
    <definedName name="L_10">#REF!</definedName>
    <definedName name="L_11">#REF!</definedName>
    <definedName name="L_2">#REF!</definedName>
    <definedName name="L_3">#REF!</definedName>
    <definedName name="L_4">#REF!</definedName>
    <definedName name="L_5">#REF!</definedName>
    <definedName name="L_6">#REF!</definedName>
    <definedName name="L_7">#REF!</definedName>
    <definedName name="L_8">#REF!</definedName>
    <definedName name="L_9">#REF!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기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LA기초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LC산출" hidden="1">{#N/A,#N/A,FALSE,"사업총괄";#N/A,#N/A,FALSE,"장비사업";#N/A,#N/A,FALSE,"철구사업";#N/A,#N/A,FALSE,"준설사업"}</definedName>
    <definedName name="ldsjs">'[133] 견적서'!#REF!</definedName>
    <definedName name="LEADER_ENG.">#REF!</definedName>
    <definedName name="LEE">'[100]#REF'!#REF!</definedName>
    <definedName name="lelijk">#REF!</definedName>
    <definedName name="level1" hidden="1">{"'장비'!$A$3:$M$12"}</definedName>
    <definedName name="LF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 hidden="1">{"'용역비'!$A$4:$C$8"}</definedName>
    <definedName name="LIBOR">'[134]환율-LIBOR'!$C$6</definedName>
    <definedName name="lifter" hidden="1">{#N/A,#N/A,FALSE,"CCTV"}</definedName>
    <definedName name="LINE검토2" hidden="1">{#N/A,#N/A,TRUE,"Y생산";#N/A,#N/A,TRUE,"Y판매";#N/A,#N/A,TRUE,"Y총물량";#N/A,#N/A,TRUE,"Y능력";#N/A,#N/A,TRUE,"YKD"}</definedName>
    <definedName name="lis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01">#REF!</definedName>
    <definedName name="list02">#REF!</definedName>
    <definedName name="list03">#REF!</definedName>
    <definedName name="list04">#REF!</definedName>
    <definedName name="list05">#REF!</definedName>
    <definedName name="list06">#REF!</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j" hidden="1">{#N/A,#N/A,FALSE,"현장 NCR 분석";#N/A,#N/A,FALSE,"현장품질감사";#N/A,#N/A,FALSE,"현장품질감사"}</definedName>
    <definedName name="LK" hidden="1">{#N/A,#N/A,FALSE,"CCTV"}</definedName>
    <definedName name="lkdjsfl" hidden="1">{"'표지'!$B$5"}</definedName>
    <definedName name="lkioo">'[25]Man Power &amp; Comp'!$J$10:$J$45</definedName>
    <definedName name="LKJ">'[4]POL6차-PIPING'!$J$41</definedName>
    <definedName name="LKJH">'[135]효율&amp;역율'!$A$16:A$28</definedName>
    <definedName name="LKJHLKJHLKJH" hidden="1">{#N/A,#N/A,FALSE,"CCTV"}</definedName>
    <definedName name="LKJO" hidden="1">{#N/A,#N/A,FALSE,"혼합골재"}</definedName>
    <definedName name="lklhlkjl" hidden="1">{#N/A,#N/A,FALSE,"CCTV"}</definedName>
    <definedName name="lks" hidden="1">{"'표지'!$B$5"}</definedName>
    <definedName name="LL">'[136]#REF'!#REF!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{#N/A,#N/A,FALSE,"양식(을)"}</definedName>
    <definedName name="LLLLL">[11]Sheet5!#REF!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LL" hidden="1">{#N/A,#N/A,FALSE,"ENG'G(보호계전기)"}</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P1A">'[6]부하(성남)'!#REF!</definedName>
    <definedName name="LP1B">[5]부하계산서!#REF!</definedName>
    <definedName name="LP3A">'[6]부하(성남)'!#REF!</definedName>
    <definedName name="LPB">'[6]부하(성남)'!#REF!</definedName>
    <definedName name="LPBA">[5]부하계산서!#REF!</definedName>
    <definedName name="LPKA">[5]부하계산서!#REF!</definedName>
    <definedName name="LPKB">[5]부하계산서!#REF!</definedName>
    <definedName name="LPM">[5]부하계산서!#REF!</definedName>
    <definedName name="LPMA">[5]부하계산서!#REF!</definedName>
    <definedName name="LPO">[5]부하계산서!#REF!</definedName>
    <definedName name="LPOA">[5]부하계산서!#REF!</definedName>
    <definedName name="lps" hidden="1">{#N/A,#N/A,FALSE,"단축1";#N/A,#N/A,FALSE,"단축2";#N/A,#N/A,FALSE,"단축3";#N/A,#N/A,FALSE,"장축";#N/A,#N/A,FALSE,"4WD"}</definedName>
    <definedName name="LT" hidden="1">{#N/A,#N/A,FALSE,"ENG'G(보호계전기)"}</definedName>
    <definedName name="LTG" hidden="1">{#N/A,#N/A,FALSE,"ENG'G(보호계전기)"}</definedName>
    <definedName name="LV02A">[5]부하계산서!#REF!</definedName>
    <definedName name="LV02B">[5]부하계산서!#REF!</definedName>
    <definedName name="LV04A">[5]부하계산서!#REF!</definedName>
    <definedName name="LV04B">[5]부하계산서!#REF!</definedName>
    <definedName name="L형옹벽">[97]일위대가!#REF!</definedName>
    <definedName name="m">'[25]Man Power &amp; Comp'!$J$10:$J$45</definedName>
    <definedName name="Macro1">[137]!Macro1</definedName>
    <definedName name="Macro10">#N/A</definedName>
    <definedName name="Macro12">#N/A</definedName>
    <definedName name="Macro13">#N/A</definedName>
    <definedName name="Macro14">#N/A</definedName>
    <definedName name="Macro2">[138]!Macro2</definedName>
    <definedName name="Macro3">[138]!Macro3</definedName>
    <definedName name="Macro4">[138]!Macro4</definedName>
    <definedName name="Macro5">[138]!Macro5</definedName>
    <definedName name="Macro6">[138]!Macro6</definedName>
    <definedName name="Macro7">[138]!Macro7</definedName>
    <definedName name="Macro8">#N/A</definedName>
    <definedName name="Macro9">#N/A</definedName>
    <definedName name="MAKEQTY">#N/A</definedName>
    <definedName name="MAKEQTYNU">#N/A</definedName>
    <definedName name="MAKETWT">#N/A</definedName>
    <definedName name="MAKETWTNU">#N/A</definedName>
    <definedName name="MANHOU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ASTER" hidden="1">{#N/A,#N/A,TRUE,"일정"}</definedName>
    <definedName name="MATL_A02B">#N/A</definedName>
    <definedName name="MATL_A03">#REF!</definedName>
    <definedName name="MC_TYPE">"ICU"</definedName>
    <definedName name="MCCEA">[5]부하계산서!#REF!</definedName>
    <definedName name="MCCEB">[5]부하계산서!#REF!</definedName>
    <definedName name="MCCF">[5]부하계산서!#REF!</definedName>
    <definedName name="MCCN">'[6]부하(성남)'!#REF!</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CP">[5]부하계산서!#REF!</definedName>
    <definedName name="MCCS">[5]부하계산서!#REF!</definedName>
    <definedName name="MCON_3">'[132]MACRO(MCC)'!#REF!</definedName>
    <definedName name="MEMO1">#REF!</definedName>
    <definedName name="mf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mft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t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yr" hidden="1">{#N/A,#N/A,FALSE,"구조1"}</definedName>
    <definedName name="MIN.XLS">[139]!복사</definedName>
    <definedName name="MM" hidden="1">{#N/A,#N/A,FALSE,"단가표지"}</definedName>
    <definedName name="MMM" hidden="1">{#N/A,#N/A,FALSE,"양식(을)"}</definedName>
    <definedName name="mmmm" hidden="1">{#N/A,#N/A,FALSE,"KMC최종회의(7월) 자료"}</definedName>
    <definedName name="mmmmm" hidden="1">{#N/A,#N/A,FALSE,"CCTV"}</definedName>
    <definedName name="MMMMMMMMMMMMM">'[4]산#2-1 (2)'!#REF!</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MMMMMM">'[4]#REF'!#REF!</definedName>
    <definedName name="mmn">'[25]Man Power &amp; Comp'!$P$10:$P$45</definedName>
    <definedName name="MODE보정">#REF!</definedName>
    <definedName name="Module1.Macro5">#N/A</definedName>
    <definedName name="Module1.Macro6">#N/A</definedName>
    <definedName name="Module1.Macro7">#N/A</definedName>
    <definedName name="month">#REF!</definedName>
    <definedName name="Month1">#REF!</definedName>
    <definedName name="Month10">#REF!</definedName>
    <definedName name="Month11">[140]indirect!#REF!</definedName>
    <definedName name="Month12">#REF!</definedName>
    <definedName name="Month13">#REF!</definedName>
    <definedName name="Month14">#REF!</definedName>
    <definedName name="Month15">#REF!</definedName>
    <definedName name="Month16">#REF!</definedName>
    <definedName name="Month17">#REF!</definedName>
    <definedName name="Month18">#REF!</definedName>
    <definedName name="Month19">#REF!</definedName>
    <definedName name="Month2">#REF!</definedName>
    <definedName name="Month20">#REF!</definedName>
    <definedName name="Month21">#REF!</definedName>
    <definedName name="Month22">#REF!</definedName>
    <definedName name="Month23">#REF!</definedName>
    <definedName name="Month24">#REF!</definedName>
    <definedName name="Month25">#REF!</definedName>
    <definedName name="Month26">#REF!</definedName>
    <definedName name="Month27">#REF!</definedName>
    <definedName name="Month28">#REF!</definedName>
    <definedName name="Month29">#REF!</definedName>
    <definedName name="Month3">#REF!</definedName>
    <definedName name="Month30">#REF!</definedName>
    <definedName name="Month31">#REF!</definedName>
    <definedName name="Month32">#REF!</definedName>
    <definedName name="Month33">#REF!</definedName>
    <definedName name="Month4">#REF!</definedName>
    <definedName name="Month5">#REF!</definedName>
    <definedName name="Month6">#REF!</definedName>
    <definedName name="Month7">#REF!</definedName>
    <definedName name="Month8">#REF!</definedName>
    <definedName name="Month9">#REF!</definedName>
    <definedName name="MOTO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otorenKomponenten_Liste">#REF!</definedName>
    <definedName name="MOTOR자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P" hidden="1">{#N/A,#N/A,FALSE,"CCTV"}</definedName>
    <definedName name="mry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uk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L">#N/A</definedName>
    <definedName name="mtmm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h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tyy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ykuujt" hidden="1">{#N/A,#N/A,FALSE,"단가표지"}</definedName>
    <definedName name="N"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D.E">'[100]#REF'!#REF!</definedName>
    <definedName name="ndddn" hidden="1">{#N/A,#N/A,FALSE,"이정표"}</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st2">{"Book1","AP-37.xls"}</definedName>
    <definedName name="Net_ENG">[141]BAL!$D$489</definedName>
    <definedName name="new">BlankMacro1</definedName>
    <definedName name="NEWNAME" hidden="1">{#N/A,#N/A,FALSE,"CCTV"}</definedName>
    <definedName name="NF" hidden="1">{#N/A,#N/A,FALSE,"표지목차"}</definedName>
    <definedName name="nfdhd" hidden="1">{#N/A,#N/A,FALSE,"배수1"}</definedName>
    <definedName name="nft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yj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KDFLJ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kknk" hidden="1">{#N/A,#N/A,FALSE,"CCTV"}</definedName>
    <definedName name="NM">[109]도!#REF!</definedName>
    <definedName name="nm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'[142]산#3-2-2'!#REF!</definedName>
    <definedName name="NNN" hidden="1">{#N/A,#N/A,FALSE,"양식(을)"}</definedName>
    <definedName name="nnnnn">{"Book1","AP-37.xls"}</definedName>
    <definedName name="NNNNNNNNNNN" hidden="1">[143]PI!#REF!</definedName>
    <definedName name="NNNNNNNNNNNNNNN"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S" hidden="1">#REF!</definedName>
    <definedName name="ntj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TR" hidden="1">{#N/A,#N/A,FALSE,"단축1";#N/A,#N/A,FALSE,"단축2";#N/A,#N/A,FALSE,"단축3";#N/A,#N/A,FALSE,"장축";#N/A,#N/A,FALSE,"4WD"}</definedName>
    <definedName name="nyj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치강파2" hidden="1">{#N/A,#N/A,FALSE,"현장 NCR 분석";#N/A,#N/A,FALSE,"현장품질감사";#N/A,#N/A,FALSE,"현장품질감사"}</definedName>
    <definedName name="o">[144]정부노임단가!$D$20</definedName>
    <definedName name="ODD" hidden="1">{#N/A,#N/A,FALSE,"명세표"}</definedName>
    <definedName name="ODH" hidden="1">#REF!</definedName>
    <definedName name="Off_Shore">'[145]1.0.견적기준(입력)'!$E$7</definedName>
    <definedName name="OFU" hidden="1">{#N/A,#N/A,FALSE,"단가표지"}</definedName>
    <definedName name="OFYUI" hidden="1">{#N/A,#N/A,FALSE,"골재소요량";#N/A,#N/A,FALSE,"골재소요량"}</definedName>
    <definedName name="OH" hidden="1">{#N/A,#N/A,FALSE,"명세표"}</definedName>
    <definedName name="OHH" hidden="1">{#N/A,#N/A,FALSE,"명세표"}</definedName>
    <definedName name="OHP" hidden="1">{#N/A,#N/A,FALSE,"인원";#N/A,#N/A,FALSE,"비용2";#N/A,#N/A,FALSE,"비용1";#N/A,#N/A,FALSE,"비용";#N/A,#N/A,FALSE,"보증2";#N/A,#N/A,FALSE,"보증1";#N/A,#N/A,FALSE,"보증";#N/A,#N/A,FALSE,"손익1";#N/A,#N/A,FALSE,"손익";#N/A,#N/A,FALSE,"부서별매출";#N/A,#N/A,FALSE,"매출"}</definedName>
    <definedName name="OI" hidden="1">#REF!</definedName>
    <definedName name="OIIU"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OI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FLUSHING재료비">#REF!</definedName>
    <definedName name="OILFLUSHING지급임차료">#REF!</definedName>
    <definedName name="OILFLUSHING직접노무비">#REF!</definedName>
    <definedName name="oililui" hidden="1">{#N/A,#N/A,FALSE,"CCTV"}</definedName>
    <definedName name="old예산" hidden="1">{#N/A,#N/A,TRUE,"손익보고"}</definedName>
    <definedName name="On_Shore">'[145]1.0.견적기준(입력)'!$E$6</definedName>
    <definedName name="one">#REF!</definedName>
    <definedName name="ONP" hidden="1">#REF!</definedName>
    <definedName name="O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OP" hidden="1">[146]수량산출!#REF!</definedName>
    <definedName name="OPP" hidden="1">#REF!</definedName>
    <definedName name="OPPP" hidden="1">[147]수량산출!$A$3:$H$8539</definedName>
    <definedName name="OSBL" hidden="1">{#N/A,#N/A,FALSE,"CCTV"}</definedName>
    <definedName name="OUG" hidden="1">{#N/A,#N/A,FALSE,"운반시간"}</definedName>
    <definedName name="OUHFVK" hidden="1">{#N/A,#N/A,FALSE,"표지목차"}</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woel" hidden="1">#REF!</definedName>
    <definedName name="OY" hidden="1">{#N/A,#N/A,FALSE,"혼합골재"}</definedName>
    <definedName name="OYUOFV" hidden="1">{#N/A,#N/A,FALSE,"조골재"}</definedName>
    <definedName name="P">'[35] 견적서'!#REF!</definedName>
    <definedName name="P3PPP">{"Book1","AP-37.xls"}</definedName>
    <definedName name="P3PPS">{"Book1","AP-37.xls"}</definedName>
    <definedName name="PA">#REF!</definedName>
    <definedName name="PACKAGE3" hidden="1">{#N/A,#N/A,FALSE,"단축1";#N/A,#N/A,FALSE,"단축2";#N/A,#N/A,FALSE,"단축3";#N/A,#N/A,FALSE,"장축";#N/A,#N/A,FALSE,"4WD"}</definedName>
    <definedName name="PB">#REF!</definedName>
    <definedName name="PC">#REF!</definedName>
    <definedName name="PCL">{"Book1","AP-37.xls"}</definedName>
    <definedName name="PD">#REF!</definedName>
    <definedName name="PE">#REF!</definedName>
    <definedName name="per" hidden="1">{#N/A,#N/A,FALSE,"인원";#N/A,#N/A,FALSE,"비용2";#N/A,#N/A,FALSE,"비용1";#N/A,#N/A,FALSE,"비용";#N/A,#N/A,FALSE,"보증2";#N/A,#N/A,FALSE,"보증1";#N/A,#N/A,FALSE,"보증";#N/A,#N/A,FALSE,"손익1";#N/A,#N/A,FALSE,"손익";#N/A,#N/A,FALSE,"부서별매출";#N/A,#N/A,FALSE,"매출"}</definedName>
    <definedName name="peroxide" hidden="1">{#N/A,#N/A,FALSE,"CCTV"}</definedName>
    <definedName name="PersonSelectionRange">#REF!</definedName>
    <definedName name="PF">#REF!</definedName>
    <definedName name="PG">#REF!</definedName>
    <definedName name="PH">#REF!</definedName>
    <definedName name="PI">[76]단중표!$AF$23</definedName>
    <definedName name="pico검토" hidden="1">{#N/A,#N/A,FALSE,"3가";#N/A,#N/A,FALSE,"3나";#N/A,#N/A,FALSE,"3다"}</definedName>
    <definedName name="piiuer" hidden="1">#REF!</definedName>
    <definedName name="PIP_4">'[148]MACRO(전선관)'!#REF!</definedName>
    <definedName name="pj">'[72]Man Power'!$J$10:$J$45</definedName>
    <definedName name="PK">#REF!</definedName>
    <definedName name="pl">'[72]Man Power'!$J$10:$J$45</definedName>
    <definedName name="PLATE">[76]단중표!#REF!</definedName>
    <definedName name="PLATE중량">[76]단중표!#REF!</definedName>
    <definedName name="PLC_Cards_합계금액">#REF!</definedName>
    <definedName name="PLC_Loader_합계금액">#REF!</definedName>
    <definedName name="PLC_Spare_합계금액">#REF!</definedName>
    <definedName name="PLCC" hidden="1">[149]PI!#REF!</definedName>
    <definedName name="PLCNEST">{"Book1","AP-37.xls"}</definedName>
    <definedName name="pm">'[72]Man Power'!$J$10:$J$45</definedName>
    <definedName name="PN">#REF!</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L">[150]Sheet2!$A$1:$B$200</definedName>
    <definedName name="PNLW10">[5]부하계산서!#REF!</definedName>
    <definedName name="PNLW8">[5]부하계산서!#REF!</definedName>
    <definedName name="po">'[72]Man Power'!$J$10:$J$45</definedName>
    <definedName name="POI" hidden="1">#REF!</definedName>
    <definedName name="PP">#REF!</definedName>
    <definedName name="PPK" hidden="1">{#N/A,#N/A,FALSE,"96 3월물량표";#N/A,#N/A,FALSE,"96 4월물량표";#N/A,#N/A,FALSE,"96 5월물량표"}</definedName>
    <definedName name="PPP" hidden="1">{#N/A,#N/A,TRUE,"일정"}</definedName>
    <definedName name="PPPP" hidden="1">{#N/A,#N/A,TRUE,"일정"}</definedName>
    <definedName name="PP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Q">#REF!</definedName>
    <definedName name="PR">#REF!</definedName>
    <definedName name="PRAYER" hidden="1">{#N/A,#N/A,FALSE,"CCTV"}</definedName>
    <definedName name="preview2">#N/A</definedName>
    <definedName name="preview3">#N/A</definedName>
    <definedName name="PRICE_TABLE" hidden="1">{#N/A,#N/A,FALSE,"ENG'G(보호계전기)"}</definedName>
    <definedName name="_xlnm.Print_Area" localSheetId="2">'기계공사비 내역서 '!$A$3:$M$113</definedName>
    <definedName name="_xlnm.Print_Area" localSheetId="4">'전기공사비 내역서'!$A$3:$M$41</definedName>
    <definedName name="_xlnm.Print_Area">[151]가열로SW!$A$55:$K$82</definedName>
    <definedName name="PRINT_AREA_MI">[151]가열로SW!$A$55:$K$82</definedName>
    <definedName name="_xlnm.Print_Titles">#REF!</definedName>
    <definedName name="PRINT_TITLES_MI">#REF!</definedName>
    <definedName name="print1">#N/A</definedName>
    <definedName name="PRN_CODE">'[152]IT-BAT'!#REF!</definedName>
    <definedName name="PRS" hidden="1">#REF!</definedName>
    <definedName name="PS">#REF!</definedName>
    <definedName name="psie" hidden="1">#REF!</definedName>
    <definedName name="PSPP">{"Book1","AP-37.xls"}</definedName>
    <definedName name="PT">#REF!</definedName>
    <definedName name="ptint_titles">'[153]제4절-1'!#REF!</definedName>
    <definedName name="PU">#REF!</definedName>
    <definedName name="PV">#REF!</definedName>
    <definedName name="PW">#REF!</definedName>
    <definedName name="PX">#REF!</definedName>
    <definedName name="PY">#REF!</definedName>
    <definedName name="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234562456" hidden="1">{"'용역비'!$A$4:$C$8"}</definedName>
    <definedName name="Q3WEE" hidden="1">{#N/A,#N/A,FALSE,"조골재"}</definedName>
    <definedName name="QA" hidden="1">{"'용역비'!$A$4:$C$8"}</definedName>
    <definedName name="QAX" hidden="1">{#N/A,#N/A,FALSE,"양식(을)"}</definedName>
    <definedName name="QE">[153]!Chart973_Click</definedName>
    <definedName name="qertew">'[154]Man Power'!$M$10:$M$45</definedName>
    <definedName name="qfewq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Kt" hidden="1">{#N/A,#N/A,FALSE,"이태원철근"}</definedName>
    <definedName name="qhsan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kqh1" hidden="1">{#N/A,#N/A,FALSE,"명세표"}</definedName>
    <definedName name="QL" hidden="1">{#N/A,#N/A,FALSE,"이태원철근"}</definedName>
    <definedName name="QN"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or" hidden="1">[155]실행철강하도!$A$1:$A$4</definedName>
    <definedName name="QQ">#REF!</definedName>
    <definedName name="QQ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Q">[74]단위중량표!$M$1:$N$65536</definedName>
    <definedName name="QQQQQ">[0]!BlankMacro1</definedName>
    <definedName name="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 hidden="1">[156]PI!#REF!</definedName>
    <definedName name="qq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QQQ">#REF!</definedName>
    <definedName name="qr">'[72]Man Power'!$O$10:$O$45</definedName>
    <definedName name="qt">'[72]Man Power'!$P$10:$P$45</definedName>
    <definedName name="QTY">#N/A</definedName>
    <definedName name="qu">'[72]Man Power'!$R$10:$R$45</definedName>
    <definedName name="qu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usrdid" hidden="1">{#N/A,#N/A,FALSE,"3가";#N/A,#N/A,FALSE,"3나";#N/A,#N/A,FALSE,"3다"}</definedName>
    <definedName name="qw">'[72]Man Power'!$N$10:$N$45</definedName>
    <definedName name="QWE">#REF!</definedName>
    <definedName name="qwer">'[65]ENG-101'!#REF!</definedName>
    <definedName name="QWQ" hidden="1">{#N/A,#N/A,FALSE,"배수2"}</definedName>
    <definedName name="qwqwqwqw" hidden="1">#REF!</definedName>
    <definedName name="qwrt" hidden="1">{#N/A,#N/A,FALSE,"골재소요량";#N/A,#N/A,FALSE,"골재소요량"}</definedName>
    <definedName name="QWS" hidden="1">#REF!</definedName>
    <definedName name="qwww" hidden="1">{#N/A,#N/A,FALSE,"ENG'G(보호계전기)"}</definedName>
    <definedName name="qy">'[72]Man Power'!$Q$10:$Q$45</definedName>
    <definedName name="qyk" hidden="1">{"'용역비'!$A$4:$C$8"}</definedName>
    <definedName name="R_">#N/A</definedName>
    <definedName name="R_COVER" hidden="1">{#N/A,#N/A,FALSE,"단축1";#N/A,#N/A,FALSE,"단축2";#N/A,#N/A,FALSE,"단축3";#N/A,#N/A,FALSE,"장축";#N/A,#N/A,FALSE,"4WD"}</definedName>
    <definedName name="RAK_ENG" hidden="1">{#N/A,#N/A,FALSE,"ENG'G(보호계전기)"}</definedName>
    <definedName name="rampway깨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arewt" hidden="1">{#N/A,#N/A,FALSE,"CCTV"}</definedName>
    <definedName name="rate">'[157]Sheet1 (2)'!$D$33</definedName>
    <definedName name="rate12">'[158]Sheet1 (2)'!$D$34</definedName>
    <definedName name="RB" hidden="1">{#N/A,#N/A,FALSE,"3가";#N/A,#N/A,FALSE,"3나";#N/A,#N/A,FALSE,"3다"}</definedName>
    <definedName name="RC_">'[159]SHUTDOWN VALVE'!#REF!</definedName>
    <definedName name="rd" hidden="1">{"'용역비'!$A$4:$C$8"}</definedName>
    <definedName name="RecordCount">#REF!</definedName>
    <definedName name="REG" hidden="1">#REF!</definedName>
    <definedName name="REMARK">#REF!</definedName>
    <definedName name="RESISTOR" hidden="1">{#N/A,#N/A,FALSE,"단축1";#N/A,#N/A,FALSE,"단축2";#N/A,#N/A,FALSE,"단축3";#N/A,#N/A,FALSE,"장축";#N/A,#N/A,FALSE,"4WD"}</definedName>
    <definedName name="rev">#REF!</definedName>
    <definedName name="REV.1">[0]!BlankMacro1</definedName>
    <definedName name="REW" hidden="1">{#N/A,#N/A,FALSE,"단축1";#N/A,#N/A,FALSE,"단축2";#N/A,#N/A,FALSE,"단축3";#N/A,#N/A,FALSE,"장축";#N/A,#N/A,FALSE,"4WD"}</definedName>
    <definedName name="RFV" hidden="1">{#N/A,#N/A,FALSE,"CCTV"}</definedName>
    <definedName name="RFYIFIOYGOPIO" hidden="1">#REF!</definedName>
    <definedName name="RF중계기_지역" hidden="1">{#N/A,#N/A,FALSE,"3가";#N/A,#N/A,FALSE,"3나";#N/A,#N/A,FALSE,"3다"}</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SDG" hidden="1">{#N/A,#N/A,FALSE,"단축1";#N/A,#N/A,FALSE,"단축2";#N/A,#N/A,FALSE,"단축3";#N/A,#N/A,FALSE,"장축";#N/A,#N/A,FALSE,"4WD"}</definedName>
    <definedName name="rgw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H" hidden="1">{#N/A,#N/A,FALSE,"양식(을)"}</definedName>
    <definedName name="rhdhd" hidden="1">#REF!</definedName>
    <definedName name="RHDNR">BlankMacro1</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kstp" hidden="1">{#N/A,#N/A,FALSE,"DAOCM 2차 검토"}</definedName>
    <definedName name="rhrh" hidden="1">{#N/A,#N/A,FALSE,"현장 NCR 분석";#N/A,#N/A,FALSE,"현장품질감사";#N/A,#N/A,FALSE,"현장품질감사"}</definedName>
    <definedName name="RHRHRTH" hidden="1">{#N/A,#N/A,FALSE,"예상손익";#N/A,#N/A,FALSE,"관리분석";#N/A,#N/A,FALSE,"장비분석";#N/A,#N/A,FALSE,"준설분석";#N/A,#N/A,FALSE,"철구분석"}</definedName>
    <definedName name="RIDKDIDD">BlankMacro1</definedName>
    <definedName name="RIOF">{"Book1","AP-37.xls"}</definedName>
    <definedName name="RJ" hidden="1">{#N/A,#N/A,FALSE,"이태원철근"}</definedName>
    <definedName name="RJF" hidden="1">{#N/A,#N/A,FALSE,"이태원철근"}</definedName>
    <definedName name="rjfl" hidden="1">#REF!</definedName>
    <definedName name="RJRDJDR" hidden="1">{#N/A,#N/A,FALSE,"이태원철근"}</definedName>
    <definedName name="rk" hidden="1">{#N/A,#N/A,FALSE,"현장 NCR 분석";#N/A,#N/A,FALSE,"현장품질감사";#N/A,#N/A,FALSE,"현장품질감사"}</definedName>
    <definedName name="rkd" hidden="1">{#N/A,#N/A,FALSE,"CCTV"}</definedName>
    <definedName name="rkdkd" hidden="1">{#N/A,#N/A,FALSE,"2~8번"}</definedName>
    <definedName name="rkrjfk" hidden="1">{#N/A,#N/A,FALSE,"단축1";#N/A,#N/A,FALSE,"단축2";#N/A,#N/A,FALSE,"단축3";#N/A,#N/A,FALSE,"장축";#N/A,#N/A,FALSE,"4WD"}</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A" hidden="1">{#N/A,#N/A,FALSE,"양식(을)"}</definedName>
    <definedName name="RLARUDGH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N"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OLL">[160]Sheet5!#REF!</definedName>
    <definedName name="ROOF잔여문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TJSRHKWJD1" hidden="1">{#N/A,#N/A,FALSE,"단축1";#N/A,#N/A,FALSE,"단축2";#N/A,#N/A,FALSE,"단축3";#N/A,#N/A,FALSE,"장축";#N/A,#N/A,FALSE,"4WD"}</definedName>
    <definedName name="Royalty" hidden="1">{#N/A,#N/A,FALSE,"Sheet1"}</definedName>
    <definedName name="RPT_FMT2" hidden="1">{#N/A,#N/A,TRUE,"Sheet4";"ww","시나리오1",TRUE,"Sheet4"}</definedName>
    <definedName name="RPT_FMT3" hidden="1">{#N/A,#N/A,TRUE,"Sheet4";"ww","시나리오1",TRUE,"Sheet4"}</definedName>
    <definedName name="RPT_FMT4" hidden="1">{#N/A,#N/A,TRUE,"Sheet4";"ww","시나리오1",TRUE,"Sheet4"}</definedName>
    <definedName name="rr">'[72]Man Power'!$J$10:$J$45</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R" hidden="1">{#N/A,#N/A,FALSE,"명세표"}</definedName>
    <definedName name="rr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grser" hidden="1">{#N/A,#N/A,TRUE,"1";#N/A,#N/A,TRUE,"2";#N/A,#N/A,TRUE,"3";#N/A,#N/A,TRUE,"4";#N/A,#N/A,TRUE,"5";#N/A,#N/A,TRUE,"6";#N/A,#N/A,TRUE,"7"}</definedName>
    <definedName name="rsh">#REF!</definedName>
    <definedName name="rt">'[72]Man Power'!$J$10:$J$45</definedName>
    <definedName name="rth" hidden="1">{"'표지'!$B$5"}</definedName>
    <definedName name="rtheg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HGGG" hidden="1">{#N/A,#N/A,FALSE,"이태원철근"}</definedName>
    <definedName name="RTHH"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RTHRT" hidden="1">{#N/A,#N/A,FALSE,"이태원철근"}</definedName>
    <definedName name="RTHRTHRHRRTH"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RTHRTHRT" hidden="1">{#N/A,#N/A,FALSE,"이태원철근"}</definedName>
    <definedName name="RTHRTHRTRTH" hidden="1">{#N/A,#N/A,FALSE,"Sheet1"}</definedName>
    <definedName name="RTHRTHT" hidden="1">{#N/A,#N/A,FALSE,"이태원철근"}</definedName>
    <definedName name="RTHRTHTRH"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rtjr6" hidden="1">{#N/A,#N/A,TRUE,"천상그린44PY"}</definedName>
    <definedName name="RTR" hidden="1">{#N/A,#N/A,FALSE,"이태원철근"}</definedName>
    <definedName name="rtryxc">[0]!BlankMacro1</definedName>
    <definedName name="RTV" hidden="1">{#N/A,#N/A,FALSE,"표지목차"}</definedName>
    <definedName name="RTYJDRYJD" hidden="1">{#N/A,#N/A,FALSE,"이태원철근"}</definedName>
    <definedName name="rtytry" hidden="1">{"'장비'!$A$3:$M$12"}</definedName>
    <definedName name="RUDQNRWE">'[161]BEND LOSS'!#REF!</definedName>
    <definedName name="RUSKK2" hidden="1">{#N/A,#N/A,FALSE,"ENG'G(보호계전기)"}</definedName>
    <definedName name="ryjyrjyr" hidden="1">{#N/A,#N/A,TRUE,"1";#N/A,#N/A,TRUE,"2";#N/A,#N/A,TRUE,"3";#N/A,#N/A,TRUE,"4";#N/A,#N/A,TRUE,"5";#N/A,#N/A,TRUE,"6";#N/A,#N/A,TRUE,"7"}</definedName>
    <definedName name="ryuk" hidden="1">{"'용역비'!$A$4:$C$8"}</definedName>
    <definedName name="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DA" hidden="1">{#N/A,#N/A,FALSE,"UNIT";#N/A,#N/A,FALSE,"UNIT";#N/A,#N/A,FALSE,"계정"}</definedName>
    <definedName name="sadf" hidden="1">{#N/A,#N/A,FALSE,"CCTV"}</definedName>
    <definedName name="SAM" hidden="1">{#N/A,#N/A,TRUE,"Basic";#N/A,#N/A,TRUE,"EXT-TABLE";#N/A,#N/A,TRUE,"STEEL";#N/A,#N/A,TRUE,"INT-Table";#N/A,#N/A,TRUE,"STEEL";#N/A,#N/A,TRUE,"Door"}</definedName>
    <definedName name="SAP" hidden="1">[162]ORIGN!#REF!</definedName>
    <definedName name="SAPBEXdnldView" hidden="1">"41JLQUL0YNPVK3OX98UIGJGNP"</definedName>
    <definedName name="SAPBEXsysID" hidden="1">"BWP"</definedName>
    <definedName name="SAS">#N/A</definedName>
    <definedName name="sasa" hidden="1">{#N/A,#N/A,FALSE,"CCTV"}</definedName>
    <definedName name="sbsr" hidden="1">{#N/A,#N/A,FALSE,"부대1"}</definedName>
    <definedName name="sbst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CH">#N/A</definedName>
    <definedName name="SCI.2">#REF!</definedName>
    <definedName name="SCII">#REF!</definedName>
    <definedName name="SCIII">#REF!</definedName>
    <definedName name="SCIV">#REF!</definedName>
    <definedName name="scope" hidden="1">{#N/A,#N/A,FALSE,"ENG'G(보호계전기)"}</definedName>
    <definedName name="SCVI">#REF!</definedName>
    <definedName name="SCVIII">#REF!</definedName>
    <definedName name="SCX">#REF!</definedName>
    <definedName name="SD">#REF!</definedName>
    <definedName name="SDAFDAS" hidden="1">{#N/A,#N/A,FALSE,"단축1";#N/A,#N/A,FALSE,"단축2";#N/A,#N/A,FALSE,"단축3";#N/A,#N/A,FALSE,"장축";#N/A,#N/A,FALSE,"4WD"}</definedName>
    <definedName name="SDAS" hidden="1">{"'Firr(선)'!$AS$1:$AY$62","'Firr(사)'!$AS$1:$AY$62","'Firr(회)'!$AS$1:$AY$62","'Firr(선)'!$L$1:$V$62","'Firr(사)'!$L$1:$V$62","'Firr(회)'!$L$1:$V$62"}</definedName>
    <definedName name="SDCFG\" hidden="1">{#N/A,#N/A,FALSE,"운반시간"}</definedName>
    <definedName name="sdd" hidden="1">{#N/A,#N/A,FALSE,"단축1";#N/A,#N/A,FALSE,"단축2";#N/A,#N/A,FALSE,"단축3";#N/A,#N/A,FALSE,"장축";#N/A,#N/A,FALSE,"4WD"}</definedName>
    <definedName name="SDDFD" hidden="1">{#N/A,#N/A,FALSE,"배수1"}</definedName>
    <definedName name="sdee">[162]ORIGN!Chart973_Click</definedName>
    <definedName name="SDF" hidden="1">{#N/A,#N/A,FALSE,"혼합골재"}</definedName>
    <definedName name="sdfdf" hidden="1">{"'장비'!$A$3:$M$12"}</definedName>
    <definedName name="SDFDFD" hidden="1">{#N/A,#N/A,FALSE,"운반시간"}</definedName>
    <definedName name="SDFDSSDF"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e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F4">{"Book1","AP-37.xls"}</definedName>
    <definedName name="sdfhb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FSDA" hidden="1">{#N/A,#N/A,FALSE,"CCTV"}</definedName>
    <definedName name="SDFSDA1" hidden="1">{#N/A,#N/A,FALSE,"CCTV"}</definedName>
    <definedName name="sdfsdf" hidden="1">{#N/A,#N/A,TRUE,"대가1"}</definedName>
    <definedName name="sdg" hidden="1">#REF!</definedName>
    <definedName name="sdgf" hidden="1">[54]PI!#REF!</definedName>
    <definedName name="SDGWG" hidden="1">{#N/A,#N/A,FALSE,"Sheet1"}</definedName>
    <definedName name="SDHGG">{"Book1","AP-37.xls"}</definedName>
    <definedName name="sdq">[163]설계산출표지!$C$3</definedName>
    <definedName name="SDRE" hidden="1">{#N/A,#N/A,FALSE,"골재소요량";#N/A,#N/A,FALSE,"골재소요량"}</definedName>
    <definedName name="sdryhj" hidden="1">{"'용역비'!$A$4:$C$8"}</definedName>
    <definedName name="SDS" hidden="1">{#N/A,#N/A,FALSE,"2~8번"}</definedName>
    <definedName name="sdsd">{"Book1","AP-37.xls"}</definedName>
    <definedName name="sdsdddd" hidden="1">{#N/A,#N/A,FALSE,"토공2"}</definedName>
    <definedName name="SDSDSD" hidden="1">{#N/A,#N/A,FALSE,"단축1";#N/A,#N/A,FALSE,"단축2";#N/A,#N/A,FALSE,"단축3";#N/A,#N/A,FALSE,"장축";#N/A,#N/A,FALSE,"4WD"}</definedName>
    <definedName name="SDTR">'[26]Man Power &amp; Comp'!$J$10:$J$45</definedName>
    <definedName name="sd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E" hidden="1">{"'용역비'!$A$4:$C$8"}</definedName>
    <definedName name="selection">#REF!</definedName>
    <definedName name="SELISIH">'[66]MHR-ANLIS'!#REF!</definedName>
    <definedName name="SERVICE" hidden="1">{#N/A,#N/A,FALSE,"이태원철근"}</definedName>
    <definedName name="seven">#REF!</definedName>
    <definedName name="SF" hidden="1">{#N/A,#N/A,FALSE,"단축1";#N/A,#N/A,FALSE,"단축2";#N/A,#N/A,FALSE,"단축3";#N/A,#N/A,FALSE,"장축";#N/A,#N/A,FALSE,"4WD"}</definedName>
    <definedName name="SFA" hidden="1">{#N/A,#N/A,FALSE,"포장1";#N/A,#N/A,FALSE,"포장1"}</definedName>
    <definedName name="SFC" hidden="1">{#N/A,#N/A,FALSE,"단축1";#N/A,#N/A,FALSE,"단축2";#N/A,#N/A,FALSE,"단축3";#N/A,#N/A,FALSE,"장축";#N/A,#N/A,FALSE,"4WD"}</definedName>
    <definedName name="SFD" hidden="1">{#N/A,#N/A,FALSE,"CCTV"}</definedName>
    <definedName name="sfggf" hidden="1">{#N/A,#N/A,FALSE,"배수1"}</definedName>
    <definedName name="SFSDFDSF" hidden="1">{#N/A,#N/A,FALSE,"운반시간"}</definedName>
    <definedName name="SFSFF" hidden="1">{#N/A,#N/A,FALSE,"양식(을)"}</definedName>
    <definedName name="SG" hidden="1">{#N/A,#N/A,FALSE,"이태원철근"}</definedName>
    <definedName name="sgfsdfe" hidden="1">#REF!</definedName>
    <definedName name="SGG">[164]공정양식!#REF!</definedName>
    <definedName name="SH">'[165]5.소재'!$B$1:$B$65536</definedName>
    <definedName name="sheet" hidden="1">{#N/A,#N/A,FALSE,"골재소요량";#N/A,#N/A,FALSE,"골재소요량"}</definedName>
    <definedName name="sheet0105" hidden="1">{#N/A,#N/A,TRUE,"Sheet4";"ww","시나리오1",TRUE,"Sheet4"}</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00" hidden="1">#REF!</definedName>
    <definedName name="SHEET2">[166]Sheet1!#REF!</definedName>
    <definedName name="sheet4">[167]공사내역!$F$76</definedName>
    <definedName name="sheetName">#REF!</definedName>
    <definedName name="sheetNo">#REF!</definedName>
    <definedName name="SheetNumber">#REF!</definedName>
    <definedName name="SHELTER" hidden="1">{#N/A,#N/A,TRUE,"Basic";#N/A,#N/A,TRUE,"EXT-TABLE";#N/A,#N/A,TRUE,"STEEL";#N/A,#N/A,TRUE,"INT-Table";#N/A,#N/A,TRUE,"STEEL";#N/A,#N/A,TRUE,"Door"}</definedName>
    <definedName name="SHI예가">[168]작성방법!$C$7</definedName>
    <definedName name="SHI예가분석">[168]작성방법!$D$7</definedName>
    <definedName name="SHOWTEXTBOX">[169]!SHOWTEXTBOX</definedName>
    <definedName name="SHOWTEXTBOX1">[169]!SHOWTEXTBOX1</definedName>
    <definedName name="shsdj"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imu" hidden="1">{#N/A,#N/A,FALSE,"ENG'G(보호계전기)"}</definedName>
    <definedName name="simulator" hidden="1">{#N/A,#N/A,FALSE,"ENG'G(보호계전기)"}</definedName>
    <definedName name="six">#REF!</definedName>
    <definedName name="SIZE">#REF!</definedName>
    <definedName name="size1">#REF!</definedName>
    <definedName name="SIZE10">#REF!</definedName>
    <definedName name="size2">#REF!</definedName>
    <definedName name="size3">#REF!</definedName>
    <definedName name="size4">#REF!</definedName>
    <definedName name="size5">#REF!</definedName>
    <definedName name="size6">#REF!</definedName>
    <definedName name="size7">#REF!</definedName>
    <definedName name="SIZE8">#REF!</definedName>
    <definedName name="SIZE9">#REF!</definedName>
    <definedName name="SJDSDKSK" hidden="1">{#N/A,#N/A,FALSE,"ENG'G(보호계전기)"}</definedName>
    <definedName name="SJKSJDSJD" hidden="1">{#N/A,#N/A,FALSE,"ENG'G(보호계전기)"}</definedName>
    <definedName name="SKA" hidden="1">{#N/A,#N/A,FALSE,"이태원철근"}</definedName>
    <definedName name="skdfsk" hidden="1">#REF!</definedName>
    <definedName name="SKT" hidden="1">{#N/A,#N/A,FALSE,"3가";#N/A,#N/A,FALSE,"3나";#N/A,#N/A,FALSE,"3다"}</definedName>
    <definedName name="SMFI.2">#REF!</definedName>
    <definedName name="SMFII">#REF!</definedName>
    <definedName name="SMFIII">#REF!</definedName>
    <definedName name="SMFIV">#REF!</definedName>
    <definedName name="SMFVI">#REF!</definedName>
    <definedName name="SMFVIII">#REF!</definedName>
    <definedName name="SMFX">#REF!</definedName>
    <definedName name="SMLI.2">#REF!</definedName>
    <definedName name="SMLII">#REF!</definedName>
    <definedName name="SMLIII">#REF!</definedName>
    <definedName name="SMLIV">#REF!</definedName>
    <definedName name="SMLVI">#REF!</definedName>
    <definedName name="SMLVIII">#REF!</definedName>
    <definedName name="SMLX">#REF!</definedName>
    <definedName name="SMS" hidden="1">{#N/A,#N/A,FALSE,"이태원철근"}</definedName>
    <definedName name="SMSR" hidden="1">{#N/A,#N/A,FALSE,"이태원철근"}</definedName>
    <definedName name="SO" hidden="1">#REF!</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RTJ">Dlog_Show</definedName>
    <definedName name="solver_lin" localSheetId="2" hidden="1">0</definedName>
    <definedName name="solver_lin" localSheetId="4" hidden="1">0</definedName>
    <definedName name="solver_num" localSheetId="2" hidden="1">0</definedName>
    <definedName name="solver_num" localSheetId="4" hidden="1">0</definedName>
    <definedName name="solver_opt" localSheetId="2" hidden="1">'기계공사비 내역서 '!#REF!</definedName>
    <definedName name="solver_opt" localSheetId="4" hidden="1">'전기공사비 내역서'!#REF!</definedName>
    <definedName name="solver_typ" localSheetId="2" hidden="1">1</definedName>
    <definedName name="solver_typ" localSheetId="4" hidden="1">1</definedName>
    <definedName name="solver_val" localSheetId="2" hidden="1">0</definedName>
    <definedName name="solver_val" localSheetId="4" hidden="1">0</definedName>
    <definedName name="SORT" hidden="1">#REF!</definedName>
    <definedName name="SORT1" hidden="1">#REF!</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lten_deutsch">'[170]MUK-List'!$H$1:$J$65536,'[170]MUK-List'!$AA$1:$AA$65536</definedName>
    <definedName name="spalten_englisch">'[170]MUK-List'!$K$1:$M$65536,'[170]MUK-List'!$AB$1:$AB$65536</definedName>
    <definedName name="SPAR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판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P">{"Book1","AP-37.xls"}</definedName>
    <definedName name="SR" hidden="1">#REF!</definedName>
    <definedName name="SRG">BlankMacro1</definedName>
    <definedName name="srherr" hidden="1">{#N/A,#N/A,FALSE,"2~8번"}</definedName>
    <definedName name="srth" hidden="1">{"'용역비'!$A$4:$C$8"}</definedName>
    <definedName name="s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D" hidden="1">{"'Sheet1'!$A$4:$M$21","'Sheet1'!$J$17:$K$19"}</definedName>
    <definedName name="SSD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[171]PI!#REF!</definedName>
    <definedName name="sssss" hidden="1">{#N/A,#N/A,FALSE,"운반시간"}</definedName>
    <definedName name="SSSSSSSSSSSSSSSSSSSSSSSSSSSSSS">'[4]산#3-1'!#REF!</definedName>
    <definedName name="SSVSS" hidden="1">[21]Sheet14!$M$201:$M$270</definedName>
    <definedName name="SUB_VENDOR">#REF!</definedName>
    <definedName name="SUBVENDOR">[0]!BlankMacro1</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V"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개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X" hidden="1">{#N/A,#N/A,FALSE,"CCTV"}</definedName>
    <definedName name="SYSTEM">#N/A</definedName>
    <definedName name="szgwr" hidden="1">{#N/A,#N/A,FALSE,"2~8번"}</definedName>
    <definedName name="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c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_AMOUNT">[115]대비!#REF!</definedName>
    <definedName name="T_UPRICE">[115]대비!#REF!</definedName>
    <definedName name="T4ER" hidden="1">{#N/A,#N/A,FALSE,"조골재"}</definedName>
    <definedName name="TA">#REF!</definedName>
    <definedName name="Tariff">[172]Main!#REF!</definedName>
    <definedName name="TB">#REF!</definedName>
    <definedName name="TBL_PATTERN">"A"</definedName>
    <definedName name="TBTY" hidden="1">{#N/A,#N/A,FALSE,"2~8번"}</definedName>
    <definedName name="tbv" hidden="1">{#N/A,#N/A,FALSE,"구조1"}</definedName>
    <definedName name="TC">#REF!</definedName>
    <definedName name="TCBOLT">#REF!</definedName>
    <definedName name="TD">#REF!</definedName>
    <definedName name="TE">#REF!</definedName>
    <definedName name="TELL" hidden="1">'[173]#REF'!$S$50:$AV$50</definedName>
    <definedName name="TEMP" hidden="1">'[174]EQT-ESTN'!#REF!</definedName>
    <definedName name="temp1" hidden="1">{#N/A,#N/A,TRUE,"목차";#N/A,#N/A,TRUE,"1.";#N/A,#N/A,TRUE,"2.";#N/A,#N/A,TRUE,"3.";#N/A,#N/A,TRUE,"4-1";#N/A,#N/A,TRUE,"-2";#N/A,#N/A,TRUE,"-3";#N/A,#N/A,TRUE,"-4";#N/A,#N/A,TRUE,"5-1";#N/A,#N/A,TRUE,"5-2";#N/A,#N/A,TRUE,"6-1";#N/A,#N/A,TRUE,"6-2";#N/A,#N/A,TRUE,"7-1";#N/A,#N/A,TRUE,"7-2";#N/A,#N/A,TRUE,"8.";#N/A,#N/A,TRUE,"9."}</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F">#REF!</definedName>
    <definedName name="TFUI" hidden="1">{"'용역비'!$A$4:$C$8"}</definedName>
    <definedName name="TG">#REF!</definedName>
    <definedName name="TH">#REF!</definedName>
    <definedName name="thd" hidden="1">{#N/A,#N/A,FALSE,"단가표지"}</definedName>
    <definedName name="theetu" hidden="1">{#N/A,#N/A,FALSE,"표지"}</definedName>
    <definedName name="THEME2" hidden="1">{#N/A,#N/A,FALSE,"96 3월물량표";#N/A,#N/A,FALSE,"96 4월물량표";#N/A,#N/A,FALSE,"96 5월물량표"}</definedName>
    <definedName name="THJR" hidden="1">{#N/A,#N/A,FALSE,"이태원철근"}</definedName>
    <definedName name="three">#REF!</definedName>
    <definedName name="THRTHRHT" hidden="1">{#N/A,#N/A,FALSE,"변경관리예산";#N/A,#N/A,FALSE,"변경장비예산";#N/A,#N/A,FALSE,"변경준설예산";#N/A,#N/A,FALSE,"변경철구예산"}</definedName>
    <definedName name="THRYJEIOJH" hidden="1">{#N/A,#N/A,FALSE,"이태원철근"}</definedName>
    <definedName name="thsdlr" hidden="1">{#N/A,#N/A,FALSE,"단축1";#N/A,#N/A,FALSE,"단축2";#N/A,#N/A,FALSE,"단축3";#N/A,#N/A,FALSE,"장축";#N/A,#N/A,FALSE,"4WD"}</definedName>
    <definedName name="thyt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#REF!</definedName>
    <definedName name="TITLE">#REF!</definedName>
    <definedName name="TJ">#REF!</definedName>
    <definedName name="TJDRTJDR" hidden="1">{#N/A,#N/A,FALSE,"이태원철근"}</definedName>
    <definedName name="tjtjyk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u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yrj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K">#REF!</definedName>
    <definedName name="TL">#REF!</definedName>
    <definedName name="TLD">BlankMacro1</definedName>
    <definedName name="TLL" hidden="1">[46]PI!#REF!</definedName>
    <definedName name="TL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M">#REF!</definedName>
    <definedName name="TN">#REF!</definedName>
    <definedName name="TON">INDIRECT("단중표!$R$8:$S$11")</definedName>
    <definedName name="TOTAL">'[66]MHR-ANLIS'!#REF!</definedName>
    <definedName name="TOTALWT">#N/A</definedName>
    <definedName name="TPLCNEST">{"Book1","AP-37.xls"}</definedName>
    <definedName name="tr" hidden="1">#REF!</definedName>
    <definedName name="TRAEAG" hidden="1">{#N/A,#N/A,FALSE,"CCTV"}</definedName>
    <definedName name="Transfer" hidden="1">{#N/A,#N/A,FALSE,"ENG'G(보호계전기)"}</definedName>
    <definedName name="TRAY중량">#REF!</definedName>
    <definedName name="TRAY해체조립">#REF!</definedName>
    <definedName name="TRBY" hidden="1">{#N/A,#N/A,FALSE,"혼합골재"}</definedName>
    <definedName name="TREV" hidden="1">{#N/A,#N/A,TRUE,"토적및재료집계";#N/A,#N/A,TRUE,"토적및재료집계";#N/A,#N/A,TRUE,"단위량"}</definedName>
    <definedName name="TRF">[7]도!#REF!</definedName>
    <definedName name="TRTR" hidden="1">{#N/A,#N/A,FALSE,"사업총괄";#N/A,#N/A,FALSE,"장비사업";#N/A,#N/A,FALSE,"철구사업";#N/A,#N/A,FALSE,"준설사업"}</definedName>
    <definedName name="TRTRTR" hidden="1">{#N/A,#N/A,FALSE,"운반시간"}</definedName>
    <definedName name="TRTYU">'[4]산#2-1 (2)'!#REF!</definedName>
    <definedName name="TSUPPOT" hidden="1">{#N/A,#N/A,FALSE,"CCTV"}</definedName>
    <definedName name="tt">'[72]Man Power'!$J$10:$J$45</definedName>
    <definedName name="tt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T">'[9]BEND LOSS'!#REF!</definedName>
    <definedName name="TTTT" hidden="1">#REF!</definedName>
    <definedName name="TTTTTT">'[10]BEND LOSS'!#REF!</definedName>
    <definedName name="ttur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u" hidden="1">{"'용역비'!$A$4:$C$8"}</definedName>
    <definedName name="TUBE" hidden="1">{#N/A,#N/A,FALSE,"CCTV"}</definedName>
    <definedName name="tuilol" hidden="1">{"'용역비'!$A$4:$C$8"}</definedName>
    <definedName name="tur">#REF!</definedName>
    <definedName name="turbine">#REF!</definedName>
    <definedName name="TURBINE보온">BlankMacro1</definedName>
    <definedName name="tuu" hidden="1">#REF!</definedName>
    <definedName name="TV" hidden="1">{#N/A,#N/A,FALSE,"CCTV"}</definedName>
    <definedName name="TV설비">[175]수량산출!#REF!</definedName>
    <definedName name="two">#REF!</definedName>
    <definedName name="ty">'[72]Man Power'!$J$10:$J$45</definedName>
    <definedName name="TYHFDGFD" hidden="1">{#N/A,#N/A,FALSE,"배수2"}</definedName>
    <definedName name="ty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e" hidden="1">{"'용역비'!$A$4:$C$8"}</definedName>
    <definedName name="tyjet" hidden="1">{"'용역비'!$A$4:$C$8"}</definedName>
    <definedName name="TYJRYTDJY" hidden="1">{#N/A,#N/A,FALSE,"이태원철근"}</definedName>
    <definedName name="TYRF">[7]도!#REF!</definedName>
    <definedName name="tyry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 hidden="1">{"'장비'!$A$3:$M$12"}</definedName>
    <definedName name="tyu" hidden="1">{"'용역비'!$A$4:$C$8"}</definedName>
    <definedName name="tyyuy" hidden="1">{"'장비'!$A$3:$M$12"}</definedName>
    <definedName name="T자R10">[175]계수시트!$B$19</definedName>
    <definedName name="T자R15">[175]계수시트!$B$17</definedName>
    <definedName name="T자R20">[175]계수시트!$B$16</definedName>
    <definedName name="T자R5">[175]계수시트!$B$23</definedName>
    <definedName name="T자R6">[175]계수시트!$B$22</definedName>
    <definedName name="T자R7">[175]계수시트!$B$21</definedName>
    <definedName name="T자R8">[175]계수시트!$B$20</definedName>
    <definedName name="T자W0.3">[175]계수시트!$B$24</definedName>
    <definedName name="T자W0.4">[175]계수시트!$B$25</definedName>
    <definedName name="T자W0.5">[175]계수시트!$B$26</definedName>
    <definedName name="T자W0.6">[175]계수시트!$B$27</definedName>
    <definedName name="T자W0.8">[175]계수시트!$B$28</definedName>
    <definedName name="T자W1.0">[175]계수시트!$B$29</definedName>
    <definedName name="T자W1.2">[175]계수시트!$B$30</definedName>
    <definedName name="UB" hidden="1">{#N/A,#N/A,FALSE,"CCTV"}</definedName>
    <definedName name="UI" hidden="1">#REF!</definedName>
    <definedName name="UIO" hidden="1">{#N/A,#N/A,FALSE,"이태원철근"}</definedName>
    <definedName name="uity" hidden="1">{#N/A,#N/A,FALSE,"전력간선"}</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dffdf" hidden="1">{#N/A,#N/A,FALSE,"단가표지"}</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yiy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u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o" hidden="1">{"'용역비'!$A$4:$C$8"}</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A">[5]부하계산서!#REF!</definedName>
    <definedName name="UNITAA">[5]부하계산서!#REF!</definedName>
    <definedName name="UNITB">[5]부하계산서!#REF!</definedName>
    <definedName name="UNITBB">[5]부하계산서!#REF!</definedName>
    <definedName name="UNITC">[5]부하계산서!#REF!</definedName>
    <definedName name="UNITC1">[5]부하계산서!#REF!</definedName>
    <definedName name="UNITCA">[5]부하계산서!#REF!</definedName>
    <definedName name="UNITD">[5]부하계산서!#REF!</definedName>
    <definedName name="UNITDA">[5]부하계산서!#REF!</definedName>
    <definedName name="UNITWT">#N/A</definedName>
    <definedName name="unprice">{"Book1","eng_週報_00上.xls"}</definedName>
    <definedName name="unprice2">{"Book1","AP-37.xls"}</definedName>
    <definedName name="unprice3">{"Book1","AP-37.xls"}</definedName>
    <definedName name="UP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R">[5]부하계산서!#REF!</definedName>
    <definedName name="USD">[103]작성방법!$B$6</definedName>
    <definedName name="UTILITY_ELECTRICAL_MATERIAL">#REF!</definedName>
    <definedName name="UU">{"Book1","AP-37.xls"}</definedName>
    <definedName name="UUJ" hidden="1">{#N/A,#N/A,FALSE,"이태원철근"}</definedName>
    <definedName name="UUKYIK" hidden="1">{#N/A,#N/A,FALSE,"조골재"}</definedName>
    <definedName name="UUU" hidden="1">{#N/A,#N/A,FALSE,"CCTV"}</definedName>
    <definedName name="uuuu" hidden="1">{#N/A,#N/A,FALSE,"단가표지"}</definedName>
    <definedName name="uuuuuu" hidden="1">{"'장비'!$A$3:$M$12"}</definedName>
    <definedName name="UY"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ykhgnf">{"Book1","AP-37.xls"}</definedName>
    <definedName name="Value">401.106502805424</definedName>
    <definedName name="valv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BN" hidden="1">{#N/A,#N/A,FALSE,"이태원철근"}</definedName>
    <definedName name="vbnm" hidden="1">{"'용역비'!$A$4:$C$8"}</definedName>
    <definedName name="vcvcvc" hidden="1">{#N/A,#N/A,FALSE,"현장 NCR 분석";#N/A,#N/A,FALSE,"현장품질감사";#N/A,#N/A,FALSE,"현장품질감사"}</definedName>
    <definedName name="vds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efgwef" hidden="1">{#N/A,#N/A,FALSE,"현장 NCR 분석";#N/A,#N/A,FALSE,"현장품질감사";#N/A,#N/A,FALSE,"현장품질감사"}</definedName>
    <definedName name="VENT200">[50]단가비교!$L$18</definedName>
    <definedName name="vffsfs" hidden="1">{#N/A,#N/A,TRUE,"Basic";#N/A,#N/A,TRUE,"EXT-TABLE";#N/A,#N/A,TRUE,"STEEL";#N/A,#N/A,TRUE,"INT-Table";#N/A,#N/A,TRUE,"STEEL";#N/A,#N/A,TRUE,"Door"}</definedName>
    <definedName name="VFGBHMFK.">'[68]산#3-1'!#REF!</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mffos">[33]도면자료제출일정!#REF!</definedName>
    <definedName name="VNADNL" hidden="1">{#N/A,#N/A,FALSE,"단축1";#N/A,#N/A,FALSE,"단축2";#N/A,#N/A,FALSE,"단축3";#N/A,#N/A,FALSE,"장축";#N/A,#N/A,FALSE,"4WD"}</definedName>
    <definedName name="vssr" hidden="1">{#N/A,#N/A,TRUE,"1";#N/A,#N/A,TRUE,"2";#N/A,#N/A,TRUE,"3";#N/A,#N/A,TRUE,"4";#N/A,#N/A,TRUE,"5";#N/A,#N/A,TRUE,"6";#N/A,#N/A,TRUE,"7"}</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#REF!</definedName>
    <definedName name="VVV">#REF!</definedName>
    <definedName name="vvvv">#REF!</definedName>
    <definedName name="vvvvv" hidden="1">{#N/A,#N/A,FALSE,"KMC최종회의(7월) 자료"}</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_1">'[132]MACRO(MCC)'!$E$1</definedName>
    <definedName name="W_3">'[132]MACRO(MCC)'!$C$1</definedName>
    <definedName name="W33W33W" hidden="1">{#N/A,#N/A,FALSE,"골재소요량";#N/A,#N/A,FALSE,"골재소요량"}</definedName>
    <definedName name="WA" hidden="1">{#N/A,#N/A,FALSE,"양식(을)"}</definedName>
    <definedName name="w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AQEFQ" hidden="1">{#N/A,#N/A,FALSE,"단축1";#N/A,#N/A,FALSE,"단축2";#N/A,#N/A,FALSE,"단축3";#N/A,#N/A,FALSE,"장축";#N/A,#N/A,FALSE,"4WD"}</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 hidden="1">[176]PI!#REF!</definedName>
    <definedName name="wed">'[177]Man Power &amp; Comp'!$L$10:$L$45</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RWE" hidden="1">{#N/A,#N/A,FALSE,"단축1";#N/A,#N/A,FALSE,"단축2";#N/A,#N/A,FALSE,"단축3";#N/A,#N/A,FALSE,"장축";#N/A,#N/A,FALSE,"4WD"}</definedName>
    <definedName name="weight" hidden="1">{#N/A,#N/A,FALSE,"CCTV"}</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rerr" hidden="1">{#N/A,#N/A,FALSE,"운반시간"}</definedName>
    <definedName name="werewr" hidden="1">{#N/A,#N/A,FALSE,"골재소요량";#N/A,#N/A,FALSE,"골재소요량"}</definedName>
    <definedName name="wers">'[178]Man Power'!$J$10:$J$45</definedName>
    <definedName name="WERT">{"Book1","AP-37.xls"}</definedName>
    <definedName name="WERWER" hidden="1">{#N/A,#N/A,FALSE,"양식(을)"}</definedName>
    <definedName name="WERWR" hidden="1">{#N/A,#N/A,FALSE,"양식(을)"}</definedName>
    <definedName name="WERWRWER" hidden="1">{#N/A,#N/A,FALSE,"양식(을)"}</definedName>
    <definedName name="WERWVQ5R" hidden="1">{#N/A,#N/A,FALSE,"조골재"}</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TERW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VRW" hidden="1">{#N/A,#N/A,FALSE,"골재소요량";#N/A,#N/A,FALSE,"골재소요량"}</definedName>
    <definedName name="w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weeq" hidden="1">#REF!</definedName>
    <definedName name="wf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gewe" hidden="1">#REF!</definedName>
    <definedName name="WI">[76]단중표!$AF$35</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gus" hidden="1">{#N/A,#N/A,FALSE,"현장 NCR 분석";#N/A,#N/A,FALSE,"현장품질감사";#N/A,#N/A,FALSE,"현장품질감사"}</definedName>
    <definedName name="WIN용찬." hidden="1">{#N/A,#N/A,TRUE,"토적및재료집계";#N/A,#N/A,TRUE,"토적및재료집계";#N/A,#N/A,TRUE,"단위량"}</definedName>
    <definedName name="WIS단가비교" hidden="1">{#N/A,#N/A,TRUE,"토적및재료집계";#N/A,#N/A,TRUE,"토적및재료집계";#N/A,#N/A,TRUE,"단위량"}</definedName>
    <definedName name="wjs" hidden="1">{#N/A,#N/A,FALSE,"CCTV"}</definedName>
    <definedName name="wjstjr" hidden="1">{#N/A,#N/A,FALSE,"현장 NCR 분석";#N/A,#N/A,FALSE,"현장품질감사";#N/A,#N/A,FALSE,"현장품질감사"}</definedName>
    <definedName name="WK">'[100]#REF'!#REF!</definedName>
    <definedName name="WLQ" hidden="1">{#N/A,#N/A,FALSE,"명세표"}</definedName>
    <definedName name="WLS"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m.조골재1" hidden="1">{#N/A,#N/A,FALSE,"조골재"}</definedName>
    <definedName name="woefjj" hidden="1">{#N/A,#N/A,FALSE,"현장 NCR 분석";#N/A,#N/A,FALSE,"현장품질감사";#N/A,#N/A,FALSE,"현장품질감사"}</definedName>
    <definedName name="wojfeo" hidden="1">{#N/A,#N/A,FALSE,"현장 NCR 분석";#N/A,#N/A,FALSE,"현장품질감사";#N/A,#N/A,FALSE,"현장품질감사"}</definedName>
    <definedName name="WON">#REF!</definedName>
    <definedName name="wooewj" hidden="1">{#N/A,#N/A,FALSE,"현장 NCR 분석";#N/A,#N/A,FALSE,"현장품질감사";#N/A,#N/A,FALSE,"현장품질감사"}</definedName>
    <definedName name="woogi" hidden="1">#REF!</definedName>
    <definedName name="woogi2" hidden="1">#REF!</definedName>
    <definedName name="workshop" hidden="1">{#N/A,#N/A,FALSE,"CCTV"}</definedName>
    <definedName name="wqe" hidden="1">{#N/A,#N/A,FALSE,"골재소요량";#N/A,#N/A,FALSE,"골재소요량"}</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 hidden="1">{#N/A,#N/A,FALSE,"CCTV"}</definedName>
    <definedName name="wrec" hidden="1">{#N/A,#N/A,FALSE,"현장 NCR 분석";#N/A,#N/A,FALSE,"현장품질감사";#N/A,#N/A,FALSE,"현장품질감사"}</definedName>
    <definedName name="Wrg2b" hidden="1">'[35] 견적서'!#REF!</definedName>
    <definedName name="WRITE" hidden="1">{#N/A,#N/A,FALSE,"CCTV"}</definedName>
    <definedName name="WRN" hidden="1">{#N/A,#N/A,FALSE,"CCTV"}</definedName>
    <definedName name="WRN.2번" hidden="1">{#N/A,#N/A,FALSE,"2~8번"}</definedName>
    <definedName name="wrn.2번." hidden="1">{#N/A,#N/A,FALSE,"2~8번"}</definedName>
    <definedName name="wrn.345." hidden="1">{#N/A,#N/A,FALSE,"96 3월물량표";#N/A,#N/A,FALSE,"96 4월물량표";#N/A,#N/A,FALSE,"96 5월물량표"}</definedName>
    <definedName name="wrn.95기술개발실적보고." hidden="1">{#N/A,#N/A,TRUE,"목차";#N/A,#N/A,TRUE,"1.";#N/A,#N/A,TRUE,"2.";#N/A,#N/A,TRUE,"3.";#N/A,#N/A,TRUE,"4-1";#N/A,#N/A,TRUE,"-2";#N/A,#N/A,TRUE,"-3";#N/A,#N/A,TRUE,"-4";#N/A,#N/A,TRUE,"5-1";#N/A,#N/A,TRUE,"5-2";#N/A,#N/A,TRUE,"6-1";#N/A,#N/A,TRUE,"6-2";#N/A,#N/A,TRUE,"7-1";#N/A,#N/A,TRUE,"7-2";#N/A,#N/A,TRUE,"8.";#N/A,#N/A,TRUE,"9."}</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a." hidden="1">{#N/A,#N/A,FALSE,"UNIT";#N/A,#N/A,FALSE,"UNIT";#N/A,#N/A,FALSE,"계정"}</definedName>
    <definedName name="wrn.abc." hidden="1">{#N/A,#N/A,TRUE,"천상그린44PY"}</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M."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ACOM._.광전송장치._.투찰가._.검토." hidden="1">{#N/A,#N/A,FALSE,"DAOCM 2차 검토"}</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rawing._.list." hidden="1">{#N/A,#N/A,TRUE,"Sheet4";"ww","시나리오1",TRUE,"Sheet4"}</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MGM機器リスト." hidden="1">{#N/A,#N/A,TRUE,"表紙";#N/A,#N/A,TRUE,"DMC合成";#N/A,#N/A,TRUE,"DMC回収･精製";#N/A,#N/A,TRUE,"MPC工程";#N/A,#N/A,TRUE,"DPC工程";#N/A,#N/A,TRUE,"ANI工程";#N/A,#N/A,TRUE,"PHOｰ触媒工程";#N/A,#N/A,TRUE,"用役"}</definedName>
    <definedName name="wrn.PRINTALL." hidden="1">{#N/A,#N/A,FALSE,"Caies";#N/A,#N/A,FALSE,"FIELD LENGTHS";#N/A,#N/A,FALSE,"CAIES REF";#N/A,#N/A,FALSE,"RelDPT01.xls"}</definedName>
    <definedName name="wrn.PRINTALL._1" hidden="1">{#N/A,#N/A,FALSE,"Caies";#N/A,#N/A,FALSE,"FIELD LENGTHS";#N/A,#N/A,FALSE,"CAIES REF";#N/A,#N/A,FALSE,"RelDPT01.xls"}</definedName>
    <definedName name="wrn.PRINTALL._1_1" hidden="1">{#N/A,#N/A,FALSE,"Caies";#N/A,#N/A,FALSE,"FIELD LENGTHS";#N/A,#N/A,FALSE,"CAIES REF";#N/A,#N/A,FALSE,"RelDPT01.xls"}</definedName>
    <definedName name="wrn.PRINTALL._1_1_1" hidden="1">{#N/A,#N/A,FALSE,"Caies";#N/A,#N/A,FALSE,"FIELD LENGTHS";#N/A,#N/A,FALSE,"CAIES REF";#N/A,#N/A,FALSE,"RelDPT01.xls"}</definedName>
    <definedName name="wrn.PRINTALL._1_2" hidden="1">{#N/A,#N/A,FALSE,"Caies";#N/A,#N/A,FALSE,"FIELD LENGTHS";#N/A,#N/A,FALSE,"CAIES REF";#N/A,#N/A,FALSE,"RelDPT01.xls"}</definedName>
    <definedName name="wrn.PRINTALL._1_2_1" hidden="1">{#N/A,#N/A,FALSE,"Caies";#N/A,#N/A,FALSE,"FIELD LENGTHS";#N/A,#N/A,FALSE,"CAIES REF";#N/A,#N/A,FALSE,"RelDPT01.xls"}</definedName>
    <definedName name="wrn.PRINTALL._1_3" hidden="1">{#N/A,#N/A,FALSE,"Caies";#N/A,#N/A,FALSE,"FIELD LENGTHS";#N/A,#N/A,FALSE,"CAIES REF";#N/A,#N/A,FALSE,"RelDPT01.xls"}</definedName>
    <definedName name="wrn.PRINTALL._1_3_1" hidden="1">{#N/A,#N/A,FALSE,"Caies";#N/A,#N/A,FALSE,"FIELD LENGTHS";#N/A,#N/A,FALSE,"CAIES REF";#N/A,#N/A,FALSE,"RelDPT01.xls"}</definedName>
    <definedName name="wrn.PRINTALL._1_4" hidden="1">{#N/A,#N/A,FALSE,"Caies";#N/A,#N/A,FALSE,"FIELD LENGTHS";#N/A,#N/A,FALSE,"CAIES REF";#N/A,#N/A,FALSE,"RelDPT01.xls"}</definedName>
    <definedName name="wrn.PRINTALL._1_4_1" hidden="1">{#N/A,#N/A,FALSE,"Caies";#N/A,#N/A,FALSE,"FIELD LENGTHS";#N/A,#N/A,FALSE,"CAIES REF";#N/A,#N/A,FALSE,"RelDPT01.xls"}</definedName>
    <definedName name="wrn.PRINTALL._1_5" hidden="1">{#N/A,#N/A,FALSE,"Caies";#N/A,#N/A,FALSE,"FIELD LENGTHS";#N/A,#N/A,FALSE,"CAIES REF";#N/A,#N/A,FALSE,"RelDPT01.xls"}</definedName>
    <definedName name="wrn.PRINTALL._2" hidden="1">{#N/A,#N/A,FALSE,"Caies";#N/A,#N/A,FALSE,"FIELD LENGTHS";#N/A,#N/A,FALSE,"CAIES REF";#N/A,#N/A,FALSE,"RelDPT01.xls"}</definedName>
    <definedName name="wrn.PRINTALL._2_1" hidden="1">{#N/A,#N/A,FALSE,"Caies";#N/A,#N/A,FALSE,"FIELD LENGTHS";#N/A,#N/A,FALSE,"CAIES REF";#N/A,#N/A,FALSE,"RelDPT01.xls"}</definedName>
    <definedName name="wrn.PRINTALL._2_1_1" hidden="1">{#N/A,#N/A,FALSE,"Caies";#N/A,#N/A,FALSE,"FIELD LENGTHS";#N/A,#N/A,FALSE,"CAIES REF";#N/A,#N/A,FALSE,"RelDPT01.xls"}</definedName>
    <definedName name="wrn.PRINTALL._2_2" hidden="1">{#N/A,#N/A,FALSE,"Caies";#N/A,#N/A,FALSE,"FIELD LENGTHS";#N/A,#N/A,FALSE,"CAIES REF";#N/A,#N/A,FALSE,"RelDPT01.xls"}</definedName>
    <definedName name="wrn.PRINTALL._2_2_1" hidden="1">{#N/A,#N/A,FALSE,"Caies";#N/A,#N/A,FALSE,"FIELD LENGTHS";#N/A,#N/A,FALSE,"CAIES REF";#N/A,#N/A,FALSE,"RelDPT01.xls"}</definedName>
    <definedName name="wrn.PRINTALL._2_3" hidden="1">{#N/A,#N/A,FALSE,"Caies";#N/A,#N/A,FALSE,"FIELD LENGTHS";#N/A,#N/A,FALSE,"CAIES REF";#N/A,#N/A,FALSE,"RelDPT01.xls"}</definedName>
    <definedName name="wrn.PRINTALL._2_3_1" hidden="1">{#N/A,#N/A,FALSE,"Caies";#N/A,#N/A,FALSE,"FIELD LENGTHS";#N/A,#N/A,FALSE,"CAIES REF";#N/A,#N/A,FALSE,"RelDPT01.xls"}</definedName>
    <definedName name="wrn.PRINTALL._2_4" hidden="1">{#N/A,#N/A,FALSE,"Caies";#N/A,#N/A,FALSE,"FIELD LENGTHS";#N/A,#N/A,FALSE,"CAIES REF";#N/A,#N/A,FALSE,"RelDPT01.xls"}</definedName>
    <definedName name="wrn.PRINTALL._2_4_1" hidden="1">{#N/A,#N/A,FALSE,"Caies";#N/A,#N/A,FALSE,"FIELD LENGTHS";#N/A,#N/A,FALSE,"CAIES REF";#N/A,#N/A,FALSE,"RelDPT01.xls"}</definedName>
    <definedName name="wrn.PRINTALL._2_5" hidden="1">{#N/A,#N/A,FALSE,"Caies";#N/A,#N/A,FALSE,"FIELD LENGTHS";#N/A,#N/A,FALSE,"CAIES REF";#N/A,#N/A,FALSE,"RelDPT01.xls"}</definedName>
    <definedName name="wrn.PRINTALL._3" hidden="1">{#N/A,#N/A,FALSE,"Caies";#N/A,#N/A,FALSE,"FIELD LENGTHS";#N/A,#N/A,FALSE,"CAIES REF";#N/A,#N/A,FALSE,"RelDPT01.xls"}</definedName>
    <definedName name="wrn.PRINTALL._3_1" hidden="1">{#N/A,#N/A,FALSE,"Caies";#N/A,#N/A,FALSE,"FIELD LENGTHS";#N/A,#N/A,FALSE,"CAIES REF";#N/A,#N/A,FALSE,"RelDPT01.xls"}</definedName>
    <definedName name="wrn.PRINTALL._3_1_1" hidden="1">{#N/A,#N/A,FALSE,"Caies";#N/A,#N/A,FALSE,"FIELD LENGTHS";#N/A,#N/A,FALSE,"CAIES REF";#N/A,#N/A,FALSE,"RelDPT01.xls"}</definedName>
    <definedName name="wrn.PRINTALL._3_2" hidden="1">{#N/A,#N/A,FALSE,"Caies";#N/A,#N/A,FALSE,"FIELD LENGTHS";#N/A,#N/A,FALSE,"CAIES REF";#N/A,#N/A,FALSE,"RelDPT01.xls"}</definedName>
    <definedName name="wrn.PRINTALL._3_2_1" hidden="1">{#N/A,#N/A,FALSE,"Caies";#N/A,#N/A,FALSE,"FIELD LENGTHS";#N/A,#N/A,FALSE,"CAIES REF";#N/A,#N/A,FALSE,"RelDPT01.xls"}</definedName>
    <definedName name="wrn.PRINTALL._3_3" hidden="1">{#N/A,#N/A,FALSE,"Caies";#N/A,#N/A,FALSE,"FIELD LENGTHS";#N/A,#N/A,FALSE,"CAIES REF";#N/A,#N/A,FALSE,"RelDPT01.xls"}</definedName>
    <definedName name="wrn.PRINTALL._3_3_1" hidden="1">{#N/A,#N/A,FALSE,"Caies";#N/A,#N/A,FALSE,"FIELD LENGTHS";#N/A,#N/A,FALSE,"CAIES REF";#N/A,#N/A,FALSE,"RelDPT01.xls"}</definedName>
    <definedName name="wrn.PRINTALL._3_4" hidden="1">{#N/A,#N/A,FALSE,"Caies";#N/A,#N/A,FALSE,"FIELD LENGTHS";#N/A,#N/A,FALSE,"CAIES REF";#N/A,#N/A,FALSE,"RelDPT01.xls"}</definedName>
    <definedName name="wrn.PRINTALL._3_4_1" hidden="1">{#N/A,#N/A,FALSE,"Caies";#N/A,#N/A,FALSE,"FIELD LENGTHS";#N/A,#N/A,FALSE,"CAIES REF";#N/A,#N/A,FALSE,"RelDPT01.xls"}</definedName>
    <definedName name="wrn.PRINTALL._3_5" hidden="1">{#N/A,#N/A,FALSE,"Caies";#N/A,#N/A,FALSE,"FIELD LENGTHS";#N/A,#N/A,FALSE,"CAIES REF";#N/A,#N/A,FALSE,"RelDPT01.xls"}</definedName>
    <definedName name="wrn.PRINTALL._4" hidden="1">{#N/A,#N/A,FALSE,"Caies";#N/A,#N/A,FALSE,"FIELD LENGTHS";#N/A,#N/A,FALSE,"CAIES REF";#N/A,#N/A,FALSE,"RelDPT01.xls"}</definedName>
    <definedName name="wrn.PRINTALL._4_1" hidden="1">{#N/A,#N/A,FALSE,"Caies";#N/A,#N/A,FALSE,"FIELD LENGTHS";#N/A,#N/A,FALSE,"CAIES REF";#N/A,#N/A,FALSE,"RelDPT01.xls"}</definedName>
    <definedName name="wrn.PRINTALL._4_1_1" hidden="1">{#N/A,#N/A,FALSE,"Caies";#N/A,#N/A,FALSE,"FIELD LENGTHS";#N/A,#N/A,FALSE,"CAIES REF";#N/A,#N/A,FALSE,"RelDPT01.xls"}</definedName>
    <definedName name="wrn.PRINTALL._4_2" hidden="1">{#N/A,#N/A,FALSE,"Caies";#N/A,#N/A,FALSE,"FIELD LENGTHS";#N/A,#N/A,FALSE,"CAIES REF";#N/A,#N/A,FALSE,"RelDPT01.xls"}</definedName>
    <definedName name="wrn.PRINTALL._4_2_1" hidden="1">{#N/A,#N/A,FALSE,"Caies";#N/A,#N/A,FALSE,"FIELD LENGTHS";#N/A,#N/A,FALSE,"CAIES REF";#N/A,#N/A,FALSE,"RelDPT01.xls"}</definedName>
    <definedName name="wrn.PRINTALL._4_3" hidden="1">{#N/A,#N/A,FALSE,"Caies";#N/A,#N/A,FALSE,"FIELD LENGTHS";#N/A,#N/A,FALSE,"CAIES REF";#N/A,#N/A,FALSE,"RelDPT01.xls"}</definedName>
    <definedName name="wrn.PRINTALL._4_3_1" hidden="1">{#N/A,#N/A,FALSE,"Caies";#N/A,#N/A,FALSE,"FIELD LENGTHS";#N/A,#N/A,FALSE,"CAIES REF";#N/A,#N/A,FALSE,"RelDPT01.xls"}</definedName>
    <definedName name="wrn.PRINTALL._4_4" hidden="1">{#N/A,#N/A,FALSE,"Caies";#N/A,#N/A,FALSE,"FIELD LENGTHS";#N/A,#N/A,FALSE,"CAIES REF";#N/A,#N/A,FALSE,"RelDPT01.xls"}</definedName>
    <definedName name="wrn.PRINTALL._4_4_1" hidden="1">{#N/A,#N/A,FALSE,"Caies";#N/A,#N/A,FALSE,"FIELD LENGTHS";#N/A,#N/A,FALSE,"CAIES REF";#N/A,#N/A,FALSE,"RelDPT01.xls"}</definedName>
    <definedName name="wrn.PRINTALL._4_5" hidden="1">{#N/A,#N/A,FALSE,"Caies";#N/A,#N/A,FALSE,"FIELD LENGTHS";#N/A,#N/A,FALSE,"CAIES REF";#N/A,#N/A,FALSE,"RelDPT01.xls"}</definedName>
    <definedName name="wrn.PRINTALL._5" hidden="1">{#N/A,#N/A,FALSE,"Caies";#N/A,#N/A,FALSE,"FIELD LENGTHS";#N/A,#N/A,FALSE,"CAIES REF";#N/A,#N/A,FALSE,"RelDPT01.xls"}</definedName>
    <definedName name="wrn.PRINTALL._5_1" hidden="1">{#N/A,#N/A,FALSE,"Caies";#N/A,#N/A,FALSE,"FIELD LENGTHS";#N/A,#N/A,FALSE,"CAIES REF";#N/A,#N/A,FALSE,"RelDPT01.xls"}</definedName>
    <definedName name="wrn.PRINTALL._5_1_1" hidden="1">{#N/A,#N/A,FALSE,"Caies";#N/A,#N/A,FALSE,"FIELD LENGTHS";#N/A,#N/A,FALSE,"CAIES REF";#N/A,#N/A,FALSE,"RelDPT01.xls"}</definedName>
    <definedName name="wrn.PRINTALL._5_2" hidden="1">{#N/A,#N/A,FALSE,"Caies";#N/A,#N/A,FALSE,"FIELD LENGTHS";#N/A,#N/A,FALSE,"CAIES REF";#N/A,#N/A,FALSE,"RelDPT01.xls"}</definedName>
    <definedName name="wrn.PRINTALL._5_2_1" hidden="1">{#N/A,#N/A,FALSE,"Caies";#N/A,#N/A,FALSE,"FIELD LENGTHS";#N/A,#N/A,FALSE,"CAIES REF";#N/A,#N/A,FALSE,"RelDPT01.xls"}</definedName>
    <definedName name="wrn.PRINTALL._5_3" hidden="1">{#N/A,#N/A,FALSE,"Caies";#N/A,#N/A,FALSE,"FIELD LENGTHS";#N/A,#N/A,FALSE,"CAIES REF";#N/A,#N/A,FALSE,"RelDPT01.xls"}</definedName>
    <definedName name="wrn.PRINTALL._5_3_1" hidden="1">{#N/A,#N/A,FALSE,"Caies";#N/A,#N/A,FALSE,"FIELD LENGTHS";#N/A,#N/A,FALSE,"CAIES REF";#N/A,#N/A,FALSE,"RelDPT01.xls"}</definedName>
    <definedName name="wrn.PRINTALL._5_4" hidden="1">{#N/A,#N/A,FALSE,"Caies";#N/A,#N/A,FALSE,"FIELD LENGTHS";#N/A,#N/A,FALSE,"CAIES REF";#N/A,#N/A,FALSE,"RelDPT01.xls"}</definedName>
    <definedName name="wrn.PRINTALL._5_4_1" hidden="1">{#N/A,#N/A,FALSE,"Caies";#N/A,#N/A,FALSE,"FIELD LENGTHS";#N/A,#N/A,FALSE,"CAIES REF";#N/A,#N/A,FALSE,"RelDPT01.xls"}</definedName>
    <definedName name="wrn.PRINTALL._5_5" hidden="1">{#N/A,#N/A,FALSE,"Caies";#N/A,#N/A,FALSE,"FIELD LENGTHS";#N/A,#N/A,FALSE,"CAIES REF";#N/A,#N/A,FALSE,"RelDPT01.xls"}</definedName>
    <definedName name="wrn.PrintCurr." hidden="1">{#N/A,#N/A,FALSE,"Sheet1";#N/A,#N/A,FALSE,"Sheet2";#N/A,#N/A,FALSE,"Sheet3"}</definedName>
    <definedName name="wrn.PrintPrev1." hidden="1">{#N/A,#N/A,FALSE,"Sheet4";#N/A,#N/A,FALSE,"Sheet5";#N/A,#N/A,FALSE,"Sheet6"}</definedName>
    <definedName name="wrn.PrintPrev2." hidden="1">{#N/A,#N/A,FALSE,"Sheet7";#N/A,#N/A,FALSE,"Sheet8";#N/A,#N/A,FALSE,"Sheet9"}</definedName>
    <definedName name="wrn.REPORT." hidden="1">{#N/A,#N/A,FALSE,"표지";#N/A,#N/A,FALSE,"목차";#N/A,#N/A,FALSE,"내용1";#N/A,#N/A,FALSE,"내용2";#N/A,#N/A,FALSE,"결론";#N/A,#N/A,FALSE,"첨부";#N/A,#N/A,FALSE,"진공도달시간";#N/A,#N/A,FALSE,"배가스속도"}</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TEST." hidden="1">{#N/A,#N/A,FALSE,"3가";#N/A,#N/A,FALSE,"3나";#N/A,#N/A,FALSE,"3다"}</definedName>
    <definedName name="wrn.test1." hidden="1">{#N/A,#N/A,FALSE,"명세표"}</definedName>
    <definedName name="wrn.tou구매." hidden="1">{#N/A,#N/A,FALSE,"견적대비-2"}</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Y차._.종합." hidden="1">{#N/A,#N/A,TRUE,"Y생산";#N/A,#N/A,TRUE,"Y판매";#N/A,#N/A,TRUE,"Y총물량";#N/A,#N/A,TRUE,"Y능력";#N/A,#N/A,TRUE,"YKD"}</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계획." hidden="1">{#N/A,#N/A,FALSE,"표 (2)";#N/A,#N/A,FALSE,"목차";#N/A,#N/A,FALSE,"매출계획";#N/A,#N/A,FALSE,"가격현황";#N/A,#N/A,FALSE,"수주계획";#N/A,#N/A,FALSE,"수금계획";#N/A,#N/A,FALSE,"주요업무"}</definedName>
    <definedName name="wrn.골재소요량." hidden="1">{#N/A,#N/A,FALSE,"골재소요량";#N/A,#N/A,FALSE,"골재소요량"}</definedName>
    <definedName name="wrn.공사설계서." hidden="1">{#N/A,#N/A,TRUE,"설계수량";#N/A,#N/A,TRUE,"예정공정표60";#N/A,#N/A,TRUE,"공사설명서";#N/A,#N/A,TRUE,"수량총괄";#N/A,#N/A,TRUE,"공사비예산서";#N/A,#N/A,TRUE,"공사계획서";#N/A,#N/A,TRUE,"품셈총괄";#N/A,#N/A,TRUE,"설계서표지"}</definedName>
    <definedName name="wrn.광학적._.특성." hidden="1">{#N/A,#N/A,FALSE,"관로 72c"}</definedName>
    <definedName name="wrn.교각수량." hidden="1">{#N/A,#N/A,FALSE,"수량집계";#N/A,#N/A,FALSE,"철근집계";#N/A,#N/A,FALSE,"외봉교 - 교각 1";#N/A,#N/A,FALSE,"외봉교 - 교각 2";#N/A,#N/A,FALSE,"외봉교 - 교각 3"}</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{#N/A,#N/A,FALSE,"집계";#N/A,#N/A,FALSE,"철근";#N/A,#N/A,FALSE,"(교대A1-녹동방향)";#N/A,#N/A,FALSE,"(교대A1-고흥방향)";#N/A,#N/A,FALSE,"(교대A2-녹동방향)";#N/A,#N/A,FALSE,"(교대A2-고흥방향)"}</definedName>
    <definedName name="wrn.교육청." hidden="1">{#N/A,#N/A,FALSE,"전력간선"}</definedName>
    <definedName name="wrn.구조2." hidden="1">{#N/A,#N/A,FALSE,"구조2"}</definedName>
    <definedName name="wrn.누계원가" hidden="1">{#N/A,#N/A,FALSE,"제조원가"}</definedName>
    <definedName name="wrn.누계원가." hidden="1">{#N/A,#N/A,FALSE,"제조원가"}</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hidden="1">{#N/A,#N/A,FALSE,"단가표지"}</definedName>
    <definedName name="wrn.당월원가." hidden="1">{#N/A,#N/A,FALSE,"제조원가"}</definedName>
    <definedName name="wrn.ㅁㅁ." hidden="1">{#N/A,#N/A,FALSE,"단가와품"}</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고서." hidden="1">{#N/A,#N/A,FALSE,"양식(을)"}</definedName>
    <definedName name="wrn.보호계전기." hidden="1">{#N/A,#N/A,FALSE,"ENG'G(보호계전기)"}</definedName>
    <definedName name="wrn.봉양도서." hidden="1">{#N/A,#N/A,FALSE," 봉양도서"}</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hidden="1">{"LKD",#N/A,FALSE,"표지"}</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설변현황." hidden="1">{#N/A,#N/A,FALSE,"KMC최종회의(7월) 자료"}</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_.보고." hidden="1">{#N/A,#N/A,TRUE,"손익보고"}</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신용찬." hidden="1">{#N/A,#N/A,TRUE,"토적및재료집계";#N/A,#N/A,TRUE,"토적및재료집계";#N/A,#N/A,TRUE,"단위량"}</definedName>
    <definedName name="wrn.예상손익." hidden="1">{#N/A,#N/A,FALSE,"예상손익";#N/A,#N/A,FALSE,"관리분석";#N/A,#N/A,FALSE,"장비분석";#N/A,#N/A,FALSE,"준설분석";#N/A,#N/A,FALSE,"철구분석"}</definedName>
    <definedName name="wrn.옹벽." hidden="1">{#N/A,#N/A,FALSE,"유전1교-집계";#N/A,#N/A,FALSE,"유전1교-철근";#N/A,#N/A,FALSE,"유전1교";#N/A,#N/A,FALSE,"유전2교-집계";#N/A,#N/A,FALSE,"유전3교-집계";#N/A,#N/A,FALSE,"덕흥육교-집계";#N/A,#N/A,FALSE,"덕흥1교-집계";#N/A,#N/A,FALSE,"덕흥1교-철근";#N/A,#N/A,FALSE,"덕흥1교";#N/A,#N/A,FALSE,"덕흥2교-집계";#N/A,#N/A,FALSE,"덕흥3교-집계";#N/A,#N/A,FALSE,"외봉교-집계";#N/A,#N/A,FALSE,"외봉교-철근";#N/A,#N/A,FALSE,"외봉교";#N/A,#N/A,FALSE,"신양육교-집계";#N/A,#N/A,FALSE,"신양교-집계";#N/A,#N/A,FALSE,"신양교-철근";#N/A,#N/A,FALSE,"신양교"}</definedName>
    <definedName name="wrn.운반시간." hidden="1">{#N/A,#N/A,FALSE,"운반시간"}</definedName>
    <definedName name="wrn.원가검토서." hidden="1">{#N/A,#N/A,FALSE,"원가검토서"}</definedName>
    <definedName name="wrn.이정표." hidden="1">{#N/A,#N/A,FALSE,"이정표"}</definedName>
    <definedName name="wrn.이태원._.철근." hidden="1">{#N/A,#N/A,FALSE,"이태원철근"}</definedName>
    <definedName name="wrn.일위대가." hidden="1">{#N/A,#N/A,TRUE,"대가1"}</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열선출서." hidden="1">{#N/A,#N/A,FALSE,"전열산출서"}</definedName>
    <definedName name="wrn.조골재." hidden="1">{#N/A,#N/A,FALSE,"조골재"}</definedName>
    <definedName name="wrn.주간._.보고." hidden="1">{#N/A,#N/A,TRUE,"일정"}</definedName>
    <definedName name="wrn.준공조서." hidden="1">{#N/A,#N/A,FALSE,"정산총괄 ";#N/A,#N/A,FALSE,"정산설명개착"}</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철골집계표._.5칸." hidden="1">{#N/A,#N/A,FALSE,"Sheet1"}</definedName>
    <definedName name="wrn.총괄._.수정." hidden="1">{#N/A,#N/A,FALSE,"총괄수정"}</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회선임차현황." hidden="1">{#N/A,#N/A,FALSE,"회선임차현황"}</definedName>
    <definedName name="wrty" hidden="1">{"'용역비'!$A$4:$C$8"}</definedName>
    <definedName name="wrtyrtyrt" hidden="1">{"'용역비'!$A$4:$C$8"}</definedName>
    <definedName name="wrtywrtywr" hidden="1">{"'용역비'!$A$4:$C$8"}</definedName>
    <definedName name="WRW">'[9]BEND LOSS'!#REF!</definedName>
    <definedName name="WRWWW">'[10]BEND LOSS'!#REF!</definedName>
    <definedName name="wuy" hidden="1">{"'용역비'!$A$4:$C$8"}</definedName>
    <definedName name="w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#REF!</definedName>
    <definedName name="WWWWWWWWWWWWWWWWWWWWWWW">'[4]#REF'!#REF!</definedName>
    <definedName name="ww재료비">#REF!</definedName>
    <definedName name="WZ" hidden="1">{#N/A,#N/A,FALSE,"CCTV"}</definedName>
    <definedName name="X" hidden="1">{#N/A,#N/A,FALSE,"전력간선"}</definedName>
    <definedName name="x_1">'[179]1.2.용역비'!#REF!</definedName>
    <definedName name="xb">'[72]Man Power'!$J$10:$J$45</definedName>
    <definedName name="xc">'[72]Man Power'!$J$10:$J$45</definedName>
    <definedName name="XCVBGSDFGSER"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품확일정" hidden="1">{#N/A,#N/A,FALSE,"단축1";#N/A,#N/A,FALSE,"단축2";#N/A,#N/A,FALSE,"단축3";#N/A,#N/A,FALSE,"장축";#N/A,#N/A,FALSE,"4WD"}</definedName>
    <definedName name="xfgjd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fh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m">'[72]Man Power'!$J$10:$J$45</definedName>
    <definedName name="xmrrlwhrjs" hidden="1">{#N/A,#N/A,FALSE,"현장 NCR 분석";#N/A,#N/A,FALSE,"현장품질감사";#N/A,#N/A,FALSE,"현장품질감사"}</definedName>
    <definedName name="xn">'[72]Man Power'!$J$10:$J$45</definedName>
    <definedName name="xrf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rtfhhn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t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v">'[72]Man Power'!$J$10:$J$45</definedName>
    <definedName name="XX">[70]입찰안!$P$3</definedName>
    <definedName name="xxa" hidden="1">{#N/A,#N/A,TRUE,"LOADCOVE";#N/A,#N/A,TRUE,"PAGE001";#N/A,#N/A,TRUE,"PAGE002";#N/A,#N/A,TRUE,"PAGE003";#N/A,#N/A,TRUE,"PAGE004";#N/A,#N/A,TRUE,"PAGE005";#N/A,#N/A,TRUE,"PAGE006";#N/A,#N/A,TRUE,"PAGE007";#N/A,#N/A,TRUE,"PAGE008";#N/A,#N/A,TRUE,"PAGE009";#N/A,#N/A,TRUE,"PAGE010";#N/A,#N/A,TRUE,"PAGE011";#N/A,#N/A,TRUE,"PAGE012";#N/A,#N/A,TRUE,"PAGE013"}</definedName>
    <definedName name="ｘｘｘｘ" hidden="1">{"'表紙'!$A$1:$W$39"}</definedName>
    <definedName name="xxxxc" hidden="1">{#N/A,#N/A,FALSE,"조골재"}</definedName>
    <definedName name="xxxxx" hidden="1">{#N/A,#N/A,FALSE,"KMC최종회의(7월) 자료"}</definedName>
    <definedName name="XXXXXX" hidden="1">{"'공사부문'!$A$6:$A$32"}</definedName>
    <definedName name="XXXXXXXXXXXXXXXXXXXXXX">'[4]#REF'!#REF!</definedName>
    <definedName name="Yaskawa" hidden="1">[180]PI!#REF!</definedName>
    <definedName name="YBG견적서통" hidden="1">{#N/A,#N/A,TRUE,"손익보고"}</definedName>
    <definedName name="YDUFD" hidden="1">{#N/A,#N/A,FALSE,"조골재"}</definedName>
    <definedName name="year">#REF!</definedName>
    <definedName name="YFU" hidden="1">{"'용역비'!$A$4:$C$8"}</definedName>
    <definedName name="yhr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IFJ" hidden="1">{#N/A,#N/A,FALSE,"골재소요량";#N/A,#N/A,FALSE,"골재소요량"}</definedName>
    <definedName name="YJHYH" hidden="1">{#N/A,#N/A,FALSE,"예상손익";#N/A,#N/A,FALSE,"관리분석";#N/A,#N/A,FALSE,"장비분석";#N/A,#N/A,FALSE,"준설분석";#N/A,#N/A,FALSE,"철구분석"}</definedName>
    <definedName name="yjt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y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YTRJ" hidden="1">{#N/A,#N/A,FALSE,"이태원철근"}</definedName>
    <definedName name="YL" hidden="1">{"'용역비'!$A$4:$C$8"}</definedName>
    <definedName name="ynkim" hidden="1">{#N/A,#N/A,TRUE,"Basic";#N/A,#N/A,TRUE,"EXT-TABLE";#N/A,#N/A,TRUE,"STEEL";#N/A,#N/A,TRUE,"INT-Table";#N/A,#N/A,TRUE,"STEEL";#N/A,#N/A,TRUE,"Door"}</definedName>
    <definedName name="yo">'[72]Man Power'!$L$10:$L$45</definedName>
    <definedName name="YOO">#N/A</definedName>
    <definedName name="yoo10">#N/A</definedName>
    <definedName name="yoo2">#N/A</definedName>
    <definedName name="yoo3">#N/A</definedName>
    <definedName name="yoo4">#N/A</definedName>
    <definedName name="YOO5">#N/A</definedName>
    <definedName name="YOO6">#N/A</definedName>
    <definedName name="YOO7">#N/A</definedName>
    <definedName name="yoo8">#N/A</definedName>
    <definedName name="YOO9">#N/A</definedName>
    <definedName name="YOON">#N/A</definedName>
    <definedName name="YOON2">#N/A</definedName>
    <definedName name="YOON3">#N/A</definedName>
    <definedName name="YOON4">#N/A</definedName>
    <definedName name="YPLC" hidden="1">[149]PI!#REF!</definedName>
    <definedName name="yr" hidden="1">{"'표지'!$B$5"}</definedName>
    <definedName name="yrdtytyt" hidden="1">{#N/A,#N/A,FALSE,"CCTV"}</definedName>
    <definedName name="YT">'[4]WEIGHT LIST'!#REF!</definedName>
    <definedName name="YTJYTJYJ" hidden="1">{#N/A,#N/A,FALSE,"이태원철근"}</definedName>
    <definedName name="ytutyjt" hidden="1">{#N/A,#N/A,FALSE,"골재소요량";#N/A,#N/A,FALSE,"골재소요량"}</definedName>
    <definedName name="YU">[181]도!#REF!</definedName>
    <definedName name="YUK" hidden="1">{"'용역비'!$A$4:$C$8"}</definedName>
    <definedName name="yuyt">{"Book1","AP-37.xls"}</definedName>
    <definedName name="yuyu" hidden="1">{"'장비'!$A$3:$M$12"}</definedName>
    <definedName name="YUYUY" hidden="1">{#N/A,#N/A,FALSE,"혼합골재"}</definedName>
    <definedName name="yuyuyu" hidden="1">{"'장비'!$A$3:$M$12"}</definedName>
    <definedName name="yyrjr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hidden="1">{#N/A,#N/A,FALSE,"단축1";#N/A,#N/A,FALSE,"단축2";#N/A,#N/A,FALSE,"단축3";#N/A,#N/A,FALSE,"장축";#N/A,#N/A,FALSE,"4WD"}</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 hidden="1">{"'장비'!$A$3:$M$12"}</definedName>
    <definedName name="yyyyyy" hidden="1">{#N/A,#N/A,FALSE,"조골재"}</definedName>
    <definedName name="yyyyyyy" hidden="1">{#N/A,#N/A,FALSE,"인원";#N/A,#N/A,FALSE,"비용2";#N/A,#N/A,FALSE,"비용1";#N/A,#N/A,FALSE,"비용";#N/A,#N/A,FALSE,"보증2";#N/A,#N/A,FALSE,"보증1";#N/A,#N/A,FALSE,"보증";#N/A,#N/A,FALSE,"손익1";#N/A,#N/A,FALSE,"손익";#N/A,#N/A,FALSE,"부서별매출";#N/A,#N/A,FALSE,"매출"}</definedName>
    <definedName name="Z"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4F74ED08_7DE6_11D4_BC29_005004C1F3AD_.wvu.PrintTitles"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a" hidden="1">[182]실행철강하도!$A$1:$A$4</definedName>
    <definedName name="ZB">'[181]#REF'!#REF!</definedName>
    <definedName name="ZC">'[183]POL6차-PIPING'!$J$41</definedName>
    <definedName name="ZD">'[184]#REF'!#REF!</definedName>
    <definedName name="ZF">'[181]#REF'!#REF!</definedName>
    <definedName name="ZQ">'[181]#REF'!#REF!</definedName>
    <definedName name="zse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V">'[181]산#2-1 (2)'!#REF!</definedName>
    <definedName name="zwe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WZW">[185]도!#REF!</definedName>
    <definedName name="ZX">'[4]#REF'!#REF!</definedName>
    <definedName name="ZXC">'[3]4-3 보온 기본물량집계'!#REF!</definedName>
    <definedName name="zxcv" hidden="1">{#N/A,#N/A,FALSE,"혼합골재"}</definedName>
    <definedName name="ZXDF">'[161]BEND LOSS'!#REF!</definedName>
    <definedName name="ZXDSADVASDFA">'[161]BEND LOSS'!#REF!</definedName>
    <definedName name="zxv" hidden="1">{#N/A,#N/A,FALSE,"표지목차"}</definedName>
    <definedName name="ZZZ" hidden="1">{#N/A,#N/A,FALSE,"양식(을)"}</definedName>
    <definedName name="ZZZZZ">[131]!Chart973_Click</definedName>
    <definedName name="ZZZZZZZZZZZZZZZZZ">'[4]#REF'!#REF!</definedName>
    <definedName name="ZZZZZZZZZZZZZZZZZZZZZZZZZZZ">'[35]POL6차-PIPING'!$J$41</definedName>
    <definedName name="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 hidden="1">{#N/A,#N/A,FALSE,"명세표"}</definedName>
    <definedName name="ㄱㄱㄱ" hidden="1">{#N/A,#N/A,FALSE,"3가";#N/A,#N/A,FALSE,"3나";#N/A,#N/A,FALSE,"3다"}</definedName>
    <definedName name="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ㄱㄷ" hidden="1">{#N/A,#N/A,TRUE,"토적및재료집계";#N/A,#N/A,TRUE,"토적및재료집계";#N/A,#N/A,TRUE,"단위량"}</definedName>
    <definedName name="ㄱㄳㄳ" hidden="1">{#N/A,#N/A,FALSE,"2~8번"}</definedName>
    <definedName name="ㄱㄴ서ㅗㄴㄱ석ㄴ서" hidden="1">{#N/A,#N/A,FALSE,"이태원철근"}</definedName>
    <definedName name="ㄱㄴ선ㄳ너" hidden="1">{#N/A,#N/A,FALSE,"이태원철근"}</definedName>
    <definedName name="ㄱㄴ속석석" hidden="1">{#N/A,#N/A,FALSE,"이태원철근"}</definedName>
    <definedName name="ㄱㄴ슌ㄱ" hidden="1">{#N/A,#N/A,FALSE,"단가표지"}</definedName>
    <definedName name="ㄱㄴㅇ선건ㄳㄱㄴ" hidden="1">{#N/A,#N/A,FALSE,"이태원철근"}</definedName>
    <definedName name="ㄱ너손ㄱ서건" hidden="1">{#N/A,#N/A,FALSE,"이태원철근"}</definedName>
    <definedName name="ㄱ뉴ㅠㅠㅠ" hidden="1">[186]내역서!#REF!</definedName>
    <definedName name="ㄱㄷㄱㄷ" hidden="1">{#N/A,#N/A,FALSE,"현장 NCR 분석";#N/A,#N/A,FALSE,"현장품질감사";#N/A,#N/A,FALSE,"현장품질감사"}</definedName>
    <definedName name="ㄱㄷㄴ슌ㄱ" hidden="1">{#N/A,#N/A,FALSE,"골재소요량";#N/A,#N/A,FALSE,"골재소요량"}</definedName>
    <definedName name="ㄱㄷㄹ" hidden="1">{#N/A,#N/A,FALSE,"인원";#N/A,#N/A,FALSE,"비용2";#N/A,#N/A,FALSE,"비용1";#N/A,#N/A,FALSE,"비용";#N/A,#N/A,FALSE,"보증2";#N/A,#N/A,FALSE,"보증1";#N/A,#N/A,FALSE,"보증";#N/A,#N/A,FALSE,"손익1";#N/A,#N/A,FALSE,"손익";#N/A,#N/A,FALSE,"부서별매출";#N/A,#N/A,FALSE,"매출"}</definedName>
    <definedName name="ㄱㄷㅁㅍㅅㅂ" hidden="1">{#N/A,#N/A,FALSE,"골재소요량";#N/A,#N/A,FALSE,"골재소요량"}</definedName>
    <definedName name="ㄱㄷㅂㄱㅈ" hidden="1">{#N/A,#N/A,FALSE,"2~8번"}</definedName>
    <definedName name="ㄱㄷㅅㄷ">'[187]공정별계획(생산,발송)'!#REF!</definedName>
    <definedName name="ㄱㄷㅅㄷㄱ">'[188]BEND LOSS'!#REF!</definedName>
    <definedName name="ㄱㄷㅈ" hidden="1">{#N/A,#N/A,FALSE,"골재소요량";#N/A,#N/A,FALSE,"골재소요량"}</definedName>
    <definedName name="ㄱㄷㅎㅅㄷ4" hidden="1">{#N/A,#N/A,FALSE,"운반시간"}</definedName>
    <definedName name="ㄱ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미" hidden="1">{#N/A,#N/A,TRUE,"Basic";#N/A,#N/A,TRUE,"EXT-TABLE";#N/A,#N/A,TRUE,"STEEL";#N/A,#N/A,TRUE,"INT-Table";#N/A,#N/A,TRUE,"STEEL";#N/A,#N/A,TRUE,"Door"}</definedName>
    <definedName name="ㄱ서ㅗㅅㄱ도" hidden="1">{#N/A,#N/A,FALSE,"이태원철근"}</definedName>
    <definedName name="ㄱ석서ㅗㄴㅅㄵ"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ㄱ선ㄱ선ㅅ거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ㄱ소ㅓㄱ서쇼" hidden="1">{#N/A,#N/A,FALSE,"이태원철근"}</definedName>
    <definedName name="ㄱ속솓소" hidden="1">{#N/A,#N/A,FALSE,"이태원철근"}</definedName>
    <definedName name="ㄱ쉇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ㄱ슈" hidden="1">{#N/A,#N/A,FALSE,"혼합골재"}</definedName>
    <definedName name="ㄱㅇ" hidden="1">{#N/A,#N/A,FALSE,"단축1";#N/A,#N/A,FALSE,"단축2";#N/A,#N/A,FALSE,"단축3";#N/A,#N/A,FALSE,"장축";#N/A,#N/A,FALSE,"4WD"}</definedName>
    <definedName name="ㄱㅈㅎ" hidden="1">#REF!</definedName>
    <definedName name="ㄱㅎ" hidden="1">{"'용역비'!$A$4:$C$8"}</definedName>
    <definedName name="ㄱ홍" hidden="1">{#N/A,#N/A,FALSE,"현장 NCR 분석";#N/A,#N/A,FALSE,"현장품질감사";#N/A,#N/A,FALSE,"현장품질감사"}</definedName>
    <definedName name="가" hidden="1">{#N/A,#N/A,TRUE,"일정"}</definedName>
    <definedName name="가1" hidden="1">{#N/A,#N/A,TRUE,"Y생산";#N/A,#N/A,TRUE,"Y판매";#N/A,#N/A,TRUE,"Y총물량";#N/A,#N/A,TRUE,"Y능력";#N/A,#N/A,TRUE,"YKD"}</definedName>
    <definedName name="가S_O" hidden="1">{#N/A,#N/A,FALSE,"DAOCM 2차 검토"}</definedName>
    <definedName name="가가" hidden="1">{#N/A,#N/A,FALSE,"단축1";#N/A,#N/A,FALSE,"단축2";#N/A,#N/A,FALSE,"단축3";#N/A,#N/A,FALSE,"장축";#N/A,#N/A,FALSE,"4WD"}</definedName>
    <definedName name="가가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가격">'[103]2선재'!$AL$7</definedName>
    <definedName name="가격품의" hidden="1">{"'표지'!$B$5"}</definedName>
    <definedName name="가공조립보통인부공수">#REF!</definedName>
    <definedName name="가공조립용접공공수">#REF!</definedName>
    <definedName name="가공조립철공공수">#REF!</definedName>
    <definedName name="가나">{"Book1","AP-37.xls"}</definedName>
    <definedName name="가나다" hidden="1">{#N/A,#N/A,FALSE,"3가";#N/A,#N/A,FALSE,"3나";#N/A,#N/A,FALSE,"3다"}</definedName>
    <definedName name="가나다라마바사" hidden="1">{#N/A,#N/A,FALSE,"명세표"}</definedName>
    <definedName name="가다">{"Book1","AP-37.xls"}</definedName>
    <definedName name="가도" hidden="1">#REF!</definedName>
    <definedName name="가드레일집계" hidden="1">{#N/A,#N/A,FALSE,"2~8번"}</definedName>
    <definedName name="가로" hidden="1">{#N/A,#N/A,FALSE,"전력간선"}</definedName>
    <definedName name="가설건물면적산정" hidden="1">{#N/A,#N/A,FALSE,"사업총괄";#N/A,#N/A,FALSE,"장비사업";#N/A,#N/A,FALSE,"철구사업";#N/A,#N/A,FALSE,"준설사업"}</definedName>
    <definedName name="가설사무소경">[189]시설물일위!#REF!</definedName>
    <definedName name="가설사무소경비">[190]수목일위!#REF!</definedName>
    <definedName name="가설사무소노">[189]가설공사!#REF!</definedName>
    <definedName name="가설사무소노무">[190]수목일위!#REF!</definedName>
    <definedName name="가설사무소재">[189]시설물일위!#REF!</definedName>
    <definedName name="가설사무소재료">[190]수목일위!#REF!</definedName>
    <definedName name="가설사무실layou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가설전기비">[191]상세내역서!#REF!</definedName>
    <definedName name="가설창고경">[189]시설물일위!#REF!</definedName>
    <definedName name="가설창고경비">[190]수목일위!#REF!</definedName>
    <definedName name="가설창고노">[189]시설물일위!#REF!</definedName>
    <definedName name="가설창고노무">[190]수목일위!#REF!</definedName>
    <definedName name="가설창고재">[189]시설물일위!#REF!</definedName>
    <definedName name="가설창고재료">[190]수목일위!#REF!</definedName>
    <definedName name="가스" hidden="1">{#N/A,#N/A,FALSE,"CCTV"}</definedName>
    <definedName name="가시나무R4">[192]수목데이타!$E$2</definedName>
    <definedName name="가시나무R5">[192]수목데이타!$E$3</definedName>
    <definedName name="가시나무R6">[193]데이타!$E$4</definedName>
    <definedName name="가시나무R8">[193]데이타!$E$5</definedName>
    <definedName name="가아" hidden="1">[194]수량산출!#REF!</definedName>
    <definedName name="가울" hidden="1">[143]PI!#REF!</definedName>
    <definedName name="가을" hidden="1">{#N/A,#N/A,FALSE,"현장 NCR 분석";#N/A,#N/A,FALSE,"현장품질감사";#N/A,#N/A,FALSE,"현장품질감사"}</definedName>
    <definedName name="가이즈까">[123]단가!$A$94</definedName>
    <definedName name="가이즈까향1204">[193]데이타!$E$6</definedName>
    <definedName name="가이즈까향1505">[193]데이타!$E$7</definedName>
    <definedName name="가이즈까향2006">[193]데이타!$E$8</definedName>
    <definedName name="가이즈까향2008">[193]데이타!$E$9</definedName>
    <definedName name="가이즈까향2510">[193]데이타!$E$10</definedName>
    <definedName name="가입자" hidden="1">{#N/A,#N/A,FALSE,"3가";#N/A,#N/A,FALSE,"3나";#N/A,#N/A,FALSE,"3다"}</definedName>
    <definedName name="가입자광" hidden="1">{#N/A,#N/A,FALSE,"3가";#N/A,#N/A,FALSE,"3나";#N/A,#N/A,FALSE,"3다"}</definedName>
    <definedName name="가자">{"Book1","AP-37.xls"}</definedName>
    <definedName name="가중나무B10">[193]데이타!$E$19</definedName>
    <definedName name="가중나무B4">[193]데이타!$E$15</definedName>
    <definedName name="가중나무B5">[193]데이타!$E$16</definedName>
    <definedName name="가중나무B6">[193]데이타!$E$17</definedName>
    <definedName name="가중나무B8">[193]데이타!$E$18</definedName>
    <definedName name="각">[110]Sheet5!#REF!</definedName>
    <definedName name="간" hidden="1">{#N/A,#N/A,FALSE,"명세표"}</definedName>
    <definedName name="간다" hidden="1">{"'공사부문'!$A$6:$A$32"}</definedName>
    <definedName name="간접경비" hidden="1">#REF!</definedName>
    <definedName name="간접노무비">[195]공사비내역서!$F$242</definedName>
    <definedName name="간접노무비1">'[196]공사비내역서(전기)'!$G$184</definedName>
    <definedName name="간접노무비계">#REF!</definedName>
    <definedName name="간접비">[191]상세내역서!#REF!</definedName>
    <definedName name="간접비1" hidden="1">{#N/A,#N/A,FALSE,"ENG'G(보호계전기)"}</definedName>
    <definedName name="간지">#N/A</definedName>
    <definedName name="갈15">[175]계수시트!#REF!</definedName>
    <definedName name="갈대">[123]단가!$A$149</definedName>
    <definedName name="갈대3">[197]단가조사!#REF!</definedName>
    <definedName name="갈대노">[198]식재!$H$209</definedName>
    <definedName name="갈대재">[198]식재!$F$209</definedName>
    <definedName name="감">[123]단가!$A$102</definedName>
    <definedName name="감R10">[193]데이타!$E$24</definedName>
    <definedName name="감R12">[193]데이타!$E$25</definedName>
    <definedName name="감R15">[193]데이타!$E$26</definedName>
    <definedName name="감R5">[193]데이타!$E$20</definedName>
    <definedName name="감R6">[193]데이타!$E$21</definedName>
    <definedName name="감R7">[193]데이타!$E$22</definedName>
    <definedName name="감R8">[193]데이타!$E$23</definedName>
    <definedName name="감가상각비" hidden="1">{#N/A,#N/A,FALSE,"인원";#N/A,#N/A,FALSE,"비용2";#N/A,#N/A,FALSE,"비용1";#N/A,#N/A,FALSE,"비용";#N/A,#N/A,FALSE,"보증2";#N/A,#N/A,FALSE,"보증1";#N/A,#N/A,FALSE,"보증";#N/A,#N/A,FALSE,"손익1";#N/A,#N/A,FALSE,"손익";#N/A,#N/A,FALSE,"부서별매출";#N/A,#N/A,FALSE,"매출"}</definedName>
    <definedName name="감독자직성명">[199]준공조서!$C$8</definedName>
    <definedName name="감독차량" hidden="1">{#N/A,#N/A,TRUE,"토적및재료집계";#N/A,#N/A,TRUE,"토적및재료집계";#N/A,#N/A,TRUE,"단위량"}</definedName>
    <definedName name="감리">[199]cable산출!$AB$1:$AJ$65536</definedName>
    <definedName name="감리비">#REF!</definedName>
    <definedName name="감리비용">#REF!</definedName>
    <definedName name="감리비적용">#REF!</definedName>
    <definedName name="감리상주" hidden="1">{#N/A,#N/A,FALSE,"지침";#N/A,#N/A,FALSE,"환경분석";#N/A,#N/A,FALSE,"Sheet16"}</definedName>
    <definedName name="감리적용">#REF!</definedName>
    <definedName name="감리적용1">#REF!</definedName>
    <definedName name="감리적용비">#REF!</definedName>
    <definedName name="감리적용요금1">#REF!</definedName>
    <definedName name="감리적용요금2">#REF!</definedName>
    <definedName name="감리적용요금3">#REF!</definedName>
    <definedName name="감리적용요금4">#REF!</definedName>
    <definedName name="감리적용요금5">#REF!</definedName>
    <definedName name="감리적용요금6">#REF!</definedName>
    <definedName name="감리적용요금7">#REF!</definedName>
    <definedName name="감리적용요율">#REF!</definedName>
    <definedName name="감리최고1">#REF!</definedName>
    <definedName name="감리최고2">#REF!</definedName>
    <definedName name="감리최고3">#REF!</definedName>
    <definedName name="감리최고4">#REF!</definedName>
    <definedName name="감리최고5">#REF!</definedName>
    <definedName name="감리최고6">#REF!</definedName>
    <definedName name="감리최고7">#REF!</definedName>
    <definedName name="감리최고요율">#REF!</definedName>
    <definedName name="감리최저1">#REF!</definedName>
    <definedName name="감리최저2">#REF!</definedName>
    <definedName name="감리최저3">#REF!</definedName>
    <definedName name="감리최저4">#REF!</definedName>
    <definedName name="감리최저5">#REF!</definedName>
    <definedName name="감리최저6">#REF!</definedName>
    <definedName name="감리최저7">#REF!</definedName>
    <definedName name="감리최저요율">#REF!</definedName>
    <definedName name="갑순이" hidden="1">{"'표지'!$B$5"}</definedName>
    <definedName name="갑지" hidden="1">{#N/A,#N/A,FALSE,"현장 NCR 분석";#N/A,#N/A,FALSE,"현장품질감사";#N/A,#N/A,FALSE,"현장품질감사"}</definedName>
    <definedName name="강강농" hidden="1">{#N/A,#N/A,FALSE,"단축1";#N/A,#N/A,FALSE,"단축2";#N/A,#N/A,FALSE,"단축3";#N/A,#N/A,FALSE,"장축";#N/A,#N/A,FALSE,"4WD"}</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토목임" hidden="1">#REF!</definedName>
    <definedName name="강아지" hidden="1">#REF!</definedName>
    <definedName name="강재" hidden="1">{#N/A,#N/A,FALSE,"배수1"}</definedName>
    <definedName name="강재량">INDIRECT("$k$11:$l$13")</definedName>
    <definedName name="강재수량" hidden="1">[200]내역서!#REF!</definedName>
    <definedName name="강정근" hidden="1">{"'도면'!$G$62:$H$63","'도면'!$G$62:$H$63"}</definedName>
    <definedName name="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개거" hidden="1">#REF!</definedName>
    <definedName name="개나리">[201]단가!$A$140</definedName>
    <definedName name="개나리12">[193]데이타!$E$31</definedName>
    <definedName name="개나리3">[193]데이타!$E$27</definedName>
    <definedName name="개나리5">[193]데이타!$E$28</definedName>
    <definedName name="개나리5노무">[190]수목일위!#REF!</definedName>
    <definedName name="개나리5재료">[190]수목일위!#REF!</definedName>
    <definedName name="개나리7">[193]데이타!$E$29</definedName>
    <definedName name="개나리7노무">[190]수목일위!#REF!</definedName>
    <definedName name="개나리7재료">[190]수목일위!#REF!</definedName>
    <definedName name="개나리9">[193]데이타!$E$30</definedName>
    <definedName name="개발비">#REF!</definedName>
    <definedName name="개발시험종합" hidden="1">#REF!</definedName>
    <definedName name="개발일정수정"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소별명세표" hidden="1">{#N/A,#N/A,FALSE,"명세표"}</definedName>
    <definedName name="개쉬땅1204">[193]데이타!$E$32</definedName>
    <definedName name="개쉬땅1506">[193]데이타!$E$33</definedName>
    <definedName name="개쉬땅4노무">[190]수목일위!#REF!</definedName>
    <definedName name="개쉬땅4재료">[190]수목일위!#REF!</definedName>
    <definedName name="개쉬땅6노무">[190]수목일위!#REF!</definedName>
    <definedName name="개쉬땅6재료">[190]수목일위!#REF!</definedName>
    <definedName name="開始時刻">[202]時刻リスト!$B$3:$O$3</definedName>
    <definedName name="개조내화실">#REF!</definedName>
    <definedName name="개조락울">#REF!</definedName>
    <definedName name="개조방화도료">#REF!</definedName>
    <definedName name="개조방화판">#REF!</definedName>
    <definedName name="개조볼트">#REF!</definedName>
    <definedName name="갯버들">[197]단가조사!#REF!</definedName>
    <definedName name="갯버들노">[198]식재!$H$156</definedName>
    <definedName name="갯버들재">[198]식재!$F$156</definedName>
    <definedName name="갸" hidden="1">{#N/A,#N/A,FALSE,"예상손익";#N/A,#N/A,FALSE,"관리분석";#N/A,#N/A,FALSE,"장비분석";#N/A,#N/A,FALSE,"준설분석";#N/A,#N/A,FALSE,"철구분석"}</definedName>
    <definedName name="거" hidden="1">{#N/A,#N/A,FALSE,"단축1";#N/A,#N/A,FALSE,"단축2";#N/A,#N/A,FALSE,"단축3";#N/A,#N/A,FALSE,"장축";#N/A,#N/A,FALSE,"4WD"}</definedName>
    <definedName name="거리">#REF!</definedName>
    <definedName name="거ㅏ" hidden="1">[203]수량산출!$A$3:$H$8539</definedName>
    <definedName name="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ㄱ석어" hidden="1">{#N/A,#N/A,FALSE,"변경관리예산";#N/A,#N/A,FALSE,"변경장비예산";#N/A,#N/A,FALSE,"변경준설예산";#N/A,#N/A,FALSE,"변경철구예산"}</definedName>
    <definedName name="건가정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물별집계">'[204]마감집계(창고)'!$C$4:OFFSET('[204]마감집계(창고)'!$E$4,COUNTA('[204]마감집계(창고)'!$I$4:OFFSET('[204]마감집계(창고)'!$I$4,65536-ROW('[204]마감집계(창고)'!$I$4),0))-1,0)</definedName>
    <definedName name="건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건설기계새로움" hidden="1">{#VALUE!,#N/A,FALSE,0;#N/A,#N/A,FALSE,0;#N/A,#N/A,FALSE,0;#N/A,#N/A,FALSE,0}</definedName>
    <definedName name="건설기계운전기사">#REF!</definedName>
    <definedName name="건설기계운전사">[205]단가집!#REF!</definedName>
    <definedName name="건설기계운전조수">#REF!</definedName>
    <definedName name="건설기계조장">#REF!</definedName>
    <definedName name="건축" hidden="1">{#N/A,#N/A,TRUE,"토적및재료집계";#N/A,#N/A,TRUE,"토적및재료집계";#N/A,#N/A,TRUE,"단위량"}</definedName>
    <definedName name="건축공사">BlankMacro1</definedName>
    <definedName name="건축목공">[206]노임단가!#REF!</definedName>
    <definedName name="건축목공노임">[207]정부노임!$D$15</definedName>
    <definedName name="건축원가" hidden="1">'[208]2-1. 경관조명 내역총괄표'!$B$4:$B$163</definedName>
    <definedName name="건축직접노무비">[209]품셈표!#REF!</definedName>
    <definedName name="건축표지" hidden="1">{#N/A,#N/A,TRUE,"Sheet4";"ww","시나리오1",TRUE,"Sheet4"}</definedName>
    <definedName name="걸" hidden="1">{#N/A,#N/A,FALSE,"단축1";#N/A,#N/A,FALSE,"단축2";#N/A,#N/A,FALSE,"단축3";#N/A,#N/A,FALSE,"장축";#N/A,#N/A,FALSE,"4WD"}</definedName>
    <definedName name="검ㄴ" hidden="1">{#N/A,#N/A,FALSE,"이정표"}</definedName>
    <definedName name="검사내역" hidden="1">{"'Sheet1'!$A$1:$H$49"}</definedName>
    <definedName name="검산" hidden="1">{#N/A,#N/A,FALSE,"단가표지"}</definedName>
    <definedName name="검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토배경" hidden="1">{#N/A,#N/A,FALSE,"ENG'G(보호계전기)"}</definedName>
    <definedName name="검토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토서D" hidden="1">{#N/A,#N/A,FALSE,"현장 NCR 분석";#N/A,#N/A,FALSE,"현장품질감사";#N/A,#N/A,FALSE,"현장품질감사"}</definedName>
    <definedName name="겅">[110]Sheet5!#REF!</definedName>
    <definedName name="겉표지" hidden="1">{#N/A,#N/A,TRUE,"Basic";#N/A,#N/A,TRUE,"EXT-TABLE";#N/A,#N/A,TRUE,"STEEL";#N/A,#N/A,TRUE,"INT-Table";#N/A,#N/A,TRUE,"STEEL";#N/A,#N/A,TRUE,"Door"}</definedName>
    <definedName name="게" hidden="1">{#N/A,#N/A,TRUE,"토적및재료집계";#N/A,#N/A,TRUE,"토적및재료집계";#N/A,#N/A,TRUE,"단위량"}</definedName>
    <definedName name="게이트">[210]단가!$B$35</definedName>
    <definedName name="겡오" hidden="1">{#N/A,#N/A,FALSE,"CCTV"}</definedName>
    <definedName name="겨" hidden="1">{#N/A,#N/A,FALSE,"부대2"}</definedName>
    <definedName name="겨산">[211]철거산출근거!#REF!</definedName>
    <definedName name="견적">Dlog_Show</definedName>
    <definedName name="견적2" hidden="1">{#N/A,#N/A,FALSE,"CCTV"}</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LIST">Dlog_Show</definedName>
    <definedName name="견적SHEET" hidden="1">{#N/A,#N/A,FALSE,"CCTV"}</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내역서" hidden="1">#REF!</definedName>
    <definedName name="견적대비" hidden="1">{#N/A,#N/A,FALSE,"포장2"}</definedName>
    <definedName name="견적대비표" hidden="1">#REF!</definedName>
    <definedName name="견적서" hidden="1">{#N/A,#N/A,FALSE,"구조2"}</definedName>
    <definedName name="견적서1" hidden="1">{#N/A,#N/A,FALSE,"ENG'G(보호계전기)"}</definedName>
    <definedName name="견적서2" hidden="1">{#N/A,#N/A,FALSE,"ENG'G(보호계전기)"}</definedName>
    <definedName name="견적서5" hidden="1">{#N/A,#N/A,FALSE,"ENG'G(보호계전기)"}</definedName>
    <definedName name="견적손익"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ㅇㄹ" hidden="1">{#N/A,#N/A,FALSE,"명세표"}</definedName>
    <definedName name="견적용" hidden="1">{#N/A,#N/A,FALSE,"CCTV"}</definedName>
    <definedName name="견적조건" hidden="1">{#N/A,#N/A,FALSE,"CCTV"}</definedName>
    <definedName name="견적조건8" hidden="1">{#N/A,#N/A,FALSE,"CCTV"}</definedName>
    <definedName name="견적창고" hidden="1">{#N/A,#N/A,FALSE,"ENG'G(보호계전기)"}</definedName>
    <definedName name="견적품의서" hidden="1">{"'장비'!$A$3:$M$12"}</definedName>
    <definedName name="결" hidden="1">{#N/A,#N/A,FALSE,"포장2"}</definedName>
    <definedName name="결속선">[201]단가!$A$18</definedName>
    <definedName name="결재" hidden="1">{#N/A,#N/A,FALSE,"명세표"}</definedName>
    <definedName name="결표지" hidden="1">{#N/A,#N/A,FALSE,"표지"}</definedName>
    <definedName name="결표지1" hidden="1">{#N/A,#N/A,FALSE,"표지"}</definedName>
    <definedName name="겹동백1002">[192]수목데이타!$E$145</definedName>
    <definedName name="겹동백1204">[192]수목데이타!$E$146</definedName>
    <definedName name="겹동백1506">[192]수목데이타!$E$147</definedName>
    <definedName name="겹벗R6">[193]데이타!$E$34</definedName>
    <definedName name="겹벗R8">[193]데이타!$E$35</definedName>
    <definedName name="겹철쭉">[123]단가!$A$143</definedName>
    <definedName name="겹철쭉0304">[193]데이타!$E$36</definedName>
    <definedName name="겹철쭉0506">[193]데이타!$E$37</definedName>
    <definedName name="겹철쭉0608">[193]데이타!$E$38</definedName>
    <definedName name="겹철쭉0810">[193]데이타!$E$39</definedName>
    <definedName name="겹철쭉0812">[193]데이타!$E$40</definedName>
    <definedName name="겹철쭉6노무">[190]수목일위!#REF!</definedName>
    <definedName name="겹철쭉6재료">[190]수목일위!#REF!</definedName>
    <definedName name="겹철쭉8노무">[190]수목일위!#REF!</definedName>
    <definedName name="겹철쭉8재료">[190]수목일위!#REF!</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계석노무">[190]수목일위!#REF!</definedName>
    <definedName name="경계석재료">[190]수목일위!#REF!</definedName>
    <definedName name="경과지도" hidden="1">{#N/A,#N/A,FALSE,"현장 NCR 분석";#N/A,#N/A,FALSE,"현장품질감사";#N/A,#N/A,FALSE,"현장품질감사"}</definedName>
    <definedName name="경기도">[212]Sheet2!$B$3:$D$5</definedName>
    <definedName name="경비">[195]공사비내역서!$F$280</definedName>
    <definedName name="경비_접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경비계">#REF!</definedName>
    <definedName name="경비집계" hidden="1">{"'용역비'!$A$4:$C$8"}</definedName>
    <definedName name="경상비8월" hidden="1">{#N/A,#N/A,FALSE,"단축1";#N/A,#N/A,FALSE,"단축2";#N/A,#N/A,FALSE,"단축3";#N/A,#N/A,FALSE,"장축";#N/A,#N/A,FALSE,"4WD"}</definedName>
    <definedName name="경운기운" hidden="1">{#N/A,#N/A,FALSE,"현장 NCR 분석";#N/A,#N/A,FALSE,"현장품질감사";#N/A,#N/A,FALSE,"현장품질감사"}</definedName>
    <definedName name="경운기운반거리" hidden="1">{#N/A,#N/A,FALSE,"현장 NCR 분석";#N/A,#N/A,FALSE,"현장품질감사";#N/A,#N/A,FALSE,"현장품질감사"}</definedName>
    <definedName name="경유">'[213]중기조종사 단위단가'!$B$6</definedName>
    <definedName name="경합금2과운연계획" hidden="1">{#N/A,#N/A,TRUE,"Y생산";#N/A,#N/A,TRUE,"Y판매";#N/A,#N/A,TRUE,"Y총물량";#N/A,#N/A,TRUE,"Y능력";#N/A,#N/A,TRUE,"YKD"}</definedName>
    <definedName name="계기소계">[125]견적내역서!#REF!</definedName>
    <definedName name="계령공노임">#REF!</definedName>
    <definedName name="계산" hidden="1">{#N/A,#N/A,FALSE,"ENG'G(보호계전기)"}</definedName>
    <definedName name="계설치공노임">[207]정부노임!$B$13</definedName>
    <definedName name="계수">[204]도장면적!$D$6:OFFSET([204]도장면적!$D$6,COUNTA([204]도장면적!$D$6:OFFSET([204]도장면적!$D$6,65536-ROW([204]도장면적!$D$6),0))-1,0)</definedName>
    <definedName name="계수B5">[193]데이타!$E$41</definedName>
    <definedName name="계수B6">[193]데이타!$E$42</definedName>
    <definedName name="계수B8">[193]데이타!$E$43</definedName>
    <definedName name="계장">56122</definedName>
    <definedName name="계장공">#REF!</definedName>
    <definedName name="계장공노임">[207]정부노임!$D$5</definedName>
    <definedName name="계장공단가">[214]Sheet1!#REF!</definedName>
    <definedName name="계장공사" hidden="1">{#N/A,#N/A,FALSE,"CCTV"}</definedName>
    <definedName name="계장배관">BlankMacro1</definedName>
    <definedName name="계전2" hidden="1">#REF!</definedName>
    <definedName name="계전기" hidden="1">{#N/A,#N/A,FALSE,"ENG'G(보호계전기)"}</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경비">[215]계측제어설비!#REF!</definedName>
    <definedName name="계측기기노무비">[215]계측제어설비!#REF!</definedName>
    <definedName name="계측기기재료비">[215]계측제어설비!#REF!</definedName>
    <definedName name="계획" hidden="1">{#N/A,#N/A,FALSE,"단축1";#N/A,#N/A,FALSE,"단축2";#N/A,#N/A,FALSE,"단축3";#N/A,#N/A,FALSE,"장축";#N/A,#N/A,FALSE,"4WD"}</definedName>
    <definedName name="계획.1" hidden="1">{#N/A,#N/A,FALSE,"단축1";#N/A,#N/A,FALSE,"단축2";#N/A,#N/A,FALSE,"단축3";#N/A,#N/A,FALSE,"장축";#N/A,#N/A,FALSE,"4WD"}</definedName>
    <definedName name="계획1" hidden="1">{#N/A,#N/A,FALSE,"단축1";#N/A,#N/A,FALSE,"단축2";#N/A,#N/A,FALSE,"단축3";#N/A,#N/A,FALSE,"장축";#N/A,#N/A,FALSE,"4WD"}</definedName>
    <definedName name="고" hidden="1">{#N/A,#N/A,FALSE,"단가표지"}</definedName>
    <definedName name="고경준" hidden="1">{#N/A,#N/A,FALSE,"골재소요량";#N/A,#N/A,FALSE,"골재소요량"}</definedName>
    <definedName name="고고" hidden="1">{#N/A,#N/A,FALSE,"양식(을)"}</definedName>
    <definedName name="고고.." hidden="1">{#N/A,#N/A,FALSE,"골재소요량";#N/A,#N/A,FALSE,"골재소요량"}</definedName>
    <definedName name="고고고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고광3">[193]데이타!$E$44</definedName>
    <definedName name="고광5">[193]데이타!$E$45</definedName>
    <definedName name="고급감리인건비">#REF!</definedName>
    <definedName name="고급기능사">[205]단가집!#REF!</definedName>
    <definedName name="고급기술자">[205]단가집!#REF!</definedName>
    <definedName name="고급기술자노무비">'[216]용역비내역-진짜'!#REF!</definedName>
    <definedName name="고문" hidden="1">{#N/A,#N/A,FALSE,"현장 NCR 분석";#N/A,#N/A,FALSE,"현장품질감사";#N/A,#N/A,FALSE,"현장품질감사"}</definedName>
    <definedName name="고배">[217]설계예산서!#REF!</definedName>
    <definedName name="고배단가2">[217]예산내역서!#REF!</definedName>
    <definedName name="고압PANEL">'[111]품셈 '!#REF!</definedName>
    <definedName name="고압공">#REF!</definedName>
    <definedName name="고압블럭노무">[190]수목일위!#REF!</definedName>
    <definedName name="고압블럭재료">[190]수목일위!#REF!</definedName>
    <definedName name="고압케이블공">#REF!</definedName>
    <definedName name="고압케이블공노임">[207]정부노임!$D$3</definedName>
    <definedName name="고양시성라공원">Dlog_Show</definedName>
    <definedName name="고케">74140</definedName>
    <definedName name="곡동" hidden="1">{"'Firr(선)'!$AS$1:$AY$62","'Firr(사)'!$AS$1:$AY$62","'Firr(회)'!$AS$1:$AY$62","'Firr(선)'!$L$1:$V$62","'Firr(사)'!$L$1:$V$62","'Firr(회)'!$L$1:$V$62"}</definedName>
    <definedName name="곤ㅇ" hidden="1">{#N/A,#N/A,FALSE,"전력간선"}</definedName>
    <definedName name="골" hidden="1">{#N/A,#N/A,FALSE,"단축1";#N/A,#N/A,FALSE,"단축2";#N/A,#N/A,FALSE,"단축3";#N/A,#N/A,FALSE,"장축";#N/A,#N/A,FALSE,"4WD"}</definedName>
    <definedName name="골재" hidden="1">{#N/A,#N/A,FALSE,"골재소요량";#N/A,#N/A,FALSE,"골재소요량"}</definedName>
    <definedName name="곰" hidden="1">{#N/A,#N/A,FALSE,"구조1"}</definedName>
    <definedName name="곰솔2508">[193]데이타!$E$46</definedName>
    <definedName name="곰솔3010">[193]데이타!$E$47</definedName>
    <definedName name="곰솔R10">[192]수목데이타!$E$48</definedName>
    <definedName name="곰솔R12">[192]수목데이타!$E$49</definedName>
    <definedName name="곰솔R15">[192]수목데이타!$E$50</definedName>
    <definedName name="공"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1">[218]공사내역!$F$98</definedName>
    <definedName name="공가원가VMS\" hidden="1">{#N/A,#N/A,TRUE,"토적및재료집계";#N/A,#N/A,TRUE,"토적및재료집계";#N/A,#N/A,TRUE,"단위량"}</definedName>
    <definedName name="공공" hidden="1">{#N/A,#N/A,FALSE,"단축1";#N/A,#N/A,FALSE,"단축2";#N/A,#N/A,FALSE,"단축3";#N/A,#N/A,FALSE,"장축";#N/A,#N/A,FALSE,"4WD"}</definedName>
    <definedName name="공공공">BlankMacro1</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대비" hidden="1">{#N/A,#N/A,FALSE,"속도"}</definedName>
    <definedName name="공구손료1">[209]품셈표!#REF!</definedName>
    <definedName name="공구손료2">[209]품셈표!#REF!</definedName>
    <definedName name="공구손료3">[209]품셈표!#REF!</definedName>
    <definedName name="공구손료4">[209]품셈표!#REF!</definedName>
    <definedName name="공구손료5">[209]품셈표!#REF!</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 hidden="1">{#N/A,#N/A,FALSE,"ENG'G(보호계전기)"}</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[219]현장경비!#REF!</definedName>
    <definedName name="공기1" hidden="1">[220]설계내역서!#REF!</definedName>
    <definedName name="공내역">[221]청천내!#REF!</definedName>
    <definedName name="공량" hidden="1">{"'5국공정'!$A$1:$E$128"}</definedName>
    <definedName name="공사" hidden="1">{#N/A,#N/A,TRUE,"Sheet4";"ww","시나리오1",TRUE,"Sheet4"}</definedName>
    <definedName name="공사2">{"Book1","AP-37.xls"}</definedName>
    <definedName name="공사명">#REF!</definedName>
    <definedName name="공사비">[222]요율산출!$D$12</definedName>
    <definedName name="공사비내역서" hidden="1">[223]PI!#REF!</definedName>
    <definedName name="공사비예산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사시방서" hidden="1">{#N/A,#N/A,FALSE,"명세표"}</definedName>
    <definedName name="공사시방서1" hidden="1">{#N/A,#N/A,FALSE,"명세표"}</definedName>
    <definedName name="공사용" hidden="1">{#N/A,#N/A,TRUE,"Sheet4";"ww","시나리오1",TRUE,"Sheet4"}</definedName>
    <definedName name="공사용1117" hidden="1">{#N/A,#N/A,TRUE,"Sheet4";"ww","시나리오1",TRUE,"Sheet4"}</definedName>
    <definedName name="공사용도면LIST" hidden="1">{#N/A,#N/A,TRUE,"Sheet4";"ww","시나리오1",TRUE,"Sheet4"}</definedName>
    <definedName name="공사원가계산서" hidden="1">{#N/A,#N/A,TRUE,"토적및재료집계";#N/A,#N/A,TRUE,"토적및재료집계";#N/A,#N/A,TRUE,"단위량"}</definedName>
    <definedName name="공사원가계산서경비소계">[224]공사원가계산서!$C$22</definedName>
    <definedName name="공사원가계산서노무비">[224]공사원가계산서!$C$9</definedName>
    <definedName name="공사원가계산서재료비">[224]공사원가계산서!$C$6</definedName>
    <definedName name="공사진도" hidden="1">{#N/A,#N/A,FALSE,"3가";#N/A,#N/A,FALSE,"3나";#N/A,#N/A,FALSE,"3다"}</definedName>
    <definedName name="공성환" hidden="1">{#N/A,#N/A,FALSE,"단축1";#N/A,#N/A,FALSE,"단축2";#N/A,#N/A,FALSE,"단축3";#N/A,#N/A,FALSE,"장축";#N/A,#N/A,FALSE,"4WD"}</definedName>
    <definedName name="공압축3.5간재">'[225]기계경비(시간당)'!$H$248</definedName>
    <definedName name="공압축3.5노무">'[225]기계경비(시간당)'!$H$244</definedName>
    <definedName name="공압축3.5노무야간">'[225]기계경비(시간당)'!$H$245</definedName>
    <definedName name="공압축3.5손료">'[225]기계경비(시간당)'!$H$243</definedName>
    <definedName name="공압축7.1간재">'[225]기계경비(시간당)'!$H$256</definedName>
    <definedName name="공압축7.1노무">'[225]기계경비(시간당)'!$H$252</definedName>
    <definedName name="공압축7.1노무야간">'[225]기계경비(시간당)'!$H$253</definedName>
    <definedName name="공압축7.1손료">'[225]기계경비(시간당)'!$H$251</definedName>
    <definedName name="공원계산서" hidden="1">{#N/A,#N/A,TRUE,"토적및재료집계";#N/A,#N/A,TRUE,"토적및재료집계";#N/A,#N/A,TRUE,"단위량"}</definedName>
    <definedName name="공원등기초" hidden="1">{#N/A,#N/A,FALSE,"골재소요량";#N/A,#N/A,FALSE,"골재소요량"}</definedName>
    <definedName name="공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장동" hidden="1">#REF!</definedName>
    <definedName name="공장별계획">BlankMacro1</definedName>
    <definedName name="공장별계획1">BlankMacro1</definedName>
    <definedName name="공장제작">[226]도!#REF!</definedName>
    <definedName name="공정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5매">BlankMacro1</definedName>
    <definedName name="공정산출근거" hidden="1">{#N/A,#N/A,TRUE,"토적및재료집계";#N/A,#N/A,TRUE,"토적및재료집계";#N/A,#N/A,TRUE,"단위량"}</definedName>
    <definedName name="공정진도율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5매">BlankMacro1</definedName>
    <definedName name="공종단"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이아아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종표양식">[0]!BlankMacro1</definedName>
    <definedName name="공통가설" hidden="1">{#N/A,#N/A,FALSE,"예상손익";#N/A,#N/A,FALSE,"관리분석";#N/A,#N/A,FALSE,"장비분석";#N/A,#N/A,FALSE,"준설분석";#N/A,#N/A,FALSE,"철구분석"}</definedName>
    <definedName name="공통구분"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곸" hidden="1">{#N/A,#N/A,FALSE,"현장 NCR 분석";#N/A,#N/A,FALSE,"현장품질감사";#N/A,#N/A,FALSE,"현장품질감사"}</definedName>
    <definedName name="곽동준" hidden="1">{"'Firr(선)'!$AS$1:$AY$62","'Firr(사)'!$AS$1:$AY$62","'Firr(회)'!$AS$1:$AY$62","'Firr(선)'!$L$1:$V$62","'Firr(사)'!$L$1:$V$62","'Firr(회)'!$L$1:$V$62"}</definedName>
    <definedName name="곽동중" hidden="1">{"'Firr(선)'!$AS$1:$AY$62","'Firr(사)'!$AS$1:$AY$62","'Firr(회)'!$AS$1:$AY$62","'Firr(선)'!$L$1:$V$62","'Firr(사)'!$L$1:$V$62","'Firr(회)'!$L$1:$V$62"}</definedName>
    <definedName name="관경03">[227]계수시트!$B$67</definedName>
    <definedName name="관경06">[227]계수시트!$B$70</definedName>
    <definedName name="관경08">[227]계수시트!$B$71</definedName>
    <definedName name="관경10">[227]계수시트!$B$63</definedName>
    <definedName name="관경15">[227]계수시트!$B$65</definedName>
    <definedName name="관경5">[227]계수시트!$B$59</definedName>
    <definedName name="관경6">[227]계수시트!$B$60</definedName>
    <definedName name="관경7">[227]계수시트!$B$61</definedName>
    <definedName name="관경8">[227]계수시트!$B$62</definedName>
    <definedName name="관계단노">[198]시설물!$H$294</definedName>
    <definedName name="관계단재">[198]시설물!$F$294</definedName>
    <definedName name="관급조달" hidden="1">{#N/A,#N/A,FALSE,"Sheet1"}</definedName>
    <definedName name="관노03">[227]계수시트!$B$39</definedName>
    <definedName name="관노06">[227]계수시트!$B$42</definedName>
    <definedName name="관노08">[227]계수시트!$B$43</definedName>
    <definedName name="관노10">[227]계수시트!$B$35</definedName>
    <definedName name="관노15">[227]계수시트!$B$37</definedName>
    <definedName name="관노5">[227]계수시트!$B$31</definedName>
    <definedName name="관노6">[227]계수시트!$B$32</definedName>
    <definedName name="관노7">[227]계수시트!$B$33</definedName>
    <definedName name="관노8">[227]계수시트!$B$34</definedName>
    <definedName name="관두께">'[228]1호인버트수량'!$T$3:$V$21</definedName>
    <definedName name="관로공정집계표" hidden="1">{#N/A,#N/A,TRUE,"토적및재료집계";#N/A,#N/A,TRUE,"토적및재료집계";#N/A,#N/A,TRUE,"단위량"}</definedName>
    <definedName name="관리" hidden="1">{#N/A,#N/A,FALSE,"포장2"}</definedName>
    <definedName name="관리비" hidden="1">#REF!</definedName>
    <definedName name="관리비2">[229]공사비내역서!$G$221</definedName>
    <definedName name="관재03">[227]계수시트!$B$53</definedName>
    <definedName name="관재06">[227]계수시트!$B$56</definedName>
    <definedName name="관재08">[227]계수시트!$B$57</definedName>
    <definedName name="관재10">[227]계수시트!$B$49</definedName>
    <definedName name="관재15">[227]계수시트!$B$51</definedName>
    <definedName name="관재5">[227]계수시트!$B$45</definedName>
    <definedName name="관재6">[227]계수시트!$B$46</definedName>
    <definedName name="관재7">[227]계수시트!$B$47</definedName>
    <definedName name="관재8">[227]계수시트!$B$48</definedName>
    <definedName name="관찰4경">[198]시설물!$J$357</definedName>
    <definedName name="관찰4노">[198]시설물!$H$357</definedName>
    <definedName name="관찰4재">[198]시설물!$F$357</definedName>
    <definedName name="관찰다리노">[198]시설물!$H$383</definedName>
    <definedName name="관찰다리재">[198]시설물!$F$383</definedName>
    <definedName name="관찰로경">[198]시설물!$J$370</definedName>
    <definedName name="관찰로노">[198]시설물!$H$370</definedName>
    <definedName name="관찰로재">[198]시설물!$F$370</definedName>
    <definedName name="광" hidden="1">{#N/A,#N/A,FALSE,"관로 72c"}</definedName>
    <definedName name="광CABLE">#REF!</definedName>
    <definedName name="광나무1003">[192]수목데이타!$E$51</definedName>
    <definedName name="광나무1203">[192]수목데이타!$E$52</definedName>
    <definedName name="광나무1506">[192]수목데이타!$E$53</definedName>
    <definedName name="광나무3노무">[190]수목일위!#REF!</definedName>
    <definedName name="광나무3재료">[190]수목일위!#REF!</definedName>
    <definedName name="광나무6노무">[190]수목일위!#REF!</definedName>
    <definedName name="광나무6재료">[190]수목일위!#REF!</definedName>
    <definedName name="광분산" hidden="1">{#N/A,#N/A,FALSE,"3가";#N/A,#N/A,FALSE,"3나";#N/A,#N/A,FALSE,"3다"}</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중계기" hidden="1">{#N/A,#N/A,FALSE,"3가";#N/A,#N/A,FALSE,"3나";#N/A,#N/A,FALSE,"3다"}</definedName>
    <definedName name="광케이블설치사">#REF!</definedName>
    <definedName name="광편백0405">[192]수목데이타!$E$153</definedName>
    <definedName name="광편백0507">[192]수목데이타!$E$154</definedName>
    <definedName name="광편백0509">[192]수목데이타!$E$155</definedName>
    <definedName name="교각" hidden="1">#REF!</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펄근집계" hidden="1">{#N/A,#N/A,FALSE,"배수1"}</definedName>
    <definedName name="교동토목공사" hidden="1">{#N/A,#N/A,FALSE,"이태원철근"}</definedName>
    <definedName name="교육">BlankMacro1</definedName>
    <definedName name="교육내용">[230]연결임시!#REF!</definedName>
    <definedName name="교좌" hidden="1">{#N/A,#N/A,FALSE,"포장2"}</definedName>
    <definedName name="교체">[0]!BlankMacro1</definedName>
    <definedName name="교통" hidden="1">#REF!</definedName>
    <definedName name="교통영향2" hidden="1">{"'활동원단위'!$A$22:$G$26"}</definedName>
    <definedName name="굑ㄷ" hidden="1">{#N/A,#N/A,FALSE,"이정표"}</definedName>
    <definedName name="굡" hidden="1">{#N/A,#N/A,FALSE,"현장 NCR 분석";#N/A,#N/A,FALSE,"현장품질감사";#N/A,#N/A,FALSE,"현장품질감사"}</definedName>
    <definedName name="굥" hidden="1">{#N/A,#N/A,FALSE,"현장 NCR 분석";#N/A,#N/A,FALSE,"현장품질감사";#N/A,#N/A,FALSE,"현장품질감사"}</definedName>
    <definedName name="구" hidden="1">{#N/A,#N/A,FALSE,"부대2"}</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간표">INDIRECT("단중표!$AZ$4:$BB$474")</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매계획">'[104]BEND LOSS'!#REF!</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산갑지" hidden="1">#REF!</definedName>
    <definedName name="구산갑지11" hidden="1">#REF!</definedName>
    <definedName name="구상나무1505">[192]수목데이타!$E$69</definedName>
    <definedName name="구상나무2008">[192]수목데이타!$E$70</definedName>
    <definedName name="구상나무2510">[192]수목데이타!$E$71</definedName>
    <definedName name="구상나무3012">[192]수목데이타!$E$72</definedName>
    <definedName name="구성도" hidden="1">{#N/A,#N/A,FALSE,"ENG'G(보호계전기)"}</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절2노무">[190]수목일위!#REF!</definedName>
    <definedName name="구절2재료">[190]수목일위!#REF!</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물공">[231]내역!#REF!</definedName>
    <definedName name="구조물공사" hidden="1">{#N/A,#N/A,TRUE,"토적및재료집계";#N/A,#N/A,TRUE,"토적및재료집계";#N/A,#N/A,TRUE,"단위량"}</definedName>
    <definedName name="구조물공수">[232]부대tu!#REF!</definedName>
    <definedName name="구조물공하">[232]부대tu!#REF!</definedName>
    <definedName name="국내설비비">[222]요율산출!$D$5</definedName>
    <definedName name="국물">'[233]BEND LOSS'!#REF!</definedName>
    <definedName name="국외설비비">[222]요율산출!$D$6</definedName>
    <definedName name="굴착량" hidden="1">{#N/A,#N/A,FALSE,"현장 NCR 분석";#N/A,#N/A,FALSE,"현장품질감사";#N/A,#N/A,FALSE,"현장품질감사"}</definedName>
    <definedName name="굴착량2" hidden="1">{#N/A,#N/A,FALSE,"현장 NCR 분석";#N/A,#N/A,FALSE,"현장품질감사";#N/A,#N/A,FALSE,"현장품질감사"}</definedName>
    <definedName name="궁" hidden="1">{#N/A,#N/A,FALSE,"현장 NCR 분석";#N/A,#N/A,FALSE,"현장품질감사";#N/A,#N/A,FALSE,"현장품질감사"}</definedName>
    <definedName name="궤도공노임">#REF!</definedName>
    <definedName name="규" hidden="1">{#N/A,#N/A,FALSE,"전력간선"}</definedName>
    <definedName name="규모별보정">#REF!</definedName>
    <definedName name="규준노">[198]시설물!#REF!</definedName>
    <definedName name="규준재">[198]시설물!#REF!</definedName>
    <definedName name="균" hidden="1">{#N/A,#N/A,FALSE,"현장 NCR 분석";#N/A,#N/A,FALSE,"현장품질감사";#N/A,#N/A,FALSE,"현장품질감사"}</definedName>
    <definedName name="귤">[0]!BlankMacro1</definedName>
    <definedName name="귯ㄳ" hidden="1">{#N/A,#N/A,FALSE,"표지목차"}</definedName>
    <definedName name="귯늇ㄳ" hidden="1">{#N/A,#N/A,FALSE,"단가표지"}</definedName>
    <definedName name="귱" hidden="1">{#N/A,#N/A,FALSE,"현장 NCR 분석";#N/A,#N/A,FALSE,"현장품질감사";#N/A,#N/A,FALSE,"현장품질감사"}</definedName>
    <definedName name="그냥" hidden="1">{#N/A,#N/A,FALSE,"현장 NCR 분석";#N/A,#N/A,FALSE,"현장품질감사";#N/A,#N/A,FALSE,"현장품질감사"}</definedName>
    <definedName name="그래">[0]!BlankMacro1</definedName>
    <definedName name="그림" hidden="1">{#N/A,#N/A,FALSE,"전력간선"}</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 hidden="1">{#N/A,#N/A,FALSE,"단축1";#N/A,#N/A,FALSE,"단축2";#N/A,#N/A,FALSE,"단축3";#N/A,#N/A,FALSE,"장축";#N/A,#N/A,FALSE,"4WD"}</definedName>
    <definedName name="근재보험">[234]기준액!#REF!</definedName>
    <definedName name="글로벌" hidden="1">{"'표지'!$B$5"}</definedName>
    <definedName name="금광추정" hidden="1">{#N/A,#N/A,FALSE,"포장2"}</definedName>
    <definedName name="금송1006">[192]수목데이타!$E$73</definedName>
    <definedName name="금송1208">[192]수목데이타!$E$74</definedName>
    <definedName name="금송1510">[192]수목데이타!$E$75</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 hidden="1">{#N/A,#N/A,TRUE,"Y생산";#N/A,#N/A,TRUE,"Y판매";#N/A,#N/A,TRUE,"Y총물량";#N/A,#N/A,TRUE,"Y능력";#N/A,#N/A,TRUE,"YKD"}</definedName>
    <definedName name="금지역구내">#N/A</definedName>
    <definedName name="급속여과지">'[207]내역서(토목)'!#REF!</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경비산출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계공노임">#REF!</definedName>
    <definedName name="기계설치공">#REF!</definedName>
    <definedName name="기계설치공노임">[207]정부노임!$B$13</definedName>
    <definedName name="기계수량집계표" hidden="1">{#N/A,#N/A,TRUE,"LOADCOVE";#N/A,#N/A,TRUE,"PAGE001";#N/A,#N/A,TRUE,"PAGE002";#N/A,#N/A,TRUE,"PAGE003";#N/A,#N/A,TRUE,"PAGE004";#N/A,#N/A,TRUE,"PAGE005";#N/A,#N/A,TRUE,"PAGE006";#N/A,#N/A,TRUE,"PAGE007";#N/A,#N/A,TRUE,"PAGE008";#N/A,#N/A,TRUE,"PAGE009";#N/A,#N/A,TRUE,"PAGE010";#N/A,#N/A,TRUE,"PAGE011";#N/A,#N/A,TRUE,"PAGE012";#N/A,#N/A,TRUE,"PAGE013"}</definedName>
    <definedName name="기계시방서">'[235]POL6차-PIPING'!$J$41</definedName>
    <definedName name="기계실5K이상재료비">#REF!</definedName>
    <definedName name="기계실5K이상지급임차료">#REF!</definedName>
    <definedName name="기계실5K이상직접노무비">#REF!</definedName>
    <definedName name="기계운전사">'[213]중기조종사 단위단가'!$B$4</definedName>
    <definedName name="기계일위대가" hidden="1">{#N/A,#N/A,TRUE,"LOADCOVE";#N/A,#N/A,TRUE,"PAGE001";#N/A,#N/A,TRUE,"PAGE002";#N/A,#N/A,TRUE,"PAGE003";#N/A,#N/A,TRUE,"PAGE004";#N/A,#N/A,TRUE,"PAGE005";#N/A,#N/A,TRUE,"PAGE006";#N/A,#N/A,TRUE,"PAGE007";#N/A,#N/A,TRUE,"PAGE008";#N/A,#N/A,TRUE,"PAGE009";#N/A,#N/A,TRUE,"PAGE010";#N/A,#N/A,TRUE,"PAGE011";#N/A,#N/A,TRUE,"PAGE012";#N/A,#N/A,TRUE,"PAGE013"}</definedName>
    <definedName name="기계일위대가표" hidden="1">{#N/A,#N/A,TRUE,"LOADCOVE";#N/A,#N/A,TRUE,"PAGE001";#N/A,#N/A,TRUE,"PAGE002";#N/A,#N/A,TRUE,"PAGE003";#N/A,#N/A,TRUE,"PAGE004";#N/A,#N/A,TRUE,"PAGE005";#N/A,#N/A,TRUE,"PAGE006";#N/A,#N/A,TRUE,"PAGE007";#N/A,#N/A,TRUE,"PAGE008";#N/A,#N/A,TRUE,"PAGE009";#N/A,#N/A,TRUE,"PAGE010";#N/A,#N/A,TRUE,"PAGE011";#N/A,#N/A,TRUE,"PAGE012";#N/A,#N/A,TRUE,"PAGE013"}</definedName>
    <definedName name="기공" hidden="1">[236]노임이!#REF!</definedName>
    <definedName name="기기">'[237]2000년1차'!#REF!</definedName>
    <definedName name="기기기긱">BlankMacro1</definedName>
    <definedName name="기기도장">[238]공사설계서!#REF!</definedName>
    <definedName name="기기점검">[238]공사설계서!#REF!</definedName>
    <definedName name="기름">[0]!BlankMacro1</definedName>
    <definedName name="기미" hidden="1">{#N/A,#N/A,FALSE,"인원";#N/A,#N/A,FALSE,"비용2";#N/A,#N/A,FALSE,"비용1";#N/A,#N/A,FALSE,"비용";#N/A,#N/A,FALSE,"보증2";#N/A,#N/A,FALSE,"보증1";#N/A,#N/A,FALSE,"보증";#N/A,#N/A,FALSE,"손익1";#N/A,#N/A,FALSE,"손익";#N/A,#N/A,FALSE,"부서별매출";#N/A,#N/A,FALSE,"매출"}</definedName>
    <definedName name="기별" hidden="1">{#N/A,#N/A,FALSE,"현장 NCR 분석";#N/A,#N/A,FALSE,"현장품질감사";#N/A,#N/A,FALSE,"현장품질감사"}</definedName>
    <definedName name="기별철거" hidden="1">{#N/A,#N/A,FALSE,"현장 NCR 분석";#N/A,#N/A,FALSE,"현장품질감사";#N/A,#N/A,FALSE,"현장품질감사"}</definedName>
    <definedName name="기본">[0]!BlankMacro1</definedName>
    <definedName name="기본공정">[238]도!#REF!</definedName>
    <definedName name="기본공정2">[0]!BlankMacro1</definedName>
    <definedName name="기본공정표수정">[239]도면자료제출일정!#REF!</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본철골공수">INDIRECT("단중표!$P$39:$Q$54")</definedName>
    <definedName name="기본철골공수n">INDIRECT("단중표!$P$57:$Q$62")</definedName>
    <definedName name="기사1">#REF!</definedName>
    <definedName name="기사2">#REF!</definedName>
    <definedName name="기성3" hidden="1">{#N/A,#N/A,FALSE,"CCTV"}</definedName>
    <definedName name="기성검사비">[234]기준액!#REF!</definedName>
    <definedName name="기술" hidden="1">{#N/A,#N/A,FALSE,"부대1"}</definedName>
    <definedName name="기술3" hidden="1">{#N/A,#N/A,TRUE,"손익보고"}</definedName>
    <definedName name="기술사">[205]단가집!#REF!</definedName>
    <definedName name="기아" hidden="1">{#N/A,#N/A,FALSE,"단축1";#N/A,#N/A,FALSE,"단축2";#N/A,#N/A,FALSE,"단축3";#N/A,#N/A,FALSE,"장축";#N/A,#N/A,FALSE,"4WD"}</definedName>
    <definedName name="기아매출" hidden="1">{#N/A,#N/A,FALSE,"ROW DATA"}</definedName>
    <definedName name="기입" hidden="1">{#N/A,#N/A,FALSE,"3가";#N/A,#N/A,FALSE,"3나";#N/A,#N/A,FALSE,"3다"}</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존LAYOUT" hidden="1">{#N/A,#N/A,TRUE,"일정"}</definedName>
    <definedName name="기존스케줄" hidden="1">{"LKD",#N/A,FALSE,"표지"}</definedName>
    <definedName name="기초">#REF!</definedName>
    <definedName name="기초말뚝">[198]시설물!#REF!</definedName>
    <definedName name="기초액">[240]PANEL가격!#REF!</definedName>
    <definedName name="기타경비">[195]공사비내역서!$F$279</definedName>
    <definedName name="기타경비대">#REF!</definedName>
    <definedName name="기타경비요율">#REF!</definedName>
    <definedName name="기타금액">'[73]1.0.견적기준(입력)'!$M$40</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hidden="1">{#N/A,#N/A,TRUE,"토적및재료집계";#N/A,#N/A,TRUE,"토적및재료집계";#N/A,#N/A,TRUE,"단위량"}</definedName>
    <definedName name="길">[0]!BlankMacro1</definedName>
    <definedName name="길음창화" hidden="1">[241]토목주소!#REF!</definedName>
    <definedName name="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1" hidden="1">{#N/A,#N/A,TRUE,"Basic";#N/A,#N/A,TRUE,"EXT-TABLE";#N/A,#N/A,TRUE,"STEEL";#N/A,#N/A,TRUE,"INT-Table";#N/A,#N/A,TRUE,"STEEL";#N/A,#N/A,TRUE,"Door"}</definedName>
    <definedName name="김3" hidden="1">{#N/A,#N/A,TRUE,"Basic";#N/A,#N/A,TRUE,"EXT-TABLE";#N/A,#N/A,TRUE,"STEEL";#N/A,#N/A,TRUE,"INT-Table";#N/A,#N/A,TRUE,"STEEL";#N/A,#N/A,TRUE,"Door"}</definedName>
    <definedName name="김경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김김" hidden="1">{#N/A,#N/A,FALSE,"속도"}</definedName>
    <definedName name="김김김111" hidden="1">{#N/A,#N/A,FALSE,"속도"}</definedName>
    <definedName name="김동" hidden="1">{"'Firr(선)'!$AS$1:$AY$62","'Firr(사)'!$AS$1:$AY$62","'Firr(회)'!$AS$1:$AY$62","'Firr(선)'!$L$1:$V$62","'Firr(사)'!$L$1:$V$62","'Firr(회)'!$L$1:$V$62"}</definedName>
    <definedName name="김동준" hidden="1">{"'Firr(선)'!$AS$1:$AY$62","'Firr(사)'!$AS$1:$AY$62","'Firr(회)'!$AS$1:$AY$62","'Firr(선)'!$L$1:$V$62","'Firr(사)'!$L$1:$V$62","'Firr(회)'!$L$1:$V$62"}</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미영">#N/A</definedName>
    <definedName name="김상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율">[0]!BlankMacro1</definedName>
    <definedName name="김선태">[242]가열로SW!$A$55:$K$82</definedName>
    <definedName name="김영훈" hidden="1">{#N/A,#N/A,FALSE,"변경관리예산";#N/A,#N/A,FALSE,"변경장비예산";#N/A,#N/A,FALSE,"변경준설예산";#N/A,#N/A,FALSE,"변경철구예산"}</definedName>
    <definedName name="김준형" hidden="1">{#N/A,#N/A,FALSE,"골재소요량";#N/A,#N/A,FALSE,"골재소요량"}</definedName>
    <definedName name="김태상" hidden="1">{#N/A,#N/A,FALSE,"명세표"}</definedName>
    <definedName name="깅">[110]Sheet5!#REF!</definedName>
    <definedName name="깍기경">[227]계수시트!$B$88</definedName>
    <definedName name="깍기노">[227]계수시트!$B$86</definedName>
    <definedName name="깍기재">[227]계수시트!$B$87</definedName>
    <definedName name="깡" hidden="1">{#N/A,#N/A,FALSE,"현장 NCR 분석";#N/A,#N/A,FALSE,"현장품질감사";#N/A,#N/A,FALSE,"현장품질감사"}</definedName>
    <definedName name="꽃복숭아R3">[192]수목데이타!$E$58</definedName>
    <definedName name="꽃복숭아R4">[192]수목데이타!$E$59</definedName>
    <definedName name="꽃복숭아R5">[192]수목데이타!$E$60</definedName>
    <definedName name="꽃사과">[123]단가!$A$130</definedName>
    <definedName name="꽃사과R10">[192]수목데이타!$E$64</definedName>
    <definedName name="꽃사과R4">[192]수목데이타!$E$61</definedName>
    <definedName name="꽃사과R6">[192]수목데이타!$E$62</definedName>
    <definedName name="꽃사과R8">[192]수목데이타!$E$63</definedName>
    <definedName name="꽃아그배R10">[192]수목데이타!$E$68</definedName>
    <definedName name="꽃아그배R4">[192]수목데이타!$E$65</definedName>
    <definedName name="꽃아그배R6">[192]수목데이타!$E$66</definedName>
    <definedName name="꽃아그배R8">[192]수목데이타!$E$67</definedName>
    <definedName name="꽝꽝0304">[192]수목데이타!$E$54</definedName>
    <definedName name="꽝꽝0406">[192]수목데이타!$E$55</definedName>
    <definedName name="꽝꽝0508">[192]수목데이타!$E$56</definedName>
    <definedName name="꽝꽝0610">[192]수목데이타!$E$57</definedName>
    <definedName name="꽝꽝10노무">[190]수목일위!#REF!</definedName>
    <definedName name="꽝꽝10재료">[190]수목일위!#REF!</definedName>
    <definedName name="꽝꽝4노무">[190]수목일위!#REF!</definedName>
    <definedName name="꽝꽝4재료">[190]수목일위!#REF!</definedName>
    <definedName name="꽝꽝6노무">[190]수목일위!#REF!</definedName>
    <definedName name="꽝꽝6재료">[190]수목일위!#REF!</definedName>
    <definedName name="꽝꽝8노무">[190]수목일위!#REF!</definedName>
    <definedName name="꽝꽝8재료">[190]수목일위!#REF!</definedName>
    <definedName name="ㄳ"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ㄱ" hidden="1">{#N/A,#N/A,FALSE,"배수2"}</definedName>
    <definedName name="ㄳㄳㄳㄳ" hidden="1">{"'용역비'!$A$4:$C$8"}</definedName>
    <definedName name="ㄳㄳㅅ셔ㅛㅅ" hidden="1">{#N/A,#N/A,FALSE,"단가표지"}</definedName>
    <definedName name="ㄳㄳㅎㄱㅎㄱㄷ" hidden="1">{#N/A,#N/A,FALSE,"조골재"}</definedName>
    <definedName name="ㄳㄷ" hidden="1">{#N/A,#N/A,FALSE,"표지목차"}</definedName>
    <definedName name="ㄳㄷㄳ" hidden="1">{#N/A,#N/A,FALSE,"단축1";#N/A,#N/A,FALSE,"단축2";#N/A,#N/A,FALSE,"단축3";#N/A,#N/A,FALSE,"장축";#N/A,#N/A,FALSE,"4WD"}</definedName>
    <definedName name="ㄳㅅ" hidden="1">{#N/A,#N/A,FALSE,"운반시간"}</definedName>
    <definedName name="ㄳㅅ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ㅍㅁㅁ규" hidden="1">{#N/A,#N/A,FALSE,"표지목차"}</definedName>
    <definedName name="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ㅇ.ㄷ.ㄱ.ㅅ.">'[68]산#3-2'!#REF!</definedName>
    <definedName name="ㄴ1">'[243]3.설계예산내역서(예산서)'!$A$1:$E$65536</definedName>
    <definedName name="ㄴㄱㄹ" hidden="1">#REF!</definedName>
    <definedName name="ㄴㄱ선ㄱ서건ㄱ" hidden="1">{#N/A,#N/A,FALSE,"이태원철근"}</definedName>
    <definedName name="ㄴㄱ선ㄱ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ㄴㄱ소ㅓㄴㄱ서ㅗㄴ" hidden="1">{#N/A,#N/A,FALSE,"이태원철근"}</definedName>
    <definedName name="ㄴㄱㅇ선ㄱ선ㄱ" hidden="1">{#N/A,#N/A,FALSE,"이태원철근"}</definedName>
    <definedName name="ㄴ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 hidden="1">{#N/A,#N/A,FALSE,"명세표"}</definedName>
    <definedName name="ㄴㄴㄴㄴ" hidden="1">[244]PI!#REF!</definedName>
    <definedName name="ㄴㄴㄴㄴㄴ" hidden="1">#REF!</definedName>
    <definedName name="ㄴㄴㄴㄴㄴㄴ" hidden="1">{#N/A,#N/A,FALSE,"골재소요량";#N/A,#N/A,FALSE,"골재소요량"}</definedName>
    <definedName name="ㄴㄴㄴㄴㄴㄴㄴㄴㄴㄴㄴㄴㄴㄴㄴㄴㄴ" hidden="1">#REF!</definedName>
    <definedName name="ㄴㄴㅀㅇㅇㅀ" hidden="1">{#N/A,#N/A,FALSE,"부대1"}</definedName>
    <definedName name="ㄴ낭ㅇㄴ" hidden="1">{#N/A,#N/A,FALSE,"현장 NCR 분석";#N/A,#N/A,FALSE,"현장품질감사";#N/A,#N/A,FALSE,"현장품질감사"}</definedName>
    <definedName name="ㄴㄹㄴ" hidden="1">{#N/A,#N/A,FALSE,"단가표지"}</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ㅁㅎㅇㄹ" hidden="1">{#N/A,"수불부",FALSE,"사급자재수불서";#N/A,"수불부",FALSE,"사급자재수불서"}</definedName>
    <definedName name="ㄴㄹㄹ" hidden="1">{#N/A,#N/A,FALSE,"인원";#N/A,#N/A,FALSE,"비용2";#N/A,#N/A,FALSE,"비용1";#N/A,#N/A,FALSE,"비용";#N/A,#N/A,FALSE,"보증2";#N/A,#N/A,FALSE,"보증1";#N/A,#N/A,FALSE,"보증";#N/A,#N/A,FALSE,"손익1";#N/A,#N/A,FALSE,"손익";#N/A,#N/A,FALSE,"부서별매출";#N/A,#N/A,FALSE,"매출"}</definedName>
    <definedName name="ㄴㄹㅇ" hidden="1">{#N/A,#N/A,FALSE,"포장2"}</definedName>
    <definedName name="ㄴㄺㄷ" hidden="1">{#N/A,#N/A,FALSE,"현장 NCR 분석";#N/A,#N/A,FALSE,"현장품질감사";#N/A,#N/A,FALSE,"현장품질감사"}</definedName>
    <definedName name="ㄴㅁ" hidden="1">#REF!</definedName>
    <definedName name="ㄴㅁㄴㅇㄹ" hidden="1">#REF!</definedName>
    <definedName name="ㄴㅁㄹㅈㄹ" hidden="1">#REF!</definedName>
    <definedName name="ㄴㅁㄻㄴㅇㄹㅇㄴㄹ" hidden="1">{#N/A,"수불부",FALSE,"사급자재수불서";#N/A,"수불부",FALSE,"사급자재수불서"}</definedName>
    <definedName name="ㄴㅁㅇㄴㅁㅇ" hidden="1">{#N/A,#N/A,FALSE,"배수1"}</definedName>
    <definedName name="ㄴㅁㅇㅁㄴ" hidden="1">#REF!</definedName>
    <definedName name="ㄴㅁㅌㅇㅁㅇㅈㄷㅂㅁㅊㄹㅇ휺ㄹㅇㄶㄱㅊㅁㄹㅇㅈㅁㅌ" hidden="1">[245]내역서!#REF!</definedName>
    <definedName name="ㄴㅅㅎㄴㅋ"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ㅅㅎㅇㅎㄹㅇ" hidden="1">{#N/A,#N/A,FALSE,"배수2"}</definedName>
    <definedName name="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ㅇㄴㅇㅀㄹㅇㅎㅇㅀㅎ" hidden="1">{#N/A,#N/A,FALSE,"단축1";#N/A,#N/A,FALSE,"단축2";#N/A,#N/A,FALSE,"단축3";#N/A,#N/A,FALSE,"장축";#N/A,#N/A,FALSE,"4WD"}</definedName>
    <definedName name="ㄴㅇㄹ">[243]음성cable!#REF!</definedName>
    <definedName name="ㄴㅇㄹㄴ" hidden="1">{#N/A,"수불부",FALSE,"사급자재수불서";#N/A,"수불부",FALSE,"사급자재수불서"}</definedName>
    <definedName name="ㄴㅇㄹㄴㄹ" hidden="1">{"'Sheet1'!$D$19","'Sheet1'!$B$22:$E$22"}</definedName>
    <definedName name="ㄴㅇㄹㄴㅁ" hidden="1">{#N/A,#N/A,FALSE,"표 (2)";#N/A,#N/A,FALSE,"목차";#N/A,#N/A,FALSE,"매출계획";#N/A,#N/A,FALSE,"가격현황";#N/A,#N/A,FALSE,"수주계획";#N/A,#N/A,FALSE,"수금계획";#N/A,#N/A,FALSE,"주요업무"}</definedName>
    <definedName name="ㄴㅇㄹㄴㅇㅁㄹ">[0]!BlankMacro1</definedName>
    <definedName name="ㄴㅇㄹㄷ" hidden="1">#REF!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 hidden="1">{#N/A,#N/A,FALSE,"단축1";#N/A,#N/A,FALSE,"단축2";#N/A,#N/A,FALSE,"단축3";#N/A,#N/A,FALSE,"장축";#N/A,#N/A,FALSE,"4WD"}</definedName>
    <definedName name="ㄴㅇㄹㅇㄴㄹㅇㄴㄹ" hidden="1">{"'용역비'!$A$4:$C$8"}</definedName>
    <definedName name="ㄴㅇㄻ" hidden="1">#REF!</definedName>
    <definedName name="ㄴㅇㄻㄴㅇㄹ" hidden="1">{"'용역비'!$A$4:$C$8"}</definedName>
    <definedName name="ㄴㅇㄼㅈㄷㄹ" hidden="1">'[82]98수문일위'!$A$1:$P$2004</definedName>
    <definedName name="ㄴㅇㅀ">[0]!BlankMacro1</definedName>
    <definedName name="ㄴㅇㅁㄴㅇ" hidden="1">{#N/A,#N/A,TRUE,"토적및재료집계";#N/A,#N/A,TRUE,"토적및재료집계";#N/A,#N/A,TRUE,"단위량"}</definedName>
    <definedName name="ㄴㅇㅇ" hidden="1">#REF!</definedName>
    <definedName name="ㄴㅇㅇㄴㄻㄴㅇ">[0]!BlankMacro1</definedName>
    <definedName name="ㄴㅇㅊㄹㄴㅇㄹ" hidden="1">{#N/A,#N/A,FALSE,"단축1";#N/A,#N/A,FALSE,"단축2";#N/A,#N/A,FALSE,"단축3";#N/A,#N/A,FALSE,"장축";#N/A,#N/A,FALSE,"4WD"}</definedName>
    <definedName name="ㄴㅇㅋ롱ㅋㄴㄹ" hidden="1">{#N/A,#N/A,FALSE,"2~8번"}</definedName>
    <definedName name="ㄴㅇㅍㅁㄴㅇㄹ" hidden="1">'[80]98수문일위'!$A$1:$P$2004</definedName>
    <definedName name="ㄴㅇㅎ" hidden="1">{#N/A,#N/A,FALSE,"현장 NCR 분석";#N/A,#N/A,FALSE,"현장품질감사";#N/A,#N/A,FALSE,"현장품질감사"}</definedName>
    <definedName name="ㄴㅇㅎㄴㅇ" hidden="1">#REF!</definedName>
    <definedName name="ㄴㅇㅎㅇㅎ" hidden="1">{#N/A,#N/A,FALSE,"구조2"}</definedName>
    <definedName name="ㄴㅋ" hidden="1">{#N/A,#N/A,FALSE,"단축1";#N/A,#N/A,FALSE,"단축2";#N/A,#N/A,FALSE,"단축3";#N/A,#N/A,FALSE,"장축";#N/A,#N/A,FALSE,"4WD"}</definedName>
    <definedName name="나" hidden="1">{#N/A,#N/A,FALSE,"3가";#N/A,#N/A,FALSE,"3나";#N/A,#N/A,FALSE,"3다"}</definedName>
    <definedName name="나.나.">'[68]산#3-1'!$J$41</definedName>
    <definedName name="나.조립공사" hidden="1">{#N/A,#N/A,FALSE,"현장 NCR 분석";#N/A,#N/A,FALSE,"현장품질감사";#N/A,#N/A,FALSE,"현장품질감사"}</definedName>
    <definedName name="나111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다가" hidden="1">{#N/A,#N/A,FALSE,"3가";#N/A,#N/A,FALSE,"3나";#N/A,#N/A,FALSE,"3다"}</definedName>
    <definedName name="나다라" hidden="1">{#N/A,#N/A,FALSE,"현장 NCR 분석";#N/A,#N/A,FALSE,"현장품질감사";#N/A,#N/A,FALSE,"현장품질감사"}</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산홍4노무">[190]수목일위!#REF!</definedName>
    <definedName name="낙산홍4재료">[190]수목일위!#REF!</definedName>
    <definedName name="낙산홍6노무">[190]수목일위!#REF!</definedName>
    <definedName name="낙산홍6재료">[190]수목일위!#REF!</definedName>
    <definedName name="낙상홍1004">[192]수목데이타!$E$76</definedName>
    <definedName name="낙상홍1506">[192]수목데이타!$E$77</definedName>
    <definedName name="낙상홍1808">[192]수목데이타!$E$78</definedName>
    <definedName name="낙상홍2010">[192]수목데이타!$E$79</definedName>
    <definedName name="낙상홍2515">[192]수목데이타!$E$80</definedName>
    <definedName name="낙우송R10">[192]수목데이타!$E$84</definedName>
    <definedName name="낙우송R12">[192]수목데이타!$E$85</definedName>
    <definedName name="낙우송R5">[192]수목데이타!$E$81</definedName>
    <definedName name="낙우송R6">[192]수목데이타!$E$82</definedName>
    <definedName name="낙우송R8">[192]수목데이타!$E$83</definedName>
    <definedName name="남남" hidden="1">[120]Sheet3!#REF!</definedName>
    <definedName name="남윤" hidden="1">{"'용역비'!$A$4:$C$8"}</definedName>
    <definedName name="낭" hidden="1">{#N/A,#N/A,FALSE,"현장 NCR 분석";#N/A,#N/A,FALSE,"현장품질감사";#N/A,#N/A,FALSE,"현장품질감사"}</definedName>
    <definedName name="내1" hidden="1">{#N/A,#N/A,FALSE,"전력간선"}</definedName>
    <definedName name="내꺼" hidden="1">{#N/A,#N/A,TRUE,"토적및재료집계";#N/A,#N/A,TRUE,"토적및재료집계";#N/A,#N/A,TRUE,"단위량"}</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선전공">#REF!</definedName>
    <definedName name="내선전공노임">[207]정부노임!$D$1</definedName>
    <definedName name="내업CAPA" hidden="1">{#N/A,#N/A,TRUE,"LOADCOVE";#N/A,#N/A,TRUE,"PAGE001";#N/A,#N/A,TRUE,"PAGE002";#N/A,#N/A,TRUE,"PAGE003";#N/A,#N/A,TRUE,"PAGE004";#N/A,#N/A,TRUE,"PAGE005";#N/A,#N/A,TRUE,"PAGE006";#N/A,#N/A,TRUE,"PAGE007";#N/A,#N/A,TRUE,"PAGE008";#N/A,#N/A,TRUE,"PAGE009";#N/A,#N/A,TRUE,"PAGE010";#N/A,#N/A,TRUE,"PAGE011";#N/A,#N/A,TRUE,"PAGE012";#N/A,#N/A,TRUE,"PAGE013"}</definedName>
    <definedName name="내역" hidden="1">{#N/A,#N/A,FALSE,"CCTV"}</definedName>
    <definedName name="내역분석" hidden="1">{"'장비'!$A$3:$M$12"}</definedName>
    <definedName name="내역서">Dlog_Show</definedName>
    <definedName name="내역서2" hidden="1">{"'단계별시설공사비'!$A$3:$K$51"}</definedName>
    <definedName name="내역집계표" hidden="1">{"'용역비'!$A$4:$C$8"}</definedName>
    <definedName name="내열Paint1">[243]음성cable!#REF!</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1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#REF!</definedName>
    <definedName name="내전">[246]견!$I$17</definedName>
    <definedName name="내화실노무비적용">[247]방화산출!$M$26</definedName>
    <definedName name="내화실적용">[247]방화산출!$F$23</definedName>
    <definedName name="냉전" hidden="1">{#N/A,#N/A,FALSE,"Sheet1"}</definedName>
    <definedName name="냉천" hidden="1">[248]돈암사업!$BZ$50</definedName>
    <definedName name="너" hidden="1">{#N/A,#N/A,FALSE,"현장 NCR 분석";#N/A,#N/A,FALSE,"현장품질감사";#N/A,#N/A,FALSE,"현장품질감사"}</definedName>
    <definedName name="넝" hidden="1">{#N/A,#N/A,FALSE,"현장 NCR 분석";#N/A,#N/A,FALSE,"현장품질감사";#N/A,#N/A,FALSE,"현장품질감사"}</definedName>
    <definedName name="노">[0]!BlankMacro1</definedName>
    <definedName name="노__무__비">[123]시설물일위!#REF!</definedName>
    <definedName name="노ㄷㄷㅅ11">BlankMacro1</definedName>
    <definedName name="노단">[249]노단!$A$1:$E$65536</definedName>
    <definedName name="노단2">'[243]2.예정공정표'!$A$1:$E$65536</definedName>
    <definedName name="노단3">'[243]2.예정공정표'!$A$1:$E$65536</definedName>
    <definedName name="노르웨이R12">[192]수목데이타!$E$90</definedName>
    <definedName name="노르웨이R15">[192]수목데이타!$E$91</definedName>
    <definedName name="노르웨이R4">[192]수목데이타!$E$86</definedName>
    <definedName name="노르웨이R5">[192]수목데이타!$E$87</definedName>
    <definedName name="노르웨이R6">[192]수목데이타!$E$88</definedName>
    <definedName name="노르웨이R8">[192]수목데이타!$E$89</definedName>
    <definedName name="노무비">[195]공사비내역서!$F$243</definedName>
    <definedName name="노무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노무비계">[249]노무비!$G$217</definedName>
    <definedName name="노무비근거">VLOOKUP([250]전기공사비내역!$B1,#REF!,9,0)</definedName>
    <definedName name="노무비단가산출서" hidden="1">#REF!</definedName>
    <definedName name="노무비참고" hidden="1">{"'보고서'!$A$1:$AK$218","'보고서'!$AU$10"}</definedName>
    <definedName name="노무비총계">#REF!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[251]노임!$A$1:$D$153</definedName>
    <definedName name="노임단가1" hidden="1">[46]PI!#REF!</definedName>
    <definedName name="노임단가9월" hidden="1">#REF!</definedName>
    <definedName name="노출직부">#REF!</definedName>
    <definedName name="녹지노">[251]일위대가!#REF!</definedName>
    <definedName name="녹지면적정산" hidden="1">{"'도면'!$G$62:$H$63","'도면'!$G$62:$H$63"}</definedName>
    <definedName name="녹지재">[251]일위대가!#REF!</definedName>
    <definedName name="논">[1]도면자료제출일정!#REF!</definedName>
    <definedName name="논열용량">'[252]1.열용량'!$R$8</definedName>
    <definedName name="놀">[0]!BlankMacro1</definedName>
    <definedName name="높이">INDIRECT("단중표!$P$10:$Q$15")</definedName>
    <definedName name="눈주목">[123]단가!$A$134</definedName>
    <definedName name="눈주목5노무">[190]수목일위!#REF!</definedName>
    <definedName name="눈주목5재료">[190]수목일위!#REF!</definedName>
    <definedName name="눈향">[201]단가!$A$135</definedName>
    <definedName name="눈향10노무">[190]수목일위!#REF!</definedName>
    <definedName name="눈향10재료">[190]수목일위!#REF!</definedName>
    <definedName name="눈향14노무">[190]수목일위!#REF!</definedName>
    <definedName name="눈향14재료">[190]수목일위!#REF!</definedName>
    <definedName name="눈향L06">[192]수목데이타!$E$92</definedName>
    <definedName name="눈향L08">[192]수목데이타!$E$93</definedName>
    <definedName name="눈향L10">[192]수목데이타!$E$94</definedName>
    <definedName name="눈향L14">[192]수목데이타!$E$95</definedName>
    <definedName name="눈향L20">[192]수목데이타!$E$96</definedName>
    <definedName name="뉵ㅎㅅㄳㅁ" hidden="1">{#N/A,#N/A,FALSE,"혼합골재"}</definedName>
    <definedName name="느릅">[123]단가!$A$103</definedName>
    <definedName name="느릅R10">[192]수목데이타!$E$100</definedName>
    <definedName name="느릅R4">[192]수목데이타!$E$97</definedName>
    <definedName name="느릅R5">[192]수목데이타!$E$98</definedName>
    <definedName name="느릅R8">[192]수목데이타!$E$99</definedName>
    <definedName name="느티10">[123]단가!$A$106</definedName>
    <definedName name="느티15">[123]단가!$A$105</definedName>
    <definedName name="느티20">[123]단가!$A$104</definedName>
    <definedName name="느티8">[123]단가!$A$107</definedName>
    <definedName name="느티R10">[192]수목데이타!$E$104</definedName>
    <definedName name="느티R12">[192]수목데이타!$E$105</definedName>
    <definedName name="느티R15">[192]수목데이타!$E$106</definedName>
    <definedName name="느티R18">[192]수목데이타!$E$107</definedName>
    <definedName name="느티R20">[192]수목데이타!$E$108</definedName>
    <definedName name="느티R25">[192]수목데이타!$E$109</definedName>
    <definedName name="느티R30">[192]수목데이타!$E$110</definedName>
    <definedName name="느티R5">[192]수목데이타!$E$101</definedName>
    <definedName name="느티R6">[192]수목데이타!$E$102</definedName>
    <definedName name="느티R8">[192]수목데이타!$E$103</definedName>
    <definedName name="늘푸른쉼나무" hidden="1">{#N/A,#N/A,FALSE,"이태원철근"}</definedName>
    <definedName name="능력증강" hidden="1">{#N/A,#N/A,FALSE,"ENG'G(보호계전기)"}</definedName>
    <definedName name="능력증강1" hidden="1">{#N/A,#N/A,FALSE,"ENG'G(보호계전기)"}</definedName>
    <definedName name="능소화2노무">[190]수목일위!#REF!</definedName>
    <definedName name="능소화2재료">[190]수목일위!#REF!</definedName>
    <definedName name="능소화4노무">[190]수목일위!#REF!</definedName>
    <definedName name="능소화4재료">[190]수목일위!#REF!</definedName>
    <definedName name="능소화R2">[192]수목데이타!$E$111</definedName>
    <definedName name="능소화R4">[192]수목데이타!$E$112</definedName>
    <definedName name="능소화R6">[192]수목데이타!$E$113</definedName>
    <definedName name="니니니" hidden="1">{#N/A,#N/A,FALSE,"전력간선"}</definedName>
    <definedName name="닌">[0]!BlankMacro1</definedName>
    <definedName name="ㄵ">[253]Sheet5!#REF!</definedName>
    <definedName name="ㄶㅇㄶ">[0]!BlankMacro1</definedName>
    <definedName name="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ㄷ.ㄷ.">'[68]#REF'!#REF!</definedName>
    <definedName name="ㄷ5ㅅ" hidden="1">{#N/A,#N/A,FALSE,"현장 NCR 분석";#N/A,#N/A,FALSE,"현장품질감사";#N/A,#N/A,FALSE,"현장품질감사"}</definedName>
    <definedName name="ㄷ6ㅓ" hidden="1">{"'용역비'!$A$4:$C$8"}</definedName>
    <definedName name="ㄷㄱ" hidden="1">'[121]P-J'!$M$201:$M$270</definedName>
    <definedName name="ㄷㄱㄱㅈㅍㄷ" hidden="1">{#N/A,#N/A,FALSE,"골재소요량";#N/A,#N/A,FALSE,"골재소요량"}</definedName>
    <definedName name="ㄷㄱㄴㄴㅁ" hidden="1">{#N/A,#N/A,FALSE,"단가표지"}</definedName>
    <definedName name="ㄷ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ㄱ" hidden="1">{#N/A,#N/A,FALSE,"단축1";#N/A,#N/A,FALSE,"단축2";#N/A,#N/A,FALSE,"단축3";#N/A,#N/A,FALSE,"장축";#N/A,#N/A,FALSE,"4WD"}</definedName>
    <definedName name="ㄷㄱㄷ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슢" hidden="1">{#N/A,#N/A,FALSE,"지침";#N/A,#N/A,FALSE,"환경분석";#N/A,#N/A,FALSE,"Sheet16"}</definedName>
    <definedName name="ㄷㄱㅈㅍ" hidden="1">{#N/A,#N/A,FALSE,"표지목차"}</definedName>
    <definedName name="ㄷㄱㅍㄷㄱ뮤" hidden="1">{#N/A,#N/A,FALSE,"2~8번"}</definedName>
    <definedName name="ㄷㄱㅍㅁㄷㄱ" hidden="1">{#N/A,#N/A,FALSE,"골재소요량";#N/A,#N/A,FALSE,"골재소요량"}</definedName>
    <definedName name="ㄷ걱ㄷㄴ소ㅓㄱ" hidden="1">{#N/A,#N/A,FALSE,"이태원철근"}</definedName>
    <definedName name="ㄷㄳ" hidden="1">'[21]P-J'!$M$61:$M$130</definedName>
    <definedName name="ㄷㄳㅅㄷㄱ" hidden="1">{#N/A,#N/A,FALSE,"2~8번"}</definedName>
    <definedName name="ㄷㄴ" hidden="1">{#N/A,#N/A,FALSE,"조골재"}</definedName>
    <definedName name="ㄷㄴㅁㄱㅇ" hidden="1">{#N/A,#N/A,FALSE,"골재소요량";#N/A,#N/A,FALSE,"골재소요량"}</definedName>
    <definedName name="ㄷㄷ" hidden="1">{#N/A,#N/A,TRUE,"일정"}</definedName>
    <definedName name="ㄷㄷㄷ" hidden="1">{#N/A,#N/A,TRUE,"일정"}</definedName>
    <definedName name="ㄷㄷㄷㄷ" hidden="1">{#N/A,#N/A,FALSE,"구조2"}</definedName>
    <definedName name="ㄷㄷㄷㄷㄷ" hidden="1">{#N/A,#N/A,FALSE,"전력간선"}</definedName>
    <definedName name="ㄷㄷㄷㄷㄷㄷ" hidden="1">{#N/A,#N/A,FALSE,"운반시간"}</definedName>
    <definedName name="ㄷㄷㅈㅊㅍㅌㅋ" hidden="1">{#N/A,#N/A,FALSE,"조골재"}</definedName>
    <definedName name="ㄷ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ㄹㅈㄴㄹ"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ㅈ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숃ㄱ" hidden="1">#REF!</definedName>
    <definedName name="ㄷㅇ">{"Book1","AP-37.xls"}</definedName>
    <definedName name="ㄷㅇㄴ" hidden="1">{#N/A,#N/A,FALSE,"현장 NCR 분석";#N/A,#N/A,FALSE,"현장품질감사";#N/A,#N/A,FALSE,"현장품질감사"}</definedName>
    <definedName name="ㄷㅇㄹ" hidden="1">{#N/A,#N/A,FALSE,"단가표지"}</definedName>
    <definedName name="ㄷㅈ" hidden="1">{#N/A,#N/A,FALSE,"현장 NCR 분석";#N/A,#N/A,FALSE,"현장품질감사";#N/A,#N/A,FALSE,"현장품질감사"}</definedName>
    <definedName name="ㄷㅈㄱㄱ" hidden="1">{#N/A,#N/A,FALSE,"조골재"}</definedName>
    <definedName name="ㄷㅈㄱㄷㅈ" hidden="1">{#N/A,#N/A,FALSE,"혼합골재"}</definedName>
    <definedName name="ㄷㅈㄹㄹㄷㄹㅇㄴㅇㄴㄹ" hidden="1">{#N/A,#N/A,FALSE,"조골재"}</definedName>
    <definedName name="ㄷㅈㅂㄱㅈㅂㄷㄱ" hidden="1">{#N/A,#N/A,FALSE,"골재소요량";#N/A,#N/A,FALSE,"골재소요량"}</definedName>
    <definedName name="ㄷㅈㅈㄱㄷㄱㄷㅈ" hidden="1">{#N/A,#N/A,FALSE,"운반시간"}</definedName>
    <definedName name="ㄷㅈㅍㄱㄷㅈㄱ" hidden="1">{#N/A,#N/A,FALSE,"2~8번"}</definedName>
    <definedName name="ㄷㅍㅂ" hidden="1">{"'용역비'!$A$4:$C$8"}</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나와" hidden="1">{#N/A,#N/A,TRUE,"토적및재료집계";#N/A,#N/A,TRUE,"토적및재료집계";#N/A,#N/A,TRUE,"단위량"}</definedName>
    <definedName name="다라" hidden="1">{#N/A,#N/A,FALSE,"표지목차"}</definedName>
    <definedName name="다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다짐1경비">[123]시설물일위!#REF!</definedName>
    <definedName name="다짐1노무비">[123]시설물일위!#REF!</definedName>
    <definedName name="다짐1재료비">[123]시설물일위!#REF!</definedName>
    <definedName name="다짐경비">[123]시설물일위!#REF!</definedName>
    <definedName name="다짐노무비">[123]시설물일위!#REF!</definedName>
    <definedName name="닥트공노임">#REF!</definedName>
    <definedName name="단">'[189]48일위'!$A$1:$M$65536</definedName>
    <definedName name="단ㄱ" hidden="1">{#N/A,#N/A,FALSE,"전력간선"}</definedName>
    <definedName name="단가">[254]토목!$P$6,[254]토목!$P$7,[254]토목!$P$8,[254]토목!$P$9,[254]토목!$P$10,[254]토목!$P$13,[254]토목!$P$14,[254]토목!$P$15,[254]토목!$P$16</definedName>
    <definedName name="단가48">'[249]36단가'!$A$1:$P$65536</definedName>
    <definedName name="단가산출">[255]철거산출근거!#REF!</definedName>
    <definedName name="단가적용">1</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1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'[225]기계경비(시간당)'!$C$1:$F$58</definedName>
    <definedName name="단가표">'[256]단가표 (2)'!$A$2:$G$343</definedName>
    <definedName name="단면적">#REF!</definedName>
    <definedName name="단위조장"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중입력">[255]!단중입력</definedName>
    <definedName name="단협" hidden="1">{"'표지'!$B$5"}</definedName>
    <definedName name="달" hidden="1">{#N/A,#N/A,FALSE,"현장 NCR 분석";#N/A,#N/A,FALSE,"현장품질감사";#N/A,#N/A,FALSE,"현장품질감사"}</definedName>
    <definedName name="담쟁이L03">[192]수목데이타!$E$114</definedName>
    <definedName name="담쟁이노무">[190]수목일위!#REF!</definedName>
    <definedName name="담쟁이재료">[190]수목일위!#REF!</definedName>
    <definedName name="당" hidden="1">{#N/A,#N/A,FALSE,"현장 NCR 분석";#N/A,#N/A,FALSE,"현장품질감사";#N/A,#N/A,FALSE,"현장품질감사"}</definedName>
    <definedName name="당기매출계획">[254]토건!#REF!</definedName>
    <definedName name="당기손익계획">[254]토건!#REF!</definedName>
    <definedName name="당기손익실적">[254]토건!#REF!</definedName>
    <definedName name="당기수금실적">[254]토건!#REF!</definedName>
    <definedName name="당기지불실적">[254]토건!#REF!</definedName>
    <definedName name="당초계획" hidden="1">#REF!</definedName>
    <definedName name="대경설비" hidden="1">#REF!</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공종단가">[257]증감대비!$A$1:$F$83</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나무지주">[190]수목일위!#REF!</definedName>
    <definedName name="대나무지주목">[198]식재출력용!#REF!</definedName>
    <definedName name="대부" hidden="1">{#N/A,#N/A,FALSE,"단축1";#N/A,#N/A,FALSE,"단축2";#N/A,#N/A,FALSE,"단축3";#N/A,#N/A,FALSE,"장축";#N/A,#N/A,FALSE,"4WD"}</definedName>
    <definedName name="대분류명">[258]자재코드!$G$2:$G$165</definedName>
    <definedName name="대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대왕참R10">[192]수목데이타!$E$118</definedName>
    <definedName name="대왕참R4">[192]수목데이타!$E$115</definedName>
    <definedName name="대왕참R6">[192]수목데이타!$E$116</definedName>
    <definedName name="대왕참R8">[192]수목데이타!$E$117</definedName>
    <definedName name="대운반거리" hidden="1">#REF!</definedName>
    <definedName name="대운반비" hidden="1">#REF!</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차" hidden="1">{#N/A,#N/A,FALSE,"인원";#N/A,#N/A,FALSE,"비용2";#N/A,#N/A,FALSE,"비용1";#N/A,#N/A,FALSE,"비용";#N/A,#N/A,FALSE,"보증2";#N/A,#N/A,FALSE,"보증1";#N/A,#N/A,FALSE,"보증";#N/A,#N/A,FALSE,"손익1";#N/A,#N/A,FALSE,"손익";#N/A,#N/A,FALSE,"부서별매출";#N/A,#N/A,FALSE,"매출"}</definedName>
    <definedName name="대차대조표일진" hidden="1">{#N/A,#N/A,FALSE,"인원";#N/A,#N/A,FALSE,"비용2";#N/A,#N/A,FALSE,"비용1";#N/A,#N/A,FALSE,"비용";#N/A,#N/A,FALSE,"보증2";#N/A,#N/A,FALSE,"보증1";#N/A,#N/A,FALSE,"보증";#N/A,#N/A,FALSE,"손익1";#N/A,#N/A,FALSE,"손익";#N/A,#N/A,FALSE,"부서별매출";#N/A,#N/A,FALSE,"매출"}</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책서" hidden="1">{#N/A,#N/A,FALSE,"단축1";#N/A,#N/A,FALSE,"단축2";#N/A,#N/A,FALSE,"단축3";#N/A,#N/A,FALSE,"장축";#N/A,#N/A,FALSE,"4WD"}</definedName>
    <definedName name="대추">[123]단가!$A$108</definedName>
    <definedName name="대추R10">[192]수목데이타!$E$123</definedName>
    <definedName name="대추R4">[192]수목데이타!$E$119</definedName>
    <definedName name="대추R5">[192]수목데이타!$E$120</definedName>
    <definedName name="대추R6">[192]수목데이타!$E$121</definedName>
    <definedName name="대추R8">[192]수목데이타!$E$122</definedName>
    <definedName name="대표회의" hidden="1">{#N/A,#N/A,FALSE,"현장 NCR 분석";#N/A,#N/A,FALSE,"현장품질감사";#N/A,#N/A,FALSE,"현장품질감사"}</definedName>
    <definedName name="댜" hidden="1">{#N/A,#N/A,FALSE,"토공2"}</definedName>
    <definedName name="더" hidden="1">{#N/A,#N/A,FALSE,"양식(을)"}</definedName>
    <definedName name="덕진" hidden="1">{#N/A,#N/A,FALSE,"포장2"}</definedName>
    <definedName name="덕트공">[205]단가집!#REF!</definedName>
    <definedName name="덕호" hidden="1">{#N/A,#N/A,FALSE,"포장2"}</definedName>
    <definedName name="덕흥흥건축" hidden="1">'[35] 견적서'!#REF!</definedName>
    <definedName name="덩굴장미">[201]단가!$A$148</definedName>
    <definedName name="덩굴장미3">[192]수목데이타!$E$128</definedName>
    <definedName name="덩굴장미4">[192]수목데이타!$E$129</definedName>
    <definedName name="덩굴장미5">[192]수목데이타!$E$130</definedName>
    <definedName name="덩굴장미노무">[190]수목일위!#REF!</definedName>
    <definedName name="덩굴장미재료">[190]수목일위!#REF!</definedName>
    <definedName name="도">#REF!</definedName>
    <definedName name="도급공사금액">#REF!</definedName>
    <definedName name="도급공사비">#REF!</definedName>
    <definedName name="도급공사비적용">#REF!</definedName>
    <definedName name="도급예산내역서총괄표공구손료">[224]도급예산내역서총괄표!$F$21</definedName>
    <definedName name="도급예산내역서총괄표공비">[224]도급예산내역서총괄표!$G$21</definedName>
    <definedName name="도급예산내역서총괄표재료비">[224]도급예산내역서총괄표!$E$21</definedName>
    <definedName name="도급자재비">[257]견적내역서!$F$99</definedName>
    <definedName name="도급재료비">[243]재료비!$G$154</definedName>
    <definedName name="도급재료비계">#REF!</definedName>
    <definedName name="도노">[259]노무비!$G$212</definedName>
    <definedName name="도도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도돋" hidden="1">{#N/A,#N/A,FALSE,"양식(을)"}</definedName>
    <definedName name="도면">BlankMacro1</definedName>
    <definedName name="도면승인">[85]!도면승인</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1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압관15계">[75]견적접수!#REF!</definedName>
    <definedName name="도압관15할증계">[75]견적접수!#REF!</definedName>
    <definedName name="도압관노">[75]견적접수!#REF!</definedName>
    <definedName name="도압배관공사">'[111]품셈 '!#REF!</definedName>
    <definedName name="도장" hidden="1">{#N/A,#N/A,FALSE,"단축1";#N/A,#N/A,FALSE,"단축2";#N/A,#N/A,FALSE,"단축3";#N/A,#N/A,FALSE,"장축";#N/A,#N/A,FALSE,"4WD"}</definedName>
    <definedName name="도장계획">BlankMacro1</definedName>
    <definedName name="도장공">#REF!</definedName>
    <definedName name="도장공노임">[207]정부노임!$B$8</definedName>
    <definedName name="도장공사노">[260]견적내역서!#REF!</definedName>
    <definedName name="도장노무비">[261]노무비!#REF!</definedName>
    <definedName name="도장면적">#REF!</definedName>
    <definedName name="도장면적가공">#REF!</definedName>
    <definedName name="도장면적가공1">#REF!</definedName>
    <definedName name="도장면적감소산출">[262]단중표!$S$13:$T$23</definedName>
    <definedName name="도장면적계">#REF!</definedName>
    <definedName name="도장자재비">[111]PAINT!$H$70</definedName>
    <definedName name="독일가문비1206">[192]수목데이타!$E$131</definedName>
    <definedName name="독일가문비1508">[192]수목데이타!$E$132</definedName>
    <definedName name="독일가문비2010">[192]수목데이타!$E$133</definedName>
    <definedName name="독일가문비2512">[192]수목데이타!$E$134</definedName>
    <definedName name="독일가문비3015">[192]수목데이타!$E$135</definedName>
    <definedName name="독일가문비3518">[192]수목데이타!$E$136</definedName>
    <definedName name="돈나무0504">[192]수목데이타!$E$137</definedName>
    <definedName name="돈나무0805">[192]수목데이타!$E$138</definedName>
    <definedName name="돈나무1007">[192]수목데이타!$E$139</definedName>
    <definedName name="돈나무1210">[192]수목데이타!$E$140</definedName>
    <definedName name="돋ㄱㄷ" hidden="1">{#N/A,#N/A,FALSE,"이태원철근"}</definedName>
    <definedName name="돌관작업비">[234]기준액!#REF!</definedName>
    <definedName name="돌단노무">[190]수목일위!#REF!</definedName>
    <definedName name="돌단재료">[190]수목일위!#REF!</definedName>
    <definedName name="돌망태그림" hidden="1">{#N/A,#N/A,FALSE,"현장 NCR 분석";#N/A,#N/A,FALSE,"현장품질감사";#N/A,#N/A,FALSE,"현장품질감사"}</definedName>
    <definedName name="돌쌓기">[190]수목일위!#REF!</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hidden="1">{#N/A,#N/A,FALSE,"골재소요량";#N/A,#N/A,FALSE,"골재소요량"}</definedName>
    <definedName name="동구연숩" hidden="1">{#N/A,#N/A,FALSE,"전력간선"}</definedName>
    <definedName name="동발공">[205]단가집!#REF!</definedName>
    <definedName name="동백1002">[192]수목데이타!$E$141</definedName>
    <definedName name="동백1204">[192]수목데이타!$E$142</definedName>
    <definedName name="동백1506">[192]수목데이타!$E$143</definedName>
    <definedName name="동백1808">[192]수목데이타!$E$144</definedName>
    <definedName name="동준" hidden="1">{"'Firr(선)'!$AS$1:$AY$62","'Firr(사)'!$AS$1:$AY$62","'Firr(회)'!$AS$1:$AY$62","'Firr(선)'!$L$1:$V$62","'Firr(사)'!$L$1:$V$62","'Firr(회)'!$L$1:$V$62"}</definedName>
    <definedName name="되다짐경비">[123]시설물일위!#REF!</definedName>
    <definedName name="되라">[263]작성방법!$D$7</definedName>
    <definedName name="되메">[190]수목일위!#REF!</definedName>
    <definedName name="되메우기다짐경비">[123]시설물일위!#REF!</definedName>
    <definedName name="되메우기다짐노무비">[123]시설물일위!#REF!</definedName>
    <definedName name="되메우기다짐재료비">[123]시설물일위!#REF!</definedName>
    <definedName name="됴ㅠ굑ㅇ" hidden="1">{#N/A,#N/A,FALSE,"운반시간"}</definedName>
    <definedName name="두께">'[161]BEND LOSS'!#REF!</definedName>
    <definedName name="두께2">'[128]BEND LOSS'!#REF!</definedName>
    <definedName name="둥근향12노무">[190]수목일위!#REF!</definedName>
    <definedName name="둥근향12재료">[190]수목일위!#REF!</definedName>
    <definedName name="둥근향15노무">[190]수목일위!#REF!</definedName>
    <definedName name="둥근향15재료">[190]수목일위!#REF!</definedName>
    <definedName name="둥근향20노무">[190]수목일위!#REF!</definedName>
    <definedName name="둥근향20재료">[190]수목일위!#REF!</definedName>
    <definedName name="둥근향9노무">[190]수목일위!#REF!</definedName>
    <definedName name="둥근향9재료">[190]수목일위!#REF!</definedName>
    <definedName name="뒷표지" hidden="1">{#N/A,#N/A,FALSE,"양식(을)"}</definedName>
    <definedName name="등2노무">[190]수목일위!#REF!</definedName>
    <definedName name="등2재료">[190]수목일위!#REF!</definedName>
    <definedName name="등4노무">[190]수목일위!#REF!</definedName>
    <definedName name="등4재료">[190]수목일위!#REF!</definedName>
    <definedName name="등6노무">[190]수목일위!#REF!</definedName>
    <definedName name="등6재료">[190]수목일위!#REF!</definedName>
    <definedName name="등R2">[192]수목데이타!$E$156</definedName>
    <definedName name="등R4">[192]수목데이타!$E$157</definedName>
    <definedName name="등R6">[192]수목데이타!$E$158</definedName>
    <definedName name="등R8">[192]수목데이타!$E$159</definedName>
    <definedName name="등기구"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등록_시작">[124]!등록_시작</definedName>
    <definedName name="등록_취소">[124]!등록_취소</definedName>
    <definedName name="ㄸㄱ구믇443862497" hidden="1">[264]CTEMCOST!#REF!</definedName>
    <definedName name="ㄸㄱ구믇524868428" hidden="1">{#VALUE!,#N/A,TRUE,0;#N/A,#N/A,TRUE,0;#N/A,#N/A,TRUE,0;#N/A,#N/A,TRUE,0;#N/A,#N/A,TRUE,0;#N/A,#N/A,TRUE,0;#N/A,#N/A,TRUE,0;#N/A,#N/A,TRUE,0;#N/A,#N/A,TRUE,0;#N/A,#N/A,TRUE,0;#N/A,#N/A,TRUE,0;#N/A,#N/A,TRUE,0;#N/A,#N/A,TRUE,0;#N/A,#N/A,TRUE,0;#N/A,#N/A,TRUE,0;#N/A,#N/A,TRUE,0}</definedName>
    <definedName name="ㄸㄱ구믇767111658" hidden="1">{#VALUE!,#N/A,TRUE,0;#N/A,#N/A,TRUE,0;#N/A,#N/A,TRUE,0;#N/A,#N/A,TRUE,0;#N/A,#N/A,TRUE,0;#N/A,#N/A,TRUE,0;#N/A,#N/A,TRUE,0;#N/A,#N/A,TRUE,0;#N/A,#N/A,TRUE,0;#N/A,#N/A,TRUE,0;#N/A,#N/A,TRUE,0;#N/A,#N/A,TRUE,0;#N/A,#N/A,TRUE,0;#N/A,#N/A,TRUE,0;#N/A,#N/A,TRUE,0;#N/A,#N/A,TRUE,0}</definedName>
    <definedName name="때죽">[123]단가!$A$109</definedName>
    <definedName name="때죽10노무">[190]수목일위!#REF!</definedName>
    <definedName name="때죽10재료">[190]수목일위!#REF!</definedName>
    <definedName name="때죽6노무">[190]수목일위!#REF!</definedName>
    <definedName name="때죽6재료">[190]수목일위!#REF!</definedName>
    <definedName name="때죽8노무">[190]수목일위!#REF!</definedName>
    <definedName name="때죽8재료">[190]수목일위!#REF!</definedName>
    <definedName name="때죽R10">[192]수목데이타!$E$127</definedName>
    <definedName name="때죽R4">[192]수목데이타!$E$124</definedName>
    <definedName name="때죽R6">[192]수목데이타!$E$125</definedName>
    <definedName name="때죽R8">[192]수목데이타!$E$126</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ㄴ" hidden="1">#REF!</definedName>
    <definedName name="ㄹㄴㄴㅇㄹㄹ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ㄴㅁㄹㄴ" hidden="1">{#N/A,"수불부",FALSE,"사급자재수불서";#N/A,"수불부",FALSE,"사급자재수불서"}</definedName>
    <definedName name="ㄹㄴㅁㄹㅇㄴ" hidden="1">{"'Sheet1'!$D$19","'Sheet1'!$B$22:$E$22"}</definedName>
    <definedName name="ㄹㄴㅇ" hidden="1">{#N/A,#N/A,FALSE,"명세표"}</definedName>
    <definedName name="ㄹㄴㅇ러ㅏ" hidden="1">{#N/A,#N/A,FALSE,"단축1";#N/A,#N/A,FALSE,"단축2";#N/A,#N/A,FALSE,"단축3";#N/A,#N/A,FALSE,"장축";#N/A,#N/A,FALSE,"4WD"}</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ㅈ" hidden="1">{#N/A,#N/A,FALSE,"표지목차"}</definedName>
    <definedName name="ㄹ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ㄹㄹ" hidden="1">{#N/A,#N/A,FALSE,"명세표"}</definedName>
    <definedName name="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ㅈㄹ" hidden="1">{#N/A,#N/A,FALSE,"혼합골재"}</definedName>
    <definedName name="ㄹㄹ로" hidden="1">{#N/A,#N/A,FALSE,"골재소요량";#N/A,#N/A,FALSE,"골재소요량"}</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류ㅠㅠ" hidden="1">{#N/A,#N/A,FALSE,"단축1";#N/A,#N/A,FALSE,"단축2";#N/A,#N/A,FALSE,"단축3";#N/A,#N/A,FALSE,"장축";#N/A,#N/A,FALSE,"4WD"}</definedName>
    <definedName name="ㄹㅀ">[0]!BlankMacro1</definedName>
    <definedName name="ㄹㅇ" hidden="1">#REF!</definedName>
    <definedName name="ㄹㅇ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ㅇㄴㄹ" hidden="1">{#N/A,"수불부",FALSE,"사급자재수불서";#N/A,"수불부",FALSE,"사급자재수불서"}</definedName>
    <definedName name="ㄹㅇㄶ" hidden="1">#REF!</definedName>
    <definedName name="ㄹㅇㄶ옿" hidden="1">'[265]N賃率-職'!$I$5:$I$30</definedName>
    <definedName name="ㄹㅇㄹㄷㅈㅍ" hidden="1">{#N/A,#N/A,FALSE,"혼합골재"}</definedName>
    <definedName name="ㄹㅇㄹㅇ" hidden="1">#REF!</definedName>
    <definedName name="ㄹㅇㄹㅇㄴ" hidden="1">{#N/A,"수불부",FALSE,"사급자재수불서";#N/A,"수불부",FALSE,"사급자재수불서"}</definedName>
    <definedName name="ㄹㅇㄹㅈㄷㅊ" hidden="1">'[80]98수문일위'!$A$1:$P$2004</definedName>
    <definedName name="ㄹㅇㅁㄴㄹ" hidden="1">{#N/A,#N/A,FALSE,"3가";#N/A,#N/A,FALSE,"3나";#N/A,#N/A,FALSE,"3다"}</definedName>
    <definedName name="ㄹㅇㅁㄹ" hidden="1">[46]PI!#REF!</definedName>
    <definedName name="ㄹㅇㅁㅎㄹㅇㄴㅁㅎㄹㅇㄴㅁ" hidden="1">'[266]메서,변+증'!#REF!</definedName>
    <definedName name="ㄹㅇ유" hidden="1">{#N/A,#N/A,FALSE,"단축1";#N/A,#N/A,FALSE,"단축2";#N/A,#N/A,FALSE,"단축3";#N/A,#N/A,FALSE,"장축";#N/A,#N/A,FALSE,"4WD"}</definedName>
    <definedName name="ㄹㅇㅎ" hidden="1">{#N/A,#N/A,FALSE,"단축1";#N/A,#N/A,FALSE,"단축2";#N/A,#N/A,FALSE,"단축3";#N/A,#N/A,FALSE,"장축";#N/A,#N/A,FALSE,"4WD"}</definedName>
    <definedName name="ㄹㅇㅎㄴㄳㅎㄴ" hidden="1">{#N/A,#N/A,FALSE,"골재소요량";#N/A,#N/A,FALSE,"골재소요량"}</definedName>
    <definedName name="ㄹㅇㅎㅇㅀ" hidden="1">{#N/A,#N/A,FALSE,"부대2"}</definedName>
    <definedName name="ㄹ어미ㅏㄹ" hidden="1">{"'Sheet1'!$D$19","'Sheet1'!$B$22:$E$22"}</definedName>
    <definedName name="ㄹ허ㅗ" hidden="1">{#N/A,#N/A,FALSE,"이정표"}</definedName>
    <definedName name="ㄹ호" hidden="1">#REF!</definedName>
    <definedName name="ㄹ호ㅓㅓ" hidden="1">{#N/A,#N/A,FALSE,"단축1";#N/A,#N/A,FALSE,"단축2";#N/A,#N/A,FALSE,"단축3";#N/A,#N/A,FALSE,"장축";#N/A,#N/A,FALSE,"4WD"}</definedName>
    <definedName name="ㄹ홓ㄹ" hidden="1">{#N/A,#N/A,FALSE,"조골재"}</definedName>
    <definedName name="라ㅓㄴㄹㅎ" hidden="1">{#N/A,#N/A,FALSE,"단축1";#N/A,#N/A,FALSE,"단축2";#N/A,#N/A,FALSE,"단축3";#N/A,#N/A,FALSE,"장축";#N/A,#N/A,FALSE,"4WD"}</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락울적용">[247]방화산출!$J$23</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래" hidden="1">{#N/A,#N/A,FALSE,"전력간선"}</definedName>
    <definedName name="래그" hidden="1">{#N/A,#N/A,FALSE,"CCTV"}</definedName>
    <definedName name="램머Q간재">[225]램머!$D$20</definedName>
    <definedName name="램머Q간재10">[225]램머!$F$20</definedName>
    <definedName name="램머Q간재야간">[225]램머!$J$20</definedName>
    <definedName name="램머Q노무">[225]램머!$D$21</definedName>
    <definedName name="램머Q노무10">[225]램머!$F$21</definedName>
    <definedName name="램머Q노무야간">[225]램머!$J$21</definedName>
    <definedName name="램머Q손료">[225]램머!$D$22</definedName>
    <definedName name="램머Q손료10">[225]램머!$F$22</definedName>
    <definedName name="램머Q손료야간">[225]램머!$J$22</definedName>
    <definedName name="램머간재">'[225]기계경비(시간당)'!$H$170</definedName>
    <definedName name="램머경비">[123]시설물일위!#REF!</definedName>
    <definedName name="램머노무비">[123]시설물일위!#REF!</definedName>
    <definedName name="램머노무야간">'[225]기계경비(시간당)'!$H$167</definedName>
    <definedName name="램머손료">'[225]기계경비(시간당)'!$H$165</definedName>
    <definedName name="램머재료비">[123]시설물일위!#REF!</definedName>
    <definedName name="랴" hidden="1">{#N/A,#N/A,FALSE,"예상손익";#N/A,#N/A,FALSE,"관리분석";#N/A,#N/A,FALSE,"장비분석";#N/A,#N/A,FALSE,"준설분석";#N/A,#N/A,FALSE,"철구분석"}</definedName>
    <definedName name="러시아" hidden="1">{#N/A,#N/A,FALSE,"단축1";#N/A,#N/A,FALSE,"단축2";#N/A,#N/A,FALSE,"단축3";#N/A,#N/A,FALSE,"장축";#N/A,#N/A,FALSE,"4WD"}</definedName>
    <definedName name="레" hidden="1">{#N/A,#N/A,FALSE,"전력간선"}</definedName>
    <definedName name="레미무근">[190]수목일위!#REF!</definedName>
    <definedName name="레미철근">[190]수목일위!#REF!</definedName>
    <definedName name="레미콘135">[123]단가!$A$49</definedName>
    <definedName name="레미콘150">[123]단가!$A$50</definedName>
    <definedName name="레미콘180">[123]단가!$A$51</definedName>
    <definedName name="레미콘210">[123]단가!$A$52</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드리밋노">[267]견적내역서!#REF!</definedName>
    <definedName name="로드머">[123]단가!$A$66</definedName>
    <definedName name="로로" hidden="1">#REF!</definedName>
    <definedName name="로커망러ㅏ" hidden="1">{#N/A,#N/A,FALSE,"단축1";#N/A,#N/A,FALSE,"단축2";#N/A,#N/A,FALSE,"단축3";#N/A,#N/A,FALSE,"장축";#N/A,#N/A,FALSE,"4WD"}</definedName>
    <definedName name="로커커버" hidden="1">{#N/A,#N/A,FALSE,"단축1";#N/A,#N/A,FALSE,"단축2";#N/A,#N/A,FALSE,"단축3";#N/A,#N/A,FALSE,"장축";#N/A,#N/A,FALSE,"4WD"}</definedName>
    <definedName name="로ㅗ" hidden="1">{#N/A,#N/A,FALSE,"현장 NCR 분석";#N/A,#N/A,FALSE,"현장품질감사";#N/A,#N/A,FALSE,"현장품질감사"}</definedName>
    <definedName name="로ㅛ" hidden="1">{#N/A,#N/A,FALSE,"현장 NCR 분석";#N/A,#N/A,FALSE,"현장품질감사";#N/A,#N/A,FALSE,"현장품질감사"}</definedName>
    <definedName name="롤">[110]Sheet5!#REF!</definedName>
    <definedName name="롤길이">[110]Sheet5!#REF!</definedName>
    <definedName name="롤길이2">[110]Sheet5!#REF!</definedName>
    <definedName name="롤라경비">[123]시설물일위!#REF!</definedName>
    <definedName name="롤라노무비">[123]시설물일위!#REF!</definedName>
    <definedName name="롤라재료비">[123]시설물일위!#REF!</definedName>
    <definedName name="롤밀도">[110]Sheet5!#REF!</definedName>
    <definedName name="롤밀도2">[110]Sheet5!#REF!</definedName>
    <definedName name="롤설계1" hidden="1">{"'표지'!$B$5"}</definedName>
    <definedName name="롤지름">'[161]BEND LOSS'!#REF!</definedName>
    <definedName name="롤지름2">'[128]BEND LOSS'!#REF!</definedName>
    <definedName name="롤지름3">'[161]BEND LOSS'!#REF!</definedName>
    <definedName name="롱" hidden="1">{#N/A,#N/A,FALSE,"단축1";#N/A,#N/A,FALSE,"단축2";#N/A,#N/A,FALSE,"단축3";#N/A,#N/A,FALSE,"장축";#N/A,#N/A,FALSE,"4WD"}</definedName>
    <definedName name="료" hidden="1">{#N/A,#N/A,FALSE,"전력간선"}</definedName>
    <definedName name="료ㅜㅇ교" hidden="1">{#N/A,#N/A,FALSE,"표지목차"}</definedName>
    <definedName name="루" hidden="1">{#N/A,#N/A,FALSE,"전력간선"}</definedName>
    <definedName name="룸" hidden="1">{#N/A,#N/A,FALSE,"사업총괄";#N/A,#N/A,FALSE,"장비사업";#N/A,#N/A,FALSE,"철구사업";#N/A,#N/A,FALSE,"준설사업"}</definedName>
    <definedName name="룻우ㅕㄴ" hidden="1">{#N/A,#N/A,FALSE,"골재소요량";#N/A,#N/A,FALSE,"골재소요량"}</definedName>
    <definedName name="류">#N/A</definedName>
    <definedName name="류효정" hidden="1">{"'Firr(선)'!$AS$1:$AY$62","'Firr(사)'!$AS$1:$AY$62","'Firr(회)'!$AS$1:$AY$62","'Firr(선)'!$L$1:$V$62","'Firr(사)'!$L$1:$V$62","'Firr(회)'!$L$1:$V$62"}</definedName>
    <definedName name="률류" hidden="1">{#N/A,#N/A,FALSE,"혼합골재"}</definedName>
    <definedName name="리" hidden="1">{#N/A,#N/A,FALSE,"전력간선"}</definedName>
    <definedName name="리비젼">[0]!BlankMacro1</definedName>
    <definedName name="리포트_행의_수">[268]PROGRAM_DATA!#REF!</definedName>
    <definedName name="ㄻ" hidden="1">{#N/A,#N/A,FALSE,"포장2"}</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ㄻㄹ" hidden="1">{#N/A,#N/A,FALSE,"3가";#N/A,#N/A,FALSE,"3나";#N/A,#N/A,FALSE,"3다"}</definedName>
    <definedName name="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ㅀㄳㅎ" hidden="1">{#N/A,#N/A,FALSE,"혼합골재"}</definedName>
    <definedName name="ㅀㄹ" hidden="1">{#N/A,#N/A,TRUE,"토적및재료집계";#N/A,#N/A,TRUE,"토적및재료집계";#N/A,#N/A,TRUE,"단위량"}</definedName>
    <definedName name="ㅀㅀ" hidden="1">{"'Firr(선)'!$AS$1:$AY$62","'Firr(사)'!$AS$1:$AY$62","'Firr(회)'!$AS$1:$AY$62","'Firr(선)'!$L$1:$V$62","'Firr(사)'!$L$1:$V$62","'Firr(회)'!$L$1:$V$62"}</definedName>
    <definedName name="ㅀㅁ" hidden="1">{#N/A,#N/A,FALSE,"조골재"}</definedName>
    <definedName name="ㅀㅇㄹ" hidden="1">{#N/A,#N/A,FALSE,"인원";#N/A,#N/A,FALSE,"비용2";#N/A,#N/A,FALSE,"비용1";#N/A,#N/A,FALSE,"비용";#N/A,#N/A,FALSE,"보증2";#N/A,#N/A,FALSE,"보증1";#N/A,#N/A,FALSE,"보증";#N/A,#N/A,FALSE,"손익1";#N/A,#N/A,FALSE,"손익";#N/A,#N/A,FALSE,"부서별매출";#N/A,#N/A,FALSE,"매출"}</definedName>
    <definedName name="ㅀ허" hidden="1">{#N/A,#N/A,FALSE,"CCTV"}</definedName>
    <definedName name="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A1759">'[269]공사예산하조서(O.K)'!#REF!</definedName>
    <definedName name="ㅁ1">#REF!</definedName>
    <definedName name="ㅁ101">[270]철거산출근거!#REF!</definedName>
    <definedName name="ㅁ111">'[71]T-TABLE'!#REF!</definedName>
    <definedName name="ㅁ1695">'[271]배관BM(일반)'!#REF!</definedName>
    <definedName name="ㅁ170">[272]저!#REF!</definedName>
    <definedName name="ㅁ201">[270]철거산출근거!#REF!</definedName>
    <definedName name="ㅁ302">[273]일위대가!#REF!</definedName>
    <definedName name="ㅁ312">'[271]배관BM(일반)'!#REF!</definedName>
    <definedName name="ㅁ340">#REF!</definedName>
    <definedName name="ㅁ35">#REF!</definedName>
    <definedName name="ㅁ44">#REF!</definedName>
    <definedName name="ㅁ450">'[100]WEIGHT LIST'!#REF!</definedName>
    <definedName name="ㅁ500">[149]Baby일위대가!#REF!</definedName>
    <definedName name="ㅁ545">#REF!</definedName>
    <definedName name="ㅁ8529">[149]일반공사!#REF!</definedName>
    <definedName name="ㅁㄱㅁ" hidden="1">{#N/A,#N/A,FALSE,"단가표지"}</definedName>
    <definedName name="ㅁㄱㅁㅇ" hidden="1">{#N/A,#N/A,FALSE,"2~8번"}</definedName>
    <definedName name="ㅁㄱㅂ" hidden="1">{#N/A,#N/A,FALSE,"단가표지"}</definedName>
    <definedName name="ㅁㄱ해ㅜ5" hidden="1">[149]PI!#REF!</definedName>
    <definedName name="ㅁ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ㄴ" hidden="1">{#N/A,#N/A,FALSE,"골재소요량";#N/A,#N/A,FALSE,"골재소요량"}</definedName>
    <definedName name="ㅁㄴㄷㄱㄱ" hidden="1">{#N/A,#N/A,FALSE,"현장 NCR 분석";#N/A,#N/A,FALSE,"현장품질감사";#N/A,#N/A,FALSE,"현장품질감사"}</definedName>
    <definedName name="ㅁㄴㄹ">'[274]5.공종별예산내역서'!$A$6:$Q$203</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ㄴ" hidden="1">{#N/A,#N/A,FALSE,"운반시간"}</definedName>
    <definedName name="ㅁㄴㅇㄹ" hidden="1">{#N/A,#N/A,FALSE,"단축1";#N/A,#N/A,FALSE,"단축2";#N/A,#N/A,FALSE,"단축3";#N/A,#N/A,FALSE,"장축";#N/A,#N/A,FALSE,"4WD"}</definedName>
    <definedName name="ㅁㄴㅇㄹㄴㄹ" hidden="1">{#N/A,"수불부",FALSE,"사급자재수불서";#N/A,"수불부",FALSE,"사급자재수불서"}</definedName>
    <definedName name="ㅁㄴㅇㄹㄴㅇㅁㄹ">[0]!BlankMacro1</definedName>
    <definedName name="ㅁㄴㅇㄹㅁ" hidden="1">{#N/A,#N/A,FALSE,"인원";#N/A,#N/A,FALSE,"비용2";#N/A,#N/A,FALSE,"비용1";#N/A,#N/A,FALSE,"비용";#N/A,#N/A,FALSE,"보증2";#N/A,#N/A,FALSE,"보증1";#N/A,#N/A,FALSE,"보증";#N/A,#N/A,FALSE,"손익1";#N/A,#N/A,FALSE,"손익";#N/A,#N/A,FALSE,"부서별매출";#N/A,#N/A,FALSE,"매출"}</definedName>
    <definedName name="ㅁㄴㅇ류" hidden="1">#REF!</definedName>
    <definedName name="ㅁㄴㅇㄻ">#REF!</definedName>
    <definedName name="ㅁㄴㅇㄻㄴㅇ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ㄴ" hidden="1">#REF!</definedName>
    <definedName name="ㅁㄴㅇㄻㄴㅇㄹㄴㅁㅎㄴㅇㅎ" hidden="1">{"'용역비'!$A$4:$C$8"}</definedName>
    <definedName name="ㅁㄴㅇㄻㄴㅇㄻㄴㄹ" hidden="1">{#N/A,#N/A,FALSE,"명세표"}</definedName>
    <definedName name="ㅁㄴㅇㄻㄴㅇㄻㄴㅇㄻ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ㄹ" hidden="1">{#N/A,"수불부",FALSE,"사급자재수불서";#N/A,"수불부",FALSE,"사급자재수불서"}</definedName>
    <definedName name="ㅁㄴㅇㄻ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ㅀ">[274]노무비단가!$B$3:$H$147</definedName>
    <definedName name="ㅁㄴㅇㅁ" hidden="1">{#N/A,#N/A,FALSE,"배수1"}</definedName>
    <definedName name="ㅁㄴㅇㅁㄴㅇ" hidden="1">#REF!</definedName>
    <definedName name="ㅁㄴㅇㅁㄴㅇㄴㅁㅇ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ㅈ" hidden="1">{#N/A,#N/A,FALSE,"2~8번"}</definedName>
    <definedName name="ㅁㄴㅇㅍㄴㅇㄴ" hidden="1">'[82]98수문일위'!$A$1:$P$2004</definedName>
    <definedName name="ㅁㄴㅊㅍㅁㅌㅊ펌ㄴㅇㄹ" hidden="1">#REF!</definedName>
    <definedName name="ㅁㄶㄱ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ㄷㄱㅍㄱㅈㅁ" hidden="1">{#N/A,#N/A,FALSE,"골재소요량";#N/A,#N/A,FALSE,"골재소요량"}</definedName>
    <definedName name="ㅁㄷㄱ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ㄷㅎㅁㅎㅁ" hidden="1">{#N/A,#N/A,FALSE,"조골재"}</definedName>
    <definedName name="ㅁㄹㄷ" hidden="1">{#N/A,#N/A,FALSE,"표지목차"}</definedName>
    <definedName name="ㅁㄹㄹㄴㅇㄹㅇㄴㄹㄴㅇ" hidden="1">{#N/A,#N/A,FALSE,"포장1";#N/A,#N/A,FALSE,"포장1"}</definedName>
    <definedName name="ㅁㄹㅇㄴㅇㄹ" hidden="1">{#N/A,"수불부",FALSE,"사급자재수불서";#N/A,"수불부",FALSE,"사급자재수불서"}</definedName>
    <definedName name="ㅁㄻㄴㄹ" hidden="1">{#N/A,#N/A,FALSE,"3가";#N/A,#N/A,FALSE,"3나";#N/A,#N/A,FALSE,"3다"}</definedName>
    <definedName name="ㅁㄻㄴㅇ" hidden="1">{#N/A,#N/A,FALSE,"골재소요량";#N/A,#N/A,FALSE,"골재소요량"}</definedName>
    <definedName name="ㅁㄻㄴㅇㄹ" hidden="1">#REF!</definedName>
    <definedName name="ㅁㄻㄴㅇㄹㄴㅇㄹㄴ" hidden="1">#REF!</definedName>
    <definedName name="ㅁㄻㅇㄹㄴ" hidden="1">{#N/A,"수불부",FALSE,"사급자재수불서";#N/A,"수불부",FALSE,"사급자재수불서"}</definedName>
    <definedName name="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1">[275]공사물량총량집계!#REF!</definedName>
    <definedName name="ㅁㅁㄴ" hidden="1">{#N/A,#N/A,FALSE,"2~8번"}</definedName>
    <definedName name="ㅁ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{"Book1","AP-37.xls"}</definedName>
    <definedName name="ㅁㅁㅁㅁㅁ" hidden="1">{#N/A,#N/A,FALSE,"단가표지"}</definedName>
    <definedName name="ㅁㅁㅁㅁㅁㅁ" hidden="1">#REF!</definedName>
    <definedName name="ㅁㅁㅁㅁㅁㅁㅁ" hidden="1">{#N/A,#N/A,FALSE,"표지목차"}</definedName>
    <definedName name="ㅁㅁㅁㅁㅁㅁㅁㅁ" hidden="1">{"'표지'!$B$5"}</definedName>
    <definedName name="ㅁㅁㅁㅁㅁㅁㅁㅁㅁㅁ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ㅁㅁ" hidden="1">{"'용역비'!$A$4:$C$8"}</definedName>
    <definedName name="ㅁㅁㅁㅂ" hidden="1">{"'용역비'!$A$4:$C$8"}</definedName>
    <definedName name="ㅁㅂ1">'[100]#REF'!#REF!</definedName>
    <definedName name="ㅁㅂㅈㄷ3ㄱ4ㅅㅁ뇨ㅏㅓ"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ㅇㅁ" hidden="1">{#N/A,#N/A,FALSE,"배수1"}</definedName>
    <definedName name="ㅁㅇㄷ" hidden="1">{#N/A,#N/A,FALSE,"조골재"}</definedName>
    <definedName name="ㅁㅇㄹ" hidden="1">{#N/A,#N/A,FALSE,"단축1";#N/A,#N/A,FALSE,"단축2";#N/A,#N/A,FALSE,"단축3";#N/A,#N/A,FALSE,"장축";#N/A,#N/A,FALSE,"4WD"}</definedName>
    <definedName name="ㅁㅇㄹㄴㄻ" hidden="1">{"'Sheet1'!$D$19","'Sheet1'!$B$22:$E$22"}</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ㅇㄻ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ㅁㄴㅇ" hidden="1">{#N/A,#N/A,FALSE,"조골재"}</definedName>
    <definedName name="ㅁㅇㅈ" hidden="1">{#N/A,#N/A,FALSE,"표지목차"}</definedName>
    <definedName name="ㅁㅇㅊㅁㄴㅇㄹ" hidden="1">{#N/A,#N/A,FALSE,"단축1";#N/A,#N/A,FALSE,"단축2";#N/A,#N/A,FALSE,"단축3";#N/A,#N/A,FALSE,"장축";#N/A,#N/A,FALSE,"4WD"}</definedName>
    <definedName name="ㅁ인ㅍㅁ닟ㅍㅁㄴㅇㄹ" hidden="1">#REF!</definedName>
    <definedName name="ㅁ읾ㄴㅇㄻ" hidden="1">#REF!</definedName>
    <definedName name="ㅁㅈㄷ" hidden="1">{#N/A,#N/A,FALSE,"배수1"}</definedName>
    <definedName name="ㅁㅈㄷㄱ" hidden="1">{#N/A,#N/A,FALSE,"골재소요량";#N/A,#N/A,FALSE,"골재소요량"}</definedName>
    <definedName name="ㅁㅈㄷㅅㅂㄱ흎ㅊ퓨" hidden="1">#REF!</definedName>
    <definedName name="ㅁㅈㅇㅁ" hidden="1">{#N/A,#N/A,FALSE,"혼합골재"}</definedName>
    <definedName name="ㅁㅊ" hidden="1">{"'Sheet1'!$A$4","'Sheet1'!$A$9:$G$28"}</definedName>
    <definedName name="ㅁㅊㅇㅍㅁㄴㅇㄻㄴㅇㄹ" hidden="1">#REF!</definedName>
    <definedName name="ㅁㅊㅍ" hidden="1">{#N/A,#N/A,TRUE,"토적및재료집계";#N/A,#N/A,TRUE,"토적및재료집계";#N/A,#N/A,TRUE,"단위량"}</definedName>
    <definedName name="ㅁㅎ" hidden="1">{#N/A,#N/A,FALSE,"부대2"}</definedName>
    <definedName name="마가목">[123]단가!$A$110</definedName>
    <definedName name="마가목3노무">[190]수목일위!#REF!</definedName>
    <definedName name="마가목3재료">[190]수목일위!#REF!</definedName>
    <definedName name="마가목5노무">[190]수목일위!#REF!</definedName>
    <definedName name="마가목5재료">[190]수목일위!#REF!</definedName>
    <definedName name="마가목R3">[192]수목데이타!$E$160</definedName>
    <definedName name="마가목R5">[192]수목데이타!$E$161</definedName>
    <definedName name="마가목R7">[192]수목데이타!$E$162</definedName>
    <definedName name="마대">[123]단가!$A$65</definedName>
    <definedName name="마사토">[123]단가!$A$29</definedName>
    <definedName name="마직막" hidden="1">#REF!</definedName>
    <definedName name="만" hidden="1">{"'자리배치도'!$AG$1:$CI$28"}</definedName>
    <definedName name="만득이" hidden="1">{#N/A,#N/A,FALSE,"2~8번"}</definedName>
    <definedName name="만족시">[276]Sheet5!#REF!</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말뚝박기노">[198]시설물!#REF!</definedName>
    <definedName name="말뚝박기재">[198]시설물!#REF!</definedName>
    <definedName name="말발도리1003">[192]수목데이타!$E$163</definedName>
    <definedName name="말발도리1204">[192]수목데이타!$E$164</definedName>
    <definedName name="말발도리1506">[192]수목데이타!$E$165</definedName>
    <definedName name="말발도리3노무">[190]수목일위!#REF!</definedName>
    <definedName name="말발도리3재료">[190]수목일위!#REF!</definedName>
    <definedName name="말발도리4노무">[190]수목일위!#REF!</definedName>
    <definedName name="말발도리4재료">[190]수목일위!#REF!</definedName>
    <definedName name="말발도리6노무">[190]수목일위!#REF!</definedName>
    <definedName name="말발도리6재료">[190]수목일위!#REF!</definedName>
    <definedName name="말자" hidden="1">{#N/A,#N/A,FALSE,"단축1";#N/A,#N/A,FALSE,"단축2";#N/A,#N/A,FALSE,"단축3";#N/A,#N/A,FALSE,"장축";#N/A,#N/A,FALSE,"4WD"}</definedName>
    <definedName name="망">[103]작성방법!$B$18</definedName>
    <definedName name="매설표시SHEET설치">'[111]품셈 '!#REF!</definedName>
    <definedName name="매입세액" hidden="1">{#N/A,#N/A,FALSE,"예상손익";#N/A,#N/A,FALSE,"관리분석";#N/A,#N/A,FALSE,"장비분석";#N/A,#N/A,FALSE,"준설분석";#N/A,#N/A,FALSE,"철구분석"}</definedName>
    <definedName name="매자0804">[192]수목데이타!$E$166</definedName>
    <definedName name="매자1005">[192]수목데이타!$E$167</definedName>
    <definedName name="매자4노무">[190]수목일위!#REF!</definedName>
    <definedName name="매자4재료">[190]수목일위!#REF!</definedName>
    <definedName name="매출계획2월">[254]토건!#REF!</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매출총액">#REF!</definedName>
    <definedName name="매화R10">[192]수목데이타!$E$174</definedName>
    <definedName name="매화R4">[192]수목데이타!$E$171</definedName>
    <definedName name="매화R6">[192]수목데이타!$E$172</definedName>
    <definedName name="매화R8">[192]수목데이타!$E$173</definedName>
    <definedName name="맥3노무">[190]수목일위!#REF!</definedName>
    <definedName name="맥3재료">[190]수목일위!#REF!</definedName>
    <definedName name="맥문동">[201]단가!$A$151</definedName>
    <definedName name="맥문동1">[197]단가조사!#REF!</definedName>
    <definedName name="머" hidden="1">{#N/A,#N/A,FALSE,"명세표"}</definedName>
    <definedName name="머그잔합계">[277]Sheet4!$B$10</definedName>
    <definedName name="메롱" hidden="1">{#N/A,#N/A,FALSE,"표 (2)";#N/A,#N/A,FALSE,"목차";#N/A,#N/A,FALSE,"매출계획";#N/A,#N/A,FALSE,"가격현황";#N/A,#N/A,FALSE,"수주계획";#N/A,#N/A,FALSE,"수금계획";#N/A,#N/A,FALSE,"주요업무"}</definedName>
    <definedName name="메롱1" hidden="1">{#N/A,#N/A,FALSE,"표 (2)";#N/A,#N/A,FALSE,"목차";#N/A,#N/A,FALSE,"매출계획";#N/A,#N/A,FALSE,"가격현황";#N/A,#N/A,FALSE,"수주계획";#N/A,#N/A,FALSE,"수금계획";#N/A,#N/A,FALSE,"주요업무"}</definedName>
    <definedName name="메신저계">[79]CABLE!$F$58</definedName>
    <definedName name="메인_메뉴호출">[278]!메인_메뉴호출</definedName>
    <definedName name="메인_시작">[124]!메인_시작</definedName>
    <definedName name="메타">[123]단가!$A$111</definedName>
    <definedName name="메타B10">[192]수목데이타!$E$179</definedName>
    <definedName name="메타B12">[192]수목데이타!$E$180</definedName>
    <definedName name="메타B15">[192]수목데이타!$E$181</definedName>
    <definedName name="메타B18">[192]수목데이타!$E$182</definedName>
    <definedName name="메타B4">[192]수목데이타!$E$175</definedName>
    <definedName name="메타B5">[192]수목데이타!$E$176</definedName>
    <definedName name="메타B6">[192]수목데이타!$E$177</definedName>
    <definedName name="메타B8">[192]수목데이타!$E$178</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면고르기">[198]식재출력용!$H$249</definedName>
    <definedName name="명일" hidden="1">{#N/A,#N/A,FALSE,"속도"}</definedName>
    <definedName name="명자0604">[192]수목데이타!$E$183</definedName>
    <definedName name="명자0805">[192]수목데이타!$E$184</definedName>
    <definedName name="명자1006">[192]수목데이타!$E$185</definedName>
    <definedName name="명자1208">[192]수목데이타!$E$186</definedName>
    <definedName name="명자4노무">[190]수목일위!#REF!</definedName>
    <definedName name="명자4재료">[190]수목일위!#REF!</definedName>
    <definedName name="명자5노무">[190]수목일위!#REF!</definedName>
    <definedName name="명자5재료">[190]수목일위!#REF!</definedName>
    <definedName name="명자6노무">[190]수목일위!#REF!</definedName>
    <definedName name="명자6재료">[190]수목일위!#REF!</definedName>
    <definedName name="모" hidden="1">{#N/A,#N/A,FALSE,"단가와품"}</definedName>
    <definedName name="모감주">[123]단가!$A$124</definedName>
    <definedName name="모감주R10">[192]수목데이타!$E$190</definedName>
    <definedName name="모감주R4">[192]수목데이타!$E$187</definedName>
    <definedName name="모감주R6">[192]수목데이타!$E$188</definedName>
    <definedName name="모감주R8">[192]수목데이타!$E$189</definedName>
    <definedName name="모과10">[123]단가!$A$129</definedName>
    <definedName name="모과15">[123]단가!$A$128</definedName>
    <definedName name="모과2005">[192]수목데이타!$E$191</definedName>
    <definedName name="모과2507">[192]수목데이타!$E$192</definedName>
    <definedName name="모과R10">[192]수목데이타!$E$195</definedName>
    <definedName name="모과R12">[192]수목데이타!$E$196</definedName>
    <definedName name="모과R15">[192]수목데이타!$E$197</definedName>
    <definedName name="모과R20">[192]수목데이타!$E$198</definedName>
    <definedName name="모과R25">[192]수목데이타!$E$199</definedName>
    <definedName name="모과R5">[192]수목데이타!$E$193</definedName>
    <definedName name="모과R8">[192]수목데이타!$E$194</definedName>
    <definedName name="모란5가지">[192]수목데이타!$E$200</definedName>
    <definedName name="모란6가지">[192]수목데이타!$E$201</definedName>
    <definedName name="모래">[201]단가!$A$4</definedName>
    <definedName name="모래막이노">[251]일위대가!#REF!</definedName>
    <definedName name="모래막이재">[251]일위대가!#REF!</definedName>
    <definedName name="모래사장노">[251]일위대가!#REF!</definedName>
    <definedName name="모래사장재">[251]일위대가!#REF!</definedName>
    <definedName name="모래층산출근거"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모.." hidden="1">{#N/A,#N/A,FALSE,"골재소요량";#N/A,#N/A,FALSE,"골재소요량"}</definedName>
    <definedName name="목">[105]견적!#REF!</definedName>
    <definedName name="목공">#REF!</definedName>
    <definedName name="목도공">[206]노임단가!#REF!</definedName>
    <definedName name="목도공노임">[207]정부노임!$D$10</definedName>
    <definedName name="목련R10">[192]수목데이타!$E$206</definedName>
    <definedName name="목련R12">[192]수목데이타!$E$207</definedName>
    <definedName name="목련R15">[192]수목데이타!$E$208</definedName>
    <definedName name="목련R20">[192]수목데이타!$E$209</definedName>
    <definedName name="목련R4">[192]수목데이타!$E$202</definedName>
    <definedName name="목련R5">[192]수목데이타!$E$203</definedName>
    <definedName name="목련R6">[192]수목데이타!$E$204</definedName>
    <definedName name="목련R8">[192]수목데이타!$E$205</definedName>
    <definedName name="목서1506">[192]수목데이타!$E$213</definedName>
    <definedName name="목서2012">[192]수목데이타!$E$214</definedName>
    <definedName name="목서2515">[192]수목데이타!$E$215</definedName>
    <definedName name="목수국1006">[192]수목데이타!$E$210</definedName>
    <definedName name="목수국1208">[192]수목데이타!$E$211</definedName>
    <definedName name="목수국1510">[192]수목데이타!$E$212</definedName>
    <definedName name="목수장계산" hidden="1">{#N/A,#N/A,FALSE,"이태원철근"}</definedName>
    <definedName name="목수장원가계산" hidden="1">{#N/A,#N/A,FALSE,"이태원철근"}</definedName>
    <definedName name="목수장원가계산서" hidden="1">{#N/A,#N/A,FALSE,"이태원철근"}</definedName>
    <definedName name="목재집계" hidden="1">{"'도면'!$G$62:$H$63","'도면'!$G$62:$H$63"}</definedName>
    <definedName name="목재집계2" hidden="1">{"'도면'!$G$62:$H$63","'도면'!$G$62:$H$63"}</definedName>
    <definedName name="목차" hidden="1">{#N/A,#N/A,FALSE,"단축1";#N/A,#N/A,FALSE,"단축2";#N/A,#N/A,FALSE,"단축3";#N/A,#N/A,FALSE,"장축";#N/A,#N/A,FALSE,"4WD"}</definedName>
    <definedName name="목표3" hidden="1">{#N/A,#N/A,FALSE,"인원";#N/A,#N/A,FALSE,"비용2";#N/A,#N/A,FALSE,"비용1";#N/A,#N/A,FALSE,"비용";#N/A,#N/A,FALSE,"보증2";#N/A,#N/A,FALSE,"보증1";#N/A,#N/A,FALSE,"보증";#N/A,#N/A,FALSE,"손익1";#N/A,#N/A,FALSE,"손익";#N/A,#N/A,FALSE,"부서별매출";#N/A,#N/A,FALSE,"매출"}</definedName>
    <definedName name="몰따">[103]작성방법!$D$7</definedName>
    <definedName name="몰라" hidden="1">{#N/A,#N/A,FALSE,"명세표"}</definedName>
    <definedName name="몰라1" hidden="1">{#N/A,#N/A,FALSE,"명세표"}</definedName>
    <definedName name="몰탈1노무">[190]수목일위!#REF!</definedName>
    <definedName name="몰탈1재료">[190]수목일위!#REF!</definedName>
    <definedName name="몰탈3노무">[190]수목일위!#REF!</definedName>
    <definedName name="몰탈3재료">[190]수목일위!#REF!</definedName>
    <definedName name="못">[123]단가!$A$12</definedName>
    <definedName name="무궁화">[123]단가!$A$139</definedName>
    <definedName name="무궁화1003">[192]수목데이타!$E$216</definedName>
    <definedName name="무궁화1203">[192]수목데이타!$E$217</definedName>
    <definedName name="무궁화1504">[192]수목데이타!$E$218</definedName>
    <definedName name="무궁화1805">[192]수목데이타!$E$219</definedName>
    <definedName name="무궁화2006">[192]수목데이타!$E$220</definedName>
    <definedName name="무궁화4노무">[190]수목일위!#REF!</definedName>
    <definedName name="무궁화4재료">[190]수목일위!#REF!</definedName>
    <definedName name="무궁화5노무">[190]수목일위!#REF!</definedName>
    <definedName name="무궁화5재료">[190]수목일위!#REF!</definedName>
    <definedName name="무궁화6노무">[190]수목일위!#REF!</definedName>
    <definedName name="무궁화6재료">[190]수목일위!#REF!</definedName>
    <definedName name="무늬강판계">[125]Sheet1!$F$87</definedName>
    <definedName name="무안">[105]견적!#REF!</definedName>
    <definedName name="물">[275]수량산출서!#REF!</definedName>
    <definedName name="물가" hidden="1">{#N/A,#N/A,FALSE,"ENG'G(보호계전기)"}</definedName>
    <definedName name="물가2">'[103]2선재'!$AL$7</definedName>
    <definedName name="물가3">'[279]2선재'!$AL$7</definedName>
    <definedName name="물가기준" hidden="1">{#N/A,#N/A,FALSE,"ENG'G(보호계전기)"}</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자료">#REF!</definedName>
    <definedName name="물내3p">[103]작성방법!$B$19</definedName>
    <definedName name="물내3w">[103]작성방법!$B$18</definedName>
    <definedName name="물량">#REF!</definedName>
    <definedName name="물량1">{"Book1","AP-37.xls"}</definedName>
    <definedName name="물량산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물량집계">[124]!물량집계</definedName>
    <definedName name="물싸리노">[198]식재!$H$190</definedName>
    <definedName name="물싸리재">[198]식재!$F$190</definedName>
    <definedName name="물억새노">[198]식재!$H$151</definedName>
    <definedName name="물억새재">[198]식재!$F$151</definedName>
    <definedName name="물외3p">[103]작성방법!$C$19</definedName>
    <definedName name="물자물정재료비계">'[280]내역서 (물자+물정) '!$G$24</definedName>
    <definedName name="물정재료비계">'[281]내역서 (물정) (2)'!$G$24</definedName>
    <definedName name="물푸레R5">[192]수목데이타!$E$221</definedName>
    <definedName name="물푸레R6">[192]수목데이타!$E$222</definedName>
    <definedName name="물푸레R8">[192]수목데이타!$E$223</definedName>
    <definedName name="뭐가이런기다있노나오지도아니하고말이지" hidden="1">#REF!</definedName>
    <definedName name="뭐가이태원이야" hidden="1">{#N/A,#N/A,FALSE,"이태원철근"}</definedName>
    <definedName name="뭐ㅇ야">[282]투찰가!$B$3:$J$313</definedName>
    <definedName name="뭐지">#REF!</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래ㅔ">[103]작성방법!$B$6</definedName>
    <definedName name="미선0804">[192]수목데이타!$E$224</definedName>
    <definedName name="미선1206">[192]수목데이타!$E$225</definedName>
    <definedName name="미송">[123]단가!$A$10</definedName>
    <definedName name="미송판재">[123]단가!$A$16</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장공">[123]단가!$A$22</definedName>
    <definedName name="미장공노임">#REF!</definedName>
    <definedName name="미정" hidden="1">{#N/A,#N/A,FALSE,"2~8번"}</definedName>
    <definedName name="미ㅏ로ㅓㅇ" hidden="1">#REF!</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밀도">[110]Sheet5!#REF!</definedName>
    <definedName name="ㅂ"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1">'[71]T-TABLE'!#REF!</definedName>
    <definedName name="ㅂ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ㄷ" hidden="1">{#N/A,#N/A,FALSE,"골재소요량";#N/A,#N/A,FALSE,"골재소요량"}</definedName>
    <definedName name="ㅂㄷㅂ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ㄷㅇ" hidden="1">{#N/A,#N/A,FALSE,"표지목차"}</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ㅂ" hidden="1">{#N/A,#N/A,FALSE,"명세표"}</definedName>
    <definedName name="ㅂㅂㅂㅂㅂ"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 hidden="1">{"'용역비'!$A$4:$C$8"}</definedName>
    <definedName name="ㅂㅂㅂㅂㅂㅂㅂ" hidden="1">{#N/A,#N/A,FALSE,"명세표"}</definedName>
    <definedName name="ㅂㅂㅂㅂㅂㅂㅂㅂㅂ"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ㅈㅈ">#REF!</definedName>
    <definedName name="ㅂㅈ" hidden="1">{#N/A,#N/A,TRUE,"1";#N/A,#N/A,TRUE,"2";#N/A,#N/A,TRUE,"3";#N/A,#N/A,TRUE,"4";#N/A,#N/A,TRUE,"5";#N/A,#N/A,TRUE,"6";#N/A,#N/A,TRUE,"7"}</definedName>
    <definedName name="ㅂㅈ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ㄷㅈㅂㄱㅈㄷㅂㄱ" hidden="1">{#N/A,#N/A,FALSE,"이정표"}</definedName>
    <definedName name="ㅂㅈㄷㄱ" hidden="1">{#N/A,#N/A,FALSE,"현장 NCR 분석";#N/A,#N/A,FALSE,"현장품질감사";#N/A,#N/A,FALSE,"현장품질감사"}</definedName>
    <definedName name="ㅂㅈㅂㅈㅂㅈㅂ" hidden="1">#REF!</definedName>
    <definedName name="ㅂㅈㅈ" hidden="1">{#N/A,#N/A,FALSE,"운반시간"}</definedName>
    <definedName name="ㅂㅋ" hidden="1">{"'용역비'!$A$4:$C$8"}</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깥">[110]Sheet5!#REF!</definedName>
    <definedName name="바깥지름">[110]Sheet5!#REF!</definedName>
    <definedName name="바다">[103]작성방법!$B$19</definedName>
    <definedName name="바러ㅏ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바붕" hidden="1">{#N/A,#N/A,FALSE,"전력간선"}</definedName>
    <definedName name="바위2노무">[190]수목일위!#REF!</definedName>
    <definedName name="바위2재료">[190]수목일위!#REF!</definedName>
    <definedName name="바이브레이트공노임">#REF!</definedName>
    <definedName name="바이오">[283]참고!$A$3</definedName>
    <definedName name="바인드와이어적용">[247]방화산출!$M$30</definedName>
    <definedName name="박" hidden="1">{#N/A,#N/A,FALSE,"양식(을)"}</definedName>
    <definedName name="박리제">[123]단가!$A$13</definedName>
    <definedName name="박미정">BlankMacro1</definedName>
    <definedName name="박수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종균" hidden="1">{#N/A,#N/A,FALSE,"인원";#N/A,#N/A,FALSE,"비용2";#N/A,#N/A,FALSE,"비용1";#N/A,#N/A,FALSE,"비용";#N/A,#N/A,FALSE,"보증2";#N/A,#N/A,FALSE,"보증1";#N/A,#N/A,FALSE,"보증";#N/A,#N/A,FALSE,"손익1";#N/A,#N/A,FALSE,"손익";#N/A,#N/A,FALSE,"부서별매출";#N/A,#N/A,FALSE,"매출"}</definedName>
    <definedName name="박창수" hidden="1">{#N/A,#N/A,FALSE,"표지"}</definedName>
    <definedName name="박태기">[123]단가!$A$155</definedName>
    <definedName name="박태기6노무">[190]수목일위!#REF!</definedName>
    <definedName name="박태기6재료">[190]수목일위!#REF!</definedName>
    <definedName name="박태기8노무">[190]수목일위!#REF!</definedName>
    <definedName name="박태기8재료">[190]수목일위!#REF!</definedName>
    <definedName name="반경">INDIRECT("단중표!$BF$4:$BG$36")</definedName>
    <definedName name="반송1012">[192]수목데이타!$E$148</definedName>
    <definedName name="반송1215">[192]수목데이타!$E$149</definedName>
    <definedName name="반송1518">[192]수목데이타!$E$150</definedName>
    <definedName name="반송1520">[192]수목데이타!$E$151</definedName>
    <definedName name="반송2022">[192]수목데이타!$E$152</definedName>
    <definedName name="반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반이면배선">'[111]품셈 '!#REF!</definedName>
    <definedName name="반입">[0]!BlankMacro1</definedName>
    <definedName name="반지름">[110]Sheet5!#REF!</definedName>
    <definedName name="발생내역2">[284]노임!$B$3:$C$71</definedName>
    <definedName name="발송계획">BlankMacro1</definedName>
    <definedName name="발송계획1">BlankMacro1</definedName>
    <definedName name="발주" hidden="1">{#N/A,#N/A,FALSE,"인원";#N/A,#N/A,FALSE,"비용2";#N/A,#N/A,FALSE,"비용1";#N/A,#N/A,FALSE,"비용";#N/A,#N/A,FALSE,"보증2";#N/A,#N/A,FALSE,"보증1";#N/A,#N/A,FALSE,"보증";#N/A,#N/A,FALSE,"손익1";#N/A,#N/A,FALSE,"손익";#N/A,#N/A,FALSE,"부서별매출";#N/A,#N/A,FALSE,"매출"}</definedName>
    <definedName name="발파노무">[190]수목일위!#REF!</definedName>
    <definedName name="발파암경">[284]시설물일위!#REF!</definedName>
    <definedName name="발파암경비">[190]수목일위!#REF!</definedName>
    <definedName name="발파암노">[284]시설물일위!#REF!</definedName>
    <definedName name="발파암노무">[190]수목일위!#REF!</definedName>
    <definedName name="발파암재">[284]시설물일위!#REF!</definedName>
    <definedName name="발파암재료">[190]수목일위!#REF!</definedName>
    <definedName name="방수공노임">#REF!</definedName>
    <definedName name="방수시방1" hidden="1">{#N/A,#N/A,FALSE,"현장 NCR 분석";#N/A,#N/A,FALSE,"현장품질감사";#N/A,#N/A,FALSE,"현장품질감사"}</definedName>
    <definedName name="방열기">[285]노무비단가!$B$75</definedName>
    <definedName name="방청PAINT단가">#REF!</definedName>
    <definedName name="방청페인트계">[125]Sheet1!#REF!</definedName>
    <definedName name="방청페인트노">[125]견적접수!#REF!</definedName>
    <definedName name="방청페인트자재비">#REF!</definedName>
    <definedName name="방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방화노무비">[111]방화도료!$G$28</definedName>
    <definedName name="방화도료면적적용">[247]방화산출!$M$25</definedName>
    <definedName name="방화도료적용">#REF!</definedName>
    <definedName name="방화자재비">[111]방화도료!$G$12</definedName>
    <definedName name="방화판적용">[247]방화산출!$H$23</definedName>
    <definedName name="방화판할증적용">[247]방화산출!$M$27</definedName>
    <definedName name="배">[275]수량산출서!#REF!</definedName>
    <definedName name="배P">[105]견적!#REF!</definedName>
    <definedName name="배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공">#REF!</definedName>
    <definedName name="배관공노임">[207]정부노임!$B$7</definedName>
    <definedName name="배관공수율" hidden="1">'[286]N賃率-職'!$I$5:$I$30</definedName>
    <definedName name="배관배선경비">[215]계측제어설비!#REF!</definedName>
    <definedName name="배관배선노무비">[215]계측제어설비!#REF!</definedName>
    <definedName name="배관배선재료비">[215]계측제어설비!#REF!</definedName>
    <definedName name="배관을위한구멍뚫기">'[287]품셈 '!#REF!</definedName>
    <definedName name="배관적용TABLE">BlankMacro1</definedName>
    <definedName name="배기">[285]노무비단가!$B$73</definedName>
    <definedName name="배롱">[123]단가!$A$132</definedName>
    <definedName name="배선용단자함신설">'[287]품셈 '!#REF!</definedName>
    <definedName name="배수공수">[232]부대tu!#REF!</definedName>
    <definedName name="배수공하">[232]부대tu!#REF!</definedName>
    <definedName name="배전">[246]견!$I$16</definedName>
    <definedName name="배전공">#REF!</definedName>
    <definedName name="배전반">'[287]품셈 '!#REF!</definedName>
    <definedName name="배전반계기류">'[111]품셈 '!#REF!</definedName>
    <definedName name="배전선용단자함신설">'[287]품셈 '!#REF!</definedName>
    <definedName name="배전전공노임">[207]정부노임!$B$10</definedName>
    <definedName name="배전활선공">#REF!</definedName>
    <definedName name="배전활선전공노임">#REF!</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02간재">'[225]기계경비(시간당)'!$H$161</definedName>
    <definedName name="백02간재티스제외">'[225]기계경비(시간당)'!$H$162</definedName>
    <definedName name="백02노무">'[225]기계경비(시간당)'!$H$153</definedName>
    <definedName name="백02노무야간">'[225]기계경비(시간당)'!$H$157</definedName>
    <definedName name="백02손료">'[225]기계경비(시간당)'!$H$149</definedName>
    <definedName name="백04간재">'[225]기계경비(시간당)'!$H$145</definedName>
    <definedName name="백04간재티스제외">'[225]기계경비(시간당)'!$H$146</definedName>
    <definedName name="백04노무">'[225]기계경비(시간당)'!$H$137</definedName>
    <definedName name="백04노무야간">'[225]기계경비(시간당)'!$H$141</definedName>
    <definedName name="백04손료">'[225]기계경비(시간당)'!$H$133</definedName>
    <definedName name="백07간재">'[225]기계경비(시간당)'!$H$129</definedName>
    <definedName name="백07노무">'[225]기계경비(시간당)'!$H$121</definedName>
    <definedName name="백07손료">'[225]기계경비(시간당)'!$H$117</definedName>
    <definedName name="백목련">[123]단가!$A$112</definedName>
    <definedName name="백업제">[123]단가!$A$60</definedName>
    <definedName name="백일교" hidden="1">{#N/A,#N/A,TRUE,"토적및재료집계";#N/A,#N/A,TRUE,"토적및재료집계";#N/A,#N/A,TRUE,"단위량"}</definedName>
    <definedName name="백자갈노무">[190]수목일위!#REF!</definedName>
    <definedName name="백자갈재료">[190]수목일위!#REF!</definedName>
    <definedName name="백철4노무">[190]수목일위!#REF!</definedName>
    <definedName name="백철4재료">[190]수목일위!#REF!</definedName>
    <definedName name="백철5노무">[190]수목일위!#REF!</definedName>
    <definedName name="백철5재료">[190]수목일위!#REF!</definedName>
    <definedName name="밸브조립노">[75]견적접수!#REF!</definedName>
    <definedName name="버즘">[123]단가!$A$113</definedName>
    <definedName name="버티">#N/A</definedName>
    <definedName name="범위문자">INDIRECT("CRANEDATA!$A$40:$B$76")</definedName>
    <definedName name="벽돌제작공">[205]단가집!#REF!</definedName>
    <definedName name="벽체" hidden="1">{#N/A,#N/A,FALSE,"혼합골재"}</definedName>
    <definedName name="변경" hidden="1">{#N/A,#N/A,FALSE,"CCTV"}</definedName>
    <definedName name="변경_기초정산집계" hidden="1">#REF!</definedName>
    <definedName name="변경내역" hidden="1">{#N/A,#N/A,FALSE,"3가";#N/A,#N/A,FALSE,"3나";#N/A,#N/A,FALSE,"3다"}</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석축" hidden="1">{#N/A,#N/A,FALSE,"현장 NCR 분석";#N/A,#N/A,FALSE,"현장품질감사";#N/A,#N/A,FALSE,"현장품질감사"}</definedName>
    <definedName name="변경설명2" hidden="1">{#N/A,#N/A,FALSE,"현장 NCR 분석";#N/A,#N/A,FALSE,"현장품질감사";#N/A,#N/A,FALSE,"현장품질감사"}</definedName>
    <definedName name="변경후" hidden="1">{#N/A,#N/A,FALSE,"단축1";#N/A,#N/A,FALSE,"단축2";#N/A,#N/A,FALSE,"단축3";#N/A,#N/A,FALSE,"장축";#N/A,#N/A,FALSE,"4WD"}</definedName>
    <definedName name="변압기">'[111]품셈 '!#REF!</definedName>
    <definedName name="변압기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변전기기도장">[238]공사설계서!#REF!</definedName>
    <definedName name="변전기기점검">[238]공사설계서!#REF!</definedName>
    <definedName name="변파유닛" hidden="1">{#N/A,#N/A,FALSE,"3가";#N/A,#N/A,FALSE,"3나";#N/A,#N/A,FALSE,"3다"}</definedName>
    <definedName name="변형방지1">'[288]5.소재'!$B$1:$B$65536</definedName>
    <definedName name="병" hidden="1">{#N/A,#N/A,FALSE,"이정표"}</definedName>
    <definedName name="병꽃4노무">[190]수목일위!#REF!</definedName>
    <definedName name="병꽃4재료">[190]수목일위!#REF!</definedName>
    <definedName name="병꽃6노무">[190]수목일위!#REF!</definedName>
    <definedName name="병꽃6재료">[190]수목일위!#REF!</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강지선도면">[289]증감대비!$A$1:$F$83</definedName>
    <definedName name="보고" hidden="1">{#N/A,#N/A,FALSE,"단축1";#N/A,#N/A,FALSE,"단축2";#N/A,#N/A,FALSE,"단축3";#N/A,#N/A,FALSE,"장축";#N/A,#N/A,FALSE,"4WD"}</definedName>
    <definedName name="보고1" hidden="1">{#N/A,#N/A,FALSE,"단축1";#N/A,#N/A,FALSE,"단축2";#N/A,#N/A,FALSE,"단축3";#N/A,#N/A,FALSE,"장축";#N/A,#N/A,FALSE,"4WD"}</definedName>
    <definedName name="보고서1" hidden="1">{#N/A,#N/A,FALSE,"단축1";#N/A,#N/A,FALSE,"단축2";#N/A,#N/A,FALSE,"단축3";#N/A,#N/A,FALSE,"장축";#N/A,#N/A,FALSE,"4WD"}</definedName>
    <definedName name="보곤" hidden="1">{#N/A,#N/A,FALSE,"인원";#N/A,#N/A,FALSE,"비용2";#N/A,#N/A,FALSE,"비용1";#N/A,#N/A,FALSE,"비용";#N/A,#N/A,FALSE,"보증2";#N/A,#N/A,FALSE,"보증1";#N/A,#N/A,FALSE,"보증";#N/A,#N/A,FALSE,"손익1";#N/A,#N/A,FALSE,"손익";#N/A,#N/A,FALSE,"부서별매출";#N/A,#N/A,FALSE,"매출"}</definedName>
    <definedName name="보도노">[251]일위대가!$H$353</definedName>
    <definedName name="보도재">[251]일위대가!$J$353</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 hidden="1">[290]PI!#REF!</definedName>
    <definedName name="보온공">#REF!</definedName>
    <definedName name="보온공노임">#REF!</definedName>
    <definedName name="보온재료비">#REF!</definedName>
    <definedName name="보온지급임차료">#REF!</definedName>
    <definedName name="보온직접노무비">#REF!</definedName>
    <definedName name="보인">[246]인건비!$B$6</definedName>
    <definedName name="보자기" hidden="1">{#N/A,#N/A,FALSE,"3가";#N/A,#N/A,FALSE,"3나";#N/A,#N/A,FALSE,"3다"}</definedName>
    <definedName name="보전기획2" hidden="1">{#N/A,#N/A,FALSE,"ROW DATA"}</definedName>
    <definedName name="보정계수">INDIRECT("$M$4:$W$6")</definedName>
    <definedName name="보중" hidden="1">{#N/A,#N/A,FALSE,"전력간선"}</definedName>
    <definedName name="보증보험료">'[73]1.0.견적기준(입력)'!$M$35</definedName>
    <definedName name="보차도경계석">[123]단가!$A$67</definedName>
    <definedName name="보통">[197]단가조사!#REF!</definedName>
    <definedName name="보통인부">#REF!</definedName>
    <definedName name="보통인부1">[197]단가조사!#REF!</definedName>
    <definedName name="보통인부B10">[193]식재인부!$C$24</definedName>
    <definedName name="보통인부B4이하">[193]식재인부!$C$18</definedName>
    <definedName name="보통인부B5">[193]식재인부!$C$19</definedName>
    <definedName name="보통인부B6">[193]식재인부!$C$20</definedName>
    <definedName name="보통인부B8">[193]식재인부!$C$22</definedName>
    <definedName name="보통인부R10">[193]식재인부!$C$54</definedName>
    <definedName name="보통인부R12">[193]식재인부!$C$56</definedName>
    <definedName name="보통인부R15">[193]식재인부!$C$59</definedName>
    <definedName name="보통인부R4이하">[289]식재인부!$C$48</definedName>
    <definedName name="보통인부R5">[289]식재인부!$C$49</definedName>
    <definedName name="보통인부R6">[193]식재인부!$C$50</definedName>
    <definedName name="보통인부R7">[193]식재인부!$C$51</definedName>
    <definedName name="보통인부R8">[193]식재인부!$C$52</definedName>
    <definedName name="보통인부노">[77]Sheet6!#REF!</definedName>
    <definedName name="보통인부노임">[207]정부노임!$D$11</definedName>
    <definedName name="보험료">[195]공사비내역서!$F$273</definedName>
    <definedName name="보험료요율">#REF!</definedName>
    <definedName name="보헙료">#REF!</definedName>
    <definedName name="보호" hidden="1">{#N/A,#N/A,FALSE,"ENG'G(보호계전기)"}</definedName>
    <definedName name="보호1" hidden="1">{#N/A,#N/A,FALSE,"ENG'G(보호계전기)"}</definedName>
    <definedName name="복구계획도2" hidden="1">{#N/A,#N/A,FALSE,"현장 NCR 분석";#N/A,#N/A,FALSE,"현장품질감사";#N/A,#N/A,FALSE,"현장품질감사"}</definedName>
    <definedName name="복구물량" hidden="1">{#N/A,#N/A,FALSE,"현장 NCR 분석";#N/A,#N/A,FALSE,"현장품질감사";#N/A,#N/A,FALSE,"현장품질감사"}</definedName>
    <definedName name="복구집게" hidden="1">#REF!</definedName>
    <definedName name="복도체" hidden="1">{#N/A,#N/A,FALSE,"현장 NCR 분석";#N/A,#N/A,FALSE,"현장품질감사";#N/A,#N/A,FALSE,"현장품질감사"}</definedName>
    <definedName name="복사">[234]기준액!#REF!</definedName>
    <definedName name="복사본">{"Book1","eng_週報_00上.xls"}</definedName>
    <definedName name="복사준비">[291]!복사준비</definedName>
    <definedName name="복ㅇ" hidden="1">{#N/A,#N/A,FALSE,"부대2"}</definedName>
    <definedName name="복지" hidden="1">#REF!</definedName>
    <definedName name="본" hidden="1">[292]설계명세!#REF!</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부간접비">'[73]1.0.견적기준(입력)'!$M$25</definedName>
    <definedName name="본사관리비">'[73]1.0.견적기준(입력)'!$M$18</definedName>
    <definedName name="본실행갑지" hidden="1">{#N/A,#N/A,FALSE,"사업총괄";#N/A,#N/A,FALSE,"장비사업";#N/A,#N/A,FALSE,"철구사업";#N/A,#N/A,FALSE,"준설사업"}</definedName>
    <definedName name="볼트">[123]단가!$A$15</definedName>
    <definedName name="볼트적용">[247]방화산출!$L$23</definedName>
    <definedName name="봉선화노무">[190]수목일위!#REF!</definedName>
    <definedName name="봉선화재료">[190]수목일위!#REF!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뵹" hidden="1">{#N/A,#N/A,FALSE,"구조1"}</definedName>
    <definedName name="부" hidden="1">{#N/A,#N/A,FALSE,"현장 NCR 분석";#N/A,#N/A,FALSE,"현장품질감사";#N/A,#N/A,FALSE,"현장품질감사"}</definedName>
    <definedName name="부15">[175]계수시트!#REF!</definedName>
    <definedName name="부대">[293]설계!$A$15:$O$301</definedName>
    <definedName name="부대공">'[294]내역(중앙)'!$H$80</definedName>
    <definedName name="부대공1" hidden="1">#REF!</definedName>
    <definedName name="부대공사" hidden="1">#REF!</definedName>
    <definedName name="부대구조" hidden="1">{#N/A,#N/A,FALSE,"골재소요량";#N/A,#N/A,FALSE,"골재소요량"}</definedName>
    <definedName name="부대방안" hidden="1">{#N/A,#N/A,FALSE,"단가표지"}</definedName>
    <definedName name="부대별약칭" hidden="1">{#N/A,#N/A,TRUE,"토적및재료집계";#N/A,#N/A,TRUE,"토적및재료집계";#N/A,#N/A,TRUE,"단위량"}</definedName>
    <definedName name="부대원가" hidden="1">{#N/A,#N/A,FALSE,"배수2"}</definedName>
    <definedName name="부대원본" hidden="1">{#N/A,#N/A,FALSE,"토공2"}</definedName>
    <definedName name="부대입찰서류작성" hidden="1">'[295]갑지(추정)'!#REF!</definedName>
    <definedName name="부대토공2" hidden="1">{#N/A,#N/A,FALSE,"구조2"}</definedName>
    <definedName name="부들노">[198]식재!$H$180</definedName>
    <definedName name="부들재">[198]식재!$F$180</definedName>
    <definedName name="부산" hidden="1">{#N/A,#N/A,FALSE,"3가";#N/A,#N/A,FALSE,"3나";#N/A,#N/A,FALSE,"3다"}</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hidden="1">{#N/A,#N/A,FALSE,"현장 NCR 분석";#N/A,#N/A,FALSE,"현장품질감사";#N/A,#N/A,FALSE,"현장품질감사"}</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지매입비">[296]공비대비!#REF!</definedName>
    <definedName name="부지복구논" hidden="1">{#N/A,#N/A,FALSE,"현장 NCR 분석";#N/A,#N/A,FALSE,"현장품질감사";#N/A,#N/A,FALSE,"현장품질감사"}</definedName>
    <definedName name="부직포">[201]단가!$A$73</definedName>
    <definedName name="부하전류">#REF!</definedName>
    <definedName name="분" hidden="1">{#N/A,#N/A,FALSE,"단축1";#N/A,#N/A,FALSE,"단축2";#N/A,#N/A,FALSE,"단축3";#N/A,#N/A,FALSE,"장축";#N/A,#N/A,FALSE,"4WD"}</definedName>
    <definedName name="분당내역서" hidden="1">#REF!</definedName>
    <definedName name="분당협조" hidden="1">{#N/A,#N/A,FALSE,"이태원철근"}</definedName>
    <definedName name="분리발주용표지">BlankMacro1</definedName>
    <definedName name="분배기">[285]노무비단가!$B$76</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수경">[251]일위대가!$L$385</definedName>
    <definedName name="분수노">[251]일위대가!$H$385</definedName>
    <definedName name="분수재">[251]일위대가!$J$385</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내역" hidden="1">{#N/A,#N/A,FALSE,"현장 NCR 분석";#N/A,#N/A,FALSE,"현장품질감사";#N/A,#N/A,FALSE,"현장품질감사"}</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신설">'[111]품셈 '!#REF!</definedName>
    <definedName name="분전함신설합계">[297]분전함신설!$S$29</definedName>
    <definedName name="불두화10노무">[190]수목일위!#REF!</definedName>
    <definedName name="불두화10재료">[190]수목일위!#REF!</definedName>
    <definedName name="불두화12노무">[190]수목일위!#REF!</definedName>
    <definedName name="불두화12재료">[190]수목일위!#REF!</definedName>
    <definedName name="붉은병꽃">[123]단가!$A$145</definedName>
    <definedName name="붕" hidden="1">{#N/A,#N/A,FALSE,"현장 NCR 분석";#N/A,#N/A,FALSE,"현장품질감사";#N/A,#N/A,FALSE,"현장품질감사"}</definedName>
    <definedName name="브02간재구조물">'[225]기계경비(시간당)'!$H$112</definedName>
    <definedName name="브02노무">'[225]기계경비(시간당)'!$H$110</definedName>
    <definedName name="브02노무야간">'[225]기계경비(시간당)'!$H$111</definedName>
    <definedName name="브02손료">'[225]기계경비(시간당)'!$H$109</definedName>
    <definedName name="브04간재구조물">'[225]기계경비(시간당)'!$H$105</definedName>
    <definedName name="브04노무">'[225]기계경비(시간당)'!$H$103</definedName>
    <definedName name="브04노무야간">'[225]기계경비(시간당)'!$H$104</definedName>
    <definedName name="브04손료">'[225]기계경비(시간당)'!$H$102</definedName>
    <definedName name="브레이드">'[225]기계경비(시간당)'!$D$28</definedName>
    <definedName name="블레이드">[123]단가!$A$64</definedName>
    <definedName name="비계공">#REF!</definedName>
    <definedName name="비계공노임">[207]정부노임!$B$5</definedName>
    <definedName name="비계공단가">[214]Sheet1!#REF!</definedName>
    <definedName name="비계노">[198]시설물!#REF!</definedName>
    <definedName name="비계재">[198]시설물!#REF!</definedName>
    <definedName name="비고">IF([250]전기공사비내역!$E1=재료비,재료비근거,(IF([250]전기공사비내역!$E1=노무비,노무비근거,"산출가")))</definedName>
    <definedName name="비료">[123]단가!$A$154</definedName>
    <definedName name="비목군집계" hidden="1">#REF!</definedName>
    <definedName name="비비4노무">[190]수목일위!#REF!</definedName>
    <definedName name="비비4재료">[190]수목일위!#REF!</definedName>
    <definedName name="비비추">[201]단가!$A$150</definedName>
    <definedName name="비율설정기노">[75]견적접수!#REF!</definedName>
    <definedName name="비품비">[234]기준액!#REF!</definedName>
    <definedName name="빌딩" hidden="1">{#N/A,#N/A,FALSE,"CCTV"}</definedName>
    <definedName name="뻐구기" hidden="1">{#N/A,#N/A,FALSE,"3가";#N/A,#N/A,FALSE,"3나";#N/A,#N/A,FALSE,"3다"}</definedName>
    <definedName name="뾰">[297]음성cable!#REF!</definedName>
    <definedName name="뿅" hidden="1">{#N/A,#N/A,FALSE,"구조1"}</definedName>
    <definedName name="쁑" hidden="1">{#N/A,#N/A,FALSE,"배수1"}</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 hidden="1">{#N/A,#N/A,FALSE,"골재소요량";#N/A,#N/A,FALSE,"골재소요량"}</definedName>
    <definedName name="ㅅㄱ" hidden="1">{#N/A,#N/A,FALSE,"부대2"}</definedName>
    <definedName name="ㅅㄱㄱ" hidden="1">{#N/A,#N/A,FALSE,"현장 NCR 분석";#N/A,#N/A,FALSE,"현장품질감사";#N/A,#N/A,FALSE,"현장품질감사"}</definedName>
    <definedName name="ㅅㄱ도ㅔㅐㅑ" hidden="1">{#N/A,#N/A,FALSE,"단가표지"}</definedName>
    <definedName name="ㅅ곳ㄴ고" hidden="1">{#N/A,#N/A,FALSE,"2~8번"}</definedName>
    <definedName name="ㅅㄳ" hidden="1">{#N/A,#N/A,FALSE,"골재소요량";#N/A,#N/A,FALSE,"골재소요량"}</definedName>
    <definedName name="ㅅㄷㄱ" hidden="1">{#N/A,#N/A,FALSE,"현장 NCR 분석";#N/A,#N/A,FALSE,"현장품질감사";#N/A,#N/A,FALSE,"현장품질감사"}</definedName>
    <definedName name="ㅅㄷㅈㅈㅈㅈ" hidden="1">{#N/A,#N/A,FALSE,"신규dep";#N/A,#N/A,FALSE,"신규dep-금형상각후";#N/A,#N/A,FALSE,"신규dep-연구비상각후";#N/A,#N/A,FALSE,"신규dep-기계,공구상각후"}</definedName>
    <definedName name="ㅅ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ㅅ" hidden="1">#REF!</definedName>
    <definedName name="ㅅㅅㅅ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ㅅㅅㅅ" hidden="1">{#N/A,#N/A,FALSE,"골재소요량";#N/A,#N/A,FALSE,"골재소요량"}</definedName>
    <definedName name="ㅅㅅㅅㅅㅅㅅ" hidden="1">{#N/A,#N/A,FALSE,"전력간선"}</definedName>
    <definedName name="ㅅㅅㅅㅅㅅㅅㅅ" hidden="1">{#N/A,#N/A,FALSE,"골재소요량";#N/A,#N/A,FALSE,"골재소요량"}</definedName>
    <definedName name="ㅅㅅㅅㅅㅅㅅㅅㅅㅅㅅㅅ" hidden="1">{#N/A,#N/A,FALSE,"골재소요량";#N/A,#N/A,FALSE,"골재소요량"}</definedName>
    <definedName name="ㅅㅅㅆㅆㅆ" hidden="1">{#N/A,#N/A,FALSE,"표지"}</definedName>
    <definedName name="ㅅ여ㅛ윣ㄴ" hidden="1">{#N/A,#N/A,FALSE,"조골재"}</definedName>
    <definedName name="ㅅ융ㄴㄳ" hidden="1">{#N/A,#N/A,FALSE,"조골재"}</definedName>
    <definedName name="ㅅㅎㄱㄷㅅㄷㄱ" hidden="1">{#N/A,#N/A,FALSE,"표지목차"}</definedName>
    <definedName name="ㅅㅎ공ㅋ" hidden="1">{#N/A,#N/A,FALSE,"단가표지"}</definedName>
    <definedName name="사공구기계경비">[175]원가계산서!#REF!</definedName>
    <definedName name="사공구부가가치세">[298]산출내역서!#REF!</definedName>
    <definedName name="사공구직영비">[298]산출내역서!#REF!</definedName>
    <definedName name="사공구직접노무비">[175]원가계산서!#REF!</definedName>
    <definedName name="사공구직접재료비">[175]원가계산서!#REF!</definedName>
    <definedName name="사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급공사비">#REF!</definedName>
    <definedName name="사급성자재">[75]견적접수!#REF!</definedName>
    <definedName name="사급자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급자재관리비">[240]PANEL가격!#REF!</definedName>
    <definedName name="사급자재문서" hidden="1">{"'5국공정'!$A$1:$E$128"}</definedName>
    <definedName name="사급자재비">[214]견적내역서!#REF!</definedName>
    <definedName name="사급자재사용량" hidden="1">#REF!</definedName>
    <definedName name="사급재료비">[243]재료비!$G$153</definedName>
    <definedName name="사급재료비계">#REF!</definedName>
    <definedName name="사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무용품">[234]기준액!#REF!</definedName>
    <definedName name="사방품셈1" hidden="1">#REF!</definedName>
    <definedName name="사방품셈별표" hidden="1">#REF!</definedName>
    <definedName name="사사노무">[190]수목일위!#REF!</definedName>
    <definedName name="사사재료">[190]수목일위!#REF!</definedName>
    <definedName name="사양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서최종" hidden="1">'[299]POL6차-PIPING'!#REF!</definedName>
    <definedName name="사양접수" hidden="1">{#N/A,#N/A,TRUE,"일정"}</definedName>
    <definedName name="사양접수2" hidden="1">{#N/A,#N/A,TRUE,"일정"}</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소세">[234]기준액!#REF!</definedName>
    <definedName name="사용자" hidden="1">{"'표지'!$B$5"}</definedName>
    <definedName name="사전" hidden="1">{#N/A,#N/A,FALSE,"현장 NCR 분석";#N/A,#N/A,FALSE,"현장품질감사";#N/A,#N/A,FALSE,"현장품질감사"}</definedName>
    <definedName name="사진" hidden="1">{#N/A,#N/A,FALSE,"단축1";#N/A,#N/A,FALSE,"단축2";#N/A,#N/A,FALSE,"단축3";#N/A,#N/A,FALSE,"장축";#N/A,#N/A,FALSE,"4WD"}</definedName>
    <definedName name="사진2" hidden="1">{#N/A,#N/A,FALSE,"단축1";#N/A,#N/A,FALSE,"단축2";#N/A,#N/A,FALSE,"단축3";#N/A,#N/A,FALSE,"장축";#N/A,#N/A,FALSE,"4WD"}</definedName>
    <definedName name="사진대">[234]기준액!#REF!</definedName>
    <definedName name="사진첩" hidden="1">{"'Sheet1'!$A$1:$H$49"}</definedName>
    <definedName name="사차직접노무비">'[300]4차원가계산서'!$H$3</definedName>
    <definedName name="사철3노무">[190]수목일위!#REF!</definedName>
    <definedName name="사철3재료">[190]수목일위!#REF!</definedName>
    <definedName name="사철4노무">[190]수목일위!#REF!</definedName>
    <definedName name="사철4재료">[190]수목일위!#REF!</definedName>
    <definedName name="사철6노무">[190]수목일위!#REF!</definedName>
    <definedName name="사철6재료">[190]수목일위!#REF!</definedName>
    <definedName name="사철8노무">[190]수목일위!#REF!</definedName>
    <definedName name="사철8재료">[190]수목일위!#REF!</definedName>
    <definedName name="사ㅓ욧ㄱㅇ" hidden="1">{#N/A,#N/A,FALSE,"이태원철근"}</definedName>
    <definedName name="산">'[301]3후판'!#REF!</definedName>
    <definedName name="산1">'[302]BEND LOSS'!#REF!</definedName>
    <definedName name="산벗">[123]단가!$A$114</definedName>
    <definedName name="산세재료비">#REF!</definedName>
    <definedName name="산세지급임차료">#REF!</definedName>
    <definedName name="산세직접노무비">#REF!</definedName>
    <definedName name="산소">[123]단가!$A$58</definedName>
    <definedName name="산소계">[125]Sheet1!#REF!</definedName>
    <definedName name="산소단가">#REF!</definedName>
    <definedName name="산소물량">#REF!</definedName>
    <definedName name="산소자재비">#REF!</definedName>
    <definedName name="산수유5노무">[190]수목일위!#REF!</definedName>
    <definedName name="산수유5재료">[190]수목일위!#REF!</definedName>
    <definedName name="산수유9노무">[190]수목일위!#REF!</definedName>
    <definedName name="산수유9재료">[190]수목일위!#REF!</definedName>
    <definedName name="산재보험" hidden="1">{"'표지'!$B$5"}</definedName>
    <definedName name="산철4노무">[190]수목일위!#REF!</definedName>
    <definedName name="산철4재료">[190]수목일위!#REF!</definedName>
    <definedName name="산철5노무">[190]수목일위!#REF!</definedName>
    <definedName name="산철5재료">[190]수목일위!#REF!</definedName>
    <definedName name="산철쭉">[123]단가!$A$142</definedName>
    <definedName name="산출관로" hidden="1">{#N/A,#N/A,TRUE,"토적및재료집계";#N/A,#N/A,TRUE,"토적및재료집계";#N/A,#N/A,TRUE,"단위량"}</definedName>
    <definedName name="산출근거">[303]Sheet5!#REF!</definedName>
    <definedName name="산출근거자갈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기초2" hidden="1">#REF!</definedName>
    <definedName name="산출내역" hidden="1">{"'단계별시설공사비'!$A$3:$K$51"}</definedName>
    <definedName name="산출내용" hidden="1">{#N/A,#N/A,FALSE,"CCTV"}</definedName>
    <definedName name="산출모래"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시트"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산출하">#N/A</definedName>
    <definedName name="살">[0]!BlankMacro1</definedName>
    <definedName name="삼각">[198]단가!$A$24</definedName>
    <definedName name="삼발">[198]단가!$A$22</definedName>
    <definedName name="삼산교" hidden="1">{#N/A,#N/A,TRUE,"토적및재료집계";#N/A,#N/A,TRUE,"토적및재료집계";#N/A,#N/A,TRUE,"단위량"}</definedName>
    <definedName name="삼우설비" hidden="1">'[35] 견적서'!#REF!</definedName>
    <definedName name="삼호" hidden="1">{#N/A,#N/A,FALSE,"배수2"}</definedName>
    <definedName name="삽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상도1회">[125]Sheet1!#REF!</definedName>
    <definedName name="상도2회">[125]Sheet1!#REF!</definedName>
    <definedName name="상반기보고" hidden="1">{#N/A,#N/A,FALSE,"사업총괄";#N/A,#N/A,FALSE,"장비사업";#N/A,#N/A,FALSE,"철구사업";#N/A,#N/A,FALSE,"준설사업"}</definedName>
    <definedName name="상세사양">BlankMacro1</definedName>
    <definedName name="상세안전활동계획">[0]!BlankMacro1</definedName>
    <definedName name="상온C">#REF!</definedName>
    <definedName name="상주" hidden="1">{#N/A,#N/A,FALSE,"지침";#N/A,#N/A,FALSE,"환경분석";#N/A,#N/A,FALSE,"Sheet16"}</definedName>
    <definedName name="상주감리" hidden="1">{#N/A,#N/A,FALSE,"지침";#N/A,#N/A,FALSE,"환경분석";#N/A,#N/A,FALSE,"Sheet16"}</definedName>
    <definedName name="상품성1" hidden="1">{#N/A,#N/A,FALSE,"단축1";#N/A,#N/A,FALSE,"단축2";#N/A,#N/A,FALSE,"단축3";#N/A,#N/A,FALSE,"장축";#N/A,#N/A,FALSE,"4WD"}</definedName>
    <definedName name="새" hidden="1">{#N/A,#N/A,FALSE,"현장 NCR 분석";#N/A,#N/A,FALSE,"현장품질감사";#N/A,#N/A,FALSE,"현장품질감사"}</definedName>
    <definedName name="새공통" hidden="1">{#N/A,#N/A,FALSE,"이태원철근"}</definedName>
    <definedName name="새로">[0]!BlankMacro1</definedName>
    <definedName name="새로운내역서" hidden="1">{#N/A,#N/A,FALSE,"사업총괄";#N/A,#N/A,FALSE,"장비사업";#N/A,#N/A,FALSE,"철구사업";#N/A,#N/A,FALSE,"준설사업"}</definedName>
    <definedName name="새시공">[205]단가집!#REF!</definedName>
    <definedName name="새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샘풀카피" hidden="1">{#N/A,#N/A,FALSE,"CCTV"}</definedName>
    <definedName name="샘플카피2" hidden="1">{#N/A,#N/A,FALSE,"CCTV"}</definedName>
    <definedName name="샘플카피3" hidden="1">{#N/A,#N/A,FALSE,"CCTV"}</definedName>
    <definedName name="생B10">[189]단가결정!$B$472</definedName>
    <definedName name="생B12">[189]단가결정!$B$471</definedName>
    <definedName name="생B20">[189]단가결정!$B$469</definedName>
    <definedName name="생B6">[189]단가결정!$B$475</definedName>
    <definedName name="생B8">[189]단가결정!$B$473</definedName>
    <definedName name="생H1.5">[189]단가결정!$B$450</definedName>
    <definedName name="생H2.0">[189]단가결정!$B$448</definedName>
    <definedName name="생H2.5">[189]단가결정!$B$447</definedName>
    <definedName name="생H3.0">[189]단가결정!$B$446</definedName>
    <definedName name="생H3.5">[189]단가결정!$B$445</definedName>
    <definedName name="생R10">[189]단가결정!$B$459</definedName>
    <definedName name="생R12">[189]단가결정!$B$458</definedName>
    <definedName name="생R15">[189]단가결정!$B$457</definedName>
    <definedName name="생R4">[189]단가결정!$B$464</definedName>
    <definedName name="생R5">[189]단가결정!$B$463</definedName>
    <definedName name="생R6">[189]단가결정!$B$462</definedName>
    <definedName name="생R8">[189]단가결정!$B$460</definedName>
    <definedName name="생관0.4">[189]단가결정!$B$490</definedName>
    <definedName name="생관0.5">[189]단가결정!$B$489</definedName>
    <definedName name="생관0.6">[189]단가결정!$B$488</definedName>
    <definedName name="생관1.0">[189]단가결정!$B$486</definedName>
    <definedName name="생관1.2">[189]단가결정!$B$485</definedName>
    <definedName name="생관1.5">[189]단가결정!$B$483</definedName>
    <definedName name="생관2.0">[189]단가결정!$B$481</definedName>
    <definedName name="생산TON" hidden="1">{#N/A,#N/A,TRUE,"Y생산";#N/A,#N/A,TRUE,"Y판매";#N/A,#N/A,TRUE,"Y총물량";#N/A,#N/A,TRUE,"Y능력";#N/A,#N/A,TRUE,"YKD"}</definedName>
    <definedName name="생산설비일정" hidden="1">{#N/A,#N/A,FALSE,"단축1";#N/A,#N/A,FALSE,"단축2";#N/A,#N/A,FALSE,"단축3";#N/A,#N/A,FALSE,"장축";#N/A,#N/A,FALSE,"4WD"}</definedName>
    <definedName name="생산전체일정" hidden="1">{#N/A,#N/A,FALSE,"단축1";#N/A,#N/A,FALSE,"단축2";#N/A,#N/A,FALSE,"단축3";#N/A,#N/A,FALSE,"장축";#N/A,#N/A,FALSE,"4WD"}</definedName>
    <definedName name="생산특장2" hidden="1">{#N/A,#N/A,TRUE,"Y생산";#N/A,#N/A,TRUE,"Y판매";#N/A,#N/A,TRUE,"Y총물량";#N/A,#N/A,TRUE,"Y능력";#N/A,#N/A,TRUE,"YKD"}</definedName>
    <definedName name="생산합격" hidden="1">{#N/A,#N/A,TRUE,"Y생산";#N/A,#N/A,TRUE,"Y판매";#N/A,#N/A,TRUE,"Y총물량";#N/A,#N/A,TRUE,"Y능력";#N/A,#N/A,TRUE,"YKD"}</definedName>
    <definedName name="생지">[189]단가결정!$B$493</definedName>
    <definedName name="서됴더ㅛ"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서비스" hidden="1">{#N/A,#N/A,FALSE,"인원";#N/A,#N/A,FALSE,"비용2";#N/A,#N/A,FALSE,"비용1";#N/A,#N/A,FALSE,"비용";#N/A,#N/A,FALSE,"보증2";#N/A,#N/A,FALSE,"보증1";#N/A,#N/A,FALSE,"보증";#N/A,#N/A,FALSE,"손익1";#N/A,#N/A,FALSE,"손익";#N/A,#N/A,FALSE,"부서별매출";#N/A,#N/A,FALSE,"매출"}</definedName>
    <definedName name="서지빈집진기">'[304]산#3-2-2'!#REF!</definedName>
    <definedName name="석" hidden="1">{#N/A,#N/A,FALSE,"지침";#N/A,#N/A,FALSE,"환경분석";#N/A,#N/A,FALSE,"Sheet16"}</definedName>
    <definedName name="석재받은의뢰업체" hidden="1">255</definedName>
    <definedName name="석재타일">[123]단가!$A$62</definedName>
    <definedName name="석축물량" hidden="1">{#N/A,#N/A,FALSE,"현장 NCR 분석";#N/A,#N/A,FALSE,"현장품질감사";#N/A,#N/A,FALSE,"현장품질감사"}</definedName>
    <definedName name="석항" hidden="1">{#N/A,#N/A,FALSE,"명세표"}</definedName>
    <definedName name="석항1" hidden="1">{#N/A,#N/A,FALSE,"명세표"}</definedName>
    <definedName name="선">[103]작성방법!$B$18</definedName>
    <definedName name="선로">'[305]48일위'!$A$1:$N$65536</definedName>
    <definedName name="선로물량">'[306]36신설수량'!$A$4:$Q$98</definedName>
    <definedName name="선재수급" hidden="1">{#N/A,#N/A,FALSE,"표 (2)";#N/A,#N/A,FALSE,"목차";#N/A,#N/A,FALSE,"매출계획";#N/A,#N/A,FALSE,"가격현황";#N/A,#N/A,FALSE,"수주계획";#N/A,#N/A,FALSE,"수금계획";#N/A,#N/A,FALSE,"주요업무"}</definedName>
    <definedName name="설" hidden="1">'[35] 견적서'!#REF!</definedName>
    <definedName name="설계계산">[85]!설계계산</definedName>
    <definedName name="설계기준">[85]!설계기준</definedName>
    <definedName name="설계대예산대비표" hidden="1">#REF!</definedName>
    <definedName name="설계량" hidden="1">{#N/A,#N/A,FALSE,"3가";#N/A,#N/A,FALSE,"3나";#N/A,#N/A,FALSE,"3다"}</definedName>
    <definedName name="설계변경1" hidden="1">{#N/A,#N/A,FALSE,"현장 NCR 분석";#N/A,#N/A,FALSE,"현장품질감사";#N/A,#N/A,FALSE,"현장품질감사"}</definedName>
    <definedName name="설계변경도서">[234]기준액!#REF!</definedName>
    <definedName name="설계변경비">[234]기준액!#REF!</definedName>
    <definedName name="설계비">#REF!</definedName>
    <definedName name="설계비2">#REF!</definedName>
    <definedName name="설계서">[306]도장면적!$I$1:$Q$65536</definedName>
    <definedName name="설계서목차">'[307]POL6차-PIPING'!$J$41</definedName>
    <definedName name="설계용역비">#REF!</definedName>
    <definedName name="설계진행">'[308]BEND LOSS'!#REF!</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명서" hidden="1">{#N/A,#N/A,FALSE,"포장1";#N/A,#N/A,FALSE,"포장1"}</definedName>
    <definedName name="설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변사유" hidden="1">{#N/A,#N/A,TRUE,"1";#N/A,#N/A,TRUE,"2";#N/A,#N/A,TRUE,"3";#N/A,#N/A,TRUE,"4";#N/A,#N/A,TRUE,"5";#N/A,#N/A,TRUE,"6";#N/A,#N/A,TRUE,"7"}</definedName>
    <definedName name="설비">[275]수량산출서!#REF!</definedName>
    <definedName name="設備1" hidden="1">{#N/A,#N/A,FALSE,"CCTV"}</definedName>
    <definedName name="설비비2200">[297]설비비2!#REF!</definedName>
    <definedName name="설비비2900">[297]설비비2!$O$160+[297]설비비2!$O$162</definedName>
    <definedName name="설비비3900">[297]설비비3!$O$122+[297]설비비3!$O$124</definedName>
    <definedName name="설비비4900">[308]설비비4!$O$226+[308]설비비4!#REF!</definedName>
    <definedName name="설비비5500">[297]설비비5!$O$29+[297]설비비5!$O$31</definedName>
    <definedName name="설비비6000">[309]설비비3!$O$122+[309]설비비3!$O$124</definedName>
    <definedName name="설비비6100">[297]설비비6!#REF!+[297]설비비6!#REF!</definedName>
    <definedName name="설비비6300">[297]설비비6!$O$76+[297]설비비6!$O$92</definedName>
    <definedName name="설비사양"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비사양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설" hidden="1">{#N/A,#N/A,FALSE,"단축1";#N/A,#N/A,FALSE,"단축2";#N/A,#N/A,FALSE,"단축3";#N/A,#N/A,FALSE,"장축";#N/A,#N/A,FALSE,"4WD"}</definedName>
    <definedName name="설정" hidden="1">{#N/A,#N/A,FALSE,"ENG'G(보호계전기)"}</definedName>
    <definedName name="설치">'[301]3후판'!#REF!</definedName>
    <definedName name="설치공사">{"Book1","AP-37.xls"}</definedName>
    <definedName name="섬잣">[123]단가!$A$95</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룡" hidden="1">{#N/A,#N/A,TRUE,"토적및재료집계";#N/A,#N/A,TRUE,"토적및재료집계";#N/A,#N/A,TRUE,"단위량"}</definedName>
    <definedName name="세로" hidden="1">{#N/A,#N/A,FALSE,"전력간선"}</definedName>
    <definedName name="세부">BlankMacro1</definedName>
    <definedName name="세부생산계획" hidden="1">{#N/A,#N/A,TRUE,"Y생산";#N/A,#N/A,TRUE,"Y판매";#N/A,#N/A,TRUE,"Y총물량";#N/A,#N/A,TRUE,"Y능력";#N/A,#N/A,TRUE,"YKD"}</definedName>
    <definedName name="셀리카" hidden="1">#REF!</definedName>
    <definedName name="셩" hidden="1">{#N/A,#N/A,FALSE,"구조1"}</definedName>
    <definedName name="소" hidden="1">{"'표지'!$B$5"}</definedName>
    <definedName name="소결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소나">[103]작성방법!$C$7</definedName>
    <definedName name="소나무10">[201]단가!$A$98</definedName>
    <definedName name="소나무15">[201]단가!$A$97</definedName>
    <definedName name="소나무20">[201]단가!$A$96</definedName>
    <definedName name="소모품비">[234]기준액!#REF!</definedName>
    <definedName name="소방" hidden="1">{#N/A,#N/A,TRUE,"Sheet4";"ww","시나리오1",TRUE,"Sheet4"}</definedName>
    <definedName name="소방전기" hidden="1">{#N/A,#N/A,TRUE,"Sheet4";"ww","시나리오1",TRUE,"Sheet4"}</definedName>
    <definedName name="소석회">[123]단가!$A$161</definedName>
    <definedName name="소요계획2" hidden="1">{#N/A,#N/A,FALSE,"예상손익";#N/A,#N/A,FALSE,"관리분석";#N/A,#N/A,FALSE,"장비분석";#N/A,#N/A,FALSE,"준설분석";#N/A,#N/A,FALSE,"철구분석"}</definedName>
    <definedName name="소요물자" hidden="1">{"'보고서'!$A$1:$AK$218","'보고서'!$AU$10"}</definedName>
    <definedName name="소운반거리" hidden="1">{#N/A,#N/A,FALSE,"현장 NCR 분석";#N/A,#N/A,FALSE,"현장품질감사";#N/A,#N/A,FALSE,"현장품질감사"}</definedName>
    <definedName name="소하프로젝트" hidden="1">{#N/A,#N/A,FALSE,"단축1";#N/A,#N/A,FALSE,"단축2";#N/A,#N/A,FALSE,"단축3";#N/A,#N/A,FALSE,"장축";#N/A,#N/A,FALSE,"4WD"}</definedName>
    <definedName name="소형B손료">'[225]기계경비(시간당)'!$H$240</definedName>
    <definedName name="소화갑지" hidden="1">{#N/A,#N/A,FALSE,"CCTV"}</definedName>
    <definedName name="소화기">[285]노무비단가!$B$74</definedName>
    <definedName name="손익3" hidden="1">{#N/A,#N/A,FALSE,"UNIT";#N/A,#N/A,FALSE,"UNIT";#N/A,#N/A,FALSE,"계정"}</definedName>
    <definedName name="손익계획2월">[254]토건!#REF!</definedName>
    <definedName name="손익도급액열">[254]토건!#REF!</definedName>
    <definedName name="손익실적2월">[254]토건!#REF!</definedName>
    <definedName name="손익추정목표" hidden="1">{#N/A,#N/A,FALSE,"전력간선"}</definedName>
    <definedName name="솔">[0]!BlankMacro1</definedName>
    <definedName name="송" hidden="1">{#N/A,#N/A,TRUE,"Y생산";#N/A,#N/A,TRUE,"Y판매";#N/A,#N/A,TRUE,"Y총물량";#N/A,#N/A,TRUE,"Y능력";#N/A,#N/A,TRUE,"YKD"}</definedName>
    <definedName name="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악노무">[190]수목일위!#REF!</definedName>
    <definedName name="송악재료">[190]수목일위!#REF!</definedName>
    <definedName name="송전기성17회기성내역서">'[310]토목수량(공정)'!#REF!</definedName>
    <definedName name="송창기" hidden="1">{#N/A,#N/A,TRUE,"Y생산";#N/A,#N/A,TRUE,"Y판매";#N/A,#N/A,TRUE,"Y총물량";#N/A,#N/A,TRUE,"Y능력";#N/A,#N/A,TRUE,"YKD"}</definedName>
    <definedName name="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쇼쇼쇼쇼쇼쇼쇼쇼쇼쇼" hidden="1">{#N/A,#N/A,FALSE,"단축1";#N/A,#N/A,FALSE,"단축2";#N/A,#N/A,FALSE,"단축3";#N/A,#N/A,FALSE,"장축";#N/A,#N/A,FALSE,"4WD"}</definedName>
    <definedName name="쇼ㅏㅇ쇼" hidden="1">{#N/A,#N/A,FALSE,"이태원철근"}</definedName>
    <definedName name="쇼ㅓ교" hidden="1">{#N/A,#N/A,FALSE,"이태원철근"}</definedName>
    <definedName name="쇼ㅓㄹ" hidden="1">{#N/A,#N/A,FALSE,"현장 NCR 분석";#N/A,#N/A,FALSE,"현장품질감사";#N/A,#N/A,FALSE,"현장품질감사"}</definedName>
    <definedName name="쇼ㅓㅇ뇨" hidden="1">{#N/A,#N/A,FALSE,"이태원철근"}</definedName>
    <definedName name="쇼ㅓㅇ쇼ㅓ요" hidden="1">{#N/A,#N/A,FALSE,"이태원철근"}</definedName>
    <definedName name="쇼ㅕㅓㄱ석ㅇㄴ" hidden="1">{#N/A,#N/A,FALSE,"이태원철근"}</definedName>
    <definedName name="쇽" hidden="1">{#N/A,#N/A,FALSE,"구조1"}</definedName>
    <definedName name="수">'[189]22수량'!$A$6:$Q$1278</definedName>
    <definedName name="수2" hidden="1">{#N/A,#N/A,TRUE,"토적및재료집계";#N/A,#N/A,TRUE,"토적및재료집계";#N/A,#N/A,TRUE,"단위량"}</definedName>
    <definedName name="수3" hidden="1">{#N/A,#N/A,TRUE,"토적및재료집계";#N/A,#N/A,TRUE,"토적및재료집계";#N/A,#N/A,TRUE,"단위량"}</definedName>
    <definedName name="수간6노">[198]유지관리!#REF!</definedName>
    <definedName name="수간6재">[198]유지관리!#REF!</definedName>
    <definedName name="수간8노">[198]유지관리!#REF!</definedName>
    <definedName name="수간8재">[198]유지관리!#REF!</definedName>
    <definedName name="수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금계획2월">[254]토건!#REF!</definedName>
    <definedName name="수금계획3월">[254]토건!#REF!</definedName>
    <definedName name="수금매크로4">[310]!수금매크로4</definedName>
    <definedName name="수금실적2월">[254]토건!#REF!</definedName>
    <definedName name="수량1900">[297]설비비1!$P$189+[297]설비비1!$P$191</definedName>
    <definedName name="수량48">'[249]36수량'!$A$1:$X$65536</definedName>
    <definedName name="수량산출2">'[311]8.수량산출 (2)'!$A$1:$G$381</definedName>
    <definedName name="수량산출서">[312]단가산출!#REF!</definedName>
    <definedName name="수량총합" hidden="1">{#N/A,#N/A,TRUE,"토적및재료집계";#N/A,#N/A,TRUE,"토적및재료집계";#N/A,#N/A,TRUE,"단위량"}</definedName>
    <definedName name="輸煤1" hidden="1">{#N/A,#N/A,FALSE,"CCTV"}</definedName>
    <definedName name="輸煤2" hidden="1">{#N/A,#N/A,FALSE,"CCTV"}</definedName>
    <definedName name="수수10노무">[190]수목일위!#REF!</definedName>
    <definedName name="수수10재료">[190]수목일위!#REF!</definedName>
    <definedName name="수수5노무">[190]수목일위!#REF!</definedName>
    <definedName name="수수5재료">[190]수목일위!#REF!</definedName>
    <definedName name="수수6노무">[190]수목일위!#REF!</definedName>
    <definedName name="수수6재료">[190]수목일위!#REF!</definedName>
    <definedName name="수수8노무">[190]수목일위!#REF!</definedName>
    <definedName name="수수8재료">[190]수목일위!#REF!</definedName>
    <definedName name="수수꽃다리">[201]단가!$A$144</definedName>
    <definedName name="수양3">[198]단가!$A$14</definedName>
    <definedName name="수양5노">[198]식재!$H$49</definedName>
    <definedName name="수양5재">[198]식재!$F$49</definedName>
    <definedName name="수양6">[198]단가!$A$12</definedName>
    <definedName name="수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입인지">[238]공사설계서!#REF!</definedName>
    <definedName name="수장">[0]!BlankMacro1</definedName>
    <definedName name="수재상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정공정">BlankMacro1</definedName>
    <definedName name="수정제조" hidden="1">{#N/A,#N/A,FALSE,"인원";#N/A,#N/A,FALSE,"비용2";#N/A,#N/A,FALSE,"비용1";#N/A,#N/A,FALSE,"비용";#N/A,#N/A,FALSE,"보증2";#N/A,#N/A,FALSE,"보증1";#N/A,#N/A,FALSE,"보증";#N/A,#N/A,FALSE,"손익1";#N/A,#N/A,FALSE,"손익";#N/A,#N/A,FALSE,"부서별매출";#N/A,#N/A,FALSE,"매출"}</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직구">'[294]내역(중앙)'!$H$3</definedName>
    <definedName name="수호3노무">[190]수목일위!#REF!</definedName>
    <definedName name="수호3재료">[190]수목일위!#REF!</definedName>
    <definedName name="수ㅠㅁ" hidden="1">{#N/A,#N/A,FALSE,"현장 NCR 분석";#N/A,#N/A,FALSE,"현장품질감사";#N/A,#N/A,FALSE,"현장품질감사"}</definedName>
    <definedName name="숙박비">#REF!</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명조">#REF!</definedName>
    <definedName name="순천1" hidden="1">{#N/A,#N/A,FALSE,"현장 NCR 분석";#N/A,#N/A,FALSE,"현장품질감사";#N/A,#N/A,FALSE,"현장품질감사"}</definedName>
    <definedName name="숭숭">[0]!BlankMacro1</definedName>
    <definedName name="숱" hidden="1">{#N/A,#N/A,FALSE,"현장 NCR 분석";#N/A,#N/A,FALSE,"현장품질감사";#N/A,#N/A,FALSE,"현장품질감사"}</definedName>
    <definedName name="승" hidden="1">{#N/A,#N/A,FALSE,"지침";#N/A,#N/A,FALSE,"환경분석";#N/A,#N/A,FALSE,"Sheet16"}</definedName>
    <definedName name="승림">[0]!BlankMacro1</definedName>
    <definedName name="승용교" hidden="1">{#N/A,#N/A,FALSE,"2~8번"}</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권한2" hidden="1">{#N/A,#N/A,FALSE,"단축1";#N/A,#N/A,FALSE,"단축2";#N/A,#N/A,FALSE,"단축3";#N/A,#N/A,FALSE,"장축";#N/A,#N/A,FALSE,"4WD"}</definedName>
    <definedName name="시">[313]노임단가!$A$3:$C$149</definedName>
    <definedName name="시간" hidden="1">{#N/A,#N/A,TRUE,"Y생산";#N/A,#N/A,TRUE,"Y판매";#N/A,#N/A,TRUE,"Y총물량";#N/A,#N/A,TRUE,"Y능력";#N/A,#N/A,TRUE,"YKD"}</definedName>
    <definedName name="施工架" hidden="1">{#N/A,#N/A,FALSE,"CCTV"}</definedName>
    <definedName name="시공계획"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자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조직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기조정" hidden="1">{#N/A,#N/A,FALSE,"인원";#N/A,#N/A,FALSE,"비용2";#N/A,#N/A,FALSE,"비용1";#N/A,#N/A,FALSE,"비용";#N/A,#N/A,FALSE,"보증2";#N/A,#N/A,FALSE,"보증1";#N/A,#N/A,FALSE,"보증";#N/A,#N/A,FALSE,"손익1";#N/A,#N/A,FALSE,"손익";#N/A,#N/A,FALSE,"부서별매출";#N/A,#N/A,FALSE,"매출"}</definedName>
    <definedName name="시담안" hidden="1">[314]PI!#REF!</definedName>
    <definedName name="시멘트1">[123]단가!$A$48</definedName>
    <definedName name="시발" hidden="1">{#N/A,#N/A,FALSE,"인원";#N/A,#N/A,FALSE,"비용2";#N/A,#N/A,FALSE,"비용1";#N/A,#N/A,FALSE,"비용";#N/A,#N/A,FALSE,"보증2";#N/A,#N/A,FALSE,"보증1";#N/A,#N/A,FALSE,"보증";#N/A,#N/A,FALSE,"손익1";#N/A,#N/A,FALSE,"손익";#N/A,#N/A,FALSE,"부서별매출";#N/A,#N/A,FALSE,"매출"}</definedName>
    <definedName name="시방" hidden="1">[315]내역서!#REF!</definedName>
    <definedName name="시방서">#REF!</definedName>
    <definedName name="시방서목록">[316]TABLE!$D$2:$O$134</definedName>
    <definedName name="시방서목록1">[317]TABLE!$D$2:$O$134</definedName>
    <definedName name="시방서목록2">[318]TABLE!$D$2:$O$134</definedName>
    <definedName name="시비1노">[198]유지관리!$H$100</definedName>
    <definedName name="시비1재">[198]유지관리!$F$100</definedName>
    <definedName name="시비경">[227]계수시트!$B$92</definedName>
    <definedName name="시비관노">[198]유지관리!$H$105</definedName>
    <definedName name="시비관재">[198]유지관리!$F$105</definedName>
    <definedName name="시비노">[227]계수시트!$B$90</definedName>
    <definedName name="시비재">[227]계수시트!$B$91</definedName>
    <definedName name="시시싯" hidden="1">{#N/A,#N/A,TRUE,"토적및재료집계";#N/A,#N/A,TRUE,"토적및재료집계";#N/A,#N/A,TRUE,"단위량"}</definedName>
    <definedName name="시장동향" hidden="1">{#N/A,#N/A,FALSE,"ENG'G(보호계전기)"}</definedName>
    <definedName name="시중단가" hidden="1">{"'단계별시설공사비'!$A$3:$K$51"}</definedName>
    <definedName name="시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트5" hidden="1">{#N/A,#N/A,TRUE,"수량총괄";#N/A,#N/A,TRUE,"공사비예산서";#N/A,#N/A,TRUE,"공사비예산서 (2)"}</definedName>
    <definedName name="시행" hidden="1">{#N/A,#N/A,FALSE,"이태원철근"}</definedName>
    <definedName name="시험사1급">[205]단가집!#REF!</definedName>
    <definedName name="시험사2급">[205]단가집!#REF!</definedName>
    <definedName name="시험실과식당" hidden="1">{#N/A,#N/A,FALSE,"사업총괄";#N/A,#N/A,FALSE,"장비사업";#N/A,#N/A,FALSE,"철구사업";#N/A,#N/A,FALSE,"준설사업"}</definedName>
    <definedName name="신" hidden="1">{"'표지'!$B$5"}</definedName>
    <definedName name="신규" hidden="1">{#N/A,#N/A,FALSE,"신규dep";#N/A,#N/A,FALSE,"신규dep-금형상각후";#N/A,#N/A,FALSE,"신규dep-연구비상각후";#N/A,#N/A,FALSE,"신규dep-기계,공구상각후"}</definedName>
    <definedName name="신규표지">[180]음성cable!#REF!</definedName>
    <definedName name="신나">[123]단가!$A$56</definedName>
    <definedName name="신너계">[125]Sheet1!#REF!</definedName>
    <definedName name="신너단가">#REF!</definedName>
    <definedName name="신너자재비">#REF!</definedName>
    <definedName name="신단2" hidden="1">{#N/A,#N/A,TRUE,"토적및재료집계";#N/A,#N/A,TRUE,"토적및재료집계";#N/A,#N/A,TRUE,"단위량"}</definedName>
    <definedName name="신문도서">[234]기준액!#REF!</definedName>
    <definedName name="신설" hidden="1">{#N/A,#N/A,FALSE,"명세표"}</definedName>
    <definedName name="신설내화실">#REF!</definedName>
    <definedName name="신설리스트" hidden="1">{#N/A,#N/A,FALSE,"3가";#N/A,#N/A,FALSE,"3나";#N/A,#N/A,FALSE,"3다"}</definedName>
    <definedName name="신설변경" hidden="1">{#N/A,#N/A,FALSE,"3가";#N/A,#N/A,FALSE,"3나";#N/A,#N/A,FALSE,"3다"}</definedName>
    <definedName name="신설추가" hidden="1">{#N/A,#N/A,FALSE,"3가";#N/A,#N/A,FALSE,"3나";#N/A,#N/A,FALSE,"3다"}</definedName>
    <definedName name="신설통계" hidden="1">{#N/A,#N/A,FALSE,"3가";#N/A,#N/A,FALSE,"3나";#N/A,#N/A,FALSE,"3다"}</definedName>
    <definedName name="신설통계양식_강원" hidden="1">{#N/A,#N/A,FALSE,"3가";#N/A,#N/A,FALSE,"3나";#N/A,#N/A,FALSE,"3다"}</definedName>
    <definedName name="신성" hidden="1">{#N/A,#N/A,TRUE,"손익보고"}</definedName>
    <definedName name="신안" hidden="1">{#N/A,#N/A,FALSE,"현장 NCR 분석";#N/A,#N/A,FALSE,"현장품질감사";#N/A,#N/A,FALSE,"현장품질감사"}</definedName>
    <definedName name="신열처리" hidden="1">{#N/A,#N/A,FALSE,"ENG'G(보호계전기)"}</definedName>
    <definedName name="신용"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진철거기별" hidden="1">{#N/A,#N/A,FALSE,"현장 NCR 분석";#N/A,#N/A,FALSE,"현장품질감사";#N/A,#N/A,FALSE,"현장품질감사"}</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신축공사" hidden="1">{"'단계별시설공사비'!$A$3:$K$51"}</definedName>
    <definedName name="신호절환">[125]견적내역서!#REF!</definedName>
    <definedName name="신호절환노">[125]견적접수!#REF!</definedName>
    <definedName name="실">[0]!BlankMacro1</definedName>
    <definedName name="실란">[123]단가!$A$152</definedName>
    <definedName name="실링제">[123]단가!$A$61</definedName>
    <definedName name="싫다">{"Book1","AP-37.xls"}</definedName>
    <definedName name="쏴">[103]작성방법!$D$7</definedName>
    <definedName name="씨">[0]!BlankMacro1</definedName>
    <definedName name="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'[68]산#3-2'!#REF!</definedName>
    <definedName name="ㅇ1211">'[100]#REF'!#REF!</definedName>
    <definedName name="ㅇㄱ효" hidden="1">{#N/A,#N/A,FALSE,"조골재"}</definedName>
    <definedName name="ㅇ거건ㅇㄱ선" hidden="1">{#N/A,#N/A,FALSE,"이태원철근"}</definedName>
    <definedName name="ㅇㄴ" hidden="1">{"'표지'!$B$5"}</definedName>
    <definedName name="ㅇㄴㄴㄴㄴㄴㄴㄴㄴㄴ" hidden="1">{#N/A,#N/A,FALSE,"혼합골재"}</definedName>
    <definedName name="ㅇㄴㄹ" hidden="1">{#N/A,#N/A,FALSE,"단축1";#N/A,#N/A,FALSE,"단축2";#N/A,#N/A,FALSE,"단축3";#N/A,#N/A,FALSE,"장축";#N/A,#N/A,FALSE,"4WD"}</definedName>
    <definedName name="ㅇㄴㄹㄴㅁㄹㅇ" hidden="1">{#N/A,#N/A,FALSE,"예상손익";#N/A,#N/A,FALSE,"관리분석";#N/A,#N/A,FALSE,"장비분석";#N/A,#N/A,FALSE,"준설분석";#N/A,#N/A,FALSE,"철구분석"}</definedName>
    <definedName name="ㅇㄴㄹㄴㅇ" hidden="1">{#N/A,"수불부",FALSE,"사급자재수불서";#N/A,"수불부",FALSE,"사급자재수불서"}</definedName>
    <definedName name="ㅇㄴㄹㄶㅇㄴ">[0]!BlankMacro1</definedName>
    <definedName name="ㅇㄴㄹㅇㄴㄹㅇㄴ" hidden="1">{#N/A,#N/A,FALSE,"조골재"}</definedName>
    <definedName name="ㅇㄴㄻㄴㅇ" hidden="1">[23]DRUM!#REF!</definedName>
    <definedName name="ㅇㄴㄻㅎㅈㄷㅈㄷㄴ" hidden="1">{"'Sheet1'!$D$19","'Sheet1'!$B$22:$E$22"}</definedName>
    <definedName name="ㅇㄴㅀㅇ" hidden="1">{#N/A,#N/A,FALSE,"단축1";#N/A,#N/A,FALSE,"단축2";#N/A,#N/A,FALSE,"단축3";#N/A,#N/A,FALSE,"장축";#N/A,#N/A,FALSE,"4WD"}</definedName>
    <definedName name="ㅇㄴㅁㄹㅇㄻㅇㄹㄴㅇ" hidden="1">{#N/A,"수불부",FALSE,"사급자재수불서";#N/A,"수불부",FALSE,"사급자재수불서"}</definedName>
    <definedName name="ㅇㄴㅁㅇ" hidden="1">{"'활동원단위'!$A$22:$G$26"}</definedName>
    <definedName name="ㅇㄴㅋㅋㅌ" hidden="1">{#N/A,#N/A,FALSE,"혼합골재"}</definedName>
    <definedName name="ㅇㄴㅍㄴㄱ" hidden="1">{#N/A,#N/A,FALSE,"골재소요량";#N/A,#N/A,FALSE,"골재소요량"}</definedName>
    <definedName name="ㅇㄶㄹㄷㄱㄹㅈ" hidden="1">{#N/A,"수불부",FALSE,"사급자재수불서";#N/A,"수불부",FALSE,"사급자재수불서"}</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ㄹ">{"Book1","AP-37.xls"}</definedName>
    <definedName name="ㅇㄹ3" hidden="1">{#N/A,#N/A,FALSE,"명세표"}</definedName>
    <definedName name="ㅇㄹㄴ" hidden="1">{#N/A,"수불부",FALSE,"사급자재수불서";#N/A,"수불부",FALSE,"사급자재수불서"}</definedName>
    <definedName name="ㅇㄹㄴㅀㄹㅇㅎㄹㅇㅎ" hidden="1">{#N/A,#N/A,FALSE,"2~8번"}</definedName>
    <definedName name="ㅇㄹㄴㅁㅎㅁㄴ" hidden="1">{#N/A,"수불부",FALSE,"사급자재수불서";#N/A,"수불부",FALSE,"사급자재수불서"}</definedName>
    <definedName name="ㅇㄹㄴㅇ" hidden="1">#REF!</definedName>
    <definedName name="ㅇㄹㄶ" hidden="1">{"'Sheet1'!$A$4","'Sheet1'!$A$9:$G$28"}</definedName>
    <definedName name="ㅇㄹㄷㄱ">{"Book1","AP-37.xls"}</definedName>
    <definedName name="ㅇㄹㄹ" hidden="1">#REF!</definedName>
    <definedName name="ㅇㄹㅇ" hidden="1">{#N/A,#N/A,FALSE,"3가";#N/A,#N/A,FALSE,"3나";#N/A,#N/A,FALSE,"3다"}</definedName>
    <definedName name="ㅇㄹㅇㄴ" hidden="1">{#N/A,#N/A,FALSE,"3가";#N/A,#N/A,FALSE,"3나";#N/A,#N/A,FALSE,"3다"}</definedName>
    <definedName name="ㅇㄹㅇㄹ" hidden="1">#REF!</definedName>
    <definedName name="ㅇㄹㅇㄹㅇㄹㅇ" hidden="1">{#N/A,#N/A,FALSE,"혼합골재"}</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ㅣㄴ이ㅏ러ㅣ" hidden="1">{#N/A,#N/A,FALSE,"Sheet1"}</definedName>
    <definedName name="ㅇㄺ" hidden="1">{#N/A,#N/A,FALSE,"혼합골재"}</definedName>
    <definedName name="ㅇㄻㄴㅀ" hidden="1">{#N/A,"수불부",FALSE,"사급자재수불서";#N/A,"수불부",FALSE,"사급자재수불서"}</definedName>
    <definedName name="ㅇㄻㄴㅇㄻㄴㅇㄹ" hidden="1">#REF!</definedName>
    <definedName name="ㅇㄻㄹ" hidden="1">{#N/A,#N/A,FALSE,"명세표"}</definedName>
    <definedName name="ㅇㅀ" hidden="1">{#N/A,#N/A,FALSE,"CCTV"}</definedName>
    <definedName name="ㅇㅀㄱ" hidden="1">{#N/A,#N/A,FALSE,"인원";#N/A,#N/A,FALSE,"비용2";#N/A,#N/A,FALSE,"비용1";#N/A,#N/A,FALSE,"비용";#N/A,#N/A,FALSE,"보증2";#N/A,#N/A,FALSE,"보증1";#N/A,#N/A,FALSE,"보증";#N/A,#N/A,FALSE,"손익1";#N/A,#N/A,FALSE,"손익";#N/A,#N/A,FALSE,"부서별매출";#N/A,#N/A,FALSE,"매출"}</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ㅇㅁㄹ" hidden="1">{#N/A,#N/A,FALSE,"3가";#N/A,#N/A,FALSE,"3나";#N/A,#N/A,FALSE,"3다"}</definedName>
    <definedName name="ㅇㅀㅎ" hidden="1">{#N/A,#N/A,FALSE,"단축1";#N/A,#N/A,FALSE,"단축2";#N/A,#N/A,FALSE,"단축3";#N/A,#N/A,FALSE,"장축";#N/A,#N/A,FALSE,"4WD"}</definedName>
    <definedName name="ㅇㅀㅎㅎㅎㅎㅎㄴㄷㄷㄷ" hidden="1">{#N/A,#N/A,FALSE,"현장 NCR 분석";#N/A,#N/A,FALSE,"현장품질감사";#N/A,#N/A,FALSE,"현장품질감사"}</definedName>
    <definedName name="ㅇㅀㅎㅎㅎㅎㅎㅎㅎㅎㅎㅎㅎㅎㅎㅎㅎ" hidden="1">{#N/A,#N/A,FALSE,"구조2"}</definedName>
    <definedName name="ㅇ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ㅁㄴㄹ" hidden="1">{#N/A,#N/A,TRUE,"토적및재료집계";#N/A,#N/A,TRUE,"토적및재료집계";#N/A,#N/A,TRUE,"단위량"}</definedName>
    <definedName name="ㅇㅁㄴㄹㄴㅇㅅㅎㅁㄴㅇ"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ㅁㄶㄴㅇㅁㅀㅇㄴ" hidden="1">{#N/A,"수불부",FALSE,"사급자재수불서";#N/A,"수불부",FALSE,"사급자재수불서"}</definedName>
    <definedName name="ㅇㅁㄻ" hidden="1">{#N/A,#N/A,FALSE,"Sheet1"}</definedName>
    <definedName name="ㅇ쇼뉴굔" hidden="1">{#N/A,#N/A,FALSE,"조골재"}</definedName>
    <definedName name="ㅇ쇼ㅓㅅ요ㅓㅇ" hidden="1">{#N/A,#N/A,FALSE,"이태원철근"}</definedName>
    <definedName name="ㅇ쇼ㅓㅇㅅ교ㅓㅇ" hidden="1">{#N/A,#N/A,FALSE,"Sheet1"}</definedName>
    <definedName name="ㅇ쇼ㅓㅇ쇼ㅓ" hidden="1">{#N/A,#N/A,FALSE,"이태원철근"}</definedName>
    <definedName name="ㅇ쇼ㅓ요성"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쇼ㅓ요ㅓ요" hidden="1">{#N/A,#N/A,FALSE,"이태원철근"}</definedName>
    <definedName name="ㅇ쇼ㅓ욯서요" hidden="1">{#N/A,#N/A,FALSE,"이태원철근"}</definedName>
    <definedName name="ㅇ수ㅕㅜㅇ" hidden="1">{#N/A,#N/A,FALSE,"단가표지"}</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ㄹ" hidden="1">#REF!</definedName>
    <definedName name="ㅇㅇㅇ" hidden="1">[319]PI!#REF!</definedName>
    <definedName name="ㅇㅇㅇㅂㅈㄷㄱ" hidden="1">{#N/A,#N/A,FALSE,"3가";#N/A,#N/A,FALSE,"3나";#N/A,#N/A,FALSE,"3다"}</definedName>
    <definedName name="ㅇㅇㅇㅇ" hidden="1">[180]PI!#REF!</definedName>
    <definedName name="ㅇㅇㅇㅇㅇㅇ" hidden="1">{"'Sheet1'!$A$4:$M$21","'Sheet1'!$J$17:$K$19"}</definedName>
    <definedName name="ㅇㅇㅇㅇㅇㅇㅇㅇㅇㅇ" hidden="1">{#N/A,#N/A,FALSE,"골재소요량";#N/A,#N/A,FALSE,"골재소요량"}</definedName>
    <definedName name="ㅇㅈㄷㅄㅂㅈㄷㄱ" hidden="1">#REF!</definedName>
    <definedName name="ㅇㅈㅇㅈㅈ" hidden="1">#REF!</definedName>
    <definedName name="ㅇㅍㄴㅁ3" hidden="1">{#N/A,#N/A,FALSE,"조골재"}</definedName>
    <definedName name="ㅇㅎ" hidden="1">{#N/A,#N/A,FALSE,"부대1"}</definedName>
    <definedName name="ㅇㅎㄹㅀ" hidden="1">{#N/A,#N/A,FALSE,"단축1";#N/A,#N/A,FALSE,"단축2";#N/A,#N/A,FALSE,"단축3";#N/A,#N/A,FALSE,"장축";#N/A,#N/A,FALSE,"4WD"}</definedName>
    <definedName name="ㅇㅎㅁㅇㅎㄴㅇㅁ" hidden="1">{#N/A,"수불부",FALSE,"사급자재수불서";#N/A,"수불부",FALSE,"사급자재수불서"}</definedName>
    <definedName name="ㅇㅎㅅ" hidden="1">{#N/A,#N/A,FALSE,"포장1";#N/A,#N/A,FALSE,"포장1"}</definedName>
    <definedName name="ㅇㅎㅇㅀ" hidden="1">{#N/A,#N/A,FALSE,"단가표지"}</definedName>
    <definedName name="ㅇㅎ오" hidden="1">{#N/A,#N/A,FALSE,"단축1";#N/A,#N/A,FALSE,"단축2";#N/A,#N/A,FALSE,"단축3";#N/A,#N/A,FALSE,"장축";#N/A,#N/A,FALSE,"4WD"}</definedName>
    <definedName name="ㅇㅎㅎㄹ러ㅓ">BlankMacro1</definedName>
    <definedName name="아니">[0]!BlankMacro1</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러ㅏ러" hidden="1">{"'Firr(선)'!$AS$1:$AY$62","'Firr(사)'!$AS$1:$AY$62","'Firr(회)'!$AS$1:$AY$62","'Firr(선)'!$L$1:$V$62","'Firr(사)'!$L$1:$V$62","'Firr(회)'!$L$1:$V$62"}</definedName>
    <definedName name="아마" hidden="1">{#N/A,#N/A,FALSE,"현장 NCR 분석";#N/A,#N/A,FALSE,"현장품질감사";#N/A,#N/A,FALSE,"현장품질감사"}</definedName>
    <definedName name="아마로드" hidden="1">{#N/A,#N/A,FALSE,"현장 NCR 분석";#N/A,#N/A,FALSE,"현장품질감사";#N/A,#N/A,FALSE,"현장품질감사"}</definedName>
    <definedName name="아무" hidden="1">{#N/A,#N/A,FALSE,"배수2"}</definedName>
    <definedName name="아무거나">#REF!</definedName>
    <definedName name="아사">[189]내역아!#REF!</definedName>
    <definedName name="아세틸렌">[123]단가!$A$59</definedName>
    <definedName name="아스콘" hidden="1">{#N/A,#N/A,FALSE,"현장 NCR 분석";#N/A,#N/A,FALSE,"현장품질감사";#N/A,#N/A,FALSE,"현장품질감사"}</definedName>
    <definedName name="아아아">'[320]일위대가(1)'!#REF!</definedName>
    <definedName name="아아아아" hidden="1">{"'표지'!$B$5"}</definedName>
    <definedName name="아아아아아아아아아아아아아아아아아아아" hidden="1">{#N/A,#N/A,FALSE,"이정표"}</definedName>
    <definedName name="아연도28C">[77]Sheet6!#REF!</definedName>
    <definedName name="아우트소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아운">[189]내역아!#REF!</definedName>
    <definedName name="아카노">[198]식재!$H$83</definedName>
    <definedName name="아카시아">[123]단가!$A$131</definedName>
    <definedName name="아카재">[198]식재!$F$83</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[110]Sheet5!#REF!</definedName>
    <definedName name="안전관리">#REF!</definedName>
    <definedName name="안전관리1">[0]!BlankMacro1</definedName>
    <definedName name="안전관리비">[195]공사비내역서!$F$276</definedName>
    <definedName name="안전관리비대">#REF!</definedName>
    <definedName name="안전관리비요율">#REF!</definedName>
    <definedName name="안전도해">BlankMacro1</definedName>
    <definedName name="안전발판철거">[125]견적접수!#REF!</definedName>
    <definedName name="안전이력" hidden="1">{"'5국공정'!$A$1:$E$128"}</definedName>
    <definedName name="안전활동">[0]!BlankMacro1</definedName>
    <definedName name="안지름">[110]Sheet5!#REF!</definedName>
    <definedName name="안지름2">[110]Sheet5!#REF!</definedName>
    <definedName name="안테나보호휀스" hidden="1">{#N/A,#N/A,TRUE,"토적및재료집계";#N/A,#N/A,TRUE,"토적및재료집계";#N/A,#N/A,TRUE,"단위량"}</definedName>
    <definedName name="안현모" hidden="1">{#N/A,#N/A,FALSE,"단축1";#N/A,#N/A,FALSE,"단축2";#N/A,#N/A,FALSE,"단축3";#N/A,#N/A,FALSE,"장축";#N/A,#N/A,FALSE,"4WD"}</definedName>
    <definedName name="안현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알파" hidden="1">{#N/A,#N/A,FALSE,"이태원철근"}</definedName>
    <definedName name="압력발신기노">[75]견적접수!#REF!</definedName>
    <definedName name="앙">[0]!BlankMacro1</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ㅏ앙" hidden="1">{#N/A,#N/A,FALSE,"부대1"}</definedName>
    <definedName name="앞지" hidden="1">{#N/A,#N/A,FALSE,"이태원철근"}</definedName>
    <definedName name="앨보1">[210]단가!$B$36</definedName>
    <definedName name="야간" hidden="1">{#N/A,#N/A,FALSE,"지침";#N/A,#N/A,FALSE,"환경분석";#N/A,#N/A,FALSE,"Sheet16"}</definedName>
    <definedName name="야드">BlankMacro1</definedName>
    <definedName name="야드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야야야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자노">[198]유지관리!$H$82</definedName>
    <definedName name="야자재">[198]유지관리!$F$82</definedName>
    <definedName name="약수">#N/A</definedName>
    <definedName name="얌">[0]!BlankMacro1</definedName>
    <definedName name="양매자0403">[192]수목데이타!$E$168</definedName>
    <definedName name="양매자0505">[192]수목데이타!$E$169</definedName>
    <definedName name="양매자0606">[192]수목데이타!$E$170</definedName>
    <definedName name="양식변경1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어떤거죠" hidden="1">#REF!</definedName>
    <definedName name="어랑너ㅣㄹㄴㅇ" hidden="1">{#N/A,"수불부",FALSE,"사급자재수불서";#N/A,"수불부",FALSE,"사급자재수불서"}</definedName>
    <definedName name="어쩌구저쩌구" hidden="1">{"'장비'!$A$3:$M$12"}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업" hidden="1">{#N/A,#N/A,FALSE,"포장2"}</definedName>
    <definedName name="업종" hidden="1">{#N/A,#N/A,FALSE,"포장2"}</definedName>
    <definedName name="업체" hidden="1">#REF!</definedName>
    <definedName name="업체단가">[321]자재단가!$A$6:$M$159</definedName>
    <definedName name="업체별">BlankMacro1</definedName>
    <definedName name="업체순위" hidden="1">{#N/A,#N/A,FALSE,"배수2"}</definedName>
    <definedName name="업체카파" hidden="1">{#N/A,#N/A,FALSE,"단축1";#N/A,#N/A,FALSE,"단축2";#N/A,#N/A,FALSE,"단축3";#N/A,#N/A,FALSE,"장축";#N/A,#N/A,FALSE,"4WD"}</definedName>
    <definedName name="엉">BlankMacro1</definedName>
    <definedName name="에라">[0]!BlankMacro1</definedName>
    <definedName name="에멀전페인트">[123]단가!$A$71</definedName>
    <definedName name="에산서총괄" hidden="1">{#N/A,#N/A,FALSE,"현장 NCR 분석";#N/A,#N/A,FALSE,"현장품질감사";#N/A,#N/A,FALSE,"현장품질감사"}</definedName>
    <definedName name="에이" hidden="1">{#N/A,#N/A,TRUE,"Y생산";#N/A,#N/A,TRUE,"Y판매";#N/A,#N/A,TRUE,"Y총물량";#N/A,#N/A,TRUE,"Y능력";#N/A,#N/A,TRUE,"YKD"}</definedName>
    <definedName name="에폭시">[50]단가비교!$L$28</definedName>
    <definedName name="엔드리밋노">[267]견적내역서!#REF!</definedName>
    <definedName name="엔진" hidden="1">{#N/A,#N/A,FALSE,"단축1";#N/A,#N/A,FALSE,"단축2";#N/A,#N/A,FALSE,"단축3";#N/A,#N/A,FALSE,"장축";#N/A,#N/A,FALSE,"4WD"}</definedName>
    <definedName name="여영">BlankMacro1</definedName>
    <definedName name="여장">INDIRECT("단중표!$P$66:$Q$69")</definedName>
    <definedName name="여ㅜㅅㅅㄱㅇ" hidden="1">{#N/A,#N/A,FALSE,"골재소요량";#N/A,#N/A,FALSE,"골재소요량"}</definedName>
    <definedName name="역L형옹벽">[97]일위대가!#REF!</definedName>
    <definedName name="역세척수조">'[207]내역서(토목)'!#REF!</definedName>
    <definedName name="역율">#REF!</definedName>
    <definedName name="연">'[189]49일위'!$A$1:$M$203</definedName>
    <definedName name="연결관집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도별제조원가" hidden="1">{#N/A,#N/A,FALSE,"인원";#N/A,#N/A,FALSE,"비용2";#N/A,#N/A,FALSE,"비용1";#N/A,#N/A,FALSE,"비용";#N/A,#N/A,FALSE,"보증2";#N/A,#N/A,FALSE,"보증1";#N/A,#N/A,FALSE,"보증";#N/A,#N/A,FALSE,"손익1";#N/A,#N/A,FALSE,"손익";#N/A,#N/A,FALSE,"부서별매출";#N/A,#N/A,FALSE,"매출"}</definedName>
    <definedName name="연마공">[123]단가!$A$47</definedName>
    <definedName name="연마공노임">#REF!</definedName>
    <definedName name="연마지">[123]단가!$A$72</definedName>
    <definedName name="연마지계">[125]Sheet1!#REF!</definedName>
    <definedName name="연마지단가">#REF!</definedName>
    <definedName name="연마지석계">[125]Sheet1!#REF!</definedName>
    <definedName name="연마지석단가">#REF!</definedName>
    <definedName name="연마지석자재비">#REF!</definedName>
    <definedName name="연마지자재비">#REF!</definedName>
    <definedName name="연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족">[0]!BlankMacro1</definedName>
    <definedName name="연주설비">BlankMacro1</definedName>
    <definedName name="연평도" hidden="1">{#N/A,#N/A,TRUE,"토적및재료집계";#N/A,#N/A,TRUE,"토적및재료집계";#N/A,#N/A,TRUE,"단위량"}</definedName>
    <definedName name="염색기술3" hidden="1">{#N/A,#N/A,TRUE,"손익보고"}</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산홍10노무">[190]수목일위!#REF!</definedName>
    <definedName name="영산홍10재료">[190]수목일위!#REF!</definedName>
    <definedName name="영산홍3노무">[190]수목일위!#REF!</definedName>
    <definedName name="영산홍3재료">[190]수목일위!#REF!</definedName>
    <definedName name="영산홍4노무">[190]수목일위!#REF!</definedName>
    <definedName name="영산홍4재료">[190]수목일위!#REF!</definedName>
    <definedName name="영산홍5노무">[190]수목일위!#REF!</definedName>
    <definedName name="영산홍5재료">[190]수목일위!#REF!</definedName>
    <definedName name="영산홍6노무">[190]수목일위!#REF!</definedName>
    <definedName name="영산홍6재료">[190]수목일위!#REF!</definedName>
    <definedName name="영시스템" hidden="1">[146]수량산출!#REF!</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업비용" hidden="1">{"'표지'!$B$5"}</definedName>
    <definedName name="예비품">[322]Sheet1!#REF!</definedName>
    <definedName name="예산" hidden="1">{#N/A,#N/A,FALSE,"단축1";#N/A,#N/A,FALSE,"단축2";#N/A,#N/A,FALSE,"단축3";#N/A,#N/A,FALSE,"장축";#N/A,#N/A,FALSE,"4WD"}</definedName>
    <definedName name="예산111">[323]가열로SW!$A$55:$K$82</definedName>
    <definedName name="예산내역GI"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예산조서" hidden="1">{#N/A,#N/A,FALSE,"현장 NCR 분석";#N/A,#N/A,FALSE,"현장품질감사";#N/A,#N/A,FALSE,"현장품질감사"}</definedName>
    <definedName name="예상환율_용역">'[73]입력(용역외주비)'!$W$7:$W$25</definedName>
    <definedName name="예정가" hidden="1">{#N/A,#N/A,FALSE,"포장2"}</definedName>
    <definedName name="예정공정통합" hidden="1">#REF!</definedName>
    <definedName name="예정공정표4월분" hidden="1">{#N/A,#N/A,TRUE,"1";#N/A,#N/A,TRUE,"2";#N/A,#N/A,TRUE,"3";#N/A,#N/A,TRUE,"4";#N/A,#N/A,TRUE,"5";#N/A,#N/A,TRUE,"6";#N/A,#N/A,TRUE,"7"}</definedName>
    <definedName name="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나멘트">[123]단가!$A$54</definedName>
    <definedName name="오늘">[321]기본!$D$8</definedName>
    <definedName name="오배수" hidden="1">{#N/A,#N/A,TRUE,"천상그린44PY"}</definedName>
    <definedName name="오배수입상" hidden="1">{#N/A,#N/A,TRUE,"천상그린44PY"}</definedName>
    <definedName name="오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성협" hidden="1">{#N/A,#N/A,TRUE,"Y생산";#N/A,#N/A,TRUE,"Y판매";#N/A,#N/A,TRUE,"Y총물량";#N/A,#N/A,TRUE,"Y능력";#N/A,#N/A,TRUE,"YKD"}</definedName>
    <definedName name="오수맨홀위치" hidden="1">{"'Sheet1'!$A$4","'Sheet1'!$A$9:$G$28"}</definedName>
    <definedName name="오승진">[324]내역서!#REF!</definedName>
    <definedName name="오익환" hidden="1">{#N/A,#N/A,FALSE,"단축1";#N/A,#N/A,FALSE,"단축2";#N/A,#N/A,FALSE,"단축3";#N/A,#N/A,FALSE,"장축";#N/A,#N/A,FALSE,"4WD"}</definedName>
    <definedName name="오인규" hidden="1">{"'5국공정'!$A$1:$E$128"}</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내5K미만재료비">#REF!</definedName>
    <definedName name="옥내5K미만지급임차료">#REF!</definedName>
    <definedName name="옥내5K미만직접노무비">#REF!</definedName>
    <definedName name="옥내5K이상재료비">#REF!</definedName>
    <definedName name="옥내5K이상지급임차료">#REF!</definedName>
    <definedName name="옥내5K이상직접노무비">#REF!</definedName>
    <definedName name="옥내잡공사">'[287]품셈 '!#REF!</definedName>
    <definedName name="옥매화6노무">[190]수목일위!#REF!</definedName>
    <definedName name="옥매화6재료">[190]수목일위!#REF!</definedName>
    <definedName name="옥외5K미만재료비">#REF!</definedName>
    <definedName name="옥외5K미만지급임차료">#REF!</definedName>
    <definedName name="옥외5K미만직접노무비">#REF!</definedName>
    <definedName name="옥외5K이상재료비">#REF!</definedName>
    <definedName name="옥외5K이상지급임차료">#REF!</definedName>
    <definedName name="옥외5K이상직접노무비">#REF!</definedName>
    <definedName name="옥외공사" hidden="1">{#N/A,#N/A,FALSE,"이태원철근"}</definedName>
    <definedName name="옥외대비" hidden="1">{#N/A,#N/A,FALSE,"이태원철근"}</definedName>
    <definedName name="옥외등신설공구손료">[325]옥외등신설!$O$18</definedName>
    <definedName name="옥외등신설공비">[325]옥외등신설!$O$14</definedName>
    <definedName name="옥외등신설재료비">[325]옥외등신설!$O$10</definedName>
    <definedName name="옥외보온"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잠화3노무">[190]수목일위!#REF!</definedName>
    <definedName name="옥잠화3재료">[190]수목일위!#REF!</definedName>
    <definedName name="옥잠화5노무">[190]수목일위!#REF!</definedName>
    <definedName name="옥잠화5재료">[190]수목일위!#REF!</definedName>
    <definedName name="옥천1" hidden="1">{#N/A,#N/A,TRUE,"토적및재료집계";#N/A,#N/A,TRUE,"토적및재료집계";#N/A,#N/A,TRUE,"단위량"}</definedName>
    <definedName name="옥향">[201]단가!$A$136</definedName>
    <definedName name="옥향10노무">[190]수목일위!#REF!</definedName>
    <definedName name="옥향10재료">[190]수목일위!#REF!</definedName>
    <definedName name="옥향4노무">[190]수목일위!#REF!</definedName>
    <definedName name="옥향4재료">[190]수목일위!#REF!</definedName>
    <definedName name="옥향5노무">[190]수목일위!#REF!</definedName>
    <definedName name="옥향5재료">[190]수목일위!#REF!</definedName>
    <definedName name="옥향6노무">[190]수목일위!#REF!</definedName>
    <definedName name="옥향6재료">[190]수목일위!#REF!</definedName>
    <definedName name="옥향8노무">[190]수목일위!#REF!</definedName>
    <definedName name="옥향8재료">[190]수목일위!#REF!</definedName>
    <definedName name="온수보일러">[285]노무비단가!$B$72</definedName>
    <definedName name="온압보정기노">[75]견적접수!#REF!</definedName>
    <definedName name="옹" hidden="1">{#N/A,#N/A,FALSE,"골재소요량";#N/A,#N/A,FALSE,"골재소요량"}</definedName>
    <definedName name="옹벼집계" hidden="1">{#N/A,#N/A,FALSE,"혼합골재"}</definedName>
    <definedName name="옹벽" hidden="1">{#N/A,#N/A,FALSE,"혼합골재"}</definedName>
    <definedName name="옹벽수량집계표" hidden="1">{#N/A,#N/A,FALSE,"2~8번"}</definedName>
    <definedName name="옹벽수량집계표총괄" hidden="1">{#N/A,#N/A,FALSE,"혼합골재"}</definedName>
    <definedName name="옹벽지" hidden="1">{#N/A,#N/A,FALSE,"혼합골재"}</definedName>
    <definedName name="와이어">[50]단가비교!$L$27</definedName>
    <definedName name="와이어노무">[190]수목일위!#REF!</definedName>
    <definedName name="와이어메쉬">[201]단가!$A$53</definedName>
    <definedName name="와이어재료">[190]수목일위!#REF!</definedName>
    <definedName name="완공3" hidden="1">#REF!</definedName>
    <definedName name="완도" hidden="1">{#N/A,#N/A,FALSE,"포장2"}</definedName>
    <definedName name="완제품철거물량">#REF!</definedName>
    <definedName name="왕벗">[123]단가!$A$115</definedName>
    <definedName name="외관디자인" hidden="1">{#N/A,#N/A,FALSE,"현장 NCR 분석";#N/A,#N/A,FALSE,"현장품질감사";#N/A,#N/A,FALSE,"현장품질감사"}</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설비비">[222]요율산출!$D$4</definedName>
    <definedName name="외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주계획" hidden="1">{#N/A,#N/A,TRUE,"Y생산";#N/A,#N/A,TRUE,"Y판매";#N/A,#N/A,TRUE,"Y총물량";#N/A,#N/A,TRUE,"Y능력";#N/A,#N/A,TRUE,"YKD"}</definedName>
    <definedName name="외주의뢰1" hidden="1">#REF!</definedName>
    <definedName name="외주진도계획">[0]!BlankMacro1</definedName>
    <definedName name="요구조건참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서요어ㅓ"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요성ㄱ쇼ㅓ요" hidden="1">{#N/A,#N/A,FALSE,"이태원철근"}</definedName>
    <definedName name="요약"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ㅓㅇ교서요ㅓ" hidden="1">{#N/A,#N/A,FALSE,"이태원철근"}</definedName>
    <definedName name="요ㅓ엉"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용" hidden="1">[30]표지!#REF!</definedName>
    <definedName name="용도차" hidden="1">{#N/A,#N/A,FALSE,"단축1";#N/A,#N/A,FALSE,"단축2";#N/A,#N/A,FALSE,"단축3";#N/A,#N/A,FALSE,"장축";#N/A,#N/A,FALSE,"4WD"}</definedName>
    <definedName name="용동교" hidden="1">{#N/A,#N/A,FALSE,"배수1"}</definedName>
    <definedName name="용량">#REF!</definedName>
    <definedName name="용선">'[326]용선 C.L'!$B$1:$P$65536</definedName>
    <definedName name="용역비">#REF!</definedName>
    <definedName name="용역비1">#REF!</definedName>
    <definedName name="용역비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역비이윤적용">#REF!</definedName>
    <definedName name="용역비적용">#REF!</definedName>
    <definedName name="용역할증">#REF!</definedName>
    <definedName name="용용" hidden="1">{#N/A,#N/A,FALSE,"포장2"}</definedName>
    <definedName name="용접">#REF!</definedName>
    <definedName name="용접공">[207]정부노임!$B$9</definedName>
    <definedName name="용접공노임">#REF!</definedName>
    <definedName name="용접공수">INDIRECT("단중표!$Y$2:$Z$21")</definedName>
    <definedName name="용접공일반">[327]노임단가!$C$16</definedName>
    <definedName name="용접공철도">[205]단가집!#REF!</definedName>
    <definedName name="용접보정">INDIRECT("단중표!$Y$24:$Z$38")</definedName>
    <definedName name="용접봉">[50]단가비교!$L$31</definedName>
    <definedName name="용접봉계">[125]Sheet1!#REF!</definedName>
    <definedName name="용접봉단가">#REF!</definedName>
    <definedName name="용접봉자재비">#REF!</definedName>
    <definedName name="우로복사">[291]!우로복사</definedName>
    <definedName name="우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낭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운반비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운반비정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운반중량1" hidden="1">#REF!</definedName>
    <definedName name="운반중량산출">[328]단중표!$G$2:$H$63</definedName>
    <definedName name="운반차운전사">'[213]중기조종사 단위단가'!$B$5</definedName>
    <definedName name="운영계획">[325]가열로SW!$A$55:$K$82</definedName>
    <definedName name="운영구도2" hidden="1">{#N/A,#N/A,FALSE,"단축1";#N/A,#N/A,FALSE,"단축2";#N/A,#N/A,FALSE,"단축3";#N/A,#N/A,FALSE,"장축";#N/A,#N/A,FALSE,"4WD"}</definedName>
    <definedName name="운영구도3" hidden="1">{#N/A,#N/A,FALSE,"단축1";#N/A,#N/A,FALSE,"단축2";#N/A,#N/A,FALSE,"단축3";#N/A,#N/A,FALSE,"장축";#N/A,#N/A,FALSE,"4WD"}</definedName>
    <definedName name="운전기계노임">#REF!</definedName>
    <definedName name="운전사_운반">'[225]기계경비(시간당)'!$D$7</definedName>
    <definedName name="운전사기계">[205]단가집!#REF!</definedName>
    <definedName name="운전사운반차">[205]단가집!#REF!</definedName>
    <definedName name="운전운반차노임">#REF!</definedName>
    <definedName name="울사">[189]울타리!#REF!</definedName>
    <definedName name="울운">[189]울타리!#REF!</definedName>
    <definedName name="웃ㅇ국ㅇ" hidden="1">{#N/A,#N/A,FALSE,"혼합골재"}</definedName>
    <definedName name="원10">[329]신고조서!$C$6</definedName>
    <definedName name="원11">[329]신고조서!$C$8</definedName>
    <definedName name="원2">[330]신고조서!$C$6</definedName>
    <definedName name="원25">[329]신고조서!$C$9</definedName>
    <definedName name="원27">[329]신고조서!$C$10</definedName>
    <definedName name="원28">[329]신고조서!$C$11</definedName>
    <definedName name="원29">[329]신고조서!$C$13</definedName>
    <definedName name="원54">[330]신고조서!$C$8</definedName>
    <definedName name="원56">[329]신고조서!$C$16</definedName>
    <definedName name="원60">[330]신고조서!$C$10</definedName>
    <definedName name="원61">[330]신고조서!$C$11</definedName>
    <definedName name="원62">[330]신고조서!$C$12</definedName>
    <definedName name="원63">[330]신고조서!$C$13</definedName>
    <definedName name="원64">[330]신고조서!$C$14</definedName>
    <definedName name="원65">[330]신고조서!$C$15</definedName>
    <definedName name="원가1" hidden="1">{#N/A,#N/A,FALSE,"현장 NCR 분석";#N/A,#N/A,FALSE,"현장품질감사";#N/A,#N/A,FALSE,"현장품질감사"}</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#N/A</definedName>
    <definedName name="원가계산1">[331]자재단가!$A$6:$M$156</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창">#N/A</definedName>
    <definedName name="원가목차" hidden="1">{#N/A,#N/A,FALSE,"인원";#N/A,#N/A,FALSE,"비용2";#N/A,#N/A,FALSE,"비용1";#N/A,#N/A,FALSE,"비용";#N/A,#N/A,FALSE,"보증2";#N/A,#N/A,FALSE,"보증1";#N/A,#N/A,FALSE,"보증";#N/A,#N/A,FALSE,"손익1";#N/A,#N/A,FALSE,"손익";#N/A,#N/A,FALSE,"부서별매출";#N/A,#N/A,FALSE,"매출"}</definedName>
    <definedName name="원가분석2" hidden="1">{"'표지'!$B$5"}</definedName>
    <definedName name="원가분석3" hidden="1">{"'표지'!$B$5"}</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[332]실행철강하도!$A$1:$A$4</definedName>
    <definedName name="원단운영안" hidden="1">{#N/A,#N/A,FALSE,"단축1";#N/A,#N/A,FALSE,"단축2";#N/A,#N/A,FALSE,"단축3";#N/A,#N/A,FALSE,"장축";#N/A,#N/A,FALSE,"4WD"}</definedName>
    <definedName name="원료수송" hidden="1">{#N/A,#N/A,TRUE,"Sheet4";"ww","시나리오1",TRUE,"Sheet4"}</definedName>
    <definedName name="원지반경">[198]시설물!#REF!</definedName>
    <definedName name="원지반노">[198]시설물!#REF!</definedName>
    <definedName name="원지반재">[198]시설물!#REF!</definedName>
    <definedName name="원추2노무">[190]수목일위!#REF!</definedName>
    <definedName name="원추2재료">[190]수목일위!#REF!</definedName>
    <definedName name="원파고라노">[251]일위대가!$H$323</definedName>
    <definedName name="원파고라재">[251]일위대가!$J$323</definedName>
    <definedName name="원형강" hidden="1">{#N/A,#N/A,FALSE,"총괄수정"}</definedName>
    <definedName name="월드건설" hidden="1">{#N/A,#N/A,FALSE,"이태원철근"}</definedName>
    <definedName name="월별투입" hidden="1">{#N/A,#N/A,FALSE,"지침";#N/A,#N/A,FALSE,"환경분석";#N/A,#N/A,FALSE,"Sheet16"}</definedName>
    <definedName name="위생공">[285]노무비단가!$B$2</definedName>
    <definedName name="위치도1" hidden="1">{#N/A,#N/A,FALSE,"현장 NCR 분석";#N/A,#N/A,FALSE,"현장품질감사";#N/A,#N/A,FALSE,"현장품질감사"}</definedName>
    <definedName name="윈치경">[198]시설물!$J$305</definedName>
    <definedName name="윈치노">[198]시설물!$H$305</definedName>
    <definedName name="윈치재">[198]시설물!$F$305</definedName>
    <definedName name="윙비트6">[331]Sheet1!#REF!</definedName>
    <definedName name="유니트" hidden="1">{#N/A,#N/A,FALSE,"3가";#N/A,#N/A,FALSE,"3나";#N/A,#N/A,FALSE,"3다"}</definedName>
    <definedName name="유리경비">[190]수목일위!#REF!</definedName>
    <definedName name="유리공">[201]단가!$A$24</definedName>
    <definedName name="유리노">[189]시설물일위!#REF!</definedName>
    <definedName name="유리노무">[190]수목일위!#REF!</definedName>
    <definedName name="유리재">[189]시설물일위!#REF!</definedName>
    <definedName name="유리재료">[190]수목일위!#REF!</definedName>
    <definedName name="유사실적">[85]!유사실적</definedName>
    <definedName name="유압기노">[75]견적접수!#REF!</definedName>
    <definedName name="유용율보정">#REF!</definedName>
    <definedName name="유진모">#REF!</definedName>
    <definedName name="유카">[123]단가!$A$153</definedName>
    <definedName name="유카4노무">[190]수목일위!#REF!</definedName>
    <definedName name="유카4재료">[190]수목일위!#REF!</definedName>
    <definedName name="유카5노무">[190]수목일위!#REF!</definedName>
    <definedName name="유카5재료">[190]수목일위!#REF!</definedName>
    <definedName name="유형별보정">#REF!</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율">[206]투찰내역!$B$2:$M$643</definedName>
    <definedName name="융" hidden="1">{#N/A,#N/A,FALSE,"현장 NCR 분석";#N/A,#N/A,FALSE,"현장품질감사";#N/A,#N/A,FALSE,"현장품질감사"}</definedName>
    <definedName name="은아설비견적" hidden="1">{#N/A,#N/A,FALSE,"현장 NCR 분석";#N/A,#N/A,FALSE,"현장품질감사";#N/A,#N/A,FALSE,"현장품질감사"}</definedName>
    <definedName name="은행12">[123]단가!$A$118</definedName>
    <definedName name="은행15">[123]단가!$A$117</definedName>
    <definedName name="은행6">[123]단가!$A$120</definedName>
    <definedName name="은행8">[123]단가!$A$119</definedName>
    <definedName name="응용" hidden="1">{"'용역비'!$A$4:$C$8"}</definedName>
    <definedName name="응집지">'[207]내역서(토목)'!#REF!</definedName>
    <definedName name="儀錶1" hidden="1">{#N/A,#N/A,FALSE,"CCTV"}</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가" hidden="1">{"'Firr(선)'!$AS$1:$AY$62","'Firr(사)'!$AS$1:$AY$62","'Firr(회)'!$AS$1:$AY$62","'Firr(선)'!$L$1:$V$62","'Firr(사)'!$L$1:$V$62","'Firr(회)'!$L$1:$V$62"}</definedName>
    <definedName name="이각">[198]단가!$A$23</definedName>
    <definedName name="이공구가설비">'[333]1,2공구원가계산서'!$D$30</definedName>
    <definedName name="이공구간접노무비">'[333]1,2공구원가계산서'!$D$23</definedName>
    <definedName name="이공구기타경비">'[333]1,2공구원가계산서'!$D$29</definedName>
    <definedName name="이공구부가가치세">'[333]2공구산출내역'!$F$174</definedName>
    <definedName name="이공구산재보험료">'[333]1,2공구원가계산서'!$D$27</definedName>
    <definedName name="이공구안전관리비">'[333]1,2공구원가계산서'!$D$28</definedName>
    <definedName name="이공구이윤">'[333]1,2공구원가계산서'!$D$35</definedName>
    <definedName name="이공구일반관리비">'[333]1,2공구원가계산서'!$D$34</definedName>
    <definedName name="이공구품질관리비">'[333]1,2공구원가계산서'!$D$31</definedName>
    <definedName name="이광훈11" hidden="1">{#N/A,#N/A,FALSE,"명세표"}</definedName>
    <definedName name="이광훈15" hidden="1">{#N/A,#N/A,FALSE,"명세표"}</definedName>
    <definedName name="이광훈16" hidden="1">{#N/A,#N/A,FALSE,"명세표"}</definedName>
    <definedName name="이광훈17" hidden="1">{#N/A,#N/A,FALSE,"명세표"}</definedName>
    <definedName name="이광훈18" hidden="1">{#N/A,#N/A,FALSE,"명세표"}</definedName>
    <definedName name="이광훈2" hidden="1">{#N/A,#N/A,FALSE,"명세표"}</definedName>
    <definedName name="이광훈20" hidden="1">{#N/A,#N/A,FALSE,"명세표"}</definedName>
    <definedName name="이광훈21" hidden="1">{#N/A,#N/A,FALSE,"명세표"}</definedName>
    <definedName name="이광훈22" hidden="1">{#N/A,#N/A,FALSE,"명세표"}</definedName>
    <definedName name="이광훈23" hidden="1">{#N/A,#N/A,FALSE,"명세표"}</definedName>
    <definedName name="이광훈24" hidden="1">{#N/A,#N/A,FALSE,"명세표"}</definedName>
    <definedName name="이광훈4" hidden="1">{#N/A,#N/A,FALSE,"명세표"}</definedName>
    <definedName name="이광훈6" hidden="1">{#N/A,#N/A,FALSE,"명세표"}</definedName>
    <definedName name="이광훈7" hidden="1">{#N/A,#N/A,FALSE,"명세표"}</definedName>
    <definedName name="이광훈8" hidden="1">{#N/A,#N/A,FALSE,"명세표"}</definedName>
    <definedName name="이광훈9" hidden="1">{#N/A,#N/A,FALSE,"명세표"}</definedName>
    <definedName name="이규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근한" hidden="1">{#N/A,#N/A,FALSE,"단축1";#N/A,#N/A,FALSE,"단축2";#N/A,#N/A,FALSE,"단축3";#N/A,#N/A,FALSE,"장축";#N/A,#N/A,FALSE,"4WD"}</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1" hidden="1">{#N/A,#N/A,TRUE,"LOADCOVE";#N/A,#N/A,TRUE,"PAGE001";#N/A,#N/A,TRUE,"PAGE002";#N/A,#N/A,TRUE,"PAGE003";#N/A,#N/A,TRUE,"PAGE004";#N/A,#N/A,TRUE,"PAGE005";#N/A,#N/A,TRUE,"PAGE006";#N/A,#N/A,TRUE,"PAGE007";#N/A,#N/A,TRUE,"PAGE008";#N/A,#N/A,TRUE,"PAGE009";#N/A,#N/A,TRUE,"PAGE010";#N/A,#N/A,TRUE,"PAGE011";#N/A,#N/A,TRUE,"PAGE012";#N/A,#N/A,TRUE,"PAGE013"}</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표" hidden="1">{#N/A,#N/A,FALSE,"단가표지"}</definedName>
    <definedName name="이릉" hidden="1">#REF!</definedName>
    <definedName name="이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석">[0]!BlankMacro1</definedName>
    <definedName name="이석원">[0]!BlankMacro1</definedName>
    <definedName name="이설">#REF!</definedName>
    <definedName name="이설물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승">[0]!BlankMacro1</definedName>
    <definedName name="이씨">[263]작성방법!$C$7</definedName>
    <definedName name="이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원재">BlankMacro1</definedName>
    <definedName name="이원재1">BlankMacro1</definedName>
    <definedName name="이윤">#REF!</definedName>
    <definedName name="이윤1">'[73]1.0.견적기준(입력)'!$M$20</definedName>
    <definedName name="이윤2">'[73]1.0.견적기준(입력)'!$M$21</definedName>
    <definedName name="이윤3">'[73]1.0.견적기준(입력)'!$M$22</definedName>
    <definedName name="이윤계">[167]공사내역!$F$82</definedName>
    <definedName name="이윤계1">[218]공사내역!$F$96</definedName>
    <definedName name="이윤요율">#REF!</definedName>
    <definedName name="이윤적용">#REF!</definedName>
    <definedName name="이음">INDIRECT("단중표!$AB$15:$AE$21")</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잉" hidden="1">{#N/A,#N/A,FALSE,"전력간선"}</definedName>
    <definedName name="이자" hidden="1">{"'표지'!$B$5"}</definedName>
    <definedName name="이정" hidden="1">{#N/A,#N/A,FALSE,"2~8번"}</definedName>
    <definedName name="이정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형" hidden="1">{#N/A,#N/A,FALSE,"ENG'G(보호계전기)"}</definedName>
    <definedName name="이종구" hidden="1">{#N/A,#N/A,FALSE,"배수1"}</definedName>
    <definedName name="이종훈" hidden="1">'[208]2-1. 경관조명 내역총괄표'!$A$4:$A$163</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태원">'[152]IT-BAT'!#REF!</definedName>
    <definedName name="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부">[334]노임!$E$45</definedName>
    <definedName name="인쇄">[291]!인쇄</definedName>
    <definedName name="인원" hidden="1">{#N/A,#N/A,FALSE,"인원";#N/A,#N/A,FALSE,"비용2";#N/A,#N/A,FALSE,"비용1";#N/A,#N/A,FALSE,"비용";#N/A,#N/A,FALSE,"보증2";#N/A,#N/A,FALSE,"보증1";#N/A,#N/A,FALSE,"보증";#N/A,#N/A,FALSE,"손익1";#N/A,#N/A,FALSE,"손익";#N/A,#N/A,FALSE,"부서별매출";#N/A,#N/A,FALSE,"매출"}</definedName>
    <definedName name="인원동원">BlankMacro1</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각">[198]단가!$A$27</definedName>
    <definedName name="일공구가설비">[335]원가서!$D$11</definedName>
    <definedName name="일공구간노">[335]원가서!$D$4</definedName>
    <definedName name="일공구간접노무비">'[333]1,2공구원가계산서'!$D$5</definedName>
    <definedName name="일공구공사">[335]원가서!$D$17</definedName>
    <definedName name="일공구기타경">[335]원가서!$D$10</definedName>
    <definedName name="일공구기타경비">'[333]1,2공구원가계산서'!$D$11</definedName>
    <definedName name="일공구부가">[336]산출내역서!#REF!</definedName>
    <definedName name="일공구부가가치세">'[333]1공구산출내역서'!$F$745</definedName>
    <definedName name="일공구산재">[335]원가서!$D$8</definedName>
    <definedName name="일공구산재보험료">'[333]1,2공구원가계산서'!$D$9</definedName>
    <definedName name="일공구안전관리비">'[333]1,2공구원가계산서'!$D$10</definedName>
    <definedName name="일공구이윤">'[333]1,2공구원가계산서'!$D$17</definedName>
    <definedName name="일공구일반">[335]원가서!$D$15</definedName>
    <definedName name="일공구일반관리비">'[333]1,2공구원가계산서'!$D$16</definedName>
    <definedName name="일공구직영비">'[333]1공구산출내역서'!$F$746</definedName>
    <definedName name="일공구품질">[335]원가서!$D$12</definedName>
    <definedName name="일공구품질관리비">'[333]1,2공구원가계산서'!$D$13</definedName>
    <definedName name="일반관리비">#REF!</definedName>
    <definedName name="일반관리비요율">#REF!</definedName>
    <definedName name="일반부" hidden="1">{#N/A,#N/A,FALSE,"조골재"}</definedName>
    <definedName name="일이ㅏㄹ" hidden="1">{#N/A,#N/A,FALSE,"단축1";#N/A,#N/A,FALSE,"단축2";#N/A,#N/A,FALSE,"단축3";#N/A,#N/A,FALSE,"장축";#N/A,#N/A,FALSE,"4WD"}</definedName>
    <definedName name="일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흥전기" hidden="1">{#N/A,#N/A,FALSE,"현장 NCR 분석";#N/A,#N/A,FALSE,"현장품질감사";#N/A,#N/A,FALSE,"현장품질감사"}</definedName>
    <definedName name="일흥전기견적" hidden="1">{#N/A,#N/A,FALSE,"현장 NCR 분석";#N/A,#N/A,FALSE,"현장품질감사";#N/A,#N/A,FALSE,"현장품질감사"}</definedName>
    <definedName name="임10">[329]신고조서!$B$6</definedName>
    <definedName name="임11">[329]신고조서!$B$8</definedName>
    <definedName name="임25">[329]신고조서!$B$9</definedName>
    <definedName name="임27">[329]신고조서!$B$10</definedName>
    <definedName name="임28">[329]신고조서!$B$11</definedName>
    <definedName name="임29">[329]신고조서!$B$13</definedName>
    <definedName name="임54">[330]신고조서!$B$8</definedName>
    <definedName name="임56">[329]신고조서!$B$16</definedName>
    <definedName name="임60">[330]신고조서!$B$10</definedName>
    <definedName name="임61">[330]신고조서!$B$11</definedName>
    <definedName name="임62">[330]신고조서!$B$12</definedName>
    <definedName name="임63">[330]신고조서!$B$13</definedName>
    <definedName name="임64">[330]신고조서!$B$14</definedName>
    <definedName name="임65">[330]신고조서!$B$15</definedName>
    <definedName name="임8">[330]신고조서!$B$6</definedName>
    <definedName name="임ㄴ" hidden="1">{"'공사부문'!$A$6:$A$32"}</definedName>
    <definedName name="임시">[110]Sheet5!#REF!</definedName>
    <definedName name="임시_Fill" hidden="1">[51]대운산출!#REF!</definedName>
    <definedName name="임시_Fill임시" hidden="1">[51]대운산출!#REF!</definedName>
    <definedName name="임시_Key1" hidden="1">#REF!</definedName>
    <definedName name="임시_key1임시" hidden="1">#REF!</definedName>
    <definedName name="임시1" hidden="1">{#N/A,#N/A,FALSE,"전력간선"}</definedName>
    <definedName name="임시2" hidden="1">{#N/A,#N/A,FALSE,"전력간선"}</definedName>
    <definedName name="임직" hidden="1">#REF!</definedName>
    <definedName name="임형" hidden="1">{#N/A,#N/A,FALSE,"포장2"}</definedName>
    <definedName name="입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력하세요">'[337]목차 '!#REF!</definedName>
    <definedName name="입력현황1" hidden="1">{#N/A,#N/A,FALSE,"DAOCM 2차 검토"}</definedName>
    <definedName name="입수가">[338]작성방법!$B$18</definedName>
    <definedName name="입찰금액안" hidden="1">[339]집계표!#REF!</definedName>
    <definedName name="잉">[263]작성방법!$C$7</definedName>
    <definedName name="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4" hidden="1">{#N/A,#N/A,FALSE,"현장 NCR 분석";#N/A,#N/A,FALSE,"현장품질감사";#N/A,#N/A,FALSE,"현장품질감사"}</definedName>
    <definedName name="ㅈㄱ" hidden="1">{#N/A,#N/A,FALSE,"조골재"}</definedName>
    <definedName name="ㅈ고모" hidden="1">{#N/A,#N/A,FALSE,"단축1";#N/A,#N/A,FALSE,"단축2";#N/A,#N/A,FALSE,"단축3";#N/A,#N/A,FALSE,"장축";#N/A,#N/A,FALSE,"4WD"}</definedName>
    <definedName name="ㅈㄴㅇㄹㅊㅁ" hidden="1">{#N/A,#N/A,FALSE,"단축1";#N/A,#N/A,FALSE,"단축2";#N/A,#N/A,FALSE,"단축3";#N/A,#N/A,FALSE,"장축";#N/A,#N/A,FALSE,"4WD"}</definedName>
    <definedName name="ㅈㄷ" hidden="1">{"'Sheet1'!$A$4","'Sheet1'!$A$9:$G$28"}</definedName>
    <definedName name="ㅈㄷㄱ" hidden="1">{#N/A,#N/A,FALSE,"2~8번"}</definedName>
    <definedName name="ㅈㄷㄱㄷㄱ">[340]Sheet5!#REF!</definedName>
    <definedName name="ㅈㄷㄱㄷㄱㄷ" hidden="1">{"'용역비'!$A$4:$C$8"}</definedName>
    <definedName name="ㅈㄷㄱㄷㅈㄱㄷㅈ" hidden="1">{#N/A,#N/A,FALSE,"표지목차"}</definedName>
    <definedName name="ㅈㄷㄱㅈㅁㄷㅅ" hidden="1">{#N/A,#N/A,FALSE,"인원";#N/A,#N/A,FALSE,"비용2";#N/A,#N/A,FALSE,"비용1";#N/A,#N/A,FALSE,"비용";#N/A,#N/A,FALSE,"보증2";#N/A,#N/A,FALSE,"보증1";#N/A,#N/A,FALSE,"보증";#N/A,#N/A,FALSE,"손익1";#N/A,#N/A,FALSE,"손익";#N/A,#N/A,FALSE,"부서별매출";#N/A,#N/A,FALSE,"매출"}</definedName>
    <definedName name="ㅈㄷㄳㅈㄷㅍㅎㄱ" hidden="1">{#N/A,#N/A,FALSE,"표지목차"}</definedName>
    <definedName name="ㅈㄷㄳㅎㅍㅂㅈㄱ" hidden="1">{#N/A,#N/A,FALSE,"골재소요량";#N/A,#N/A,FALSE,"골재소요량"}</definedName>
    <definedName name="ㅈㄷㄻㅇㄹ" hidden="1">#REF!</definedName>
    <definedName name="ㅈㄷㄻㅈ" hidden="1">#REF!</definedName>
    <definedName name="ㅈㅁㄱㄷ" hidden="1">{#N/A,#N/A,FALSE,"단가표지"}</definedName>
    <definedName name="ㅈㅂㄱ">'[341]BEND LOSS'!#REF!</definedName>
    <definedName name="ㅈㅂㄱㄷㅈ" hidden="1">{#N/A,#N/A,FALSE,"단가표지"}</definedName>
    <definedName name="ㅈㅇ" hidden="1">{"'용역비'!$A$4:$C$8"}</definedName>
    <definedName name="ㅈㅇㅁㄴ" hidden="1">{#N/A,#N/A,FALSE,"혼합골재"}</definedName>
    <definedName name="ㅈㅈ" hidden="1">{#N/A,#N/A,FALSE,"전력간선"}</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 hidden="1">{#N/A,#N/A,FALSE,"명세표"}</definedName>
    <definedName name="ㅈㅈㅈㅈㅈ" hidden="1">{"'장비'!$A$3:$M$12"}</definedName>
    <definedName name="ㅈㅈㅈㅈㅈㅈ">#REF!</definedName>
    <definedName name="자" hidden="1">#REF!</definedName>
    <definedName name="자R10">[175]계수시트!$B$4</definedName>
    <definedName name="자R15">[175]계수시트!$B$2</definedName>
    <definedName name="자R20">[175]계수시트!$B$1</definedName>
    <definedName name="자R5">[175]계수시트!$B$8</definedName>
    <definedName name="자R6">[175]계수시트!$B$7</definedName>
    <definedName name="자R7">[175]계수시트!$B$6</definedName>
    <definedName name="자R8">[175]계수시트!$B$5</definedName>
    <definedName name="자W0.3">[175]계수시트!$B$9</definedName>
    <definedName name="자W0.4">[175]계수시트!$B$10</definedName>
    <definedName name="자W0.5">[175]계수시트!$B$11</definedName>
    <definedName name="자W0.6">[175]계수시트!$B$12</definedName>
    <definedName name="자W0.8">[175]계수시트!$B$13</definedName>
    <definedName name="자W1.0">[175]계수시트!$B$14</definedName>
    <definedName name="자W1.2">[175]계수시트!$B$15</definedName>
    <definedName name="자갈">[50]단가비교!$L$14</definedName>
    <definedName name="자갈경">[198]단가!$A$5</definedName>
    <definedName name="자갈노">[198]단가!$A$3</definedName>
    <definedName name="자갈재">[198]단가!$A$4</definedName>
    <definedName name="자귀">[123]단가!$A$133</definedName>
    <definedName name="자꾸">[103]작성방법!$C$7</definedName>
    <definedName name="자미" hidden="1">{#N/A,#N/A,FALSE,"명세표"}</definedName>
    <definedName name="자미1" hidden="1">{#N/A,#N/A,FALSE,"명세표"}</definedName>
    <definedName name="자산홍3노무">[190]수목일위!#REF!</definedName>
    <definedName name="자산홍3재료">[190]수목일위!#REF!</definedName>
    <definedName name="자산홍4노무">[190]수목일위!#REF!</definedName>
    <definedName name="자산홍4재료">[190]수목일위!#REF!</definedName>
    <definedName name="자산홍8노무">[190]수목일위!#REF!</definedName>
    <definedName name="자산홍8재료">[190]수목일위!#REF!</definedName>
    <definedName name="자연석1">[123]단가!$A$162</definedName>
    <definedName name="자연석16노무">[190]수목일위!#REF!</definedName>
    <definedName name="자연석16재료">[190]수목일위!#REF!</definedName>
    <definedName name="자연석2">[123]단가!$A$163</definedName>
    <definedName name="자연석26노무">[190]수목일위!#REF!</definedName>
    <definedName name="자연석26재료">[190]수목일위!#REF!</definedName>
    <definedName name="자연석3">[123]단가!$A$164</definedName>
    <definedName name="자연석5노무">[190]수목일위!#REF!</definedName>
    <definedName name="자연석5재료">[190]수목일위!#REF!</definedName>
    <definedName name="자연석6노무">[190]수목일위!#REF!</definedName>
    <definedName name="자연석6재료">[190]수목일위!#REF!</definedName>
    <definedName name="자연석7노무">[190]수목일위!#REF!</definedName>
    <definedName name="자연석7재료">[190]수목일위!#REF!</definedName>
    <definedName name="자연석경">[284]시설물일위!#REF!</definedName>
    <definedName name="자연석노">[284]시설물일위!#REF!</definedName>
    <definedName name="자연석쌓기경">[198]시설물!#REF!</definedName>
    <definedName name="자연석쌓기노">[198]시설물!#REF!</definedName>
    <definedName name="자연석쌓기재">[198]시설물!#REF!</definedName>
    <definedName name="자연석재">[284]시설물일위!#REF!</definedName>
    <definedName name="자잦" hidden="1">{#N/A,#N/A,FALSE,"단축1";#N/A,#N/A,FALSE,"단축2";#N/A,#N/A,FALSE,"단축3";#N/A,#N/A,FALSE,"장축";#N/A,#N/A,FALSE,"4WD"}</definedName>
    <definedName name="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1" hidden="1">{#N/A,#N/A,FALSE,"포장2"}</definedName>
    <definedName name="자재2" hidden="1">{#N/A,#N/A,FALSE,"구조2"}</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기준" hidden="1">{#N/A,#N/A,TRUE,"Y생산";#N/A,#N/A,TRUE,"Y판매";#N/A,#N/A,TRUE,"Y총물량";#N/A,#N/A,TRUE,"Y능력";#N/A,#N/A,TRUE,"YKD"}</definedName>
    <definedName name="자재단가근거" hidden="1">#REF!</definedName>
    <definedName name="자재및장비운송" hidden="1">{#N/A,#N/A,FALSE,"현장 NCR 분석";#N/A,#N/A,FALSE,"현장품질감사";#N/A,#N/A,FALSE,"현장품질감사"}</definedName>
    <definedName name="자재비1">{"Book1","AP-37.xls"}</definedName>
    <definedName name="자재사급재료비">#REF!</definedName>
    <definedName name="자재업" hidden="1">#REF!</definedName>
    <definedName name="자재재료비">#REF!</definedName>
    <definedName name="자재집계" hidden="1">{"'5국공정'!$A$1:$E$128"}</definedName>
    <definedName name="자재집계1" hidden="1">{"'5국공정'!$A$1:$E$128"}</definedName>
    <definedName name="자판기" hidden="1">{#N/A,#N/A,FALSE,"UNIT";#N/A,#N/A,FALSE,"UNIT";#N/A,#N/A,FALSE,"계정"}</definedName>
    <definedName name="자ㅣㄹ">[0]!BlankMacro1</definedName>
    <definedName name="작성일">'[342]1.견적가 총괄표(설비)'!$B$3</definedName>
    <definedName name="작약노무">[190]수목일위!#REF!</definedName>
    <definedName name="작약재료">[190]수목일위!#REF!</definedName>
    <definedName name="작업2" hidden="1">{"'표지'!$B$5"}</definedName>
    <definedName name="작업반경">INDIRECT("CRANEDATA!$C$2:$D$31")</definedName>
    <definedName name="작업장" hidden="1">{"'표지'!$B$5"}</definedName>
    <definedName name="잔디">[201]단가!$A$160</definedName>
    <definedName name="잔디1">[197]단가조사!#REF!</definedName>
    <definedName name="잔디노무">[190]수목일위!#REF!</definedName>
    <definedName name="잔디재료">[190]수목일위!#REF!</definedName>
    <definedName name="잔토처리">[190]수목일위!#REF!</definedName>
    <definedName name="잡석">[123]단가!$A$5</definedName>
    <definedName name="잡석노무">[190]수목일위!#REF!</definedName>
    <definedName name="잡석재료">[190]수목일위!#REF!</definedName>
    <definedName name="잡철경">[123]단가!$A$42</definedName>
    <definedName name="잡철노">[123]단가!$A$40</definedName>
    <definedName name="잡철재">[123]단가!$A$41</definedName>
    <definedName name="장" hidden="1">{#N/A,#N/A,FALSE,"양식(을)"}</definedName>
    <definedName name="장은준">[61]음성cable!#REF!</definedName>
    <definedName name="장집" hidden="1">{"'용역비'!$A$4:$C$8"}</definedName>
    <definedName name="재">'[189]22일위'!$A$1:$M$1328</definedName>
    <definedName name="재료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비">[195]공사비내역서!$F$121</definedName>
    <definedName name="재료비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재료비계">#REF!</definedName>
    <definedName name="재료비근거">VLOOKUP([250]전기공사비내역!$B1,#REF!,8,0)</definedName>
    <definedName name="재료비내역4">{"Book1","AP-37.xls"}</definedName>
    <definedName name="재작성" hidden="1">{#N/A,#N/A,FALSE,"ROW DATA"}</definedName>
    <definedName name="쟝" hidden="1">{#N/A,#N/A,FALSE,"이정표"}</definedName>
    <definedName name="저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저압공">#REF!</definedName>
    <definedName name="저압케이블공">#REF!</definedName>
    <definedName name="저압케이블공노">[77]Sheet6!#REF!</definedName>
    <definedName name="저압케이블공노임">[207]정부노임!$D$2</definedName>
    <definedName name="저케">[105]견적!#REF!</definedName>
    <definedName name="저케CV22신설공구손료">[325]저케CV22신설!$O$21</definedName>
    <definedName name="저케CV22신설공비">[325]저케CV22신설!$O$16</definedName>
    <definedName name="저케CV22신설재료비">[325]저케CV22신설!$O$11</definedName>
    <definedName name="저케CV38신설공구손료">[325]저케CV38신설!$O$25</definedName>
    <definedName name="저케CV38신설공비">[325]저케CV38신설!$O$19</definedName>
    <definedName name="저케CV38신설재료비">[325]저케CV38신설!$O$13</definedName>
    <definedName name="저케CV8신설공구손료">[325]저케CV8신설!$O$21</definedName>
    <definedName name="저케CV8신설공비">[325]저케CV8신설!$O$16</definedName>
    <definedName name="저케CV8신설재료비">[325]저케CV8신설!$O$11</definedName>
    <definedName name="적용3">{"Book1","AP-37.xls"}</definedName>
    <definedName name="적용거리">[343]을부담운반비!$D$2</definedName>
    <definedName name="적용요금">#REF!</definedName>
    <definedName name="적용요금1">#REF!</definedName>
    <definedName name="적용요금2">#REF!</definedName>
    <definedName name="적용요금3">#REF!</definedName>
    <definedName name="적용요금4">#REF!</definedName>
    <definedName name="적용요금5">#REF!</definedName>
    <definedName name="적용요금6">#REF!</definedName>
    <definedName name="적용요금7">#REF!</definedName>
    <definedName name="적용요금8">#REF!</definedName>
    <definedName name="적용요율">#REF!</definedName>
    <definedName name="적용요율들">[344]공사비입력란!$A$53:$A$56,[344]공사비입력란!$A$58:$A$73</definedName>
    <definedName name="적용톤수">[343]을부담운반비!$D$1</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계장금액" hidden="1">#REF!</definedName>
    <definedName name="전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2" hidden="1">{#N/A,#N/A,TRUE,"Sheet4";"ww","시나리오1",TRUE,"Sheet4"}</definedName>
    <definedName name="전기3">BlankMacro1</definedName>
    <definedName name="전기CF" hidden="1">{#N/A,#N/A,FALSE,"인원";#N/A,#N/A,FALSE,"비용2";#N/A,#N/A,FALSE,"비용1";#N/A,#N/A,FALSE,"비용";#N/A,#N/A,FALSE,"보증2";#N/A,#N/A,FALSE,"보증1";#N/A,#N/A,FALSE,"보증";#N/A,#N/A,FALSE,"손익1";#N/A,#N/A,FALSE,"손익";#N/A,#N/A,FALSE,"부서별매출";#N/A,#N/A,FALSE,"매출"}</definedName>
    <definedName name="전기PANEL류해체">'[111]품셈 '!$B$37</definedName>
    <definedName name="전기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공사" hidden="1">'[35] 견적서'!#REF!</definedName>
    <definedName name="전기공사1급">#REF!</definedName>
    <definedName name="전기공사기사1급노임">#REF!</definedName>
    <definedName name="전기공사기사2급">#REF!</definedName>
    <definedName name="전기공사기사2급노임">#REF!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공정">BlankMacro1</definedName>
    <definedName name="전기구" hidden="1">{"'장비'!$A$3:$M$12"}</definedName>
    <definedName name="전기내역" hidden="1">{#N/A,#N/A,FALSE,"CCTV"}</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설계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특기조건" hidden="1">{#N/A,#N/A,FALSE,"현장 NCR 분석";#N/A,#N/A,FALSE,"현장품질감사";#N/A,#N/A,FALSE,"현장품질감사"}</definedName>
    <definedName name="전동기">'[111]품셈 '!#REF!</definedName>
    <definedName name="전동기설치">'[111]품셈 '!#REF!</definedName>
    <definedName name="전동기신설">'[111]품셈 '!#REF!</definedName>
    <definedName name="전력기기">[189]자재단가!#REF!</definedName>
    <definedName name="전력선" hidden="1">{#N/A,#N/A,FALSE,"현장 NCR 분석";#N/A,#N/A,FALSE,"현장품질감사";#N/A,#N/A,FALSE,"현장품질감사"}</definedName>
    <definedName name="전력케이블단말처리">'[111]품셈 '!#REF!</definedName>
    <definedName name="전력케이블직선접속">'[111]품셈 '!#REF!</definedName>
    <definedName name="전서오" hidden="1">{#N/A,#N/A,FALSE,"현장 NCR 분석";#N/A,#N/A,FALSE,"현장품질감사";#N/A,#N/A,FALSE,"현장품질감사"}</definedName>
    <definedName name="전선관22계">[79]CABLE!$F$46</definedName>
    <definedName name="전선관28계">[75]견적접수!#REF!</definedName>
    <definedName name="전선관28노">[75]견적접수!#REF!</definedName>
    <definedName name="전선관28할증계">[75]견적접수!#REF!</definedName>
    <definedName name="전선관36계">[75]견적접수!#REF!</definedName>
    <definedName name="전선관36노">[75]견적접수!#REF!</definedName>
    <definedName name="전선관36할증계">[75]견적접수!#REF!</definedName>
    <definedName name="전선관ㅂ"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관산근">BlankMacro1</definedName>
    <definedName name="전선관지지">'[341]BEND LOSS'!#REF!</definedName>
    <definedName name="전선상선철거">'[345]도담구내 개소별 명세'!A1048576*2</definedName>
    <definedName name="전선신설">3*'[346]봉양~조차장간고하개명(신설)'!A1048576</definedName>
    <definedName name="전선조장" hidden="1">#REF!</definedName>
    <definedName name="전선철거">'[346]봉양~조차장간고하개명(신설)'!A1048575*3</definedName>
    <definedName name="전섲ㄴ">[110]Sheet5!#REF!</definedName>
    <definedName name="전압강하">#REF!</definedName>
    <definedName name="전압웅동" hidden="1">{#N/A,#N/A,FALSE,"전력간선"}</definedName>
    <definedName name="전원" hidden="1">{#N/A,#N/A,TRUE,"토적및재료집계";#N/A,#N/A,TRUE,"토적및재료집계";#N/A,#N/A,TRUE,"단위량"}</definedName>
    <definedName name="전원케이블피스표" hidden="1">{#N/A,#N/A,TRUE,"토적및재료집계";#N/A,#N/A,TRUE,"토적및재료집계";#N/A,#N/A,TRUE,"단위량"}</definedName>
    <definedName name="전제조건">[85]!전제조건</definedName>
    <definedName name="전체종합2" hidden="1">{#N/A,#N/A,FALSE,"단축1";#N/A,#N/A,FALSE,"단축2";#N/A,#N/A,FALSE,"단축3";#N/A,#N/A,FALSE,"장축";#N/A,#N/A,FALSE,"4WD"}</definedName>
    <definedName name="전체현황" hidden="1">{#N/A,#N/A,FALSE,"단축1";#N/A,#N/A,FALSE,"단축2";#N/A,#N/A,FALSE,"단축3";#N/A,#N/A,FALSE,"장축";#N/A,#N/A,FALSE,"4WD"}</definedName>
    <definedName name="전화">[234]기준액!#REF!</definedName>
    <definedName name="절단공노임">#REF!</definedName>
    <definedName name="점토노">[251]일위대가!$H$341</definedName>
    <definedName name="점토재">[251]일위대가!$J$341</definedName>
    <definedName name="접속공정" hidden="1">{"'Sheet1'!$A$1:$H$49"}</definedName>
    <definedName name="접지1종합계">[297]접지1종!$S$20</definedName>
    <definedName name="접지3종공구손료">[325]접지3종!$O$20</definedName>
    <definedName name="접지3종공비">[325]접지3종!$O$16</definedName>
    <definedName name="접지3종재료비">[325]접지3종!$O$12</definedName>
    <definedName name="접지공사">'[287]품셈 '!#REF!</definedName>
    <definedName name="접지장치물량"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정격전압">#REF!</definedName>
    <definedName name="정격출력">#REF!</definedName>
    <definedName name="정근호" hidden="1">{#N/A,#N/A,TRUE,"토적및재료집계";#N/A,#N/A,TRUE,"토적및재료집계";#N/A,#N/A,TRUE,"단위량"}</definedName>
    <definedName name="정도급비">[347]준공정산!$H$9</definedName>
    <definedName name="정류기">[347]Sheet1!#REF!</definedName>
    <definedName name="정류기50">[50]단가비교!$L$6</definedName>
    <definedName name="정류기재">[77]Sheet6!#REF!</definedName>
    <definedName name="정리" hidden="1">{#N/A,#N/A,FALSE,"3가";#N/A,#N/A,FALSE,"3나";#N/A,#N/A,FALSE,"3다"}</definedName>
    <definedName name="정보기술1" hidden="1">{"'표지'!$B$5"}</definedName>
    <definedName name="정비대수" hidden="1">{#N/A,#N/A,FALSE,"인원";#N/A,#N/A,FALSE,"비용2";#N/A,#N/A,FALSE,"비용1";#N/A,#N/A,FALSE,"비용";#N/A,#N/A,FALSE,"보증2";#N/A,#N/A,FALSE,"보증1";#N/A,#N/A,FALSE,"보증";#N/A,#N/A,FALSE,"손익1";#N/A,#N/A,FALSE,"손익";#N/A,#N/A,FALSE,"부서별매출";#N/A,#N/A,FALSE,"매출"}</definedName>
    <definedName name="정산기초1" hidden="1">{#N/A,#N/A,FALSE,"현장 NCR 분석";#N/A,#N/A,FALSE,"현장품질감사";#N/A,#N/A,FALSE,"현장품질감사"}</definedName>
    <definedName name="정산기초11" hidden="1">{#N/A,#N/A,FALSE,"현장 NCR 분석";#N/A,#N/A,FALSE,"현장품질감사";#N/A,#N/A,FALSE,"현장품질감사"}</definedName>
    <definedName name="정산설명1" hidden="1">{#N/A,#N/A,FALSE,"현장 NCR 분석";#N/A,#N/A,FALSE,"현장품질감사";#N/A,#N/A,FALSE,"현장품질감사"}</definedName>
    <definedName name="정산수량" hidden="1">{#N/A,#N/A,TRUE,"수량총괄";#N/A,#N/A,TRUE,"공사비예산서";#N/A,#N/A,TRUE,"공사비예산서 (2)"}</definedName>
    <definedName name="정산집계표" hidden="1">{#N/A,#N/A,FALSE,"현장 NCR 분석";#N/A,#N/A,FALSE,"현장품질감사";#N/A,#N/A,FALSE,"현장품질감사"}</definedName>
    <definedName name="정산표" hidden="1">{#N/A,#N/A,FALSE,"현장 NCR 분석";#N/A,#N/A,FALSE,"현장품질감사";#N/A,#N/A,FALSE,"현장품질감사"}</definedName>
    <definedName name="정수지">'[207]내역서(토목)'!#REF!</definedName>
    <definedName name="정정">'[348]2000년1차'!#REF!</definedName>
    <definedName name="정진아">BlankMacro1</definedName>
    <definedName name="정착">INDIRECT("단중표!$AB$4:$AF$11")</definedName>
    <definedName name="정화조" hidden="1">{#N/A,#N/A,FALSE,"CCTV"}</definedName>
    <definedName name="젖" hidden="1">{#N/A,#N/A,FALSE,"단축1";#N/A,#N/A,FALSE,"단축2";#N/A,#N/A,FALSE,"단축3";#N/A,#N/A,FALSE,"장축";#N/A,#N/A,FALSE,"4WD"}</definedName>
    <definedName name="제수문" hidden="1">#REF!</definedName>
    <definedName name="제안소요비용" hidden="1">{"'표지'!$B$5"}</definedName>
    <definedName name="제작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공정사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비용" hidden="1">{#N/A,#N/A,FALSE,"ENG'G(보호계전기)"}</definedName>
    <definedName name="제작사양"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사양서">'[273]배관BM(일반)'!#REF!</definedName>
    <definedName name="제작사양서1" hidden="1">[349]PI!#REF!</definedName>
    <definedName name="제작소재집계">'[187]공정별계획(생산,발송)'!#REF!</definedName>
    <definedName name="제작재료비">#REF!</definedName>
    <definedName name="제작지급임차료">#REF!</definedName>
    <definedName name="제작직접노무비">#REF!</definedName>
    <definedName name="제작품셈">[350]품셈목록표!$B$3:$B$50</definedName>
    <definedName name="제작현황" hidden="1">{#N/A,#N/A,FALSE,"단축1";#N/A,#N/A,FALSE,"단축2";#N/A,#N/A,FALSE,"단축3";#N/A,#N/A,FALSE,"장축";#N/A,#N/A,FALSE,"4WD"}</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AL" hidden="1">{#N/A,#N/A,FALSE,"인원";#N/A,#N/A,FALSE,"비용2";#N/A,#N/A,FALSE,"비용1";#N/A,#N/A,FALSE,"비용";#N/A,#N/A,FALSE,"보증2";#N/A,#N/A,FALSE,"보증1";#N/A,#N/A,FALSE,"보증";#N/A,#N/A,FALSE,"손익1";#N/A,#N/A,FALSE,"손익";#N/A,#N/A,FALSE,"부서별매출";#N/A,#N/A,FALSE,"매출"}</definedName>
    <definedName name="제주추가종합수정안" hidden="1">{#N/A,#N/A,FALSE,"3가";#N/A,#N/A,FALSE,"3나";#N/A,#N/A,FALSE,"3다"}</definedName>
    <definedName name="제초">[227]계수시트!$B$89</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문" hidden="1">{#N/A,#N/A,FALSE,"현장 NCR 분석";#N/A,#N/A,FALSE,"현장품질감사";#N/A,#N/A,FALSE,"현장품질감사"}</definedName>
    <definedName name="졍" hidden="1">{#N/A,#N/A,FALSE,"구조1"}</definedName>
    <definedName name="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조가선재">[77]Sheet6!#REF!</definedName>
    <definedName name="조견표1" hidden="1">{#N/A,#N/A,FALSE,"예상손익";#N/A,#N/A,FALSE,"관리분석";#N/A,#N/A,FALSE,"장비분석";#N/A,#N/A,FALSE,"준설분석";#N/A,#N/A,FALSE,"철구분석"}</definedName>
    <definedName name="조경">[197]단가조사!#REF!</definedName>
    <definedName name="조경경계블럭">[123]단가!$A$70</definedName>
    <definedName name="조경공">[193]데이타!$E$658</definedName>
    <definedName name="조경공1">[197]단가조사!#REF!</definedName>
    <definedName name="조경공B10">[193]식재인부!$B$24</definedName>
    <definedName name="조경공B4이하">[193]식재인부!$B$18</definedName>
    <definedName name="조경공B5">[193]식재인부!$B$19</definedName>
    <definedName name="조경공B6">[193]식재인부!$B$20</definedName>
    <definedName name="조경공B8">[193]식재인부!$B$22</definedName>
    <definedName name="조경공R10">[193]식재인부!$B$54</definedName>
    <definedName name="조경공R12">[193]식재인부!$B$56</definedName>
    <definedName name="조경공R15">[193]식재인부!$B$59</definedName>
    <definedName name="조경공R4이하">[289]식재인부!$B$48</definedName>
    <definedName name="조경공R5">[289]식재인부!$B$49</definedName>
    <definedName name="조경공R6">[193]식재인부!$B$50</definedName>
    <definedName name="조경공R7">[193]식재인부!$B$51</definedName>
    <definedName name="조경공R8">[193]식재인부!$B$52</definedName>
    <definedName name="조경블럭노무">[190]수목일위!#REF!</definedName>
    <definedName name="조경블럭재료">[190]수목일위!#REF!</definedName>
    <definedName name="조도계산" hidden="1">#REF!</definedName>
    <definedName name="조립" hidden="1">{#N/A,#N/A,FALSE,"단축1";#N/A,#N/A,FALSE,"단축2";#N/A,#N/A,FALSE,"단축3";#N/A,#N/A,FALSE,"장축";#N/A,#N/A,FALSE,"4WD"}</definedName>
    <definedName name="조릿대">[123]단가!$A$147</definedName>
    <definedName name="조릿대2노무">[190]수목일위!#REF!</definedName>
    <definedName name="조릿대2재료">[190]수목일위!#REF!</definedName>
    <definedName name="조릿대3노무">[190]수목일위!#REF!</definedName>
    <definedName name="조릿대3재료">[190]수목일위!#REF!</definedName>
    <definedName name="조명" hidden="1">[46]PI!#REF!</definedName>
    <definedName name="조명제어2">{"Book1","AP-37.xls"}</definedName>
    <definedName name="조사가" hidden="1">[351]입찰안!#REF!</definedName>
    <definedName name="조원공_1.1_1.5">[193]식재인부!$B$5</definedName>
    <definedName name="조절계노">[75]견적접수!#REF!</definedName>
    <definedName name="조정단가1" hidden="1">{#N/A,#N/A,FALSE,"현장 NCR 분석";#N/A,#N/A,FALSE,"현장품질감사";#N/A,#N/A,FALSE,"현장품질감사"}</definedName>
    <definedName name="조정단가2" hidden="1">{#N/A,#N/A,FALSE,"현장 NCR 분석";#N/A,#N/A,FALSE,"현장품질감사";#N/A,#N/A,FALSE,"현장품질감사"}</definedName>
    <definedName name="조정요율" hidden="1">#REF!</definedName>
    <definedName name="조차장" hidden="1">{#N/A,#N/A,FALSE,"명세표"}</definedName>
    <definedName name="조차장1" hidden="1">{#N/A,#N/A,FALSE,"명세표"}</definedName>
    <definedName name="조팝3노무">[190]수목일위!#REF!</definedName>
    <definedName name="조팝3재료">[190]수목일위!#REF!</definedName>
    <definedName name="조팝4노무">[190]수목일위!#REF!</definedName>
    <definedName name="조팝4재료">[190]수목일위!#REF!</definedName>
    <definedName name="조합1">#REF!</definedName>
    <definedName name="조합PAINT단가">#REF!</definedName>
    <definedName name="조합노">[251]일위대가!#REF!</definedName>
    <definedName name="조합재">[251]일위대가!#REF!</definedName>
    <definedName name="조합페인트계">[125]Sheet1!#REF!</definedName>
    <definedName name="조합페인트노">[125]견적접수!#REF!</definedName>
    <definedName name="조합페인트자재비">#REF!</definedName>
    <definedName name="조합평균">#REF!</definedName>
    <definedName name="조합폐인트1">#REF!</definedName>
    <definedName name="조합폐인트2">#REF!</definedName>
    <definedName name="조합폐인트합">#REF!</definedName>
    <definedName name="조형가이즈까3010">[193]데이타!$E$11</definedName>
    <definedName name="조형가이즈까3012">[193]데이타!$E$12</definedName>
    <definedName name="조형가이즈까3014">[193]데이타!$E$13</definedName>
    <definedName name="조형가이즈까3516">[193]데이타!$E$14</definedName>
    <definedName name="조형석">[125]Sheet1!#REF!</definedName>
    <definedName name="조효" hidden="1">{"'Firr(선)'!$AS$1:$AY$62","'Firr(사)'!$AS$1:$AY$62","'Firr(회)'!$AS$1:$AY$62","'Firr(선)'!$L$1:$V$62","'Firr(사)'!$L$1:$V$62","'Firr(회)'!$L$1:$V$62"}</definedName>
    <definedName name="조효석" hidden="1">{"'Firr(선)'!$AS$1:$AY$62","'Firr(사)'!$AS$1:$AY$62","'Firr(회)'!$AS$1:$AY$62","'Firr(선)'!$L$1:$V$62","'Firr(사)'!$L$1:$V$62","'Firr(회)'!$L$1:$V$62"}</definedName>
    <definedName name="조후" hidden="1">{#N/A,#N/A,FALSE,"예상손익";#N/A,#N/A,FALSE,"관리분석";#N/A,#N/A,FALSE,"장비분석";#N/A,#N/A,FALSE,"준설분석";#N/A,#N/A,FALSE,"철구분석"}</definedName>
    <definedName name="조흥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좀작살">[123]단가!$A$158</definedName>
    <definedName name="좀작살4노무">[190]수목일위!#REF!</definedName>
    <definedName name="좀작살4재료">[190]수목일위!#REF!</definedName>
    <definedName name="좀작살6노무">[190]수목일위!#REF!</definedName>
    <definedName name="좀작살6재료">[190]수목일위!#REF!</definedName>
    <definedName name="종" hidden="1">{#N/A,#N/A,FALSE,"현장 NCR 분석";#N/A,#N/A,FALSE,"현장품질감사";#N/A,#N/A,FALSE,"현장품질감사"}</definedName>
    <definedName name="종종">[0]!BlankMacro1</definedName>
    <definedName name="종합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그래프" hidden="1">{#N/A,#N/A,FALSE,"단축1";#N/A,#N/A,FALSE,"단축2";#N/A,#N/A,FALSE,"단축3";#N/A,#N/A,FALSE,"장축";#N/A,#N/A,FALSE,"4WD"}</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좋다">{"Book1","AP-37.xls"}</definedName>
    <definedName name="주공사비" hidden="1">{#N/A,#N/A,FALSE,"변경관리예산";#N/A,#N/A,FALSE,"변경장비예산";#N/A,#N/A,FALSE,"변경준설예산";#N/A,#N/A,FALSE,"변경철구예산"}</definedName>
    <definedName name="주민인허가">[234]기준액!#REF!</definedName>
    <definedName name="주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석잔합계">[277]Sheet4!$C$10</definedName>
    <definedName name="주암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요" hidden="1">{#N/A,#N/A,TRUE,"Y생산";#N/A,#N/A,TRUE,"Y판매";#N/A,#N/A,TRUE,"Y총물량";#N/A,#N/A,TRUE,"Y능력";#N/A,#N/A,TRUE,"YKD"}</definedName>
    <definedName name="주요2" hidden="1">{#N/A,#N/A,FALSE,"예상손익";#N/A,#N/A,FALSE,"관리분석";#N/A,#N/A,FALSE,"장비분석";#N/A,#N/A,FALSE,"준설분석";#N/A,#N/A,FALSE,"철구분석"}</definedName>
    <definedName name="주요설비사양"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설비형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정관" hidden="1">{#N/A,#N/A,TRUE,"일정"}</definedName>
    <definedName name="주제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죽">[0]!BlankMacro1</definedName>
    <definedName name="죽전5차" hidden="1">{#N/A,#N/A,FALSE,"이태원철근"}</definedName>
    <definedName name="준공감독자">[199]공사준공계!$C$4</definedName>
    <definedName name="준공검사자">[199]준공검사보고서!$C$12</definedName>
    <definedName name="준공도면작성">[234]기준액!#REF!</definedName>
    <definedName name="준공예정일">[352]공사착공계!$B$15</definedName>
    <definedName name="줄눈공">[123]단가!$A$26</definedName>
    <definedName name="중국">[123]단가!$A$121</definedName>
    <definedName name="중급기술자노무비">'[216]용역비내역-진짜'!#REF!</definedName>
    <definedName name="중기경비">[205]단가집!#REF!</definedName>
    <definedName name="중기노무">[205]단가집!#REF!</definedName>
    <definedName name="중기운전기사">'[225]기계경비(시간당)'!$D$4</definedName>
    <definedName name="중기운전기사노임">#REF!</definedName>
    <definedName name="중기운전조수노임">#REF!</definedName>
    <definedName name="중기자재">[205]단가집!#REF!</definedName>
    <definedName name="중기조수">'[213]중기조종사 단위단가'!$B$2</definedName>
    <definedName name="중기조장">'[213]중기조종사 단위단가'!$B$3</definedName>
    <definedName name="중기조장노임">#REF!</definedName>
    <definedName name="중량1900">[297]설비비1!$N$189+[297]설비비1!$N$191</definedName>
    <definedName name="중량2200">[297]설비비2!#REF!</definedName>
    <definedName name="중량2900">[297]설비비2!$H$160+[297]설비비2!$H$162</definedName>
    <definedName name="중량3900">[297]설비비3!$H$122+[297]설비비3!$H$124</definedName>
    <definedName name="중량4900">[308]설비비4!$M$226+[308]설비비4!#REF!</definedName>
    <definedName name="중량5500">[297]설비비5!$M$29+[297]설비비5!$M$31</definedName>
    <definedName name="중량6100">[297]설비비6!#REF!+[297]설비비6!#REF!</definedName>
    <definedName name="중량6300">[297]설비비6!$M$76+[297]설비비6!$M$92</definedName>
    <definedName name="중량기계실5K이상">#REF!</definedName>
    <definedName name="중량기타">#REF!</definedName>
    <definedName name="중량비교검토" hidden="1">{#N/A,#N/A,FALSE,"ENG'G(보호계전기)"}</definedName>
    <definedName name="중량산출" hidden="1">{#N/A,#N/A,FALSE,"Sheet1"}</definedName>
    <definedName name="중량옥내5K미만">#REF!</definedName>
    <definedName name="중량옥내5K이상">#REF!</definedName>
    <definedName name="중량옥외5K미만">#REF!</definedName>
    <definedName name="중량옥외5K이상">#REF!</definedName>
    <definedName name="중량제작">#REF!</definedName>
    <definedName name="중량집계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앙" hidden="1">{#N/A,#N/A,FALSE,"단축1";#N/A,#N/A,FALSE,"단축2";#N/A,#N/A,FALSE,"단축3";#N/A,#N/A,FALSE,"장축";#N/A,#N/A,FALSE,"4WD"}</definedName>
    <definedName name="중앙지하">#N/A</definedName>
    <definedName name="중유">[123]단가!$A$55</definedName>
    <definedName name="중추2교대거푸집집계" hidden="1">{#N/A,#N/A,FALSE,"배수1"}</definedName>
    <definedName name="중형C_MILL" hidden="1">{"'표지'!$B$5"}</definedName>
    <definedName name="중형제강" hidden="1">{#N/A,#N/A,FALSE,"총괄수정"}</definedName>
    <definedName name="쥐똥">[123]단가!$A$138</definedName>
    <definedName name="쥐똥10노무">[190]수목일위!#REF!</definedName>
    <definedName name="쥐똥10재료">[190]수목일위!#REF!</definedName>
    <definedName name="쥐똥12노무">[190]수목일위!#REF!</definedName>
    <definedName name="쥐똥12재료">[190]수목일위!#REF!</definedName>
    <definedName name="쥽" hidden="1">{#N/A,#N/A,FALSE,"부대1"}</definedName>
    <definedName name="즁" hidden="1">{#N/A,#N/A,FALSE,"구조1"}</definedName>
    <definedName name="증감경비">[347]준공정산!$L$514</definedName>
    <definedName name="증감관리비">[347]준공정산!$L$581</definedName>
    <definedName name="증감내역" hidden="1">#REF!</definedName>
    <definedName name="증감내역2" hidden="1">{#N/A,#N/A,FALSE,"현장 NCR 분석";#N/A,#N/A,FALSE,"현장품질감사";#N/A,#N/A,FALSE,"현장품질감사"}</definedName>
    <definedName name="증감노무비">[347]준공정산!$L$391</definedName>
    <definedName name="증감대비1">'[352]내역서(토목)'!$A$503</definedName>
    <definedName name="증감이윤">[347]준공정산!$L$586</definedName>
    <definedName name="증감재료비">[347]준공정산!$L$21</definedName>
    <definedName name="증설" hidden="1">{#N/A,#N/A,FALSE,"3가";#N/A,#N/A,FALSE,"3나";#N/A,#N/A,FALSE,"3다"}</definedName>
    <definedName name="지">'[207]내역서(토목)'!#REF!</definedName>
    <definedName name="지경영" hidden="1">{#N/A,#N/A,FALSE,"인원";#N/A,#N/A,FALSE,"비용2";#N/A,#N/A,FALSE,"비용1";#N/A,#N/A,FALSE,"비용";#N/A,#N/A,FALSE,"보증2";#N/A,#N/A,FALSE,"보증1";#N/A,#N/A,FALSE,"보증";#N/A,#N/A,FALSE,"손익1";#N/A,#N/A,FALSE,"손익";#N/A,#N/A,FALSE,"부서별매출";#N/A,#N/A,FALSE,"매출"}</definedName>
    <definedName name="지급수선비">[234]기준액!#REF!</definedName>
    <definedName name="지급수수료">[99]적용!#REF!</definedName>
    <definedName name="지급임차료">[195]공사비내역서!$F$270</definedName>
    <definedName name="지급임차료대">#REF!</definedName>
    <definedName name="지급임차료요율">#REF!</definedName>
    <definedName name="지급자재">'[353]5.소재'!$B$1:$B$65536</definedName>
    <definedName name="지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름">'[161]BEND LOSS'!#REF!</definedName>
    <definedName name="지름2">'[128]BEND LOSS'!#REF!</definedName>
    <definedName name="지불매크로4">'[310]POL6차-PIPING'!지불매크로4</definedName>
    <definedName name="지수지" hidden="1">{#N/A,#N/A,FALSE,"포장단가"}</definedName>
    <definedName name="지시부" hidden="1">{#N/A,#N/A,FALSE,"현장 NCR 분석";#N/A,#N/A,FALSE,"현장품질감사";#N/A,#N/A,FALSE,"현장품질감사"}</definedName>
    <definedName name="지역" hidden="1">{#N/A,#N/A,FALSE,"포장2"}</definedName>
    <definedName name="지역본부" hidden="1">{#N/A,#N/A,FALSE,"DAOCM 2차 검토"}</definedName>
    <definedName name="지역업체" hidden="1">{#N/A,#N/A,FALSE,"배수2"}</definedName>
    <definedName name="지우기">[291]!지우기</definedName>
    <definedName name="지적기능사1급">[205]단가집!#REF!</definedName>
    <definedName name="지적기능사2급">[205]단가집!#REF!</definedName>
    <definedName name="지적기사1급">[205]단가집!#REF!</definedName>
    <definedName name="지적기사2급">[205]단가집!#REF!</definedName>
    <definedName name="지중" hidden="1">{#N/A,#N/A,FALSE,"명세표"}</definedName>
    <definedName name="지중선로표시기">'[111]품셈 '!#REF!</definedName>
    <definedName name="지지">[110]Sheet5!#REF!</definedName>
    <definedName name="지질조사" hidden="1">{#N/A,#N/A,FALSE,"단가표지"}</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지하철거" hidden="1">{"'Sheet1'!$A$1:$H$49"}</definedName>
    <definedName name="지하철이설" hidden="1">{#N/A,#N/A,FALSE,"3가";#N/A,#N/A,FALSE,"3나";#N/A,#N/A,FALSE,"3다"}</definedName>
    <definedName name="직54" hidden="1">{#N/A,#N/A,TRUE,"토적및재료집계";#N/A,#N/A,TRUE,"토적및재료집계";#N/A,#N/A,TRUE,"단위량"}</definedName>
    <definedName name="직54P" hidden="1">{#N/A,#N/A,TRUE,"토적및재료집계";#N/A,#N/A,TRUE,"토적및재료집계";#N/A,#N/A,TRUE,"단위량"}</definedName>
    <definedName name="직노">[354]원가!$H$3</definedName>
    <definedName name="직매54P" hidden="1">{#N/A,#N/A,TRUE,"토적및재료집계";#N/A,#N/A,TRUE,"토적및재료집계";#N/A,#N/A,TRUE,"단위량"}</definedName>
    <definedName name="직영비">'[333]2공구산출내역'!$F$175</definedName>
    <definedName name="직재">[354]원가!$J$3</definedName>
    <definedName name="직접경비1" hidden="1">{"'용역비'!$A$4:$C$8"}</definedName>
    <definedName name="직접노무비">[195]공사비내역서!$F$240</definedName>
    <definedName name="직접노무비계">#REF!</definedName>
    <definedName name="직접재료비">#REF!</definedName>
    <definedName name="진" hidden="1">{#N/A,#N/A,FALSE,"3가";#N/A,#N/A,FALSE,"3나";#N/A,#N/A,FALSE,"3다"}</definedName>
    <definedName name="진달래">[201]단가!$A$141</definedName>
    <definedName name="진달래3노무">[190]수목일위!#REF!</definedName>
    <definedName name="진달래3재료">[190]수목일위!#REF!</definedName>
    <definedName name="진달래4노무">[190]수목일위!#REF!</definedName>
    <definedName name="진달래4재료">[190]수목일위!#REF!</definedName>
    <definedName name="진달래5노무">[190]수목일위!#REF!</definedName>
    <definedName name="진달래5재료">[190]수목일위!#REF!</definedName>
    <definedName name="진동로라노무비">[123]시설물일위!#REF!</definedName>
    <definedName name="진동롤라경비">[123]시설물일위!#REF!</definedName>
    <definedName name="진동롤라재료비">[123]시설물일위!#REF!</definedName>
    <definedName name="진입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 hidden="1">{#N/A,#N/A,FALSE,"명세표"}</definedName>
    <definedName name="집계1">'[355]산출근거 (2)'!$I$4:OFFSET('[355]산출근거 (2)'!$I$4,COUNTA('[355]산출근거 (2)'!$I$4:OFFSET('[355]산출근거 (2)'!$I$4,65536-ROW('[355]산출근거 (2)'!$I$4),0))-1,0)</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짱" hidden="1">{#N/A,#N/A,FALSE,"이정표"}</definedName>
    <definedName name="쩨" hidden="1">{#N/A,#N/A,FALSE,"변경관리예산";#N/A,#N/A,FALSE,"변경장비예산";#N/A,#N/A,FALSE,"변경준설예산";#N/A,#N/A,FALSE,"변경철구예산"}</definedName>
    <definedName name="쪽재비">[123]단가!$A$146</definedName>
    <definedName name="쪽재비노">[198]식재!$H$146</definedName>
    <definedName name="쪽재비재">[198]식재!$F$146</definedName>
    <definedName name="ㅊ.ㅊ.ㅊ.">'[68]산#3-2-2'!#REF!</definedName>
    <definedName name="ㅊ1555">#REF!</definedName>
    <definedName name="ㅊㅇ" hidden="1">{#N/A,#N/A,FALSE,"현장 NCR 분석";#N/A,#N/A,FALSE,"현장품질감사";#N/A,#N/A,FALSE,"현장품질감사"}</definedName>
    <definedName name="ㅊㅊ">#REF!</definedName>
    <definedName name="ㅊㅊㅊㅊㅊ" hidden="1">{#N/A,#N/A,FALSE,"단가표지"}</definedName>
    <definedName name="ㅊㅊㅊㅊㅊㅊ" hidden="1">{#N/A,#N/A,FALSE,"조골재"}</definedName>
    <definedName name="ㅊㅊㅊㅊㅊㅊㅊ" hidden="1">{#N/A,#N/A,FALSE,"표지목차"}</definedName>
    <definedName name="ㅊ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ㅊㅍ" hidden="1">#REF!</definedName>
    <definedName name="ㅊ퓿ㅍ" hidden="1">{#N/A,#N/A,FALSE,"혼합골재"}</definedName>
    <definedName name="차량" hidden="1">{#N/A,#N/A,FALSE,"UNIT";#N/A,#N/A,FALSE,"UNIT";#N/A,#N/A,FALSE,"계정"}</definedName>
    <definedName name="차량SVC" hidden="1">{#N/A,#N/A,FALSE,"UNIT";#N/A,#N/A,FALSE,"UNIT";#N/A,#N/A,FALSE,"계정"}</definedName>
    <definedName name="차례">#N/A</definedName>
    <definedName name="차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차압발신기노">[75]견적접수!#REF!</definedName>
    <definedName name="차압발신기품">[75]견적접수!#REF!</definedName>
    <definedName name="차인증감">[347]준공정산!$L$9</definedName>
    <definedName name="차집관거단가">[296]공비대비!#REF!</definedName>
    <definedName name="차체" hidden="1">{#N/A,#N/A,FALSE,"단축1";#N/A,#N/A,FALSE,"단축2";#N/A,#N/A,FALSE,"단축3";#N/A,#N/A,FALSE,"장축";#N/A,#N/A,FALSE,"4WD"}</definedName>
    <definedName name="차폐막수량" hidden="1">{#N/A,#N/A,FALSE,"현장 NCR 분석";#N/A,#N/A,FALSE,"현장품질감사";#N/A,#N/A,FALSE,"현장품질감사"}</definedName>
    <definedName name="착암공">[206]노임단가!#REF!</definedName>
    <definedName name="착암공노임">#REF!</definedName>
    <definedName name="착준공식비">[234]기준액!#REF!</definedName>
    <definedName name="찰샇기" hidden="1">#REF!</definedName>
    <definedName name="참">[0]!BlankMacro1</definedName>
    <definedName name="참석자" hidden="1">{#N/A,#N/A,FALSE,"현장 NCR 분석";#N/A,#N/A,FALSE,"현장품질감사";#N/A,#N/A,FALSE,"현장품질감사"}</definedName>
    <definedName name="참조용" hidden="1">[23]DRUM!#REF!</definedName>
    <definedName name="창포노">[198]식재!$H$185</definedName>
    <definedName name="창포재">[198]식재!$F$185</definedName>
    <definedName name="천연공사갑지" hidden="1">#REF!</definedName>
    <definedName name="철강보정">#REF!</definedName>
    <definedName name="철거">BlankMacro1</definedName>
    <definedName name="철거2" hidden="1">{#N/A,#N/A,FALSE,"현장 NCR 분석";#N/A,#N/A,FALSE,"현장품질감사";#N/A,#N/A,FALSE,"현장품질감사"}</definedName>
    <definedName name="철거굴착량" hidden="1">{#N/A,#N/A,FALSE,"현장 NCR 분석";#N/A,#N/A,FALSE,"현장품질감사";#N/A,#N/A,FALSE,"현장품질감사"}</definedName>
    <definedName name="철거기벼" hidden="1">#REF!</definedName>
    <definedName name="철거기별" hidden="1">[356]내역서!#REF!</definedName>
    <definedName name="철거기별신진천" hidden="1">{#N/A,#N/A,FALSE,"현장 NCR 분석";#N/A,#N/A,FALSE,"현장품질감사";#N/A,#N/A,FALSE,"현장품질감사"}</definedName>
    <definedName name="철거비">'[357]내역서 '!#REF!</definedName>
    <definedName name="철거비1">[218]공사내역!$F$100</definedName>
    <definedName name="철거사용내역" hidden="1">{#N/A,#N/A,TRUE,"토적및재료집계";#N/A,#N/A,TRUE,"토적및재료집계";#N/A,#N/A,TRUE,"단위량"}</definedName>
    <definedName name="철거설치">BlankMacro1</definedName>
    <definedName name="철거절재물량">#REF!</definedName>
    <definedName name="철골"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골공">#REF!</definedName>
    <definedName name="철골공N">INDIRECT("단중표!$P$32:$Q$36")</definedName>
    <definedName name="철골공노임">#REF!</definedName>
    <definedName name="철골공보정">INDIRECT("단중표!$S$3:$U$6")</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량">INDIRECT("단중표!$P$2:$Q$7")</definedName>
    <definedName name="철골세우기">[358]단중표!$V$2:$W$212</definedName>
    <definedName name="철골협의" hidden="1">{#N/A,#N/A,FALSE,"현장 NCR 분석";#N/A,#N/A,FALSE,"현장품질감사";#N/A,#N/A,FALSE,"현장품질감사"}</definedName>
    <definedName name="철공">#REF!</definedName>
    <definedName name="철공노임">#REF!</definedName>
    <definedName name="철근">[359]단중표!$G$2:$H$63</definedName>
    <definedName name="철근경비">[190]수목일위!#REF!</definedName>
    <definedName name="철근공">#REF!</definedName>
    <definedName name="철근공노임">#REF!</definedName>
    <definedName name="철근노무">[190]수목일위!#REF!</definedName>
    <definedName name="철근단중">[76]단중표!$AF$17</definedName>
    <definedName name="철근자료" hidden="1">#REF!</definedName>
    <definedName name="철근재료">[190]수목일위!#REF!</definedName>
    <definedName name="철근총괄1" hidden="1">{#N/A,#N/A,FALSE,"표지목차"}</definedName>
    <definedName name="철도신호공">#REF!</definedName>
    <definedName name="철도신호공노임">#REF!</definedName>
    <definedName name="철물갑지">Dlog_Show</definedName>
    <definedName name="철선8">[201]단가!$A$11</definedName>
    <definedName name="철수"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재가공">#REF!</definedName>
    <definedName name="철재가공노">[260]견적내역서!#REF!</definedName>
    <definedName name="철재가공물량">#REF!</definedName>
    <definedName name="철재노무비">#REF!</definedName>
    <definedName name="철재소모자재비">#REF!</definedName>
    <definedName name="철재자재비">#REF!</definedName>
    <definedName name="철재철거물량">#REF!</definedName>
    <definedName name="철재철거보통인부공수">#REF!</definedName>
    <definedName name="철재철거비계공공수">#REF!</definedName>
    <definedName name="철재철거산소">#REF!</definedName>
    <definedName name="철재철거연마지석">#REF!</definedName>
    <definedName name="철재철거용접봉">#REF!</definedName>
    <definedName name="철재철거프랜트전공공수">#REF!</definedName>
    <definedName name="철재철거프로판">#REF!</definedName>
    <definedName name="철콘부대외" hidden="1">{#N/A,#N/A,FALSE,"Sheet1"}</definedName>
    <definedName name="철탑중량" hidden="1">{#N/A,#N/A,FALSE,"현장 NCR 분석";#N/A,#N/A,FALSE,"현장품질감사";#N/A,#N/A,FALSE,"현장품질감사"}</definedName>
    <definedName name="철탑철거" hidden="1">{#N/A,#N/A,FALSE,"현장 NCR 분석";#N/A,#N/A,FALSE,"현장품질감사";#N/A,#N/A,FALSE,"현장품질감사"}</definedName>
    <definedName name="철탑철거2" hidden="1">{#N/A,#N/A,FALSE,"현장 NCR 분석";#N/A,#N/A,FALSE,"현장품질감사";#N/A,#N/A,FALSE,"현장품질감사"}</definedName>
    <definedName name="철판공노임">#REF!</definedName>
    <definedName name="철환봉">[50]단가비교!$L$30</definedName>
    <definedName name="첨" hidden="1">{#N/A,#N/A,FALSE,"단축1";#N/A,#N/A,FALSE,"단축2";#N/A,#N/A,FALSE,"단축3";#N/A,#N/A,FALSE,"장축";#N/A,#N/A,FALSE,"4WD"}</definedName>
    <definedName name="첨부" hidden="1">#REF!</definedName>
    <definedName name="첨부3" hidden="1">{#N/A,#N/A,FALSE,"CCTV"}</definedName>
    <definedName name="첨부7" hidden="1">[30]표지!#REF!</definedName>
    <definedName name="첨부7_용역비산출내역서" hidden="1">'[360]F4-F7'!#REF!</definedName>
    <definedName name="청단">[123]단가!$A$122</definedName>
    <definedName name="청사진">[234]기준액!#REF!</definedName>
    <definedName name="청사초롱">'[161]BEND LOSS'!#REF!</definedName>
    <definedName name="청천200">'[361]200'!#REF!</definedName>
    <definedName name="초급기능사">[205]단가집!#REF!</definedName>
    <definedName name="초급기술자">'[362]일위대가표(DEEP)'!$E$8</definedName>
    <definedName name="초급기술자노무비">'[216]용역비내역-진짜'!#REF!</definedName>
    <definedName name="총STET">#REF!</definedName>
    <definedName name="총갑지" hidden="1">#REF!</definedName>
    <definedName name="총공" hidden="1">{#N/A,#N/A,FALSE,"운반시간"}</definedName>
    <definedName name="총공사비">#REF!</definedName>
    <definedName name="총공사비용">[363]공사설계서!$I$12</definedName>
    <definedName name="총공사비적용">#REF!</definedName>
    <definedName name="총괄11" hidden="1">{#N/A,#N/A,FALSE,"3가";#N/A,#N/A,FALSE,"3나";#N/A,#N/A,FALSE,"3다"}</definedName>
    <definedName name="총괄2" hidden="1">{"'표지'!$B$5"}</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'[35] 견적서'!#REF!</definedName>
    <definedName name="총괄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락울적용">[247]방화산출!$M$28</definedName>
    <definedName name="총무3" hidden="1">{#N/A,#N/A,FALSE,"단축1";#N/A,#N/A,FALSE,"단축2";#N/A,#N/A,FALSE,"단축3";#N/A,#N/A,FALSE,"장축";#N/A,#N/A,FALSE,"4WD"}</definedName>
    <definedName name="총물량">'[204]마감산근(창고)'!$C$3:OFFSET('[204]마감산근(창고)'!$I$3,COUNTA('[204]마감산근(창고)'!$I$3:OFFSET('[204]마감산근(창고)'!$I$3,65536-ROW('[204]마감산근(창고)'!$I$3),0))-1,0)</definedName>
    <definedName name="총물량1">'[355]산출근거 (2)'!$C$3:OFFSET('[355]산출근거 (2)'!$I$3,COUNTA('[355]산출근거 (2)'!$I$3:OFFSET('[355]산출근거 (2)'!$I$3,65536-ROW('[355]산출근거 (2)'!$I$3),0))-1,0)</definedName>
    <definedName name="총액">'[294]내역(창신)'!$H$12</definedName>
    <definedName name="총원가">#REF!</definedName>
    <definedName name="총집">[359]단중표!$G$2:$H$63</definedName>
    <definedName name="촬영">[234]기준액!#REF!</definedName>
    <definedName name="최고요율">#REF!</definedName>
    <definedName name="최법식" hidden="1">{#N/A,#N/A,FALSE,"ENG'G(보호계전기)"}</definedName>
    <definedName name="최신기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저요율">#REF!</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 hidden="1">{#N/A,#N/A,FALSE,"단축1";#N/A,#N/A,FALSE,"단축2";#N/A,#N/A,FALSE,"단축3";#N/A,#N/A,FALSE,"장축";#N/A,#N/A,FALSE,"4WD"}</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1" hidden="1">{#N/A,#N/A,FALSE,"인원";#N/A,#N/A,FALSE,"비용2";#N/A,#N/A,FALSE,"비용1";#N/A,#N/A,FALSE,"비용";#N/A,#N/A,FALSE,"보증2";#N/A,#N/A,FALSE,"보증1";#N/A,#N/A,FALSE,"보증";#N/A,#N/A,FALSE,"손익1";#N/A,#N/A,FALSE,"손익";#N/A,#N/A,FALSE,"부서별매출";#N/A,#N/A,FALSE,"매출"}</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3" hidden="1">{#N/A,#N/A,FALSE,"인원";#N/A,#N/A,FALSE,"비용2";#N/A,#N/A,FALSE,"비용1";#N/A,#N/A,FALSE,"비용";#N/A,#N/A,FALSE,"보증2";#N/A,#N/A,FALSE,"보증1";#N/A,#N/A,FALSE,"보증";#N/A,#N/A,FALSE,"손익1";#N/A,#N/A,FALSE,"손익";#N/A,#N/A,FALSE,"부서별매출";#N/A,#N/A,FALSE,"매출"}</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내역" hidden="1">#REF!</definedName>
    <definedName name="추가내역2" hidden="1">#REF!</definedName>
    <definedName name="추가분" hidden="1">{"'장비'!$A$3:$M$12"}</definedName>
    <definedName name="추가제안내용" hidden="1">{"'표지'!$B$5"}</definedName>
    <definedName name="추정" hidden="1">{#N/A,#N/A,FALSE,"포장2"}</definedName>
    <definedName name="추정가격">[364]설계명세서!$H$11</definedName>
    <definedName name="추정손익" hidden="1">#REF!</definedName>
    <definedName name="추정손익1">[364]노무비!$G$37</definedName>
    <definedName name="추정손익3">{"Book1","AP-37.xls"}</definedName>
    <definedName name="추진">[0]!BlankMacro1</definedName>
    <definedName name="추진과제" hidden="1">{#N/A,#N/A,FALSE,"단축1";#N/A,#N/A,FALSE,"단축2";#N/A,#N/A,FALSE,"단축3";#N/A,#N/A,FALSE,"장축";#N/A,#N/A,FALSE,"4WD"}</definedName>
    <definedName name="추진현황" hidden="1">{#N/A,#N/A,FALSE,"3가";#N/A,#N/A,FALSE,"3나";#N/A,#N/A,FALSE,"3다"}</definedName>
    <definedName name="築爐" hidden="1">{#N/A,#N/A,FALSE,"CCTV"}</definedName>
    <definedName name="축별원가분리" hidden="1">{#N/A,#N/A,FALSE,"전력간선"}</definedName>
    <definedName name="충주" hidden="1">[365]설계내역서!#REF!</definedName>
    <definedName name="충청도">'[128]BEND LOSS'!#REF!</definedName>
    <definedName name="충청도도">[276]Sheet5!#REF!</definedName>
    <definedName name="측온저항체노">[75]견적접수!#REF!</definedName>
    <definedName name="층층">[123]단가!$A$123</definedName>
    <definedName name="칠곡" hidden="1">{#N/A,#N/A,TRUE,"손익보고"}</definedName>
    <definedName name="ㅋ" hidden="1">{#N/A,#N/A,FALSE,"명세표"}</definedName>
    <definedName name="ㅋㄴㅇㄹ홑" hidden="1">{#N/A,#N/A,FALSE,"단가표지"}</definedName>
    <definedName name="ㅋㄴㅍㅊ"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ㄹ" hidden="1">{#N/A,#N/A,FALSE,"명세표"}</definedName>
    <definedName name="ㅋㅁ" hidden="1">{#N/A,#N/A,FALSE,"명세표"}</definedName>
    <definedName name="ㅋㅋ" hidden="1">{#N/A,#N/A,FALSE,"명세표"}</definedName>
    <definedName name="ㅋㅋㅋ" hidden="1">{#N/A,#N/A,FALSE,"명세표"}</definedName>
    <definedName name="ㅋㅋㅋ1" hidden="1">{#N/A,#N/A,FALSE,"명세표"}</definedName>
    <definedName name="ㅋㅋㅋㅋ" hidden="1">{#N/A,#N/A,FALSE,"조골재"}</definedName>
    <definedName name="ㅋㅋㅋㅋㅋ" hidden="1">{#N/A,#N/A,FALSE,"전력간선"}</definedName>
    <definedName name="ㅋㅋㅋㅋㅋㅋ" hidden="1">{#N/A,#N/A,FALSE,"골재소요량";#N/A,#N/A,FALSE,"골재소요량"}</definedName>
    <definedName name="ㅋㅋㅋㅋㅋㅋㅋ"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ㅋㅋㅋㅋㅋㅋㅋㅋㅋ" hidden="1">{#N/A,#N/A,FALSE,"운반시간"}</definedName>
    <definedName name="ㅋㅌ" hidden="1">{#N/A,#N/A,FALSE,"구조1"}</definedName>
    <definedName name="ㅋㅌㅊㅁㄴㅇ">[366]도!#REF!</definedName>
    <definedName name="카메라" hidden="1">{#N/A,#N/A,FALSE,"지침";#N/A,#N/A,FALSE,"환경분석";#N/A,#N/A,FALSE,"Sheet16"}</definedName>
    <definedName name="카메라11" hidden="1">{#N/A,#N/A,FALSE,"지침";#N/A,#N/A,FALSE,"환경분석";#N/A,#N/A,FALSE,"Sheet16"}</definedName>
    <definedName name="카메라1212" hidden="1">{#N/A,#N/A,FALSE,"지침";#N/A,#N/A,FALSE,"환경분석";#N/A,#N/A,FALSE,"Sheet16"}</definedName>
    <definedName name="카믹서별표" hidden="1">#REF!</definedName>
    <definedName name="캇타간재">'[225]기계경비(시간당)'!$H$92</definedName>
    <definedName name="캇타노무">'[225]기계경비(시간당)'!$H$88</definedName>
    <definedName name="캇타손료">'[225]기계경비(시간당)'!$H$87</definedName>
    <definedName name="캉캉">[0]!BlankMacro1</definedName>
    <definedName name="캐이블" hidden="1">255</definedName>
    <definedName name="커피잔합계">[277]Sheet4!$D$10</definedName>
    <definedName name="케이블14">[50]단가비교!$L$9</definedName>
    <definedName name="케이블22">[50]단가비교!$L$8</definedName>
    <definedName name="케이블간지" hidden="1">{#N/A,#N/A,TRUE,"토적및재료집계";#N/A,#N/A,TRUE,"토적및재료집계";#N/A,#N/A,TRUE,"단위량"}</definedName>
    <definedName name="케이블공">[247]정부노임!$D$2</definedName>
    <definedName name="케이블공노">[77]Sheet6!#REF!</definedName>
    <definedName name="콘센트신설재료비">[367]콘센트신설!#REF!</definedName>
    <definedName name="콘크리트2" hidden="1">#REF!</definedName>
    <definedName name="콘크리트경계석">[123]단가!$A$69</definedName>
    <definedName name="콘크리트공">[206]노임단가!#REF!</definedName>
    <definedName name="콘크리트공노임">[207]정부노임!$B$6</definedName>
    <definedName name="콩" hidden="1">{#N/A,#N/A,FALSE,"구조1"}</definedName>
    <definedName name="쾌속견적">{"Book1","AP-37.xls"}</definedName>
    <definedName name="쿙" hidden="1">{#N/A,#N/A,FALSE,"현장 NCR 분석";#N/A,#N/A,FALSE,"현장품질감사";#N/A,#N/A,FALSE,"현장품질감사"}</definedName>
    <definedName name="큥" hidden="1">{#N/A,#N/A,FALSE,"현장 NCR 분석";#N/A,#N/A,FALSE,"현장품질감사";#N/A,#N/A,FALSE,"현장품질감사"}</definedName>
    <definedName name="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크레인">[0]!BlankMacro1</definedName>
    <definedName name="키록">'[310]토목수량(공정)'!#REF!</definedName>
    <definedName name="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ㅌ1121">[217]설계예산서!#REF!</definedName>
    <definedName name="ㅌㄹ" hidden="1">{#N/A,#N/A,FALSE,"현장 NCR 분석";#N/A,#N/A,FALSE,"현장품질감사";#N/A,#N/A,FALSE,"현장품질감사"}</definedName>
    <definedName name="ㅌㅋㄹㅊㅍ" hidden="1">{#N/A,#N/A,FALSE,"인원";#N/A,#N/A,FALSE,"비용2";#N/A,#N/A,FALSE,"비용1";#N/A,#N/A,FALSE,"비용";#N/A,#N/A,FALSE,"보증2";#N/A,#N/A,FALSE,"보증1";#N/A,#N/A,FALSE,"보증";#N/A,#N/A,FALSE,"손익1";#N/A,#N/A,FALSE,"손익";#N/A,#N/A,FALSE,"부서별매출";#N/A,#N/A,FALSE,"매출"}</definedName>
    <definedName name="ㅌㅌ" hidden="1">{#N/A,#N/A,TRUE,"일정"}</definedName>
    <definedName name="ㅌㅌㅌ" hidden="1">{#N/A,#N/A,FALSE,"골재소요량";#N/A,#N/A,FALSE,"골재소요량"}</definedName>
    <definedName name="ㅌㅌㅌㅌ">{"Book1","AP-37.xls"}</definedName>
    <definedName name="ㅌㅌㅌㅌㅌ" hidden="1">{#N/A,#N/A,FALSE,"골재소요량";#N/A,#N/A,FALSE,"골재소요량"}</definedName>
    <definedName name="ㅌㅌㅌㅌㅌㅌ" hidden="1">{#N/A,#N/A,FALSE,"조골재"}</definedName>
    <definedName name="ㅌㅍ" hidden="1">{#N/A,#N/A,FALSE,"부대2"}</definedName>
    <definedName name="타견적" hidden="1">[146]수량산출!$A$1:$A$8282</definedName>
    <definedName name="타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이">[367]단가비교!#REF!</definedName>
    <definedName name="타일공">[123]단가!$A$25</definedName>
    <definedName name="태영" hidden="1">{#N/A,#N/A,FALSE,"골재소요량";#N/A,#N/A,FALSE,"골재소요량"}</definedName>
    <definedName name="태영지급" hidden="1">{#N/A,#N/A,FALSE,"부대1"}</definedName>
    <definedName name="터널" hidden="1">{#N/A,#N/A,FALSE,"부대1"}</definedName>
    <definedName name="터널공">'[294]내역(중앙)'!$H$49</definedName>
    <definedName name="터파기1">[368]cable산출!$AB$1:$AJ$65536</definedName>
    <definedName name="터파기2">[198]시설물!#REF!</definedName>
    <definedName name="테B10">[189]단가결정!$B$420</definedName>
    <definedName name="테B12">[189]단가결정!$B$419</definedName>
    <definedName name="테B20">[189]단가결정!$B$417</definedName>
    <definedName name="테B6">[189]단가결정!$B$423</definedName>
    <definedName name="테B8">[189]단가결정!$B$421</definedName>
    <definedName name="테H1.5">[189]단가결정!$B$398</definedName>
    <definedName name="테H2.0">[189]단가결정!$B$396</definedName>
    <definedName name="테H2.5">[189]단가결정!$B$395</definedName>
    <definedName name="테H3.0">[189]단가결정!$B$394</definedName>
    <definedName name="테H3.5">[189]단가결정!$B$393</definedName>
    <definedName name="테R10">[189]단가결정!$B$407</definedName>
    <definedName name="테R12">[189]단가결정!$B$406</definedName>
    <definedName name="테R15">[189]단가결정!$B$405</definedName>
    <definedName name="테R4">[189]단가결정!$B$412</definedName>
    <definedName name="테R5">[189]단가결정!$B$411</definedName>
    <definedName name="테R6">[189]단가결정!$B$410</definedName>
    <definedName name="테R8">[189]단가결정!$B$408</definedName>
    <definedName name="테관0.4">[189]단가결정!$B$438</definedName>
    <definedName name="테관0.5">[189]단가결정!$B$437</definedName>
    <definedName name="테관0.6">[189]단가결정!$B$436</definedName>
    <definedName name="테관1.0">[189]단가결정!$B$434</definedName>
    <definedName name="테관1.2">[189]단가결정!$B$433</definedName>
    <definedName name="테관1.5">[189]단가결정!$B$431</definedName>
    <definedName name="테관2.0">[189]단가결정!$B$429</definedName>
    <definedName name="테지">[189]단가결정!$B$441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土" hidden="1">{#N/A,#N/A,FALSE,"CCTV"}</definedName>
    <definedName name="토건" hidden="1">{"'장비'!$A$3:$M$12"}</definedName>
    <definedName name="토건업체" hidden="1">{"'장비'!$A$3:$M$12"}</definedName>
    <definedName name="토공">'[207]내역서(토목)'!#REF!</definedName>
    <definedName name="토공." hidden="1">{#N/A,#N/A,FALSE,"운반시간"}</definedName>
    <definedName name="토공11" hidden="1">{#N/A,#N/A,FALSE,"포장2"}</definedName>
    <definedName name="토공이수" hidden="1">#REF!</definedName>
    <definedName name="토공집계" hidden="1">{#N/A,#N/A,FALSE,"단가표지"}</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견적" hidden="1">{#N/A,#N/A,FALSE,"골재소요량";#N/A,#N/A,FALSE,"골재소요량"}</definedName>
    <definedName name="토목경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경비산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공">'[369]총괄-1'!#REF!</definedName>
    <definedName name="토목공사" hidden="1">{#N/A,#N/A,FALSE,"이태원철근"}</definedName>
    <definedName name="토목공사강릉" hidden="1">#REF!</definedName>
    <definedName name="토목도급">[161]복갑!#REF!</definedName>
    <definedName name="토목변경" hidden="1">{"'장비'!$A$3:$M$12"}</definedName>
    <definedName name="토목변경요약" hidden="1">#REF!</definedName>
    <definedName name="토목부가">[161]복갑!#REF!</definedName>
    <definedName name="토목설계" hidden="1">{#N/A,#N/A,FALSE,"골재소요량";#N/A,#N/A,FALSE,"골재소요량"}</definedName>
    <definedName name="토목실견적" hidden="1">{#N/A,#N/A,FALSE,"이태원철근"}</definedName>
    <definedName name="토목실행" hidden="1">{#N/A,#N/A,FALSE,"골재소요량";#N/A,#N/A,FALSE,"골재소요량"}</definedName>
    <definedName name="토목실행예산" hidden="1">{"'장비'!$A$3:$M$12"}</definedName>
    <definedName name="토목예산서" hidden="1">{#N/A,#N/A,FALSE,"현장 NCR 분석";#N/A,#N/A,FALSE,"현장품질감사";#N/A,#N/A,FALSE,"현장품질감사"}</definedName>
    <definedName name="토목조정분" hidden="1">{"'장비'!$A$3:$M$12"}</definedName>
    <definedName name="토목집계표" hidden="1">{#N/A,#N/A,FALSE,"현장 NCR 분석";#N/A,#N/A,FALSE,"현장품질감사";#N/A,#N/A,FALSE,"현장품질감사"}</definedName>
    <definedName name="토적계산서" hidden="1">'[370]#REF'!$A$1:$P$2004</definedName>
    <definedName name="토적집계1" hidden="1">{#N/A,#N/A,TRUE,"토적및재료집계";#N/A,#N/A,TRUE,"토적및재료집계";#N/A,#N/A,TRUE,"단위량"}</definedName>
    <definedName name="토적표" hidden="1">#REF!</definedName>
    <definedName name="토적표01" hidden="1">#REF!</definedName>
    <definedName name="톱">[198]단가!$A$25</definedName>
    <definedName name="통보용" hidden="1">{#N/A,#N/A,FALSE,"총괄수정"}</definedName>
    <definedName name="통보현황" hidden="1">{#N/A,#N/A,FALSE,"총괄수정"}</definedName>
    <definedName name="통신공">#REF!</definedName>
    <definedName name="통신기사1급">#REF!</definedName>
    <definedName name="통신기사1급노임">[207]정부노임!$D$14</definedName>
    <definedName name="통신기사2급">#REF!</definedName>
    <definedName name="통신기사2급노임">[207]정부노임!$B$15</definedName>
    <definedName name="통신내선공노임">[207]정부노임!$D$7</definedName>
    <definedName name="통신냇너공">#REF!</definedName>
    <definedName name="통신설비공">#REF!</definedName>
    <definedName name="통신설비공노임">[207]정부노임!$D$9</definedName>
    <definedName name="통신외선공">#REF!</definedName>
    <definedName name="통신외선공노임">[207]정부노임!$D$8</definedName>
    <definedName name="통신케이블공노임">[207]정부노임!$D$6</definedName>
    <definedName name="통신케이블단가">[214]Sheet1!#REF!</definedName>
    <definedName name="퇴직공재금">[191]상세내역서!#REF!</definedName>
    <definedName name="퇴직공제금">[191]상세내역서!#REF!</definedName>
    <definedName name="퇴직공제부금">[195]공사비내역서!$F$289</definedName>
    <definedName name="퇴직공제부급비">'[287]내역서 '!$F$197</definedName>
    <definedName name="퇴직적립금">[371]공사비내역서!#REF!</definedName>
    <definedName name="투3" hidden="1">{#N/A,#N/A,FALSE,"배수2"}</definedName>
    <definedName name="투수콘">[123]단가!$A$63</definedName>
    <definedName name="투자" hidden="1">{#N/A,#N/A,FALSE,"인원";#N/A,#N/A,FALSE,"비용2";#N/A,#N/A,FALSE,"비용1";#N/A,#N/A,FALSE,"비용";#N/A,#N/A,FALSE,"보증2";#N/A,#N/A,FALSE,"보증1";#N/A,#N/A,FALSE,"보증";#N/A,#N/A,FALSE,"손익1";#N/A,#N/A,FALSE,"손익";#N/A,#N/A,FALSE,"부서별매출";#N/A,#N/A,FALSE,"매출"}</definedName>
    <definedName name="투자비000"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투자자산" hidden="1">{#N/A,#N/A,FALSE,"인원";#N/A,#N/A,FALSE,"비용2";#N/A,#N/A,FALSE,"비용1";#N/A,#N/A,FALSE,"비용";#N/A,#N/A,FALSE,"보증2";#N/A,#N/A,FALSE,"보증1";#N/A,#N/A,FALSE,"보증";#N/A,#N/A,FALSE,"손익1";#N/A,#N/A,FALSE,"손익";#N/A,#N/A,FALSE,"부서별매출";#N/A,#N/A,FALSE,"매출"}</definedName>
    <definedName name="투찰예정가50" hidden="1">{"'장비'!$A$3:$M$12"}</definedName>
    <definedName name="투찰예정본부장" hidden="1">{"'장비'!$A$3:$M$12"}</definedName>
    <definedName name="투찰원가" hidden="1">{#N/A,#N/A,FALSE,"2~8번"}</definedName>
    <definedName name="투찰표" hidden="1">{#N/A,#N/A,FALSE,"부대1"}</definedName>
    <definedName name="툿" hidden="1">{#N/A,#N/A,FALSE,"사업총괄";#N/A,#N/A,FALSE,"장비사업";#N/A,#N/A,FALSE,"철구사업";#N/A,#N/A,FALSE,"준설사업"}</definedName>
    <definedName name="특고압케이블공">#REF!</definedName>
    <definedName name="특고압케이블공노임">[207]정부노임!$D$4</definedName>
    <definedName name="특급기술자">[205]단가집!#REF!</definedName>
    <definedName name="특급기술자노무비">'[216]용역비내역-진짜'!#REF!</definedName>
    <definedName name="특별인부">#REF!</definedName>
    <definedName name="특별인부노임">[207]정부노임!$D$12</definedName>
    <definedName name="특수비계공노임">#REF!</definedName>
    <definedName name="특인">[105]견적!#REF!</definedName>
    <definedName name="특케">[105]견적!#REF!</definedName>
    <definedName name="티" hidden="1">{#N/A,#N/A,FALSE,"예상손익";#N/A,#N/A,FALSE,"관리분석";#N/A,#N/A,FALSE,"장비분석";#N/A,#N/A,FALSE,"준설분석";#N/A,#N/A,FALSE,"철구분석"}</definedName>
    <definedName name="팀pmd">[254]토건!#REF!</definedName>
    <definedName name="팀발주">[254]토건!#REF!</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ㅍ" hidden="1">{#N/A,#N/A,FALSE,"명세표"}</definedName>
    <definedName name="ㅍ1" hidden="1">{#N/A,#N/A,FALSE,"명세표"}</definedName>
    <definedName name="ㅍㄴㅇㄹ" hidden="1">#REF!</definedName>
    <definedName name="ㅍㅇㄴ" hidden="1">'[80]98수문일위'!$A$1:$P$2004</definedName>
    <definedName name="ㅍㅋㅌㅊㅍㅇㄷ" hidden="1">'[80]98수문일위'!$A$1:$P$2004</definedName>
    <definedName name="ㅍㅍ" hidden="1">{#N/A,#N/A,FALSE,"단축1";#N/A,#N/A,FALSE,"단축2";#N/A,#N/A,FALSE,"단축3";#N/A,#N/A,FALSE,"장축";#N/A,#N/A,FALSE,"4WD"}</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ㅍ" hidden="1">'[21]P-J'!$O$64:$O$131</definedName>
    <definedName name="ㅍㅍㅍㅍㅍ" hidden="1">'[21]P-J'!$O$131:$O$201</definedName>
    <definedName name="ㅍㅍㅍㅍㅍㅍ" hidden="1">'[21]P-J'!$O$202:$O$271</definedName>
    <definedName name="ㅍㅍㅍㅍㅍㅍㅍ" hidden="1">'[21]P-J'!$O$272:$O$341</definedName>
    <definedName name="ㅍㅍㅍㅍㅍㅍㅍㅍ" hidden="1">{#N/A,#N/A,FALSE,"표지목차"}</definedName>
    <definedName name="파고라노">[251]일위대가!$H$311</definedName>
    <definedName name="파고라재">[251]일위대가!$J$311</definedName>
    <definedName name="파이프">#REF!</definedName>
    <definedName name="파일" hidden="1">#REF!</definedName>
    <definedName name="판넬" hidden="1">{"'단계별시설공사비'!$A$3:$K$51"}</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판석">[190]수목일위!#REF!</definedName>
    <definedName name="판석포장노무">[190]수목일위!#REF!</definedName>
    <definedName name="팔" hidden="1">#REF!</definedName>
    <definedName name="패널조립공">[205]단가집!#REF!</definedName>
    <definedName name="패랭이노무">[190]수목일위!#REF!</definedName>
    <definedName name="패랭이재료">[190]수목일위!#REF!</definedName>
    <definedName name="팽">[123]단가!$A$125</definedName>
    <definedName name="페이지" hidden="1">{"'Firr(선)'!$AS$1:$AY$62","'Firr(사)'!$AS$1:$AY$62","'Firr(회)'!$AS$1:$AY$62","'Firr(선)'!$L$1:$V$62","'Firr(사)'!$L$1:$V$62","'Firr(회)'!$L$1:$V$62"}</definedName>
    <definedName name="편입면적" hidden="1">{#N/A,#N/A,FALSE,"현장 NCR 분석";#N/A,#N/A,FALSE,"현장품질감사";#N/A,#N/A,FALSE,"현장품질감사"}</definedName>
    <definedName name="평균점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의자노">[251]일위대가!$H$333</definedName>
    <definedName name="평의자재">[251]일위대가!$J$333</definedName>
    <definedName name="폐추니아노무">[190]수목일위!#REF!</definedName>
    <definedName name="폐추니아재료">[190]수목일위!#REF!</definedName>
    <definedName name="포">[128]수량산출서!$E$5</definedName>
    <definedName name="포스코건설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포장공">[123]단가!$A$28</definedName>
    <definedName name="포천석노">[198]시설물!#REF!</definedName>
    <definedName name="포천석재">[198]시설물!#REF!</definedName>
    <definedName name="폭">'[161]BEND LOSS'!#REF!</definedName>
    <definedName name="폭2">'[128]BEND LOSS'!#REF!</definedName>
    <definedName name="폭랄">'[128]BEND LOSS'!#REF!</definedName>
    <definedName name="폭죽">'[372]BEND LOSS'!#REF!</definedName>
    <definedName name="표2" hidden="1">#REF!</definedName>
    <definedName name="표23" hidden="1">#REF!</definedName>
    <definedName name="표준공종단가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지1" hidden="1">{#N/A,#N/A,FALSE,"양식(을)"}</definedName>
    <definedName name="표지2" hidden="1">{#N/A,#N/A,FALSE,"양식(을)"}</definedName>
    <definedName name="표지3" hidden="1">{#N/A,#N/A,FALSE,"양식(을)"}</definedName>
    <definedName name="표지설계변경" hidden="1">{#N/A,#N/A,FALSE,"현장 NCR 분석";#N/A,#N/A,FALSE,"현장품질감사";#N/A,#N/A,FALSE,"현장품질감사"}</definedName>
    <definedName name="표지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푸" hidden="1">{#N/A,#N/A,FALSE,"전력간선"}</definedName>
    <definedName name="품">[180]음성cable!#REF!</definedName>
    <definedName name="품10">[209]품셈표!#REF!</definedName>
    <definedName name="품3">[209]품셈표!#REF!</definedName>
    <definedName name="품5">[209]품셈표!#REF!</definedName>
    <definedName name="품6">[209]품셈표!#REF!</definedName>
    <definedName name="품7">[209]품셈표!#REF!</definedName>
    <definedName name="품8">[209]품셈표!#REF!</definedName>
    <definedName name="품9">[209]품셈표!#REF!</definedName>
    <definedName name="품보부" hidden="1">{#N/A,#N/A,FALSE,"KMC최종회의(7월) 자료"}</definedName>
    <definedName name="품셈내역" hidden="1">{#N/A,#N/A,FALSE,"현장 NCR 분석";#N/A,#N/A,FALSE,"현장품질감사";#N/A,#N/A,FALSE,"현장품질감사"}</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질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교육"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생산합격" hidden="1">{#N/A,#N/A,TRUE,"Y생산";#N/A,#N/A,TRUE,"Y판매";#N/A,#N/A,TRUE,"Y총물량";#N/A,#N/A,TRUE,"Y능력";#N/A,#N/A,TRUE,"YKD"}</definedName>
    <definedName name="품확차조립계획일정" hidden="1">{#N/A,#N/A,FALSE,"단축1";#N/A,#N/A,FALSE,"단축2";#N/A,#N/A,FALSE,"단축3";#N/A,#N/A,FALSE,"장축";#N/A,#N/A,FALSE,"4WD"}</definedName>
    <definedName name="풍구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풍전2" hidden="1">{#N/A,#N/A,TRUE,"손익보고"}</definedName>
    <definedName name="퓨" hidden="1">{#N/A,#N/A,FALSE,"현장 NCR 분석";#N/A,#N/A,FALSE,"현장품질감사";#N/A,#N/A,FALSE,"현장품질감사"}</definedName>
    <definedName name="퓨퓨퓨" hidden="1">[186]내역서!#REF!</definedName>
    <definedName name="퓸" hidden="1">{#N/A,#N/A,FALSE,"사업총괄";#N/A,#N/A,FALSE,"장비사업";#N/A,#N/A,FALSE,"철구사업";#N/A,#N/A,FALSE,"준설사업"}</definedName>
    <definedName name="프레스" hidden="1">{#N/A,#N/A,FALSE,"단축1";#N/A,#N/A,FALSE,"단축2";#N/A,#N/A,FALSE,"단축3";#N/A,#N/A,FALSE,"장축";#N/A,#N/A,FALSE,"4WD"}</definedName>
    <definedName name="프레스치공구팀" hidden="1">{#N/A,#N/A,TRUE,"일정"}</definedName>
    <definedName name="프로그램.메인_메뉴호출">[255]!프로그램.메인_메뉴호출</definedName>
    <definedName name="프로그램비">#REF!</definedName>
    <definedName name="프로그램비적용">#REF!</definedName>
    <definedName name="프로젝트.XLS" hidden="1">{"'표지'!$B$5"}</definedName>
    <definedName name="프로젝트명">'[73]1.0.견적기준(입력)'!$K$3</definedName>
    <definedName name="프로판계">[125]Sheet1!#REF!</definedName>
    <definedName name="프로판단가">#REF!</definedName>
    <definedName name="프로판자재비">#REF!</definedName>
    <definedName name="프리존1" hidden="1">{#N/A,#N/A,TRUE,"토적및재료집계";#N/A,#N/A,TRUE,"토적및재료집계";#N/A,#N/A,TRUE,"단위량"}</definedName>
    <definedName name="프리존스" hidden="1">{#N/A,#N/A,TRUE,"토적및재료집계";#N/A,#N/A,TRUE,"토적및재료집계";#N/A,#N/A,TRUE,"단위량"}</definedName>
    <definedName name="플">[105]견적!#REF!</definedName>
    <definedName name="플라타너스B8">[193]데이타!$E$552</definedName>
    <definedName name="플랜트">56509</definedName>
    <definedName name="플랜트기계설치공">[206]노임단가!#REF!</definedName>
    <definedName name="플랜트기계설치공노임">#REF!</definedName>
    <definedName name="플랜트노">[77]Sheet6!#REF!</definedName>
    <definedName name="플랜트배관공노임">#REF!</definedName>
    <definedName name="플랜트용접공">[206]노임단가!#REF!</definedName>
    <definedName name="플랜트용접공노임">#REF!</definedName>
    <definedName name="플랜트전공">#REF!</definedName>
    <definedName name="플랜트전공노임">[207]정부노임!$B$12</definedName>
    <definedName name="플랜트제관공노임">#REF!</definedName>
    <definedName name="피라3노무">[190]수목일위!#REF!</definedName>
    <definedName name="피라3재료">[190]수목일위!#REF!</definedName>
    <definedName name="피로티" hidden="1">{#N/A,#N/A,FALSE,"이태원철근"}</definedName>
    <definedName name="피로티1" hidden="1">{#N/A,#N/A,FALSE,"이태원철근"}</definedName>
    <definedName name="피뢰및접지" hidden="1">#REF!</definedName>
    <definedName name="피해2" hidden="1">#REF!</definedName>
    <definedName name="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ㄱ" hidden="1">{"'용역비'!$A$4:$C$8"}</definedName>
    <definedName name="ㅎㄱㄷㅎ" hidden="1">{#N/A,#N/A,FALSE,"골재소요량";#N/A,#N/A,FALSE,"골재소요량"}</definedName>
    <definedName name="ㅎㄱㅎ" hidden="1">{"'용역비'!$A$4:$C$8"}</definedName>
    <definedName name="ㅎㄱㅎㄱㅎㄱㅎ" hidden="1">{"'용역비'!$A$4:$C$8"}</definedName>
    <definedName name="ㅎㄱㅎㅎㄷㄶ" hidden="1">{#N/A,#N/A,FALSE,"골재소요량";#N/A,#N/A,FALSE,"골재소요량"}</definedName>
    <definedName name="ㅎㄴ" hidden="1">{#N/A,#N/A,FALSE,"단축1";#N/A,#N/A,FALSE,"단축2";#N/A,#N/A,FALSE,"단축3";#N/A,#N/A,FALSE,"장축";#N/A,#N/A,FALSE,"4WD"}</definedName>
    <definedName name="ㅎㄴㅁㄹㅇㄹㄴ" hidden="1">{#N/A,"수불부",FALSE,"사급자재수불서";#N/A,"수불부",FALSE,"사급자재수불서"}</definedName>
    <definedName name="ㅎㄴㅇㅁㄹ" hidden="1">'[373]98수문일위'!$A$1:$P$2004</definedName>
    <definedName name="ㅎㄷ" hidden="1">{#N/A,#N/A,FALSE,"명세표"}</definedName>
    <definedName name="ㅎㄷㅈ" hidden="1">{#N/A,#N/A,FALSE,"명세표"}</definedName>
    <definedName name="ㅎ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ㄴ" hidden="1">{#N/A,#N/A,FALSE,"2~8번"}</definedName>
    <definedName name="ㅎㄹ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ㄴㄴ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ㄹㄴㅇㄴㄹ" hidden="1">{#N/A,#N/A,FALSE,"표지목차"}</definedName>
    <definedName name="ㅎㄹㅇㅀ" hidden="1">{#N/A,#N/A,FALSE,"부대1"}</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로ㅓ" hidden="1">{#N/A,#N/A,FALSE,"운반시간"}</definedName>
    <definedName name="ㅎ류휴ㅠㅎ휴" hidden="1">{#N/A,#N/A,FALSE,"골재소요량";#N/A,#N/A,FALSE,"골재소요량"}</definedName>
    <definedName name="ㅎ류ㅠㅍㅎㅇㅎ" hidden="1">{#N/A,#N/A,FALSE,"골재소요량";#N/A,#N/A,FALSE,"골재소요량"}</definedName>
    <definedName name="ㅎ률" hidden="1">{#N/A,#N/A,FALSE,"조골재"}</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ㄹㄹ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ㅅㄱ" hidden="1">{#N/A,#N/A,FALSE,"지침";#N/A,#N/A,FALSE,"환경분석";#N/A,#N/A,FALSE,"Sheet16"}</definedName>
    <definedName name="ㅎㅅㄺ" hidden="1">{#N/A,#N/A,FALSE,"속도"}</definedName>
    <definedName name="ㅎㅇㄴ" hidden="1">{#N/A,#N/A,FALSE,"2~8번"}</definedName>
    <definedName name="ㅎㅇㅀㅇㅀㅇㅎ" hidden="1">{#N/A,#N/A,FALSE,"표지목차"}</definedName>
    <definedName name="ㅎㅇㅇㅀㅎㄹ" hidden="1">{#N/A,#N/A,FALSE,"속도"}</definedName>
    <definedName name="ㅎ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 hidden="1">{#N/A,#N/A,FALSE,"3가";#N/A,#N/A,FALSE,"3나";#N/A,#N/A,FALSE,"3다"}</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ㄴ" hidden="1">{#N/A,#N/A,FALSE,"표지목차"}</definedName>
    <definedName name="ㅎㅎㅎㅎㅎ" hidden="1">{#N/A,#N/A,FALSE,"전력간선"}</definedName>
    <definedName name="ㅎㅎㅎㅎㅎㅎ" hidden="1">{#N/A,#N/A,FALSE,"2~8번"}</definedName>
    <definedName name="ㅎㅎㅎㅎㅎㅎㅎ" hidden="1">{#N/A,#N/A,FALSE,"골재소요량";#N/A,#N/A,FALSE,"골재소요량"}</definedName>
    <definedName name="ㅎㅎㅎㅎㅎㅜㅜ" hidden="1">{#N/A,#N/A,FALSE,"조골재"}</definedName>
    <definedName name="하늘1" hidden="1">{#N/A,#N/A,FALSE,"전력간선"}</definedName>
    <definedName name="하도" hidden="1">{#N/A,#N/A,FALSE,"이정표"}</definedName>
    <definedName name="하도2회">[125]Sheet1!#REF!</definedName>
    <definedName name="하도급2" hidden="1">{#N/A,#N/A,FALSE,"배수2"}</definedName>
    <definedName name="하도급3" hidden="1">{#N/A,#N/A,FALSE,"부대2"}</definedName>
    <definedName name="하도급사항">'[374]설 계'!$A$2:$F$617</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항">[375]설계!$B$2:$P$289</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루">[110]Sheet5!#REF!</definedName>
    <definedName name="하링">BlankMacro1</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2" hidden="1">{#N/A,#N/A,FALSE,"포장단가"}</definedName>
    <definedName name="하자보수충당금">'[73]1.0.견적기준(입력)'!$M$29</definedName>
    <definedName name="하지마라">[103]작성방법!$B$6</definedName>
    <definedName name="하하하" hidden="1">{#N/A,#N/A,FALSE,"명세표"}</definedName>
    <definedName name="하하하1" hidden="1">{#N/A,#N/A,FALSE,"명세표"}</definedName>
    <definedName name="하한선" hidden="1">{#N/A,#N/A,FALSE,"배수2"}</definedName>
    <definedName name="한" hidden="1">{#N/A,#N/A,FALSE,"단축1";#N/A,#N/A,FALSE,"단축2";#N/A,#N/A,FALSE,"단축3";#N/A,#N/A,FALSE,"장축";#N/A,#N/A,FALSE,"4WD"}</definedName>
    <definedName name="한강진">#N/A</definedName>
    <definedName name="한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글" hidden="1">{#N/A,#N/A,FALSE,"3가";#N/A,#N/A,FALSE,"3나";#N/A,#N/A,FALSE,"3다"}</definedName>
    <definedName name="한동" hidden="1">{#N/A,#N/A,FALSE,"단가표지"}</definedName>
    <definedName name="한울" hidden="1">[241]토목주소!#REF!</definedName>
    <definedName name="한울11" hidden="1">[241]프랜트면허!#REF!</definedName>
    <definedName name="한전" hidden="1">#REF!</definedName>
    <definedName name="한전노임">'[375]품셈(기초)'!#REF!</definedName>
    <definedName name="한전노임1">'[376]품셈(기초)'!#REF!</definedName>
    <definedName name="한전수" hidden="1">{#N/A,#N/A,FALSE,"명세표"}</definedName>
    <definedName name="할">#REF!</definedName>
    <definedName name="할증">#REF!</definedName>
    <definedName name="할증율">#REF!</definedName>
    <definedName name="함석공노임">#REF!</definedName>
    <definedName name="합계1">'[355]집계표 (2)'!$C$5:OFFSET('[355]집계표 (2)'!$J$5,COUNTA('[355]집계표 (2)'!$I$5:OFFSET('[355]집계표 (2)'!$I$4,65536-ROW('[355]집계표 (2)'!$I$4),0))-1,0)</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성수지파형전선관">'[111]품셈 '!#REF!</definedName>
    <definedName name="합성을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판">[123]단가!$A$9</definedName>
    <definedName name="합판3">[123]단가!$A$17</definedName>
    <definedName name="합판3노">[198]시설물!#REF!</definedName>
    <definedName name="합판3재">[198]시설물!#REF!</definedName>
    <definedName name="합판노무">[190]수목일위!#REF!</definedName>
    <definedName name="합판재료">[190]수목일위!#REF!</definedName>
    <definedName name="항" hidden="1">{#N/A,#N/A,FALSE,"현장 NCR 분석";#N/A,#N/A,FALSE,"현장품질감사";#N/A,#N/A,FALSE,"현장품질감사"}</definedName>
    <definedName name="항공장애구" hidden="1">{#N/A,#N/A,FALSE,"현장 NCR 분석";#N/A,#N/A,FALSE,"현장품질감사";#N/A,#N/A,FALSE,"현장품질감사"}</definedName>
    <definedName name="항나" hidden="1">{"'급수관로수리계산서'!$A$1:$V$45"}</definedName>
    <definedName name="항복강도">'[161]BEND LOSS'!#REF!</definedName>
    <definedName name="항복강도2">'[128]BEND LOSS'!#REF!</definedName>
    <definedName name="해당화노무">[190]수목일위!#REF!</definedName>
    <definedName name="해당화재료">[190]수목일위!#REF!</definedName>
    <definedName name="해성특시" hidden="1">#REF!</definedName>
    <definedName name="해송">[123]단가!$A$99</definedName>
    <definedName name="해송1.2">[123]단가!$A$100</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체_조립물량">#REF!</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향후계획" hidden="1">{#N/A,#N/A,FALSE,"ENG'G(보호계전기)"}</definedName>
    <definedName name="향후계획1" hidden="1">{#N/A,#N/A,FALSE,"단축1";#N/A,#N/A,FALSE,"단축2";#N/A,#N/A,FALSE,"단축3";#N/A,#N/A,FALSE,"장축";#N/A,#N/A,FALSE,"4WD"}</definedName>
    <definedName name="향후추진계획" hidden="1">{#N/A,#N/A,FALSE,"ENG'G(보호계전기)"}</definedName>
    <definedName name="헤이">BlankMacro1</definedName>
    <definedName name="헬로우3" hidden="1">{#N/A,#N/A,TRUE,"토적및재료집계";#N/A,#N/A,TRUE,"토적및재료집계";#N/A,#N/A,TRUE,"단위량"}</definedName>
    <definedName name="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기술분석" hidden="1">{#N/A,#N/A,FALSE,"ENG'G(보호계전기)"}</definedName>
    <definedName name="현대내역서" hidden="1">{"'Sheet1'!$A$4","'Sheet1'!$A$9:$G$28"}</definedName>
    <definedName name="현장" hidden="1">'[377]BREAKDOWN(철거설치)'!$CH$24</definedName>
    <definedName name="현장계기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장정리">[198]시설물!#REF!</definedName>
    <definedName name="현조" hidden="1">'[35] 견적서'!#REF!</definedName>
    <definedName name="현황">[0]!BlankMacro1</definedName>
    <definedName name="현황표2" hidden="1">{#N/A,#N/A,FALSE,"단축1";#N/A,#N/A,FALSE,"단축2";#N/A,#N/A,FALSE,"단축3";#N/A,#N/A,FALSE,"장축";#N/A,#N/A,FALSE,"4WD"}</definedName>
    <definedName name="협" hidden="1">{#N/A,#N/A,FALSE,"배수2"}</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신" hidden="1">{"'표지'!$B$5"}</definedName>
    <definedName name="협력업체" hidden="1">{#N/A,#N/A,FALSE,"포장2"}</definedName>
    <definedName name="협죽도4노무">[190]수목일위!#REF!</definedName>
    <definedName name="협죽도4재료">[190]수목일위!#REF!</definedName>
    <definedName name="협죽도5노무">[190]수목일위!#REF!</definedName>
    <definedName name="협죽도5재료">[190]수목일위!#REF!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[0]!BlankMacro1</definedName>
    <definedName name="형강재">INDIRECT("단중표!$A:$D")</definedName>
    <definedName name="형강재1">[355]단중표!$A$2:OFFSET([355]단중표!$D$2,COUNTA([355]단중표!$A$2:OFFSET([355]단중표!$A$2,65536-ROW([355]단중표!$A$2),0))-1,0)</definedName>
    <definedName name="형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석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제" hidden="1">{#N/A,#N/A,FALSE,"포장2"}</definedName>
    <definedName name="형틀목공">#REF!</definedName>
    <definedName name="형틀목공노임">[207]정부노임!$B$1</definedName>
    <definedName name="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선" hidden="1">{"'자리배치도'!$AG$1:$CI$28"}</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호호" hidden="1">{#N/A,#N/A,FALSE,"명세표"}</definedName>
    <definedName name="호호호1" hidden="1">{#N/A,#N/A,FALSE,"명세표"}</definedName>
    <definedName name="호ㅓㅕㅏ6ㅅ서ㅛㅓ" hidden="1">[378]입찰안!#REF!</definedName>
    <definedName name="호ㅓㅗ" hidden="1">{#N/A,#N/A,FALSE,"포장1";#N/A,#N/A,FALSE,"포장1"}</definedName>
    <definedName name="호ㅠ포" hidden="1">{#N/A,#N/A,FALSE,"표지목차"}</definedName>
    <definedName name="홍단">[123]단가!$A$126</definedName>
    <definedName name="홍ㄹㄴ" hidden="1">{#N/A,#N/A,FALSE,"부대2"}</definedName>
    <definedName name="홍ㄹㄴㄷㄱ" hidden="1">#REF!</definedName>
    <definedName name="화강경계석노무">[190]수목일위!#REF!</definedName>
    <definedName name="화강경계석재료">[190]수목일위!#REF!</definedName>
    <definedName name="화강석경계석">[201]단가!$A$68</definedName>
    <definedName name="화살">[123]단가!$A$157</definedName>
    <definedName name="화살4노무">[190]수목일위!#REF!</definedName>
    <definedName name="화살4재료">[190]수목일위!#REF!</definedName>
    <definedName name="화성공정">BlankMacro1</definedName>
    <definedName name="확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환동">[0]!BlankMacro1</definedName>
    <definedName name="환산계수">[74]단위중량표!$M$1:$N$65536</definedName>
    <definedName name="환웅">[0]!BlankMacro1</definedName>
    <definedName name="환율">[145]단가표!$E$101:$E$114</definedName>
    <definedName name="환율단위">#REF!</definedName>
    <definedName name="활동" hidden="1">{"'표지'!$B$5"}</definedName>
    <definedName name="활석공">#REF!</definedName>
    <definedName name="활석공노임">[207]정부노임!$B$11</definedName>
    <definedName name="황매화">[201]단가!$A$156</definedName>
    <definedName name="황매화6노무">[190]수목일위!#REF!</definedName>
    <definedName name="황매화6재료">[190]수목일위!#REF!</definedName>
    <definedName name="황매화8노무">[190]수목일위!#REF!</definedName>
    <definedName name="황매화8재료">[190]수목일위!#REF!</definedName>
    <definedName name="회사경비">[364]설계명세서!$H$384</definedName>
    <definedName name="회사취급비">[364]설계명세서!$H$9</definedName>
    <definedName name="회양목">[201]단가!$A$137</definedName>
    <definedName name="회양목10노무">[190]수목일위!#REF!</definedName>
    <definedName name="회양목10재료">[190]수목일위!#REF!</definedName>
    <definedName name="회양목3노무">[190]수목일위!#REF!</definedName>
    <definedName name="회양목3재료">[190]수목일위!#REF!</definedName>
    <definedName name="회양목6노무">[190]수목일위!#REF!</definedName>
    <definedName name="회양목6재료">[190]수목일위!#REF!</definedName>
    <definedName name="회화">[123]단가!$A$127</definedName>
    <definedName name="효" hidden="1">{#N/A,#N/A,FALSE,"전력간선"}</definedName>
    <definedName name="효석" hidden="1">{"'Firr(선)'!$AS$1:$AY$62","'Firr(사)'!$AS$1:$AY$62","'Firr(회)'!$AS$1:$AY$62","'Firr(선)'!$L$1:$V$62","'Firr(사)'!$L$1:$V$62","'Firr(회)'!$L$1:$V$62"}</definedName>
    <definedName name="효성견적">#REF!</definedName>
    <definedName name="효ㅛㅛㅛㅛ" hidden="1">{#N/A,#N/A,FALSE,"조골재"}</definedName>
    <definedName name="훃" hidden="1">{#N/A,#N/A,FALSE,"예상손익";#N/A,#N/A,FALSE,"관리분석";#N/A,#N/A,FALSE,"장비분석";#N/A,#N/A,FALSE,"준설분석";#N/A,#N/A,FALSE,"철구분석"}</definedName>
    <definedName name="후" hidden="1">{#N/A,#N/A,FALSE,"전력간선"}</definedName>
    <definedName name="후판9차">'[379]REHEATING FURNACE'!#REF!</definedName>
    <definedName name="훼10">[329]신고조서!$H$6</definedName>
    <definedName name="훼11">[329]신고조서!$H$8</definedName>
    <definedName name="훼25">[329]신고조서!$H$9</definedName>
    <definedName name="훼27">[329]신고조서!$H$10</definedName>
    <definedName name="훼28">[329]신고조서!$H$11</definedName>
    <definedName name="훼29">[329]신고조서!$H$13</definedName>
    <definedName name="훼56">[329]신고조서!$H$16</definedName>
    <definedName name="훼손60">[330]신고조서!$H$10</definedName>
    <definedName name="휘발유">'[213]중기조종사 단위단가'!$B$7</definedName>
    <definedName name="희망등록품종">[380]choose!$G$2:$G$42</definedName>
    <definedName name="희성" hidden="1">{#N/A,#N/A,FALSE,"명세표"}</definedName>
    <definedName name="흰말채6노무">[190]수목일위!#REF!</definedName>
    <definedName name="흰말채6재료">[190]수목일위!#REF!</definedName>
    <definedName name="히히" hidden="1">{#N/A,#N/A,FALSE,"조골재"}</definedName>
    <definedName name="히ㅏㅓㅣㅏㅓㅚㅏ" hidden="1">{#N/A,#N/A,FALSE,"구조1"}</definedName>
    <definedName name="힌울" hidden="1">[241]토목주소!#REF!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1" hidden="1">#REF!</definedName>
    <definedName name="ㅏ랴ㅏ리ㅑ" hidden="1">{#N/A,#N/A,FALSE,"CCTV"}</definedName>
    <definedName name="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hidden="1">{#N/A,#N/A,FALSE,"명세표"}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 hidden="1">{#N/A,#N/A,FALSE,"명세표"}</definedName>
    <definedName name="ㅏㅏㅏㅏㅏ" hidden="1">{#N/A,#N/A,FALSE,"전력간선"}</definedName>
    <definedName name="ㅏㅏㅏㅏㅏㅏㅏ" hidden="1">{#N/A,#N/A,FALSE,"운반시간"}</definedName>
    <definedName name="ㅏㅏㅏㅏㅏㅏㅏㅏㅏㅏㅏㅏㅏㅏㅏㅏㅏㅏㅏㅏㅏㅏㅏㅏㅏㅏㅏ" hidden="1">{#N/A,#N/A,FALSE,"단가표지"}</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ㅑ">{"Book1","AP-37.xls"}</definedName>
    <definedName name="ㅏㅓㅗ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ㅓㅣㅏㅓㅣ" hidden="1">{#N/A,#N/A,FALSE,"부대2"}</definedName>
    <definedName name="ㅏㅕ" hidden="1">{#N/A,#N/A,FALSE,"포장1";#N/A,#N/A,FALSE,"포장1"}</definedName>
    <definedName name="ㅏㅕ라ㅕ" hidden="1">[21]Sheet14!$Q$48:$AT$48</definedName>
    <definedName name="ㅐ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ㅐㅐㅐ" hidden="1">{#N/A,#N/A,TRUE,"일정"}</definedName>
    <definedName name="ㅐㅐㅐㅐㅐ" hidden="1">{#N/A,#N/A,FALSE,"단가표지"}</definedName>
    <definedName name="ㅐㅐㅐㅐㅐㅐ" hidden="1">{#N/A,#N/A,TRUE,"LOADCOVE";#N/A,#N/A,TRUE,"PAGE001";#N/A,#N/A,TRUE,"PAGE002";#N/A,#N/A,TRUE,"PAGE003";#N/A,#N/A,TRUE,"PAGE004";#N/A,#N/A,TRUE,"PAGE005";#N/A,#N/A,TRUE,"PAGE006";#N/A,#N/A,TRUE,"PAGE007";#N/A,#N/A,TRUE,"PAGE008";#N/A,#N/A,TRUE,"PAGE009";#N/A,#N/A,TRUE,"PAGE010";#N/A,#N/A,TRUE,"PAGE011";#N/A,#N/A,TRUE,"PAGE012";#N/A,#N/A,TRUE,"PAGE013"}</definedName>
    <definedName name="ㅐㅑㅔ" hidden="1">{#N/A,#N/A,FALSE,"단가표지"}</definedName>
    <definedName name="ㅐㅑ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hidden="1">{#N/A,#N/A,FALSE,"단축1";#N/A,#N/A,FALSE,"단축2";#N/A,#N/A,FALSE,"단축3";#N/A,#N/A,FALSE,"장축";#N/A,#N/A,FALSE,"4WD"}</definedName>
    <definedName name="ㅑㅑ">[217]예산내역서!#REF!</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 hidden="1">{#N/A,#N/A,FALSE,"운반시간"}</definedName>
    <definedName name="ㅑㅑㅑㅑㅑㅑ" hidden="1">{#N/A,#N/A,FALSE,"조골재"}</definedName>
    <definedName name="ㅑㅑㅑㅑㅑㅑㅑㅑㅑ" hidden="1">{#N/A,#N/A,FALSE,"표지목차"}</definedName>
    <definedName name="ㅑㅕ" hidden="1">{#N/A,#N/A,FALSE,"이정표"}</definedName>
    <definedName name="ㅑㅕ사" hidden="1">{#N/A,#N/A,FALSE,"혼합골재"}</definedName>
    <definedName name="ㅑㅕㅑ" hidden="1">{#N/A,#N/A,FALSE,"전력간선"}</definedName>
    <definedName name="ㅑㅣㅕㅕㅣㅏㅎ" hidden="1">{#N/A,#N/A,FALSE,"골재소요량";#N/A,#N/A,FALSE,"골재소요량"}</definedName>
    <definedName name="ㅓ" hidden="1">{#N/A,#N/A,FALSE,"3가";#N/A,#N/A,FALSE,"3나";#N/A,#N/A,FALSE,"3다"}</definedName>
    <definedName name="ㅓ.ㅏ.ㅡ.ㅜ.ㅠ.">'[68]#REF'!#REF!</definedName>
    <definedName name="ㅓ7" hidden="1">{#N/A,#N/A,FALSE,"단가표지"}</definedName>
    <definedName name="ㅓㄴㄱ" hidden="1">[381]실행철강하도!$A$1:$A$4</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ㄹㄹ" hidden="1">{#N/A,#N/A,FALSE,"현장 NCR 분석";#N/A,#N/A,FALSE,"현장품질감사";#N/A,#N/A,FALSE,"현장품질감사"}</definedName>
    <definedName name="ㅓㅏ" hidden="1">{#N/A,#N/A,FALSE,"표지목차"}</definedName>
    <definedName name="ㅓㅏㅓㅎ" hidden="1">{#N/A,#N/A,FALSE,"단가표지"}</definedName>
    <definedName name="ㅓㅏㅕㅓ" hidden="1">{#N/A,#N/A,FALSE,"지침";#N/A,#N/A,FALSE,"환경분석";#N/A,#N/A,FALSE,"Sheet16"}</definedName>
    <definedName name="ㅓㅏㅣㅓㅣㅓ" hidden="1">{#N/A,#N/A,FALSE,"혼합골재"}</definedName>
    <definedName name="ㅓㅓ" hidden="1">{#N/A,#N/A,FALSE,"ROW DATA"}</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{#N/A,#N/A,FALSE,"전력간선"}</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 hidden="1">{#N/A,#N/A,FALSE,"골재소요량";#N/A,#N/A,FALSE,"골재소요량"}</definedName>
    <definedName name="ㅓㅓㅓㅓㅓㅓ" hidden="1">{#N/A,#N/A,FALSE,"2~8번"}</definedName>
    <definedName name="ㅓㅓㅓㅓㅓㅓㅓㅓ" hidden="1">{#N/A,#N/A,FALSE,"골재소요량";#N/A,#N/A,FALSE,"골재소요량"}</definedName>
    <definedName name="ㅓㅓㅓㅓㅓㅓㅓㅓㅓㅓㅓ" hidden="1">{#N/A,#N/A,FALSE,"골재소요량";#N/A,#N/A,FALSE,"골재소요량"}</definedName>
    <definedName name="ㅓㅗ" hidden="1">{#N/A,"수불부",FALSE,"사급자재수불서";#N/A,"수불부",FALSE,"사급자재수불서"}</definedName>
    <definedName name="ㅓㅗㅅㄹ" hidden="1">{#N/A,#N/A,FALSE,"조골재"}</definedName>
    <definedName name="ㅓㅗ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ㅓㅜㅏ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3" hidden="1">{#N/A,#N/A,FALSE,"배수1"}</definedName>
    <definedName name="ㅔ내러ㅗㅇㅎ7" hidden="1">#REF!</definedName>
    <definedName name="ㅔㅐㅔ" hidden="1">{#N/A,"수불부",FALSE,"사급자재수불서";#N/A,"수불부",FALSE,"사급자재수불서"}</definedName>
    <definedName name="ㅔㅔ" hidden="1">{#N/A,#N/A,FALSE,"명세표"}</definedName>
    <definedName name="ㅔㅔㅔ" hidden="1">{#N/A,#N/A,FALSE,"명세표"}</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 hidden="1">{#N/A,#N/A,FALSE,"단축1";#N/A,#N/A,FALSE,"단축2";#N/A,#N/A,FALSE,"단축3";#N/A,#N/A,FALSE,"장축";#N/A,#N/A,FALSE,"4WD"}</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ㅑ" hidden="1">{#N/A,#N/A,FALSE,"2~8번"}</definedName>
    <definedName name="ㅕㅑㅑㅑ" hidden="1">{#N/A,#N/A,FALSE,"조골재"}</definedName>
    <definedName name="ㅕㅕ" hidden="1">{#N/A,#N/A,FALSE,"표지목차"}</definedName>
    <definedName name="ㅕㅕㅕ" hidden="1">'[21]P-J'!$L$61:$L$130</definedName>
    <definedName name="ㅕㅕㅕㅕ" hidden="1">{#N/A,#N/A,FALSE,"표지목차"}</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ㅕ" hidden="1">{#N/A,#N/A,FALSE,"단가표지"}</definedName>
    <definedName name="ㅕㅕㅕㅕㅕㅕㅕㅕ" hidden="1">{#N/A,#N/A,FALSE,"조골재"}</definedName>
    <definedName name="ㅕㅛ" hidden="1">{#N/A,#N/A,FALSE,"골재소요량";#N/A,#N/A,FALSE,"골재소요량"}</definedName>
    <definedName name="ㅕㅛㅑ"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ㅖ멍" hidden="1">{#N/A,#N/A,FALSE,"ENG'G(보호계전기)"}</definedName>
    <definedName name="ㅗ" hidden="1">{#N/A,#N/A,FALSE,"3가";#N/A,#N/A,FALSE,"3나";#N/A,#N/A,FALSE,"3다"}</definedName>
    <definedName name="ㅗ곡속소돗고" hidden="1">{#N/A,#N/A,FALSE,"이태원철근"}</definedName>
    <definedName name="ㅗ돟ㄷ" hidden="1">{#N/A,#N/A,FALSE,"단축1";#N/A,#N/A,FALSE,"단축2";#N/A,#N/A,FALSE,"단축3";#N/A,#N/A,FALSE,"장축";#N/A,#N/A,FALSE,"4WD"}</definedName>
    <definedName name="ㅗ디ㅣㅐ"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ㄹ호" hidden="1">{#N/A,#N/A,FALSE,"운반시간"}</definedName>
    <definedName name="ㅗㅁㅈ몸조" hidden="1">{#N/A,#N/A,FALSE,"단축1";#N/A,#N/A,FALSE,"단축2";#N/A,#N/A,FALSE,"단축3";#N/A,#N/A,FALSE,"장축";#N/A,#N/A,FALSE,"4WD"}</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 hidden="1">{#N/A,#N/A,FALSE,"현장 NCR 분석";#N/A,#N/A,FALSE,"현장품질감사";#N/A,#N/A,FALSE,"현장품질감사"}</definedName>
    <definedName name="ㅗㅅㄱ" hidden="1">{#N/A,#N/A,TRUE,"토적및재료집계";#N/A,#N/A,TRUE,"토적및재료집계";#N/A,#N/A,TRUE,"단위량"}</definedName>
    <definedName name="ㅗ서ㅗㅛ" hidden="1">{#N/A,#N/A,FALSE,"이태원철근"}</definedName>
    <definedName name="ㅗㅇㄴ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ㅍ초" hidden="1">{#N/A,#N/A,FALSE,"2~8번"}</definedName>
    <definedName name="ㅗㅎ롷ㄹㄴ호롷ㄹㄴ" hidden="1">{#N/A,#N/A,FALSE,"현장 NCR 분석";#N/A,#N/A,FALSE,"현장품질감사";#N/A,#N/A,FALSE,"현장품질감사"}</definedName>
    <definedName name="ㅗㅎㅇㅁㄹㅇㅎ" hidden="1">{#N/A,"수불부",FALSE,"사급자재수불서";#N/A,"수불부",FALSE,"사급자재수불서"}</definedName>
    <definedName name="ㅗㅎㅎㅌㄹㅋㅅ" hidden="1">{#N/A,#N/A,FALSE,"2~8번"}</definedName>
    <definedName name="ㅗ허ㅑㅕㅜㅠㅗㅓ.">'[68]#REF'!#REF!</definedName>
    <definedName name="ㅗㅓㄷ소도" hidden="1">{#N/A,#N/A,FALSE,"이태원철근"}</definedName>
    <definedName name="ㅗㅓ올\" hidden="1">{#N/A,#N/A,FALSE,"단축1";#N/A,#N/A,FALSE,"단축2";#N/A,#N/A,FALSE,"단축3";#N/A,#N/A,FALSE,"장축";#N/A,#N/A,FALSE,"4WD"}</definedName>
    <definedName name="ㅗㅕ" hidden="1">{#N/A,#N/A,FALSE,"배수2"}</definedName>
    <definedName name="ㅗㅗ" hidden="1">{#N/A,#N/A,FALSE,"명세표"}</definedName>
    <definedName name="ㅗ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{#N/A,#N/A,FALSE,"전력간선"}</definedName>
    <definedName name="ㅗㅗㅗㅗㅗㅗ" hidden="1">{#N/A,#N/A,FALSE,"2~8번"}</definedName>
    <definedName name="ㅗㅗㅗㅗㅗㅗㅗㅗ" hidden="1">1</definedName>
    <definedName name="ㅗㅛ쇼ㅕㅏ" hidden="1">{#N/A,#N/A,FALSE,"이태원철근"}</definedName>
    <definedName name="ㅛ" hidden="1">{#N/A,#N/A,FALSE,"3가";#N/A,#N/A,FALSE,"3나";#N/A,#N/A,FALSE,"3다"}</definedName>
    <definedName name="ㅛ셔됴ㅕ" hidden="1">{#N/A,#N/A,FALSE,"운반시간"}</definedName>
    <definedName name="ㅛ셔으ㅜㅅ구" hidden="1">{#N/A,#N/A,FALSE,"2~8번"}</definedName>
    <definedName name="ㅛ쇼ㅛ"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ㅇ수ㅜㅛㅅㅇ" hidden="1">{#N/A,#N/A,FALSE,"2~8번"}</definedName>
    <definedName name="ㅛㅑㅐ" hidden="1">{#N/A,#N/A,FALSE,"구조1"}</definedName>
    <definedName name="ㅛㅓㄴㄱ5" hidden="1">{#N/A,#N/A,FALSE,"단가표지"}</definedName>
    <definedName name="ㅛㅕㅑ" hidden="1">'[382]N賃率-職'!$I$5:$I$30</definedName>
    <definedName name="ㅛㅕㅕㅑㅓ" hidden="1">{#N/A,#N/A,FALSE,"표지목차"}</definedName>
    <definedName name="ㅛㅕㅛㅕㅛ"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 hidden="1">{#N/A,#N/A,FALSE,"골재소요량";#N/A,#N/A,FALSE,"골재소요량"}</definedName>
    <definedName name="ㅛㅛㅕㅗㅓ" hidden="1">{#N/A,#N/A,FALSE,"단축1";#N/A,#N/A,FALSE,"단축2";#N/A,#N/A,FALSE,"단축3";#N/A,#N/A,FALSE,"장축";#N/A,#N/A,FALSE,"4WD"}</definedName>
    <definedName name="ㅛㅛㅛㅛ" hidden="1">{#N/A,#N/A,FALSE,"표지목차"}</definedName>
    <definedName name="ㅛㅛㅛㅛㅛ"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ㅛㅛㅛㅛㅛㅛ" hidden="1">{#N/A,#N/A,FALSE,"골재소요량";#N/A,#N/A,FALSE,"골재소요량"}</definedName>
    <definedName name="ㅛㅛㅛㅛㅛㅛㅛ" hidden="1">{#N/A,#N/A,FALSE,"단가표지"}</definedName>
    <definedName name="ㅛㅠㅗㄱ셔ㅛ" hidden="1">{#N/A,#N/A,FALSE,"조골재"}</definedName>
    <definedName name="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ㅜㄴ" hidden="1">{#N/A,#N/A,FALSE,"운반시간"}</definedName>
    <definedName name="ㅜ여숫유" hidden="1">{#N/A,#N/A,FALSE,"운반시간"}</definedName>
    <definedName name="ㅜㅎㄹ" hidden="1">{#N/A,#N/A,FALSE,"부대2"}</definedName>
    <definedName name="ㅜ후ㅗㅜㅗ" hidden="1">{#N/A,#N/A,FALSE,"단가표지"}</definedName>
    <definedName name="ㅜㅗㅠㅎ쇼ㅛㅏ.">'[68]산#3-2-2'!#REF!</definedName>
    <definedName name="ㅜ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ㅜㅜㅜ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ㅠ" hidden="1">{#N/A,#N/A,FALSE,"토공2"}</definedName>
    <definedName name="ㅜㅠㅍ" hidden="1">{#N/A,#N/A,FALSE,"전력간선"}</definedName>
    <definedName name="ㅝㅎ궈" hidden="1">{#N/A,#N/A,FALSE,"이태원철근"}</definedName>
    <definedName name="ㅝㅎㄹ촉ㅇ" hidden="1">{#N/A,#N/A,FALSE,"조골재"}</definedName>
    <definedName name="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ㄱ" hidden="1">{"'용역비'!$A$4:$C$8"}</definedName>
    <definedName name="ㅠㄱ소슈" hidden="1">{#N/A,#N/A,FALSE,"골재소요량";#N/A,#N/A,FALSE,"골재소요량"}</definedName>
    <definedName name="ㅠㄳ" hidden="1">{#N/A,#N/A,FALSE,"현장 NCR 분석";#N/A,#N/A,FALSE,"현장품질감사";#N/A,#N/A,FALSE,"현장품질감사"}</definedName>
    <definedName name="ㅠㄴㅀㅎ" hidden="1">[21]Sheet13!$N$131:$N$201</definedName>
    <definedName name="ㅠㅁㄹㅇㄹ" hidden="1">[21]Sheet13!$N$272:$N$341</definedName>
    <definedName name="ㅠ뮤ㅐ" hidden="1">#REF!</definedName>
    <definedName name="ㅠㅅ롯고" hidden="1">{#N/A,#N/A,FALSE,"골재소요량";#N/A,#N/A,FALSE,"골재소요량"}</definedName>
    <definedName name="ㅠ숑ㄱ쇼ㅠㅠㅅ" hidden="1">{#N/A,#N/A,FALSE,"단가표지"}</definedName>
    <definedName name="ㅠㅇㅁㄹㅇㅁ" hidden="1">[21]Sheet13!$N$202:$N$271</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ㅗㅓ">#REF!</definedName>
    <definedName name="ㅠ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ㅠ" hidden="1">'[21]P-J'!$N$64:$N$131</definedName>
    <definedName name="ㅠㅠㅠㅠㅠ" hidden="1">'[21]P-J'!$N$131:$N$201</definedName>
    <definedName name="ㅠㅠㅠㅠㅠㅠ" hidden="1">'[21]P-J'!$N$202:$N$271</definedName>
    <definedName name="ㅡ" hidden="1">{#N/A,#N/A,FALSE,"단축1";#N/A,#N/A,FALSE,"단축2";#N/A,#N/A,FALSE,"단축3";#N/A,#N/A,FALSE,"장축";#N/A,#N/A,FALSE,"4WD"}</definedName>
    <definedName name="ㅡ506">#REF!</definedName>
    <definedName name="ㅡㅓㅛ" hidden="1">{#N/A,#N/A,FALSE,"현장 NCR 분석";#N/A,#N/A,FALSE,"현장품질감사";#N/A,#N/A,FALSE,"현장품질감사"}</definedName>
    <definedName name="ㅡㅗㅓㅓㅡㅗㅗㅓㅓㅗ" hidden="1">{#N/A,#N/A,FALSE,"운반시간"}</definedName>
    <definedName name="ㅡㅡ" hidden="1">{#N/A,#N/A,FALSE,"명세표"}</definedName>
    <definedName name="ㅡㅡㅡ" hidden="1">{#N/A,#N/A,FALSE,"골재소요량";#N/A,#N/A,FALSE,"골재소요량"}</definedName>
    <definedName name="ㅡㅡㅡㅡㅡ" hidden="1">{#N/A,#N/A,FALSE,"운반시간"}</definedName>
    <definedName name="ㅣ"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ㄷㄷ" hidden="1">{#N/A,#N/A,FALSE,"단가표지"}</definedName>
    <definedName name="ㅣㅎㄹㅇㅇ" hidden="1">{#N/A,#N/A,FALSE,"토공2"}</definedName>
    <definedName name="ㅣㅏ" hidden="1">{"'용역비'!$A$4:$C$8"}</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ㅎㅎ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ㅏㅓㅣㅏㅓㅣ" hidden="1">{#N/A,#N/A,FALSE,"속도"}</definedName>
    <definedName name="ㅣㅏㅚㅗㅓ" hidden="1">[21]Sheet14!$L$61:$L$130</definedName>
    <definedName name="ㅣㅑㅑ" hidden="1">{#N/A,#N/A,FALSE,"단가표지"}</definedName>
    <definedName name="ㅣㅑㅣㅣ" hidden="1">{#N/A,#N/A,FALSE,"혼합골재"}</definedName>
    <definedName name="ㅣㅓㅏ"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ㅛ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hidden="1">{#N/A,#N/A,FALSE,"단축1";#N/A,#N/A,FALSE,"단축2";#N/A,#N/A,FALSE,"단축3";#N/A,#N/A,FALSE,"장축";#N/A,#N/A,FALSE,"4WD"}</definedName>
    <definedName name="ㅣㅣㅣ" hidden="1">{#N/A,#N/A,FALSE,"단축1";#N/A,#N/A,FALSE,"단축2";#N/A,#N/A,FALSE,"단축3";#N/A,#N/A,FALSE,"장축";#N/A,#N/A,FALSE,"4WD"}</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7" i="128" l="1"/>
  <c r="L34" i="128" s="1"/>
  <c r="L7" i="128"/>
  <c r="L15" i="128"/>
  <c r="L70" i="102"/>
  <c r="L69" i="102"/>
  <c r="L113" i="102"/>
  <c r="L77" i="102"/>
  <c r="L38" i="128"/>
  <c r="L41" i="128" s="1"/>
  <c r="L37" i="128"/>
  <c r="L39" i="128"/>
  <c r="L8" i="102" l="1"/>
  <c r="L9" i="102"/>
  <c r="L28" i="102"/>
  <c r="T64" i="187"/>
  <c r="L59" i="102"/>
  <c r="L61" i="102"/>
  <c r="L62" i="102"/>
  <c r="L30" i="102"/>
  <c r="L31" i="102"/>
  <c r="L32" i="102"/>
  <c r="L34" i="102"/>
  <c r="L35" i="102"/>
  <c r="L36" i="102"/>
  <c r="L10" i="102"/>
  <c r="L11" i="102"/>
  <c r="L12" i="102"/>
  <c r="L13" i="102"/>
  <c r="L14" i="102"/>
  <c r="L15" i="102"/>
  <c r="L16" i="102"/>
  <c r="L17" i="102"/>
  <c r="L18" i="102"/>
  <c r="L56" i="102" l="1"/>
  <c r="L73" i="102"/>
  <c r="L93" i="102"/>
  <c r="E1" i="102"/>
  <c r="E3" i="188" l="1"/>
  <c r="T65" i="188" l="1"/>
  <c r="T64" i="188"/>
  <c r="M57" i="188"/>
  <c r="N51" i="188"/>
  <c r="N49" i="188"/>
  <c r="I47" i="188"/>
  <c r="G47" i="188"/>
  <c r="N47" i="188" s="1"/>
  <c r="M44" i="188"/>
  <c r="M41" i="188"/>
  <c r="AF40" i="188"/>
  <c r="AG41" i="188" s="1"/>
  <c r="M38" i="188"/>
  <c r="K35" i="188"/>
  <c r="N30" i="188"/>
  <c r="G30" i="188"/>
  <c r="N28" i="188"/>
  <c r="G28" i="188"/>
  <c r="K26" i="188"/>
  <c r="K24" i="188"/>
  <c r="K22" i="188"/>
  <c r="K18" i="188"/>
  <c r="T65" i="187"/>
  <c r="G47" i="187"/>
  <c r="M57" i="187"/>
  <c r="N51" i="187"/>
  <c r="N49" i="187"/>
  <c r="I47" i="187"/>
  <c r="M44" i="187"/>
  <c r="AG41" i="187"/>
  <c r="M41" i="187"/>
  <c r="AF40" i="187"/>
  <c r="AG40" i="187" s="1"/>
  <c r="M38" i="187"/>
  <c r="K35" i="187"/>
  <c r="N30" i="187"/>
  <c r="G30" i="187"/>
  <c r="N28" i="187"/>
  <c r="G28" i="187"/>
  <c r="K26" i="187"/>
  <c r="K24" i="187"/>
  <c r="K22" i="187"/>
  <c r="K18" i="187"/>
  <c r="AG40" i="188" l="1"/>
  <c r="N47" i="187"/>
  <c r="E1" i="128" l="1"/>
  <c r="L20" i="102" l="1"/>
  <c r="L21" i="102"/>
  <c r="L22" i="102"/>
  <c r="L23" i="102"/>
  <c r="L74" i="102" l="1"/>
  <c r="L75" i="102"/>
  <c r="L76" i="102"/>
  <c r="L79" i="102"/>
  <c r="L80" i="102"/>
  <c r="L81" i="102"/>
  <c r="L82" i="102"/>
  <c r="L83" i="102"/>
  <c r="L84" i="102"/>
  <c r="L85" i="102"/>
  <c r="L86" i="102"/>
  <c r="L87" i="102"/>
  <c r="L88" i="102"/>
  <c r="L89" i="102"/>
  <c r="L90" i="102"/>
  <c r="L91" i="102"/>
  <c r="L92" i="102"/>
  <c r="L37" i="102"/>
  <c r="L38" i="102"/>
  <c r="L39" i="102"/>
  <c r="L40" i="102"/>
  <c r="L41" i="102"/>
  <c r="L42" i="102"/>
  <c r="L43" i="102"/>
  <c r="L44" i="102"/>
  <c r="L45" i="102"/>
  <c r="L46" i="102"/>
  <c r="L47" i="102"/>
  <c r="L48" i="102"/>
  <c r="L49" i="102"/>
  <c r="L50" i="102"/>
  <c r="L51" i="102"/>
  <c r="L52" i="102"/>
  <c r="L53" i="102"/>
  <c r="F10" i="143" l="1"/>
  <c r="F9" i="143"/>
  <c r="F8" i="143"/>
  <c r="F7" i="143"/>
  <c r="F6" i="143"/>
  <c r="L7" i="102" l="1"/>
  <c r="B25" i="143"/>
  <c r="B24" i="143"/>
  <c r="B23" i="143"/>
  <c r="B22" i="143"/>
  <c r="B21" i="143"/>
  <c r="G342" i="156" l="1"/>
  <c r="G341" i="156"/>
  <c r="G340" i="156"/>
  <c r="G339" i="156"/>
  <c r="G336" i="156"/>
  <c r="G335" i="156"/>
  <c r="G334" i="156"/>
  <c r="G333" i="156"/>
  <c r="G330" i="156"/>
  <c r="G329" i="156"/>
  <c r="G328" i="156"/>
  <c r="G327" i="156"/>
  <c r="G324" i="156"/>
  <c r="G323" i="156"/>
  <c r="G322" i="156"/>
  <c r="G321" i="156"/>
  <c r="G318" i="156"/>
  <c r="G317" i="156"/>
  <c r="G316" i="156"/>
  <c r="G315" i="156"/>
  <c r="G312" i="156"/>
  <c r="G311" i="156"/>
  <c r="G310" i="156"/>
  <c r="G309" i="156"/>
  <c r="G306" i="156"/>
  <c r="G305" i="156"/>
  <c r="G304" i="156"/>
  <c r="G303" i="156"/>
  <c r="G282" i="156"/>
  <c r="G281" i="156"/>
  <c r="G280" i="156"/>
  <c r="G279" i="156"/>
  <c r="G276" i="156"/>
  <c r="G275" i="156"/>
  <c r="G274" i="156"/>
  <c r="G273" i="156"/>
  <c r="G270" i="156"/>
  <c r="G269" i="156"/>
  <c r="G268" i="156"/>
  <c r="G267" i="156"/>
  <c r="G264" i="156"/>
  <c r="G263" i="156"/>
  <c r="G262" i="156"/>
  <c r="G261" i="156"/>
  <c r="G258" i="156"/>
  <c r="G257" i="156"/>
  <c r="G256" i="156"/>
  <c r="G255" i="156"/>
  <c r="G252" i="156"/>
  <c r="G251" i="156"/>
  <c r="G250" i="156"/>
  <c r="G249" i="156"/>
  <c r="G246" i="156"/>
  <c r="G245" i="156"/>
  <c r="G244" i="156"/>
  <c r="G243" i="156"/>
  <c r="G222" i="156"/>
  <c r="G221" i="156"/>
  <c r="G220" i="156"/>
  <c r="G219" i="156"/>
  <c r="G216" i="156"/>
  <c r="G215" i="156"/>
  <c r="G214" i="156"/>
  <c r="G213" i="156"/>
  <c r="G210" i="156"/>
  <c r="G209" i="156"/>
  <c r="G208" i="156"/>
  <c r="G207" i="156"/>
  <c r="G204" i="156"/>
  <c r="G203" i="156"/>
  <c r="G202" i="156"/>
  <c r="G201" i="156"/>
  <c r="G198" i="156"/>
  <c r="G197" i="156"/>
  <c r="G196" i="156"/>
  <c r="G195" i="156"/>
  <c r="G192" i="156"/>
  <c r="G191" i="156"/>
  <c r="G190" i="156"/>
  <c r="G189" i="156"/>
  <c r="G186" i="156"/>
  <c r="G185" i="156"/>
  <c r="G184" i="156"/>
  <c r="G183" i="156"/>
  <c r="G162" i="156"/>
  <c r="G161" i="156"/>
  <c r="G160" i="156"/>
  <c r="G159" i="156"/>
  <c r="G156" i="156"/>
  <c r="G155" i="156"/>
  <c r="G154" i="156"/>
  <c r="G153" i="156"/>
  <c r="G150" i="156"/>
  <c r="G149" i="156"/>
  <c r="G148" i="156"/>
  <c r="G147" i="156"/>
  <c r="G144" i="156"/>
  <c r="G143" i="156"/>
  <c r="G142" i="156"/>
  <c r="G141" i="156"/>
  <c r="G138" i="156"/>
  <c r="G137" i="156"/>
  <c r="G136" i="156"/>
  <c r="G135" i="156"/>
  <c r="G132" i="156"/>
  <c r="G131" i="156"/>
  <c r="G130" i="156"/>
  <c r="G129" i="156"/>
  <c r="G126" i="156"/>
  <c r="G125" i="156"/>
  <c r="G124" i="156"/>
  <c r="G123" i="156"/>
  <c r="G102" i="156"/>
  <c r="G101" i="156"/>
  <c r="G100" i="156"/>
  <c r="G99" i="156"/>
  <c r="G96" i="156"/>
  <c r="G95" i="156"/>
  <c r="G94" i="156"/>
  <c r="G93" i="156"/>
  <c r="G90" i="156"/>
  <c r="G89" i="156"/>
  <c r="G88" i="156"/>
  <c r="G87" i="156"/>
  <c r="G84" i="156"/>
  <c r="G83" i="156"/>
  <c r="G82" i="156"/>
  <c r="G81" i="156"/>
  <c r="G78" i="156"/>
  <c r="G77" i="156"/>
  <c r="G76" i="156"/>
  <c r="G75" i="156"/>
  <c r="G72" i="156"/>
  <c r="G71" i="156"/>
  <c r="G70" i="156"/>
  <c r="G69" i="156"/>
  <c r="G66" i="156"/>
  <c r="G65" i="156"/>
  <c r="G64" i="156"/>
  <c r="G63" i="156"/>
  <c r="G45" i="156"/>
  <c r="G44" i="156"/>
  <c r="G43" i="156"/>
  <c r="G42" i="156"/>
  <c r="G39" i="156"/>
  <c r="G38" i="156"/>
  <c r="G37" i="156"/>
  <c r="G36" i="156"/>
  <c r="G33" i="156"/>
  <c r="G32" i="156"/>
  <c r="G31" i="156"/>
  <c r="G30" i="156"/>
  <c r="G27" i="156"/>
  <c r="G26" i="156"/>
  <c r="G25" i="156"/>
  <c r="G24" i="156"/>
  <c r="G21" i="156"/>
  <c r="G20" i="156"/>
  <c r="G19" i="156"/>
  <c r="G18" i="156"/>
  <c r="G15" i="156"/>
  <c r="G14" i="156"/>
  <c r="G13" i="156"/>
  <c r="G12" i="156"/>
  <c r="G9" i="156"/>
  <c r="G8" i="156"/>
  <c r="G7" i="156"/>
  <c r="G6" i="156"/>
  <c r="G76" i="154"/>
  <c r="G75" i="154"/>
  <c r="G74" i="154"/>
  <c r="G73" i="154"/>
  <c r="G72" i="154"/>
  <c r="G71" i="154"/>
  <c r="G70" i="154"/>
  <c r="G69" i="154"/>
  <c r="G68" i="154"/>
  <c r="G67" i="154"/>
  <c r="G66" i="154"/>
  <c r="G65" i="154"/>
  <c r="G64" i="154"/>
  <c r="G63" i="154"/>
  <c r="G62" i="154"/>
  <c r="G61" i="154"/>
  <c r="G60" i="154"/>
  <c r="G59" i="154"/>
  <c r="G58" i="154"/>
  <c r="G57" i="154"/>
  <c r="G56" i="154"/>
  <c r="G55" i="154"/>
  <c r="G54" i="154"/>
  <c r="G53" i="154"/>
  <c r="G52" i="154"/>
  <c r="G51" i="154"/>
  <c r="G50" i="154"/>
  <c r="G49" i="154"/>
  <c r="G48" i="154"/>
  <c r="G47" i="154"/>
  <c r="G46" i="154"/>
  <c r="G45" i="154"/>
  <c r="G44" i="154"/>
  <c r="G43" i="154"/>
  <c r="G42" i="154"/>
  <c r="G41" i="154"/>
  <c r="G38" i="154"/>
  <c r="G37" i="154"/>
  <c r="G36" i="154"/>
  <c r="G35" i="154"/>
  <c r="G34" i="154"/>
  <c r="G33" i="154"/>
  <c r="G32" i="154"/>
  <c r="G31" i="154"/>
  <c r="G30" i="154"/>
  <c r="G29" i="154"/>
  <c r="G28" i="154"/>
  <c r="G27" i="154"/>
  <c r="G26" i="154"/>
  <c r="G25" i="154"/>
  <c r="G24" i="154"/>
  <c r="G23" i="154"/>
  <c r="G22" i="154"/>
  <c r="G21" i="154"/>
  <c r="G20" i="154"/>
  <c r="G19" i="154"/>
  <c r="G18" i="154"/>
  <c r="G17" i="154"/>
  <c r="G16" i="154"/>
  <c r="G15" i="154"/>
  <c r="G14" i="154"/>
  <c r="G13" i="154"/>
  <c r="G12" i="154"/>
  <c r="G11" i="154"/>
  <c r="G10" i="154"/>
  <c r="G9" i="154"/>
  <c r="G8" i="154"/>
  <c r="G7" i="154"/>
  <c r="G6" i="154"/>
  <c r="G5" i="154"/>
  <c r="G4" i="154"/>
  <c r="G3" i="154"/>
  <c r="G232" i="153"/>
  <c r="G231" i="153"/>
  <c r="G230" i="153"/>
  <c r="G229" i="153"/>
  <c r="G228" i="153"/>
  <c r="G227" i="153"/>
  <c r="G226" i="153"/>
  <c r="G225" i="153"/>
  <c r="G224" i="153"/>
  <c r="G221" i="153"/>
  <c r="G220" i="153"/>
  <c r="G219" i="153"/>
  <c r="G218" i="153"/>
  <c r="G217" i="153"/>
  <c r="G216" i="153"/>
  <c r="G215" i="153"/>
  <c r="G214" i="153"/>
  <c r="G213" i="153"/>
  <c r="G212" i="153"/>
  <c r="G211" i="153"/>
  <c r="G210" i="153"/>
  <c r="G209" i="153"/>
  <c r="G208" i="153"/>
  <c r="G207" i="153"/>
  <c r="G206" i="153"/>
  <c r="G203" i="153"/>
  <c r="G202" i="153"/>
  <c r="G201" i="153"/>
  <c r="G200" i="153"/>
  <c r="G199" i="153"/>
  <c r="G198" i="153"/>
  <c r="G197" i="153"/>
  <c r="G196" i="153"/>
  <c r="G195" i="153"/>
  <c r="G194" i="153"/>
  <c r="G193" i="153"/>
  <c r="G192" i="153"/>
  <c r="G191" i="153"/>
  <c r="G190" i="153"/>
  <c r="G189" i="153"/>
  <c r="G188" i="153"/>
  <c r="G185" i="153"/>
  <c r="G184" i="153"/>
  <c r="G183" i="153"/>
  <c r="G182" i="153"/>
  <c r="G181" i="153"/>
  <c r="G180" i="153"/>
  <c r="G179" i="153"/>
  <c r="G178" i="153"/>
  <c r="G177" i="153"/>
  <c r="G176" i="153"/>
  <c r="G175" i="153"/>
  <c r="G174" i="153"/>
  <c r="G173" i="153"/>
  <c r="G172" i="153"/>
  <c r="G171" i="153"/>
  <c r="G170" i="153"/>
  <c r="G167" i="153"/>
  <c r="G166" i="153"/>
  <c r="G165" i="153"/>
  <c r="G164" i="153"/>
  <c r="G163" i="153"/>
  <c r="G162" i="153"/>
  <c r="G161" i="153"/>
  <c r="G160" i="153"/>
  <c r="G159" i="153"/>
  <c r="G158" i="153"/>
  <c r="G157" i="153"/>
  <c r="G156" i="153"/>
  <c r="G155" i="153"/>
  <c r="G154" i="153"/>
  <c r="G153" i="153"/>
  <c r="G152" i="153"/>
  <c r="G148" i="153"/>
  <c r="G147" i="153"/>
  <c r="G146" i="153"/>
  <c r="G145" i="153"/>
  <c r="G144" i="153"/>
  <c r="G143" i="153"/>
  <c r="G142" i="153"/>
  <c r="G141" i="153"/>
  <c r="G140" i="153"/>
  <c r="G139" i="153"/>
  <c r="G138" i="153"/>
  <c r="G137" i="153"/>
  <c r="G136" i="153"/>
  <c r="G135" i="153"/>
  <c r="G134" i="153"/>
  <c r="G133" i="153"/>
  <c r="G132" i="153"/>
  <c r="G131" i="153"/>
  <c r="G130" i="153"/>
  <c r="G129" i="153"/>
  <c r="G126" i="153"/>
  <c r="G125" i="153"/>
  <c r="G124" i="153"/>
  <c r="G123" i="153"/>
  <c r="G122" i="153"/>
  <c r="G121" i="153"/>
  <c r="G120" i="153"/>
  <c r="G119" i="153"/>
  <c r="G118" i="153"/>
  <c r="G117" i="153"/>
  <c r="G116" i="153"/>
  <c r="G115" i="153"/>
  <c r="G114" i="153"/>
  <c r="G113" i="153"/>
  <c r="G112" i="153"/>
  <c r="G111" i="153"/>
  <c r="G110" i="153"/>
  <c r="G109" i="153"/>
  <c r="G108" i="153"/>
  <c r="G107" i="153"/>
  <c r="G104" i="153"/>
  <c r="G103" i="153"/>
  <c r="G102" i="153"/>
  <c r="G101" i="153"/>
  <c r="G100" i="153"/>
  <c r="G99" i="153"/>
  <c r="G98" i="153"/>
  <c r="G97" i="153"/>
  <c r="G96" i="153"/>
  <c r="G95" i="153"/>
  <c r="G94" i="153"/>
  <c r="G93" i="153"/>
  <c r="G92" i="153"/>
  <c r="G91" i="153"/>
  <c r="G90" i="153"/>
  <c r="G89" i="153"/>
  <c r="G88" i="153"/>
  <c r="G87" i="153"/>
  <c r="G86" i="153"/>
  <c r="G85" i="153"/>
  <c r="G84" i="153"/>
  <c r="G83" i="153"/>
  <c r="G82" i="153"/>
  <c r="G81" i="153"/>
  <c r="G78" i="153"/>
  <c r="G77" i="153"/>
  <c r="G76" i="153"/>
  <c r="G75" i="153"/>
  <c r="G74" i="153"/>
  <c r="G73" i="153"/>
  <c r="G72" i="153"/>
  <c r="G71" i="153"/>
  <c r="G70" i="153"/>
  <c r="G69" i="153"/>
  <c r="G68" i="153"/>
  <c r="G67" i="153"/>
  <c r="G66" i="153"/>
  <c r="G65" i="153"/>
  <c r="G64" i="153"/>
  <c r="G63" i="153"/>
  <c r="G62" i="153"/>
  <c r="G61" i="153"/>
  <c r="G60" i="153"/>
  <c r="G59" i="153"/>
  <c r="G58" i="153"/>
  <c r="G57" i="153"/>
  <c r="G56" i="153"/>
  <c r="G55" i="153"/>
  <c r="G52" i="153"/>
  <c r="G51" i="153"/>
  <c r="G50" i="153"/>
  <c r="G49" i="153"/>
  <c r="G48" i="153"/>
  <c r="G47" i="153"/>
  <c r="G46" i="153"/>
  <c r="G45" i="153"/>
  <c r="G44" i="153"/>
  <c r="G43" i="153"/>
  <c r="G42" i="153"/>
  <c r="G41" i="153"/>
  <c r="G38" i="153"/>
  <c r="G37" i="153"/>
  <c r="G36" i="153"/>
  <c r="G35" i="153"/>
  <c r="G34" i="153"/>
  <c r="G33" i="153"/>
  <c r="G32" i="153"/>
  <c r="G31" i="153"/>
  <c r="G30" i="153"/>
  <c r="G29" i="153"/>
  <c r="G28" i="153"/>
  <c r="G27" i="153"/>
  <c r="G26" i="153"/>
  <c r="G25" i="153"/>
  <c r="G24" i="153"/>
  <c r="G23" i="153"/>
  <c r="G22" i="153"/>
  <c r="G21" i="153"/>
  <c r="G20" i="153"/>
  <c r="G19" i="153"/>
  <c r="G17" i="153"/>
  <c r="G16" i="153"/>
  <c r="G15" i="153"/>
  <c r="G14" i="153"/>
  <c r="G13" i="153"/>
  <c r="G12" i="153"/>
  <c r="G11" i="153"/>
  <c r="G10" i="153"/>
  <c r="G9" i="153"/>
  <c r="G8" i="153"/>
  <c r="G7" i="153"/>
  <c r="G6" i="153"/>
  <c r="G5" i="153"/>
  <c r="G24" i="152"/>
  <c r="G23" i="152"/>
  <c r="G21" i="152"/>
  <c r="G20" i="152"/>
  <c r="G19" i="152"/>
  <c r="G18" i="152"/>
  <c r="G17" i="152"/>
  <c r="G16" i="152"/>
  <c r="G15" i="152"/>
  <c r="G14" i="152"/>
  <c r="G12" i="152"/>
  <c r="G11" i="152"/>
  <c r="G10" i="152"/>
  <c r="G9" i="152"/>
  <c r="G8" i="152"/>
  <c r="G7" i="152"/>
  <c r="G6" i="152"/>
  <c r="G5" i="152"/>
  <c r="G24" i="151"/>
  <c r="G23" i="151"/>
  <c r="G20" i="151"/>
  <c r="G19" i="151"/>
  <c r="G16" i="151"/>
  <c r="G15" i="151"/>
  <c r="G12" i="151"/>
  <c r="G11" i="151"/>
  <c r="G8" i="151"/>
  <c r="G7" i="151"/>
  <c r="G3" i="151"/>
  <c r="G11" i="150"/>
  <c r="G10" i="150"/>
  <c r="G9" i="150"/>
  <c r="G6" i="150"/>
  <c r="G5" i="150"/>
  <c r="G4" i="150"/>
  <c r="G38" i="149"/>
  <c r="G36" i="149"/>
  <c r="G34" i="149"/>
  <c r="G33" i="149"/>
  <c r="G32" i="149"/>
  <c r="G31" i="149"/>
  <c r="G30" i="149"/>
  <c r="G29" i="149"/>
  <c r="G28" i="149"/>
  <c r="G26" i="149"/>
  <c r="G25" i="149"/>
  <c r="G24" i="149"/>
  <c r="G23" i="149"/>
  <c r="G22" i="149"/>
  <c r="G21" i="149"/>
  <c r="G20" i="149"/>
  <c r="G18" i="149"/>
  <c r="G17" i="149"/>
  <c r="G16" i="149"/>
  <c r="G15" i="149"/>
  <c r="G14" i="149"/>
  <c r="G13" i="149"/>
  <c r="G12" i="149"/>
  <c r="G11" i="149"/>
  <c r="G10" i="149"/>
  <c r="G8" i="149"/>
  <c r="G7" i="149"/>
  <c r="G6" i="149"/>
  <c r="G5" i="149"/>
  <c r="G4" i="149"/>
  <c r="G3" i="149"/>
  <c r="G22" i="147"/>
  <c r="G21" i="147"/>
  <c r="G20" i="147"/>
  <c r="G19" i="147"/>
  <c r="G18" i="147"/>
  <c r="G17" i="147"/>
  <c r="G16" i="147"/>
  <c r="G15" i="147"/>
  <c r="G14" i="147"/>
  <c r="G13" i="147"/>
  <c r="G12" i="147"/>
  <c r="G11" i="147"/>
  <c r="G10" i="147"/>
  <c r="G9" i="147"/>
  <c r="G8" i="147"/>
  <c r="G7" i="147"/>
  <c r="G6" i="147"/>
  <c r="G5" i="147"/>
  <c r="G4" i="147"/>
  <c r="G3" i="147"/>
  <c r="G28" i="146"/>
  <c r="G27" i="146"/>
  <c r="G26" i="146"/>
  <c r="G25" i="146"/>
  <c r="G24" i="146"/>
  <c r="G23" i="146"/>
  <c r="G22" i="146"/>
  <c r="G21" i="146"/>
  <c r="G20" i="146"/>
  <c r="G19" i="146"/>
  <c r="G18" i="146"/>
  <c r="G17" i="146"/>
  <c r="G16" i="146"/>
  <c r="G15" i="146"/>
  <c r="G14" i="146"/>
  <c r="G13" i="146"/>
  <c r="G12" i="146"/>
  <c r="G11" i="146"/>
  <c r="G10" i="146"/>
  <c r="G9" i="146"/>
  <c r="G8" i="146"/>
  <c r="G7" i="146"/>
  <c r="G6" i="146"/>
  <c r="G5" i="146"/>
  <c r="G4" i="146"/>
  <c r="G3" i="146"/>
  <c r="G32" i="145"/>
  <c r="G31" i="145"/>
  <c r="G30" i="145"/>
  <c r="G29" i="145"/>
  <c r="G28" i="145"/>
  <c r="G27" i="145"/>
  <c r="G26" i="145"/>
  <c r="G25" i="145"/>
  <c r="G24" i="145"/>
  <c r="G23" i="145"/>
  <c r="G22" i="145"/>
  <c r="G21" i="145"/>
  <c r="G20" i="145"/>
  <c r="G19" i="145"/>
  <c r="G18" i="145"/>
  <c r="G17" i="145"/>
  <c r="G16" i="145"/>
  <c r="G15" i="145"/>
  <c r="G14" i="145"/>
  <c r="G13" i="145"/>
  <c r="G12" i="145"/>
  <c r="G11" i="145"/>
  <c r="G10" i="145"/>
  <c r="G9" i="145"/>
  <c r="G8" i="145"/>
  <c r="G7" i="145"/>
  <c r="G6" i="145"/>
  <c r="G5" i="145"/>
  <c r="G4" i="145"/>
  <c r="G3" i="145"/>
  <c r="G25" i="144"/>
  <c r="G24" i="144"/>
  <c r="G23" i="144"/>
  <c r="G22" i="144"/>
  <c r="G21" i="144"/>
  <c r="G20" i="144"/>
  <c r="G19" i="144"/>
  <c r="G18" i="144"/>
  <c r="G17" i="144"/>
  <c r="G16" i="144"/>
  <c r="G15" i="144"/>
  <c r="G14" i="144"/>
  <c r="G13" i="144"/>
  <c r="G12" i="144"/>
  <c r="G11" i="144"/>
  <c r="G10" i="144"/>
  <c r="G9" i="144"/>
  <c r="G8" i="144"/>
  <c r="G7" i="144"/>
  <c r="G6" i="144"/>
  <c r="G5" i="144"/>
  <c r="G4" i="144"/>
  <c r="G3" i="144"/>
  <c r="K6" i="156" l="1"/>
  <c r="K8" i="156"/>
  <c r="K9" i="156" s="1"/>
  <c r="K12" i="156" s="1"/>
  <c r="K13" i="156"/>
  <c r="K14" i="156" s="1"/>
  <c r="K15" i="156"/>
  <c r="K18" i="156" s="1"/>
  <c r="K19" i="156"/>
  <c r="K20" i="156" s="1"/>
  <c r="K21" i="156" s="1"/>
  <c r="K24" i="156" s="1"/>
  <c r="K25" i="156" s="1"/>
  <c r="K26" i="156"/>
  <c r="K27" i="156" s="1"/>
  <c r="K30" i="156"/>
  <c r="K31" i="156" s="1"/>
  <c r="K32" i="156" s="1"/>
  <c r="K33" i="156" s="1"/>
  <c r="K36" i="156" s="1"/>
  <c r="K37" i="156"/>
  <c r="K38" i="156" s="1"/>
  <c r="K39" i="156" s="1"/>
  <c r="K43" i="156"/>
  <c r="K44" i="156" s="1"/>
  <c r="K45" i="156"/>
  <c r="K63" i="156"/>
  <c r="K71" i="156"/>
  <c r="K72" i="156" s="1"/>
  <c r="K75" i="156" s="1"/>
  <c r="K76" i="156" s="1"/>
  <c r="K77" i="156" s="1"/>
  <c r="K78" i="156"/>
  <c r="K81" i="156" s="1"/>
  <c r="K82" i="156"/>
  <c r="K83" i="156" s="1"/>
  <c r="K84" i="156"/>
  <c r="K87" i="156" s="1"/>
  <c r="K88" i="156" s="1"/>
  <c r="K89" i="156"/>
  <c r="K90" i="156" s="1"/>
  <c r="K93" i="156"/>
  <c r="K95" i="156"/>
  <c r="K96" i="156" s="1"/>
  <c r="K99" i="156" s="1"/>
  <c r="K100" i="156"/>
  <c r="K101" i="156" s="1"/>
  <c r="K102" i="156" s="1"/>
  <c r="K123" i="156" s="1"/>
  <c r="K124" i="156"/>
  <c r="K125" i="156" s="1"/>
  <c r="K126" i="156"/>
  <c r="K129" i="156"/>
  <c r="K130" i="156" s="1"/>
  <c r="K131" i="156" s="1"/>
  <c r="K132" i="156" s="1"/>
  <c r="K135" i="156" s="1"/>
  <c r="K137" i="156"/>
  <c r="K138" i="156" s="1"/>
  <c r="K141" i="156" s="1"/>
  <c r="K142" i="156" s="1"/>
  <c r="K143" i="156" s="1"/>
  <c r="K144" i="156"/>
  <c r="K147" i="156" s="1"/>
  <c r="K151" i="156" s="1"/>
  <c r="K148" i="156"/>
  <c r="K149" i="156" s="1"/>
  <c r="K150" i="156"/>
  <c r="K153" i="156" s="1"/>
  <c r="K155" i="156"/>
  <c r="K156" i="156" s="1"/>
  <c r="K159" i="156"/>
  <c r="K160" i="156" s="1"/>
  <c r="K161" i="156"/>
  <c r="K162" i="156" s="1"/>
  <c r="K183" i="156" s="1"/>
  <c r="K184" i="156"/>
  <c r="K185" i="156" s="1"/>
  <c r="K186" i="156" s="1"/>
  <c r="K190" i="156"/>
  <c r="K191" i="156" s="1"/>
  <c r="K192" i="156"/>
  <c r="K195" i="156"/>
  <c r="K203" i="156"/>
  <c r="K204" i="156"/>
  <c r="K207" i="156" s="1"/>
  <c r="K210" i="156"/>
  <c r="K213" i="156" s="1"/>
  <c r="K214" i="156"/>
  <c r="K215" i="156" s="1"/>
  <c r="K216" i="156"/>
  <c r="K219" i="156" s="1"/>
  <c r="K220" i="156" s="1"/>
  <c r="K221" i="156"/>
  <c r="K222" i="156" s="1"/>
  <c r="K243" i="156"/>
  <c r="K244" i="156" s="1"/>
  <c r="K245" i="156"/>
  <c r="K246" i="156" s="1"/>
  <c r="K249" i="156" s="1"/>
  <c r="K250" i="156"/>
  <c r="K251" i="156" s="1"/>
  <c r="K252" i="156"/>
  <c r="K255" i="156" s="1"/>
  <c r="K256" i="156"/>
  <c r="K257" i="156" s="1"/>
  <c r="K258" i="156"/>
  <c r="K261" i="156"/>
  <c r="K262" i="156" s="1"/>
  <c r="K263" i="156" s="1"/>
  <c r="K264" i="156" s="1"/>
  <c r="K267" i="156" s="1"/>
  <c r="K269" i="156"/>
  <c r="K270" i="156" s="1"/>
  <c r="K273" i="156" s="1"/>
  <c r="K274" i="156" s="1"/>
  <c r="K275" i="156" s="1"/>
  <c r="K276" i="156"/>
  <c r="K279" i="156" s="1"/>
  <c r="K280" i="156"/>
  <c r="K281" i="156" s="1"/>
  <c r="K282" i="156"/>
  <c r="K303" i="156" s="1"/>
  <c r="K305" i="156"/>
  <c r="K306" i="156" s="1"/>
  <c r="K309" i="156"/>
  <c r="K311" i="156"/>
  <c r="K312" i="156" s="1"/>
  <c r="K315" i="156" s="1"/>
  <c r="K316" i="156"/>
  <c r="K317" i="156" s="1"/>
  <c r="K318" i="156"/>
  <c r="K321" i="156" s="1"/>
  <c r="K322" i="156"/>
  <c r="K323" i="156" s="1"/>
  <c r="K324" i="156"/>
  <c r="K327" i="156"/>
  <c r="K328" i="156" s="1"/>
  <c r="K329" i="156" s="1"/>
  <c r="K330" i="156" s="1"/>
  <c r="K333" i="156" s="1"/>
  <c r="K335" i="156"/>
  <c r="K336" i="156" s="1"/>
  <c r="K339" i="156" s="1"/>
  <c r="K340" i="156" s="1"/>
  <c r="K341" i="156" s="1"/>
  <c r="K342" i="156"/>
  <c r="I3" i="155"/>
  <c r="H4" i="155"/>
  <c r="I4" i="155" s="1"/>
  <c r="H5" i="155"/>
  <c r="K3" i="154"/>
  <c r="K4" i="154" s="1"/>
  <c r="K5" i="154" s="1"/>
  <c r="K6" i="154" s="1"/>
  <c r="K7" i="154" s="1"/>
  <c r="K8" i="154" s="1"/>
  <c r="K9" i="154" s="1"/>
  <c r="K10" i="154" s="1"/>
  <c r="K11" i="154" s="1"/>
  <c r="K12" i="154" s="1"/>
  <c r="K13" i="154" s="1"/>
  <c r="K14" i="154" s="1"/>
  <c r="K15" i="154" s="1"/>
  <c r="K16" i="154" s="1"/>
  <c r="K17" i="154" s="1"/>
  <c r="K18" i="154" s="1"/>
  <c r="K19" i="154" s="1"/>
  <c r="K20" i="154" s="1"/>
  <c r="K21" i="154" s="1"/>
  <c r="K22" i="154" s="1"/>
  <c r="K23" i="154" s="1"/>
  <c r="K24" i="154" s="1"/>
  <c r="K25" i="154" s="1"/>
  <c r="K26" i="154" s="1"/>
  <c r="K27" i="154" s="1"/>
  <c r="K28" i="154" s="1"/>
  <c r="K29" i="154" s="1"/>
  <c r="K30" i="154" s="1"/>
  <c r="K31" i="154" s="1"/>
  <c r="K32" i="154" s="1"/>
  <c r="K33" i="154" s="1"/>
  <c r="K34" i="154" s="1"/>
  <c r="K35" i="154" s="1"/>
  <c r="K36" i="154" s="1"/>
  <c r="K37" i="154" s="1"/>
  <c r="K38" i="154" s="1"/>
  <c r="H38" i="154"/>
  <c r="K41" i="154"/>
  <c r="K42" i="154"/>
  <c r="K43" i="154"/>
  <c r="K44" i="154"/>
  <c r="K45" i="154"/>
  <c r="K46" i="154"/>
  <c r="K47" i="154"/>
  <c r="K48" i="154"/>
  <c r="K49" i="154"/>
  <c r="K50" i="154"/>
  <c r="K51" i="154"/>
  <c r="K52" i="154"/>
  <c r="K53" i="154"/>
  <c r="K54" i="154"/>
  <c r="K55" i="154"/>
  <c r="K56" i="154"/>
  <c r="K57" i="154"/>
  <c r="K58" i="154"/>
  <c r="K59" i="154"/>
  <c r="K60" i="154"/>
  <c r="K61" i="154"/>
  <c r="K62" i="154"/>
  <c r="K63" i="154"/>
  <c r="K64" i="154"/>
  <c r="K65" i="154"/>
  <c r="K66" i="154"/>
  <c r="K67" i="154"/>
  <c r="K68" i="154"/>
  <c r="K69" i="154"/>
  <c r="K70" i="154"/>
  <c r="K71" i="154"/>
  <c r="K72" i="154"/>
  <c r="K73" i="154"/>
  <c r="K74" i="154" s="1"/>
  <c r="K75" i="154"/>
  <c r="H76" i="154"/>
  <c r="K76" i="154" s="1"/>
  <c r="K5" i="153" s="1"/>
  <c r="K6" i="153" s="1"/>
  <c r="K7" i="153" s="1"/>
  <c r="K8" i="153"/>
  <c r="K9" i="153" s="1"/>
  <c r="K10" i="153" s="1"/>
  <c r="K11" i="153" s="1"/>
  <c r="K12" i="153"/>
  <c r="K13" i="153" s="1"/>
  <c r="K14" i="153" s="1"/>
  <c r="K15" i="153" s="1"/>
  <c r="K16" i="153" s="1"/>
  <c r="K17" i="153" s="1"/>
  <c r="K19" i="153" s="1"/>
  <c r="K20" i="153" s="1"/>
  <c r="K21" i="153" s="1"/>
  <c r="K22" i="153" s="1"/>
  <c r="K23" i="153" s="1"/>
  <c r="K24" i="153" s="1"/>
  <c r="K25" i="153" s="1"/>
  <c r="K26" i="153" s="1"/>
  <c r="K27" i="153" s="1"/>
  <c r="K28" i="153" s="1"/>
  <c r="K29" i="153" s="1"/>
  <c r="K30" i="153" s="1"/>
  <c r="K31" i="153" s="1"/>
  <c r="K32" i="153" s="1"/>
  <c r="K33" i="153" s="1"/>
  <c r="K34" i="153" s="1"/>
  <c r="K35" i="153" s="1"/>
  <c r="K36" i="153" s="1"/>
  <c r="K37" i="153" s="1"/>
  <c r="K38" i="153" s="1"/>
  <c r="K41" i="153" s="1"/>
  <c r="K42" i="153" s="1"/>
  <c r="K43" i="153" s="1"/>
  <c r="K44" i="153" s="1"/>
  <c r="K45" i="153" s="1"/>
  <c r="K46" i="153" s="1"/>
  <c r="K47" i="153" s="1"/>
  <c r="K48" i="153" s="1"/>
  <c r="K49" i="153" s="1"/>
  <c r="K50" i="153" s="1"/>
  <c r="K51" i="153" s="1"/>
  <c r="K52" i="153" s="1"/>
  <c r="K55" i="153" s="1"/>
  <c r="K56" i="153" s="1"/>
  <c r="K57" i="153" s="1"/>
  <c r="K58" i="153" s="1"/>
  <c r="K59" i="153" s="1"/>
  <c r="K60" i="153" s="1"/>
  <c r="K61" i="153" s="1"/>
  <c r="K62" i="153" s="1"/>
  <c r="K63" i="153" s="1"/>
  <c r="K64" i="153" s="1"/>
  <c r="K65" i="153" s="1"/>
  <c r="K66" i="153" s="1"/>
  <c r="K67" i="153" s="1"/>
  <c r="K68" i="153" s="1"/>
  <c r="K69" i="153" s="1"/>
  <c r="K70" i="153" s="1"/>
  <c r="K71" i="153" s="1"/>
  <c r="K72" i="153" s="1"/>
  <c r="K73" i="153" s="1"/>
  <c r="K74" i="153" s="1"/>
  <c r="K75" i="153" s="1"/>
  <c r="K76" i="153" s="1"/>
  <c r="K77" i="153" s="1"/>
  <c r="K78" i="153" s="1"/>
  <c r="K81" i="153" s="1"/>
  <c r="K82" i="153" s="1"/>
  <c r="K83" i="153" s="1"/>
  <c r="K84" i="153" s="1"/>
  <c r="K85" i="153" s="1"/>
  <c r="K86" i="153" s="1"/>
  <c r="K87" i="153" s="1"/>
  <c r="K88" i="153" s="1"/>
  <c r="K89" i="153" s="1"/>
  <c r="K90" i="153" s="1"/>
  <c r="K91" i="153" s="1"/>
  <c r="K92" i="153" s="1"/>
  <c r="K93" i="153" s="1"/>
  <c r="K94" i="153" s="1"/>
  <c r="K95" i="153" s="1"/>
  <c r="K96" i="153" s="1"/>
  <c r="K97" i="153" s="1"/>
  <c r="K98" i="153" s="1"/>
  <c r="K99" i="153" s="1"/>
  <c r="K100" i="153" s="1"/>
  <c r="K101" i="153" s="1"/>
  <c r="K102" i="153" s="1"/>
  <c r="K103" i="153" s="1"/>
  <c r="K104" i="153" s="1"/>
  <c r="K107" i="153" s="1"/>
  <c r="K108" i="153" s="1"/>
  <c r="K109" i="153" s="1"/>
  <c r="K110" i="153" s="1"/>
  <c r="K111" i="153" s="1"/>
  <c r="K112" i="153" s="1"/>
  <c r="K113" i="153" s="1"/>
  <c r="K114" i="153" s="1"/>
  <c r="K115" i="153" s="1"/>
  <c r="K116" i="153" s="1"/>
  <c r="K117" i="153" s="1"/>
  <c r="K118" i="153" s="1"/>
  <c r="K119" i="153" s="1"/>
  <c r="K120" i="153" s="1"/>
  <c r="K121" i="153" s="1"/>
  <c r="K122" i="153" s="1"/>
  <c r="K123" i="153" s="1"/>
  <c r="K124" i="153" s="1"/>
  <c r="K125" i="153" s="1"/>
  <c r="K126" i="153" s="1"/>
  <c r="K129" i="153" s="1"/>
  <c r="K130" i="153" s="1"/>
  <c r="K131" i="153" s="1"/>
  <c r="K132" i="153" s="1"/>
  <c r="K133" i="153" s="1"/>
  <c r="K134" i="153" s="1"/>
  <c r="K135" i="153" s="1"/>
  <c r="K136" i="153" s="1"/>
  <c r="K137" i="153" s="1"/>
  <c r="K138" i="153" s="1"/>
  <c r="K139" i="153" s="1"/>
  <c r="K140" i="153" s="1"/>
  <c r="K141" i="153" s="1"/>
  <c r="K142" i="153" s="1"/>
  <c r="K143" i="153" s="1"/>
  <c r="K144" i="153" s="1"/>
  <c r="K145" i="153" s="1"/>
  <c r="K146" i="153" s="1"/>
  <c r="K147" i="153" s="1"/>
  <c r="K148" i="153" s="1"/>
  <c r="K152" i="153" s="1"/>
  <c r="K153" i="153" s="1"/>
  <c r="K154" i="153" s="1"/>
  <c r="K155" i="153" s="1"/>
  <c r="K156" i="153" s="1"/>
  <c r="K157" i="153" s="1"/>
  <c r="K158" i="153" s="1"/>
  <c r="K159" i="153" s="1"/>
  <c r="K160" i="153" s="1"/>
  <c r="K161" i="153" s="1"/>
  <c r="K162" i="153" s="1"/>
  <c r="K163" i="153" s="1"/>
  <c r="K164" i="153" s="1"/>
  <c r="K165" i="153" s="1"/>
  <c r="K166" i="153" s="1"/>
  <c r="K167" i="153" s="1"/>
  <c r="K170" i="153" s="1"/>
  <c r="K171" i="153" s="1"/>
  <c r="K172" i="153" s="1"/>
  <c r="K173" i="153" s="1"/>
  <c r="K174" i="153" s="1"/>
  <c r="K175" i="153" s="1"/>
  <c r="K176" i="153" s="1"/>
  <c r="K177" i="153" s="1"/>
  <c r="K178" i="153" s="1"/>
  <c r="K179" i="153" s="1"/>
  <c r="K180" i="153" s="1"/>
  <c r="K181" i="153" s="1"/>
  <c r="K182" i="153" s="1"/>
  <c r="K183" i="153" s="1"/>
  <c r="K184" i="153" s="1"/>
  <c r="K185" i="153" s="1"/>
  <c r="K188" i="153" s="1"/>
  <c r="K189" i="153" s="1"/>
  <c r="K190" i="153" s="1"/>
  <c r="K191" i="153" s="1"/>
  <c r="K192" i="153" s="1"/>
  <c r="K193" i="153" s="1"/>
  <c r="K194" i="153" s="1"/>
  <c r="K195" i="153" s="1"/>
  <c r="K196" i="153" s="1"/>
  <c r="K197" i="153" s="1"/>
  <c r="K198" i="153" s="1"/>
  <c r="K199" i="153" s="1"/>
  <c r="K200" i="153" s="1"/>
  <c r="K201" i="153" s="1"/>
  <c r="K202" i="153"/>
  <c r="K203" i="153" s="1"/>
  <c r="K206" i="153" s="1"/>
  <c r="K207" i="153" s="1"/>
  <c r="K208" i="153" s="1"/>
  <c r="K209" i="153" s="1"/>
  <c r="K210" i="153" s="1"/>
  <c r="K211" i="153"/>
  <c r="K212" i="153"/>
  <c r="K213" i="153" s="1"/>
  <c r="K214" i="153"/>
  <c r="K215" i="153" s="1"/>
  <c r="K216" i="153"/>
  <c r="K217" i="153" s="1"/>
  <c r="K218" i="153"/>
  <c r="K219" i="153"/>
  <c r="K220" i="153"/>
  <c r="K221" i="153" s="1"/>
  <c r="K224" i="153"/>
  <c r="K225" i="153" s="1"/>
  <c r="K226" i="153"/>
  <c r="K227" i="153" s="1"/>
  <c r="K228" i="153"/>
  <c r="K229" i="153"/>
  <c r="K230" i="153"/>
  <c r="K231" i="153" s="1"/>
  <c r="K232" i="153"/>
  <c r="K5" i="152" s="1"/>
  <c r="K6" i="152"/>
  <c r="K7" i="152" s="1"/>
  <c r="K8" i="152"/>
  <c r="K9" i="152"/>
  <c r="K10" i="152"/>
  <c r="K11" i="152" s="1"/>
  <c r="K12" i="152"/>
  <c r="K14" i="152" s="1"/>
  <c r="K15" i="152"/>
  <c r="K16" i="152" s="1"/>
  <c r="K17" i="152"/>
  <c r="K18" i="152"/>
  <c r="K19" i="152"/>
  <c r="K20" i="152" s="1"/>
  <c r="K21" i="152"/>
  <c r="K23" i="152" s="1"/>
  <c r="K24" i="152"/>
  <c r="K27" i="152"/>
  <c r="K28" i="152"/>
  <c r="K29" i="152"/>
  <c r="K31" i="152"/>
  <c r="K3" i="151"/>
  <c r="K4" i="151"/>
  <c r="K7" i="151" s="1"/>
  <c r="K8" i="151"/>
  <c r="K11" i="151" s="1"/>
  <c r="K12" i="151"/>
  <c r="K15" i="151" s="1"/>
  <c r="K16" i="151"/>
  <c r="K19" i="151"/>
  <c r="K20" i="151" s="1"/>
  <c r="K23" i="151"/>
  <c r="K5" i="150"/>
  <c r="K6" i="150" s="1"/>
  <c r="K9" i="150" s="1"/>
  <c r="K11" i="150"/>
  <c r="K3" i="149"/>
  <c r="K4" i="149" s="1"/>
  <c r="K5" i="149"/>
  <c r="K6" i="149" s="1"/>
  <c r="K7" i="149"/>
  <c r="K8" i="149" s="1"/>
  <c r="K10" i="149"/>
  <c r="K11" i="149"/>
  <c r="K12" i="149"/>
  <c r="K13" i="149" s="1"/>
  <c r="K14" i="149"/>
  <c r="K15" i="149" s="1"/>
  <c r="K16" i="149"/>
  <c r="K17" i="149" s="1"/>
  <c r="K18" i="149"/>
  <c r="K20" i="149"/>
  <c r="K21" i="149"/>
  <c r="K22" i="149" s="1"/>
  <c r="K23" i="149"/>
  <c r="K24" i="149" s="1"/>
  <c r="K25" i="149"/>
  <c r="K26" i="149" s="1"/>
  <c r="K28" i="149"/>
  <c r="K29" i="149"/>
  <c r="K30" i="149"/>
  <c r="K31" i="149" s="1"/>
  <c r="K32" i="149" s="1"/>
  <c r="K33" i="149"/>
  <c r="K34" i="149"/>
  <c r="K36" i="149" s="1"/>
  <c r="K38" i="149" s="1"/>
  <c r="K3" i="147"/>
  <c r="K6" i="147" s="1"/>
  <c r="K8" i="147" s="1"/>
  <c r="K9" i="147"/>
  <c r="K12" i="147" s="1"/>
  <c r="K14" i="147"/>
  <c r="K16" i="147"/>
  <c r="K18" i="147"/>
  <c r="K20" i="147" s="1"/>
  <c r="K21" i="147"/>
  <c r="K23" i="147" s="1"/>
  <c r="K3" i="146"/>
  <c r="K5" i="146"/>
  <c r="K7" i="146" s="1"/>
  <c r="K9" i="146" s="1"/>
  <c r="K11" i="146"/>
  <c r="K13" i="146"/>
  <c r="K16" i="146" s="1"/>
  <c r="K18" i="146" s="1"/>
  <c r="K20" i="146"/>
  <c r="K22" i="146"/>
  <c r="K24" i="146" s="1"/>
  <c r="K26" i="146" s="1"/>
  <c r="I28" i="146"/>
  <c r="K28" i="146" s="1"/>
  <c r="K3" i="145" s="1"/>
  <c r="K6" i="145" s="1"/>
  <c r="K4" i="145"/>
  <c r="K5" i="145" s="1"/>
  <c r="K8" i="145"/>
  <c r="K9" i="145" s="1"/>
  <c r="K10" i="145" s="1"/>
  <c r="K14" i="145" s="1"/>
  <c r="K15" i="145"/>
  <c r="K18" i="145"/>
  <c r="K19" i="145"/>
  <c r="K22" i="145"/>
  <c r="K24" i="145"/>
  <c r="K27" i="145" s="1"/>
  <c r="K32" i="145"/>
  <c r="K3" i="144" s="1"/>
  <c r="K4" i="144" s="1"/>
  <c r="K5" i="144"/>
  <c r="K8" i="144"/>
  <c r="K10" i="144"/>
  <c r="K12" i="144" s="1"/>
  <c r="K13" i="144" s="1"/>
  <c r="K16" i="144" s="1"/>
  <c r="K17" i="144"/>
  <c r="K18" i="144"/>
  <c r="K21" i="144"/>
  <c r="K22" i="144"/>
  <c r="K25" i="144" s="1"/>
  <c r="H6" i="143"/>
  <c r="H7" i="143"/>
  <c r="H8" i="143"/>
  <c r="H9" i="143"/>
  <c r="H10" i="143"/>
  <c r="D26" i="143" s="1"/>
  <c r="D21" i="143"/>
  <c r="D22" i="143"/>
  <c r="G26" i="143" s="1"/>
  <c r="E26" i="143" s="1"/>
  <c r="F26" i="143"/>
  <c r="D41" i="143"/>
  <c r="F41" i="143"/>
  <c r="H41" i="143"/>
  <c r="J41" i="143"/>
  <c r="L41" i="143"/>
  <c r="D42" i="143"/>
  <c r="F42" i="143"/>
  <c r="H42" i="143"/>
  <c r="J42" i="143"/>
  <c r="L42" i="143"/>
  <c r="D43" i="143"/>
  <c r="F43" i="143"/>
  <c r="H43" i="143"/>
  <c r="J43" i="143"/>
  <c r="L43" i="143"/>
  <c r="D44" i="143"/>
  <c r="F44" i="143"/>
  <c r="H44" i="143"/>
  <c r="J44" i="143"/>
  <c r="L44" i="143"/>
  <c r="D51" i="143"/>
  <c r="F51" i="143"/>
  <c r="H51" i="143"/>
  <c r="J51" i="143"/>
  <c r="L51" i="143"/>
  <c r="D52" i="143"/>
  <c r="F52" i="143"/>
  <c r="H52" i="143"/>
  <c r="J52" i="143"/>
  <c r="L52" i="143"/>
  <c r="D53" i="143"/>
  <c r="F53" i="143"/>
  <c r="H53" i="143"/>
  <c r="J53" i="143"/>
  <c r="L53" i="143"/>
  <c r="D54" i="143"/>
  <c r="F54" i="143"/>
  <c r="H54" i="143"/>
  <c r="J54" i="143"/>
  <c r="L54" i="143"/>
  <c r="L64" i="143"/>
  <c r="F5" i="142"/>
  <c r="F6" i="142"/>
  <c r="F7" i="142"/>
  <c r="F8" i="142" s="1"/>
  <c r="F9" i="142"/>
  <c r="F10" i="142"/>
  <c r="F11" i="142"/>
  <c r="F12" i="142"/>
  <c r="F13" i="142"/>
  <c r="E14" i="142"/>
  <c r="G14" i="142" s="1"/>
  <c r="E15" i="142"/>
  <c r="G15" i="142" s="1"/>
  <c r="E16" i="142"/>
  <c r="G16" i="142" s="1"/>
  <c r="E17" i="142"/>
  <c r="G17" i="142" s="1"/>
  <c r="E18" i="142"/>
  <c r="G18" i="142" s="1"/>
  <c r="E19" i="142"/>
  <c r="G19" i="142" s="1"/>
  <c r="E20" i="142"/>
  <c r="G20" i="142" s="1"/>
  <c r="E21" i="142"/>
  <c r="G21" i="142" s="1"/>
  <c r="E22" i="142"/>
  <c r="G22" i="142" s="1"/>
  <c r="E23" i="142"/>
  <c r="G23" i="142"/>
  <c r="E24" i="142"/>
  <c r="G24" i="142" s="1"/>
  <c r="E25" i="142"/>
  <c r="G25" i="142" s="1"/>
  <c r="E26" i="142"/>
  <c r="G26" i="142" s="1"/>
  <c r="E27" i="142"/>
  <c r="G27" i="142" s="1"/>
  <c r="E28" i="142"/>
  <c r="G28" i="142" s="1"/>
  <c r="E29" i="142"/>
  <c r="G29" i="142" s="1"/>
  <c r="E30" i="142"/>
  <c r="G30" i="142" s="1"/>
  <c r="E31" i="142"/>
  <c r="G31" i="142" s="1"/>
  <c r="E32" i="142"/>
  <c r="G32" i="142" s="1"/>
  <c r="E33" i="142"/>
  <c r="G33" i="142" s="1"/>
  <c r="E34" i="142"/>
  <c r="G34" i="142" s="1"/>
  <c r="E35" i="142"/>
  <c r="G35" i="142"/>
  <c r="E36" i="142"/>
  <c r="G36" i="142" s="1"/>
  <c r="E37" i="142"/>
  <c r="G37" i="142" s="1"/>
  <c r="E38" i="142"/>
  <c r="G38" i="142" s="1"/>
  <c r="E39" i="142"/>
  <c r="G39" i="142" s="1"/>
  <c r="E40" i="142"/>
  <c r="G40" i="142" s="1"/>
  <c r="E41" i="142"/>
  <c r="G41" i="142" s="1"/>
  <c r="E42" i="142"/>
  <c r="G42" i="142" s="1"/>
  <c r="E43" i="142"/>
  <c r="G43" i="142" s="1"/>
  <c r="E44" i="142"/>
  <c r="G44" i="142" s="1"/>
  <c r="E45" i="142"/>
  <c r="G45" i="142" s="1"/>
  <c r="E46" i="142"/>
  <c r="G46" i="142" s="1"/>
  <c r="E47" i="142"/>
  <c r="G47" i="142"/>
  <c r="E48" i="142"/>
  <c r="G48" i="142" s="1"/>
  <c r="E49" i="142"/>
  <c r="G49" i="142" s="1"/>
  <c r="E50" i="142"/>
  <c r="G50" i="142" s="1"/>
  <c r="E51" i="142"/>
  <c r="G51" i="142"/>
  <c r="E52" i="142"/>
  <c r="G52" i="142" s="1"/>
  <c r="E53" i="142"/>
  <c r="G53" i="142" s="1"/>
  <c r="E54" i="142"/>
  <c r="G54" i="142" s="1"/>
  <c r="D6" i="141"/>
  <c r="G6" i="141" s="1"/>
  <c r="F6" i="141"/>
  <c r="D7" i="141"/>
  <c r="F7" i="141"/>
  <c r="D8" i="141"/>
  <c r="F8" i="141"/>
  <c r="D9" i="141"/>
  <c r="F9" i="141"/>
  <c r="G9" i="141"/>
  <c r="D10" i="141"/>
  <c r="F10" i="141"/>
  <c r="G10" i="141"/>
  <c r="D11" i="141"/>
  <c r="G11" i="141" s="1"/>
  <c r="F11" i="141"/>
  <c r="D12" i="141"/>
  <c r="F12" i="141"/>
  <c r="G12" i="141" s="1"/>
  <c r="D13" i="141"/>
  <c r="G13" i="141" s="1"/>
  <c r="F13" i="141"/>
  <c r="G14" i="141"/>
  <c r="G15" i="141"/>
  <c r="E27" i="141"/>
  <c r="F27" i="141" s="1"/>
  <c r="E28" i="141"/>
  <c r="F28" i="141" s="1"/>
  <c r="F29" i="141"/>
  <c r="E30" i="141"/>
  <c r="F30" i="141" s="1"/>
  <c r="E31" i="141"/>
  <c r="F31" i="141" s="1"/>
  <c r="E32" i="141"/>
  <c r="F32" i="141"/>
  <c r="K187" i="156" l="1"/>
  <c r="K189" i="156" s="1"/>
  <c r="K193" i="156" s="1"/>
  <c r="L55" i="143"/>
  <c r="J55" i="143"/>
  <c r="D55" i="143"/>
  <c r="F45" i="143"/>
  <c r="F11" i="143"/>
  <c r="H11" i="143" s="1"/>
  <c r="H13" i="143" s="1"/>
  <c r="K259" i="156"/>
  <c r="K17" i="151"/>
  <c r="K20" i="145"/>
  <c r="K19" i="144"/>
  <c r="K103" i="156"/>
  <c r="K253" i="156"/>
  <c r="K16" i="156"/>
  <c r="K40" i="156"/>
  <c r="K42" i="156" s="1"/>
  <c r="K46" i="156" s="1"/>
  <c r="K13" i="151"/>
  <c r="F55" i="142"/>
  <c r="E62" i="142" s="1"/>
  <c r="K9" i="151"/>
  <c r="K319" i="156"/>
  <c r="D45" i="143"/>
  <c r="K25" i="152"/>
  <c r="L45" i="143"/>
  <c r="K217" i="156"/>
  <c r="G55" i="142"/>
  <c r="K6" i="144"/>
  <c r="H45" i="143"/>
  <c r="K21" i="151"/>
  <c r="J45" i="143"/>
  <c r="J57" i="143" s="1"/>
  <c r="E55" i="142"/>
  <c r="H55" i="143"/>
  <c r="K277" i="156"/>
  <c r="F55" i="143"/>
  <c r="K11" i="145"/>
  <c r="K16" i="145"/>
  <c r="K10" i="147"/>
  <c r="F33" i="141"/>
  <c r="F34" i="141" s="1"/>
  <c r="G8" i="141"/>
  <c r="K14" i="144"/>
  <c r="G7" i="141"/>
  <c r="G16" i="141" s="1"/>
  <c r="K5" i="151"/>
  <c r="K34" i="156"/>
  <c r="K265" i="156"/>
  <c r="K163" i="156"/>
  <c r="K85" i="156"/>
  <c r="K223" i="156"/>
  <c r="K145" i="156"/>
  <c r="K127" i="156"/>
  <c r="K343" i="156"/>
  <c r="K325" i="156"/>
  <c r="K283" i="156"/>
  <c r="K133" i="156"/>
  <c r="K91" i="156"/>
  <c r="K22" i="156"/>
  <c r="H7" i="155"/>
  <c r="I5" i="155"/>
  <c r="H6" i="155"/>
  <c r="I6" i="155" s="1"/>
  <c r="K331" i="156"/>
  <c r="K247" i="156"/>
  <c r="K79" i="156"/>
  <c r="K28" i="156"/>
  <c r="F57" i="143" l="1"/>
  <c r="L60" i="143" s="1"/>
  <c r="D57" i="143"/>
  <c r="L57" i="143"/>
  <c r="L63" i="143" s="1"/>
  <c r="C64" i="142"/>
  <c r="A64" i="142"/>
  <c r="G64" i="142"/>
  <c r="E64" i="142"/>
  <c r="F19" i="141"/>
  <c r="D20" i="141"/>
  <c r="F20" i="141" s="1"/>
  <c r="F21" i="141" s="1"/>
  <c r="N60" i="143"/>
  <c r="O60" i="143" s="1"/>
  <c r="E27" i="143"/>
  <c r="E28" i="143" s="1"/>
  <c r="G62" i="142"/>
  <c r="A62" i="142"/>
  <c r="D62" i="142"/>
  <c r="D67" i="142" s="1"/>
  <c r="D68" i="142" s="1"/>
  <c r="D69" i="142" s="1"/>
  <c r="F35" i="141"/>
  <c r="F36" i="141" s="1"/>
  <c r="H57" i="143"/>
  <c r="L62" i="143"/>
  <c r="N62" i="143" s="1"/>
  <c r="O62" i="143" s="1"/>
  <c r="G27" i="143"/>
  <c r="G28" i="143" s="1"/>
  <c r="I7" i="155"/>
  <c r="H8" i="155"/>
  <c r="F66" i="142"/>
  <c r="A66" i="142"/>
  <c r="C66" i="142"/>
  <c r="E66" i="142"/>
  <c r="G66" i="142"/>
  <c r="F62" i="142"/>
  <c r="C67" i="142" l="1"/>
  <c r="C68" i="142" s="1"/>
  <c r="C69" i="142" s="1"/>
  <c r="E67" i="142"/>
  <c r="E68" i="142" s="1"/>
  <c r="E69" i="142" s="1"/>
  <c r="F67" i="142"/>
  <c r="F68" i="142" s="1"/>
  <c r="F69" i="142" s="1"/>
  <c r="I8" i="155"/>
  <c r="H9" i="155"/>
  <c r="G67" i="142"/>
  <c r="G68" i="142" s="1"/>
  <c r="H70" i="142" s="1"/>
  <c r="H71" i="142" s="1"/>
  <c r="L61" i="143"/>
  <c r="L59" i="143"/>
  <c r="H69" i="142" l="1"/>
  <c r="N61" i="143"/>
  <c r="O61" i="143" s="1"/>
  <c r="F27" i="143"/>
  <c r="F28" i="143" s="1"/>
  <c r="D27" i="143"/>
  <c r="D28" i="143" s="1"/>
  <c r="N59" i="143"/>
  <c r="O59" i="143" s="1"/>
  <c r="H12" i="155"/>
  <c r="I9" i="155"/>
  <c r="H10" i="155"/>
  <c r="I10" i="155" l="1"/>
  <c r="H11" i="155"/>
  <c r="I11" i="155" s="1"/>
  <c r="I12" i="155"/>
  <c r="H13" i="155"/>
  <c r="G29" i="143"/>
  <c r="I13" i="155" l="1"/>
  <c r="H14" i="155"/>
  <c r="I14" i="155" l="1"/>
  <c r="H15" i="155"/>
  <c r="I15" i="155" l="1"/>
  <c r="H16" i="155"/>
  <c r="I16" i="155" l="1"/>
  <c r="H17" i="155"/>
  <c r="I17" i="155" l="1"/>
  <c r="H18" i="155"/>
  <c r="I18" i="155" l="1"/>
  <c r="H19" i="155"/>
  <c r="H21" i="155"/>
  <c r="I21" i="155" s="1"/>
  <c r="I19" i="155" l="1"/>
  <c r="H20" i="155"/>
  <c r="I20" i="155" s="1"/>
  <c r="L26" i="102" l="1"/>
  <c r="N8" i="187" s="1"/>
  <c r="G29" i="187" l="1"/>
  <c r="G55" i="187"/>
  <c r="G31" i="187"/>
  <c r="G38" i="187"/>
  <c r="G44" i="187"/>
  <c r="G41" i="187"/>
  <c r="L40" i="128"/>
  <c r="L23" i="128"/>
  <c r="L13" i="128" l="1"/>
  <c r="N8" i="188" s="1"/>
  <c r="L24" i="128"/>
  <c r="N10" i="188" s="1"/>
  <c r="I41" i="188" l="1"/>
  <c r="G12" i="188"/>
  <c r="G22" i="188"/>
  <c r="N22" i="188" s="1"/>
  <c r="I29" i="188"/>
  <c r="G35" i="188"/>
  <c r="N35" i="188" s="1"/>
  <c r="G18" i="188"/>
  <c r="I31" i="188"/>
  <c r="G20" i="188"/>
  <c r="I38" i="188"/>
  <c r="G24" i="188"/>
  <c r="N24" i="188" s="1"/>
  <c r="G26" i="188" s="1"/>
  <c r="N26" i="188" s="1"/>
  <c r="G55" i="188"/>
  <c r="G41" i="188"/>
  <c r="G29" i="188"/>
  <c r="G31" i="188"/>
  <c r="G38" i="188"/>
  <c r="G44" i="188"/>
  <c r="M33" i="128"/>
  <c r="N16" i="188" s="1"/>
  <c r="Q35" i="188" s="1"/>
  <c r="K12" i="188" s="1"/>
  <c r="K31" i="188" l="1"/>
  <c r="M31" i="188" s="1"/>
  <c r="N31" i="188" s="1"/>
  <c r="AG37" i="188" s="1"/>
  <c r="K29" i="188"/>
  <c r="M29" i="188" s="1"/>
  <c r="N29" i="188" s="1"/>
  <c r="AG36" i="188" s="1"/>
  <c r="K38" i="188"/>
  <c r="K41" i="188"/>
  <c r="N41" i="188" s="1"/>
  <c r="N12" i="188"/>
  <c r="N38" i="188"/>
  <c r="L35" i="128"/>
  <c r="Q41" i="188" l="1"/>
  <c r="I20" i="188"/>
  <c r="I18" i="188"/>
  <c r="N18" i="188" s="1"/>
  <c r="N14" i="188"/>
  <c r="G57" i="188" l="1"/>
  <c r="I55" i="188"/>
  <c r="I44" i="188"/>
  <c r="Q37" i="188"/>
  <c r="K20" i="188" s="1"/>
  <c r="N20" i="188" s="1"/>
  <c r="K44" i="188" s="1"/>
  <c r="K24" i="151"/>
  <c r="K25" i="151" s="1"/>
  <c r="K4" i="150"/>
  <c r="K69" i="156"/>
  <c r="K73" i="156" s="1"/>
  <c r="K70" i="156"/>
  <c r="K31" i="145"/>
  <c r="K33" i="145" s="1"/>
  <c r="K136" i="156"/>
  <c r="K139" i="156" s="1"/>
  <c r="K7" i="156"/>
  <c r="K10" i="156"/>
  <c r="K7" i="150"/>
  <c r="K268" i="156"/>
  <c r="K271" i="156"/>
  <c r="K154" i="156"/>
  <c r="K157" i="156"/>
  <c r="K28" i="145"/>
  <c r="K29" i="145" s="1"/>
  <c r="K310" i="156"/>
  <c r="K313" i="156"/>
  <c r="K94" i="156"/>
  <c r="K97" i="156" s="1"/>
  <c r="K304" i="156"/>
  <c r="K307" i="156"/>
  <c r="K64" i="156"/>
  <c r="K67" i="156" s="1"/>
  <c r="K65" i="156"/>
  <c r="K66" i="156"/>
  <c r="K208" i="156"/>
  <c r="K209" i="156"/>
  <c r="K211" i="156" s="1"/>
  <c r="K201" i="156"/>
  <c r="K205" i="156" s="1"/>
  <c r="K202" i="156"/>
  <c r="K32" i="152"/>
  <c r="K33" i="152"/>
  <c r="K196" i="156"/>
  <c r="K197" i="156"/>
  <c r="K198" i="156"/>
  <c r="K199" i="156"/>
  <c r="K334" i="156"/>
  <c r="K337" i="156"/>
  <c r="K10" i="150"/>
  <c r="K12" i="150"/>
  <c r="N44" i="188" l="1"/>
  <c r="N52" i="188" s="1"/>
  <c r="M68" i="102" l="1"/>
  <c r="N16" i="187" s="1"/>
  <c r="N10" i="187"/>
  <c r="K55" i="188"/>
  <c r="Q46" i="188"/>
  <c r="M55" i="188" s="1"/>
  <c r="G20" i="187" l="1"/>
  <c r="I31" i="187"/>
  <c r="I38" i="187"/>
  <c r="G12" i="187"/>
  <c r="I41" i="187"/>
  <c r="G22" i="187"/>
  <c r="N22" i="187" s="1"/>
  <c r="G35" i="187"/>
  <c r="N35" i="187" s="1"/>
  <c r="G24" i="187"/>
  <c r="N24" i="187" s="1"/>
  <c r="G26" i="187" s="1"/>
  <c r="N26" i="187" s="1"/>
  <c r="G18" i="187"/>
  <c r="I29" i="187"/>
  <c r="K29" i="187" s="1"/>
  <c r="Q35" i="187"/>
  <c r="K12" i="187" s="1"/>
  <c r="K38" i="187"/>
  <c r="K41" i="187"/>
  <c r="I57" i="188"/>
  <c r="N55" i="188"/>
  <c r="K57" i="188" s="1"/>
  <c r="M29" i="187" l="1"/>
  <c r="N29" i="187" s="1"/>
  <c r="AG36" i="187" s="1"/>
  <c r="N41" i="187"/>
  <c r="N12" i="187"/>
  <c r="N38" i="187"/>
  <c r="K31" i="187"/>
  <c r="M31" i="187" s="1"/>
  <c r="N57" i="188"/>
  <c r="N60" i="188" s="1"/>
  <c r="N31" i="187" l="1"/>
  <c r="AG37" i="187" s="1"/>
  <c r="Q41" i="187" s="1"/>
  <c r="N14" i="187"/>
  <c r="I20" i="187"/>
  <c r="I18" i="187"/>
  <c r="N18" i="187" s="1"/>
  <c r="G57" i="187" l="1"/>
  <c r="I55" i="187"/>
  <c r="I44" i="187"/>
  <c r="Q37" i="187"/>
  <c r="K20" i="187" s="1"/>
  <c r="N20" i="187" s="1"/>
  <c r="K44" i="187" s="1"/>
  <c r="N44" i="187" l="1"/>
  <c r="N52" i="187" s="1"/>
  <c r="K55" i="187" l="1"/>
  <c r="Q46" i="187"/>
  <c r="M55" i="187" s="1"/>
  <c r="I57" i="187" l="1"/>
  <c r="N55" i="187"/>
  <c r="K57" i="187" s="1"/>
  <c r="N57" i="187" l="1"/>
  <c r="N60" i="18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POSCOUSER</author>
    <author>Administrator</author>
    <author>poscouser</author>
  </authors>
  <commentList>
    <comment ref="P12" authorId="0" shapeId="0" xr:uid="{2ADD9B88-FE84-44FE-9426-4F3DBDF7FCE0}">
      <text>
        <r>
          <rPr>
            <b/>
            <sz val="10"/>
            <color indexed="81"/>
            <rFont val="Tahoma"/>
            <family val="2"/>
          </rPr>
          <t xml:space="preserve">  </t>
        </r>
        <r>
          <rPr>
            <b/>
            <sz val="10"/>
            <color indexed="81"/>
            <rFont val="돋움"/>
            <family val="3"/>
            <charset val="129"/>
          </rPr>
          <t>①</t>
        </r>
        <r>
          <rPr>
            <b/>
            <sz val="10"/>
            <color indexed="81"/>
            <rFont val="Tahoma"/>
            <family val="2"/>
          </rPr>
          <t xml:space="preserve"> [(</t>
        </r>
        <r>
          <rPr>
            <b/>
            <sz val="10"/>
            <color indexed="81"/>
            <rFont val="돋움"/>
            <family val="3"/>
            <charset val="129"/>
          </rPr>
          <t>재료비예산</t>
        </r>
        <r>
          <rPr>
            <b/>
            <sz val="10"/>
            <color indexed="81"/>
            <rFont val="Tahoma"/>
            <family val="2"/>
          </rPr>
          <t>+</t>
        </r>
        <r>
          <rPr>
            <b/>
            <sz val="10"/>
            <color indexed="81"/>
            <rFont val="돋움"/>
            <family val="3"/>
            <charset val="129"/>
          </rPr>
          <t>직접노무비예산</t>
        </r>
        <r>
          <rPr>
            <b/>
            <sz val="10"/>
            <color indexed="81"/>
            <rFont val="Tahoma"/>
            <family val="2"/>
          </rPr>
          <t xml:space="preserve">) X </t>
        </r>
        <r>
          <rPr>
            <b/>
            <sz val="10"/>
            <color indexed="81"/>
            <rFont val="돋움"/>
            <family val="3"/>
            <charset val="129"/>
          </rPr>
          <t>안전관리비</t>
        </r>
        <r>
          <rPr>
            <b/>
            <sz val="10"/>
            <color indexed="81"/>
            <rFont val="Tahoma"/>
            <family val="2"/>
          </rPr>
          <t xml:space="preserve"> </t>
        </r>
        <r>
          <rPr>
            <b/>
            <sz val="10"/>
            <color indexed="81"/>
            <rFont val="돋움"/>
            <family val="3"/>
            <charset val="129"/>
          </rPr>
          <t>요율</t>
        </r>
        <r>
          <rPr>
            <b/>
            <sz val="10"/>
            <color indexed="81"/>
            <rFont val="Tahoma"/>
            <family val="2"/>
          </rPr>
          <t xml:space="preserve"> + </t>
        </r>
        <r>
          <rPr>
            <b/>
            <sz val="10"/>
            <color indexed="81"/>
            <rFont val="돋움"/>
            <family val="3"/>
            <charset val="129"/>
          </rPr>
          <t>기초액</t>
        </r>
        <r>
          <rPr>
            <b/>
            <sz val="10"/>
            <color indexed="81"/>
            <rFont val="Tahoma"/>
            <family val="2"/>
          </rPr>
          <t xml:space="preserve">] X 1.2
  </t>
        </r>
        <r>
          <rPr>
            <b/>
            <sz val="10"/>
            <color indexed="81"/>
            <rFont val="돋움"/>
            <family val="3"/>
            <charset val="129"/>
          </rPr>
          <t>②</t>
        </r>
        <r>
          <rPr>
            <b/>
            <sz val="10"/>
            <color indexed="81"/>
            <rFont val="Tahoma"/>
            <family val="2"/>
          </rPr>
          <t xml:space="preserve"> (</t>
        </r>
        <r>
          <rPr>
            <b/>
            <sz val="10"/>
            <color indexed="81"/>
            <rFont val="돋움"/>
            <family val="3"/>
            <charset val="129"/>
          </rPr>
          <t>설비비예산</t>
        </r>
        <r>
          <rPr>
            <b/>
            <sz val="10"/>
            <color indexed="81"/>
            <rFont val="Tahoma"/>
            <family val="2"/>
          </rPr>
          <t>+</t>
        </r>
        <r>
          <rPr>
            <b/>
            <sz val="10"/>
            <color indexed="81"/>
            <rFont val="돋움"/>
            <family val="3"/>
            <charset val="129"/>
          </rPr>
          <t>재료비예산</t>
        </r>
        <r>
          <rPr>
            <b/>
            <sz val="10"/>
            <color indexed="81"/>
            <rFont val="Tahoma"/>
            <family val="2"/>
          </rPr>
          <t>+</t>
        </r>
        <r>
          <rPr>
            <b/>
            <sz val="10"/>
            <color indexed="81"/>
            <rFont val="돋움"/>
            <family val="3"/>
            <charset val="129"/>
          </rPr>
          <t>직접노무비예산</t>
        </r>
        <r>
          <rPr>
            <b/>
            <sz val="10"/>
            <color indexed="81"/>
            <rFont val="Tahoma"/>
            <family val="2"/>
          </rPr>
          <t xml:space="preserve">) X </t>
        </r>
        <r>
          <rPr>
            <b/>
            <sz val="10"/>
            <color indexed="81"/>
            <rFont val="돋움"/>
            <family val="3"/>
            <charset val="129"/>
          </rPr>
          <t>안전관리비</t>
        </r>
        <r>
          <rPr>
            <b/>
            <sz val="10"/>
            <color indexed="81"/>
            <rFont val="Tahoma"/>
            <family val="2"/>
          </rPr>
          <t xml:space="preserve"> </t>
        </r>
        <r>
          <rPr>
            <b/>
            <sz val="10"/>
            <color indexed="81"/>
            <rFont val="돋움"/>
            <family val="3"/>
            <charset val="129"/>
          </rPr>
          <t>요율</t>
        </r>
        <r>
          <rPr>
            <b/>
            <sz val="10"/>
            <color indexed="81"/>
            <rFont val="Tahoma"/>
            <family val="2"/>
          </rPr>
          <t xml:space="preserve"> + </t>
        </r>
        <r>
          <rPr>
            <b/>
            <sz val="10"/>
            <color indexed="81"/>
            <rFont val="돋움"/>
            <family val="3"/>
            <charset val="129"/>
          </rPr>
          <t>기초액</t>
        </r>
        <r>
          <rPr>
            <b/>
            <sz val="10"/>
            <color indexed="81"/>
            <rFont val="Tahoma"/>
            <family val="2"/>
          </rPr>
          <t xml:space="preserve">     
   * </t>
        </r>
        <r>
          <rPr>
            <b/>
            <sz val="10"/>
            <color indexed="81"/>
            <rFont val="돋움"/>
            <family val="3"/>
            <charset val="129"/>
          </rPr>
          <t>①</t>
        </r>
        <r>
          <rPr>
            <b/>
            <sz val="10"/>
            <color indexed="81"/>
            <rFont val="Tahoma"/>
            <family val="2"/>
          </rPr>
          <t xml:space="preserve">, </t>
        </r>
        <r>
          <rPr>
            <b/>
            <sz val="10"/>
            <color indexed="81"/>
            <rFont val="돋움"/>
            <family val="3"/>
            <charset val="129"/>
          </rPr>
          <t>②</t>
        </r>
        <r>
          <rPr>
            <b/>
            <sz val="10"/>
            <color indexed="81"/>
            <rFont val="Tahoma"/>
            <family val="2"/>
          </rPr>
          <t xml:space="preserve"> </t>
        </r>
        <r>
          <rPr>
            <b/>
            <sz val="10"/>
            <color indexed="81"/>
            <rFont val="돋움"/>
            <family val="3"/>
            <charset val="129"/>
          </rPr>
          <t>산출금액</t>
        </r>
        <r>
          <rPr>
            <b/>
            <sz val="10"/>
            <color indexed="81"/>
            <rFont val="Tahoma"/>
            <family val="2"/>
          </rPr>
          <t xml:space="preserve"> </t>
        </r>
        <r>
          <rPr>
            <b/>
            <sz val="10"/>
            <color indexed="81"/>
            <rFont val="돋움"/>
            <family val="3"/>
            <charset val="129"/>
          </rPr>
          <t>中</t>
        </r>
        <r>
          <rPr>
            <b/>
            <sz val="10"/>
            <color indexed="81"/>
            <rFont val="Tahoma"/>
            <family val="2"/>
          </rPr>
          <t xml:space="preserve"> </t>
        </r>
        <r>
          <rPr>
            <b/>
            <sz val="10"/>
            <color indexed="81"/>
            <rFont val="돋움"/>
            <family val="3"/>
            <charset val="129"/>
          </rPr>
          <t>저가적용</t>
        </r>
      </text>
    </comment>
    <comment ref="Q12" authorId="0" shapeId="0" xr:uid="{FC1257F6-6125-4913-B5A5-7C6B805A6CB7}">
      <text>
        <r>
          <rPr>
            <b/>
            <sz val="9"/>
            <color indexed="81"/>
            <rFont val="돋움"/>
            <family val="3"/>
            <charset val="129"/>
          </rPr>
          <t>예산금액</t>
        </r>
        <r>
          <rPr>
            <b/>
            <sz val="9"/>
            <color indexed="81"/>
            <rFont val="Tahoma"/>
            <family val="2"/>
          </rPr>
          <t xml:space="preserve"> X 70% X </t>
        </r>
        <r>
          <rPr>
            <b/>
            <sz val="9"/>
            <color indexed="81"/>
            <rFont val="돋움"/>
            <family val="3"/>
            <charset val="129"/>
          </rPr>
          <t>안전관리비</t>
        </r>
        <r>
          <rPr>
            <b/>
            <sz val="9"/>
            <color indexed="81"/>
            <rFont val="Tahoma"/>
            <family val="2"/>
          </rPr>
          <t xml:space="preserve"> </t>
        </r>
        <r>
          <rPr>
            <b/>
            <sz val="9"/>
            <color indexed="81"/>
            <rFont val="돋움"/>
            <family val="3"/>
            <charset val="129"/>
          </rPr>
          <t>요율</t>
        </r>
        <r>
          <rPr>
            <b/>
            <sz val="9"/>
            <color indexed="81"/>
            <rFont val="Tahoma"/>
            <family val="2"/>
          </rPr>
          <t xml:space="preserve"> + </t>
        </r>
        <r>
          <rPr>
            <b/>
            <sz val="9"/>
            <color indexed="81"/>
            <rFont val="돋움"/>
            <family val="3"/>
            <charset val="129"/>
          </rPr>
          <t xml:space="preserve">기초액
</t>
        </r>
        <r>
          <rPr>
            <b/>
            <sz val="9"/>
            <color indexed="81"/>
            <rFont val="Tahoma"/>
            <family val="2"/>
          </rPr>
          <t xml:space="preserve">   * </t>
        </r>
        <r>
          <rPr>
            <b/>
            <sz val="9"/>
            <color indexed="81"/>
            <rFont val="돋움"/>
            <family val="3"/>
            <charset val="129"/>
          </rPr>
          <t>대상액</t>
        </r>
        <r>
          <rPr>
            <b/>
            <sz val="9"/>
            <color indexed="81"/>
            <rFont val="Tahoma"/>
            <family val="2"/>
          </rPr>
          <t xml:space="preserve"> </t>
        </r>
        <r>
          <rPr>
            <b/>
            <sz val="9"/>
            <color indexed="81"/>
            <rFont val="돋움"/>
            <family val="3"/>
            <charset val="129"/>
          </rPr>
          <t>구분이</t>
        </r>
        <r>
          <rPr>
            <b/>
            <sz val="9"/>
            <color indexed="81"/>
            <rFont val="Tahoma"/>
            <family val="2"/>
          </rPr>
          <t xml:space="preserve"> </t>
        </r>
        <r>
          <rPr>
            <b/>
            <sz val="9"/>
            <color indexed="81"/>
            <rFont val="돋움"/>
            <family val="3"/>
            <charset val="129"/>
          </rPr>
          <t>되지</t>
        </r>
        <r>
          <rPr>
            <b/>
            <sz val="9"/>
            <color indexed="81"/>
            <rFont val="Tahoma"/>
            <family val="2"/>
          </rPr>
          <t xml:space="preserve"> </t>
        </r>
        <r>
          <rPr>
            <b/>
            <sz val="9"/>
            <color indexed="81"/>
            <rFont val="돋움"/>
            <family val="3"/>
            <charset val="129"/>
          </rPr>
          <t>않는</t>
        </r>
        <r>
          <rPr>
            <b/>
            <sz val="9"/>
            <color indexed="81"/>
            <rFont val="Tahoma"/>
            <family val="2"/>
          </rPr>
          <t xml:space="preserve"> </t>
        </r>
        <r>
          <rPr>
            <b/>
            <sz val="9"/>
            <color indexed="81"/>
            <rFont val="돋움"/>
            <family val="3"/>
            <charset val="129"/>
          </rPr>
          <t>현장제작설비</t>
        </r>
        <r>
          <rPr>
            <b/>
            <sz val="9"/>
            <color indexed="81"/>
            <rFont val="Tahoma"/>
            <family val="2"/>
          </rPr>
          <t xml:space="preserve"> </t>
        </r>
        <r>
          <rPr>
            <b/>
            <sz val="9"/>
            <color indexed="81"/>
            <rFont val="돋움"/>
            <family val="3"/>
            <charset val="129"/>
          </rPr>
          <t>포함</t>
        </r>
        <r>
          <rPr>
            <b/>
            <sz val="9"/>
            <color indexed="81"/>
            <rFont val="Tahoma"/>
            <family val="2"/>
          </rPr>
          <t xml:space="preserve"> </t>
        </r>
        <r>
          <rPr>
            <b/>
            <sz val="9"/>
            <color indexed="81"/>
            <rFont val="돋움"/>
            <family val="3"/>
            <charset val="129"/>
          </rPr>
          <t xml:space="preserve">계약
</t>
        </r>
        <r>
          <rPr>
            <b/>
            <sz val="9"/>
            <color indexed="81"/>
            <rFont val="Tahoma"/>
            <family val="2"/>
          </rPr>
          <t xml:space="preserve">     </t>
        </r>
        <r>
          <rPr>
            <b/>
            <sz val="9"/>
            <color indexed="81"/>
            <rFont val="돋움"/>
            <family val="3"/>
            <charset val="129"/>
          </rPr>
          <t>대상</t>
        </r>
        <r>
          <rPr>
            <b/>
            <sz val="9"/>
            <color indexed="81"/>
            <rFont val="Tahoma"/>
            <family val="2"/>
          </rPr>
          <t xml:space="preserve"> </t>
        </r>
        <r>
          <rPr>
            <b/>
            <sz val="9"/>
            <color indexed="81"/>
            <rFont val="돋움"/>
            <family val="3"/>
            <charset val="129"/>
          </rPr>
          <t>적용</t>
        </r>
        <r>
          <rPr>
            <b/>
            <sz val="9"/>
            <color indexed="81"/>
            <rFont val="Tahoma"/>
            <family val="2"/>
          </rPr>
          <t xml:space="preserve">    </t>
        </r>
      </text>
    </comment>
    <comment ref="P15" authorId="0" shapeId="0" xr:uid="{B668D082-4C22-47F7-A0EF-C43351B6EF7D}">
      <text>
        <r>
          <rPr>
            <b/>
            <sz val="10"/>
            <color indexed="81"/>
            <rFont val="돋움"/>
            <family val="3"/>
            <charset val="129"/>
          </rPr>
          <t>해당</t>
        </r>
        <r>
          <rPr>
            <b/>
            <sz val="10"/>
            <color indexed="81"/>
            <rFont val="Tahoma"/>
            <family val="2"/>
          </rPr>
          <t xml:space="preserve"> </t>
        </r>
        <r>
          <rPr>
            <b/>
            <sz val="10"/>
            <color indexed="81"/>
            <rFont val="돋움"/>
            <family val="3"/>
            <charset val="129"/>
          </rPr>
          <t>투자사업에</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t>
        </r>
      </text>
    </comment>
    <comment ref="P18" authorId="0" shapeId="0" xr:uid="{E4AB0692-D692-4FEB-AC59-6668E30C1AD8}">
      <text>
        <r>
          <rPr>
            <b/>
            <sz val="10"/>
            <color indexed="81"/>
            <rFont val="Tahoma"/>
            <family val="2"/>
          </rPr>
          <t xml:space="preserve">-  </t>
        </r>
        <r>
          <rPr>
            <b/>
            <sz val="10"/>
            <color indexed="81"/>
            <rFont val="돋움"/>
            <family val="3"/>
            <charset val="129"/>
          </rPr>
          <t xml:space="preserve">입력방법
</t>
        </r>
        <r>
          <rPr>
            <b/>
            <sz val="10"/>
            <color indexed="81"/>
            <rFont val="Tahoma"/>
            <family val="2"/>
          </rPr>
          <t xml:space="preserve">  * </t>
        </r>
        <r>
          <rPr>
            <b/>
            <sz val="10"/>
            <color indexed="81"/>
            <rFont val="돋움"/>
            <family val="3"/>
            <charset val="129"/>
          </rPr>
          <t>복합공종인</t>
        </r>
        <r>
          <rPr>
            <b/>
            <sz val="10"/>
            <color indexed="81"/>
            <rFont val="Tahoma"/>
            <family val="2"/>
          </rPr>
          <t xml:space="preserve"> </t>
        </r>
        <r>
          <rPr>
            <b/>
            <sz val="10"/>
            <color indexed="81"/>
            <rFont val="돋움"/>
            <family val="3"/>
            <charset val="129"/>
          </rPr>
          <t>경우</t>
        </r>
        <r>
          <rPr>
            <b/>
            <sz val="10"/>
            <color indexed="81"/>
            <rFont val="Tahoma"/>
            <family val="2"/>
          </rPr>
          <t xml:space="preserve"> </t>
        </r>
        <r>
          <rPr>
            <b/>
            <sz val="10"/>
            <color indexed="81"/>
            <rFont val="돋움"/>
            <family val="3"/>
            <charset val="129"/>
          </rPr>
          <t>공사비가</t>
        </r>
        <r>
          <rPr>
            <b/>
            <sz val="10"/>
            <color indexed="81"/>
            <rFont val="Tahoma"/>
            <family val="2"/>
          </rPr>
          <t xml:space="preserve"> </t>
        </r>
        <r>
          <rPr>
            <b/>
            <sz val="10"/>
            <color indexed="81"/>
            <rFont val="돋움"/>
            <family val="3"/>
            <charset val="129"/>
          </rPr>
          <t>많은</t>
        </r>
        <r>
          <rPr>
            <b/>
            <sz val="10"/>
            <color indexed="81"/>
            <rFont val="Tahoma"/>
            <family val="2"/>
          </rPr>
          <t xml:space="preserve"> 
    </t>
        </r>
        <r>
          <rPr>
            <b/>
            <sz val="10"/>
            <color indexed="81"/>
            <rFont val="돋움"/>
            <family val="3"/>
            <charset val="129"/>
          </rPr>
          <t>주</t>
        </r>
        <r>
          <rPr>
            <b/>
            <sz val="10"/>
            <color indexed="81"/>
            <rFont val="Tahoma"/>
            <family val="2"/>
          </rPr>
          <t xml:space="preserve"> </t>
        </r>
        <r>
          <rPr>
            <b/>
            <sz val="10"/>
            <color indexed="81"/>
            <rFont val="돋움"/>
            <family val="3"/>
            <charset val="129"/>
          </rPr>
          <t>공종</t>
        </r>
        <r>
          <rPr>
            <b/>
            <sz val="10"/>
            <color indexed="81"/>
            <rFont val="Tahoma"/>
            <family val="2"/>
          </rPr>
          <t xml:space="preserve"> 1</t>
        </r>
        <r>
          <rPr>
            <b/>
            <sz val="10"/>
            <color indexed="81"/>
            <rFont val="돋움"/>
            <family val="3"/>
            <charset val="129"/>
          </rPr>
          <t>개만</t>
        </r>
        <r>
          <rPr>
            <b/>
            <sz val="10"/>
            <color indexed="81"/>
            <rFont val="Tahoma"/>
            <family val="2"/>
          </rPr>
          <t xml:space="preserve"> </t>
        </r>
        <r>
          <rPr>
            <b/>
            <sz val="10"/>
            <color indexed="81"/>
            <rFont val="돋움"/>
            <family val="3"/>
            <charset val="129"/>
          </rPr>
          <t>선택하여</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t>
        </r>
      </text>
    </comment>
    <comment ref="P21" authorId="0" shapeId="0" xr:uid="{4833D93A-FB15-42C9-8B2F-004E6C3E92BA}">
      <text>
        <r>
          <rPr>
            <b/>
            <sz val="10"/>
            <color indexed="81"/>
            <rFont val="Tahoma"/>
            <family val="2"/>
          </rPr>
          <t xml:space="preserve">- </t>
        </r>
        <r>
          <rPr>
            <b/>
            <sz val="10"/>
            <color indexed="81"/>
            <rFont val="돋움"/>
            <family val="3"/>
            <charset val="129"/>
          </rPr>
          <t xml:space="preserve">입력방법
</t>
        </r>
        <r>
          <rPr>
            <b/>
            <sz val="10"/>
            <color indexed="81"/>
            <rFont val="Tahoma"/>
            <family val="2"/>
          </rPr>
          <t xml:space="preserve">  * </t>
        </r>
        <r>
          <rPr>
            <b/>
            <sz val="10"/>
            <color indexed="81"/>
            <rFont val="돋움"/>
            <family val="3"/>
            <charset val="129"/>
          </rPr>
          <t>공사비</t>
        </r>
        <r>
          <rPr>
            <b/>
            <sz val="10"/>
            <color indexed="81"/>
            <rFont val="Tahoma"/>
            <family val="2"/>
          </rPr>
          <t>+</t>
        </r>
        <r>
          <rPr>
            <b/>
            <sz val="10"/>
            <color indexed="81"/>
            <rFont val="돋움"/>
            <family val="3"/>
            <charset val="129"/>
          </rPr>
          <t>설비비</t>
        </r>
        <r>
          <rPr>
            <b/>
            <sz val="10"/>
            <color indexed="81"/>
            <rFont val="Tahoma"/>
            <family val="2"/>
          </rPr>
          <t xml:space="preserve"> </t>
        </r>
        <r>
          <rPr>
            <b/>
            <sz val="10"/>
            <color indexed="81"/>
            <rFont val="돋움"/>
            <family val="3"/>
            <charset val="129"/>
          </rPr>
          <t>합계</t>
        </r>
        <r>
          <rPr>
            <b/>
            <sz val="10"/>
            <color indexed="81"/>
            <rFont val="Tahoma"/>
            <family val="2"/>
          </rPr>
          <t xml:space="preserve"> </t>
        </r>
        <r>
          <rPr>
            <b/>
            <sz val="10"/>
            <color indexed="81"/>
            <rFont val="돋움"/>
            <family val="3"/>
            <charset val="129"/>
          </rPr>
          <t>금액이</t>
        </r>
        <r>
          <rPr>
            <b/>
            <sz val="10"/>
            <color indexed="81"/>
            <rFont val="Tahoma"/>
            <family val="2"/>
          </rPr>
          <t xml:space="preserve"> </t>
        </r>
        <r>
          <rPr>
            <b/>
            <sz val="10"/>
            <color indexed="81"/>
            <rFont val="돋움"/>
            <family val="3"/>
            <charset val="129"/>
          </rPr>
          <t>많은</t>
        </r>
        <r>
          <rPr>
            <b/>
            <sz val="10"/>
            <color indexed="81"/>
            <rFont val="Tahoma"/>
            <family val="2"/>
          </rPr>
          <t xml:space="preserve"> </t>
        </r>
        <r>
          <rPr>
            <b/>
            <sz val="10"/>
            <color indexed="81"/>
            <rFont val="돋움"/>
            <family val="3"/>
            <charset val="129"/>
          </rPr>
          <t xml:space="preserve">공종
</t>
        </r>
        <r>
          <rPr>
            <b/>
            <sz val="10"/>
            <color indexed="81"/>
            <rFont val="Tahoma"/>
            <family val="2"/>
          </rPr>
          <t xml:space="preserve">      1</t>
        </r>
        <r>
          <rPr>
            <b/>
            <sz val="10"/>
            <color indexed="81"/>
            <rFont val="돋움"/>
            <family val="3"/>
            <charset val="129"/>
          </rPr>
          <t>개만</t>
        </r>
        <r>
          <rPr>
            <b/>
            <sz val="10"/>
            <color indexed="81"/>
            <rFont val="Tahoma"/>
            <family val="2"/>
          </rPr>
          <t xml:space="preserve"> </t>
        </r>
        <r>
          <rPr>
            <b/>
            <sz val="10"/>
            <color indexed="81"/>
            <rFont val="돋움"/>
            <family val="3"/>
            <charset val="129"/>
          </rPr>
          <t>선택하여</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
  * </t>
        </r>
        <r>
          <rPr>
            <b/>
            <sz val="10"/>
            <color indexed="81"/>
            <rFont val="돋움"/>
            <family val="3"/>
            <charset val="129"/>
          </rPr>
          <t>기계설비비는</t>
        </r>
        <r>
          <rPr>
            <b/>
            <sz val="10"/>
            <color indexed="81"/>
            <rFont val="Tahoma"/>
            <family val="2"/>
          </rPr>
          <t xml:space="preserve"> </t>
        </r>
        <r>
          <rPr>
            <b/>
            <sz val="10"/>
            <color indexed="81"/>
            <rFont val="돋움"/>
            <family val="3"/>
            <charset val="129"/>
          </rPr>
          <t>기계공사비에</t>
        </r>
        <r>
          <rPr>
            <b/>
            <sz val="10"/>
            <color indexed="81"/>
            <rFont val="Tahoma"/>
            <family val="2"/>
          </rPr>
          <t xml:space="preserve"> </t>
        </r>
        <r>
          <rPr>
            <b/>
            <sz val="10"/>
            <color indexed="81"/>
            <rFont val="돋움"/>
            <family val="3"/>
            <charset val="129"/>
          </rPr>
          <t>포함</t>
        </r>
        <r>
          <rPr>
            <b/>
            <sz val="10"/>
            <color indexed="81"/>
            <rFont val="Tahoma"/>
            <family val="2"/>
          </rPr>
          <t xml:space="preserve">
      </t>
        </r>
        <r>
          <rPr>
            <b/>
            <sz val="10"/>
            <color indexed="81"/>
            <rFont val="돋움"/>
            <family val="3"/>
            <charset val="129"/>
          </rPr>
          <t>전기설비비는</t>
        </r>
        <r>
          <rPr>
            <b/>
            <sz val="10"/>
            <color indexed="81"/>
            <rFont val="Tahoma"/>
            <family val="2"/>
          </rPr>
          <t xml:space="preserve"> </t>
        </r>
        <r>
          <rPr>
            <b/>
            <sz val="10"/>
            <color indexed="81"/>
            <rFont val="돋움"/>
            <family val="3"/>
            <charset val="129"/>
          </rPr>
          <t>전기공사비에</t>
        </r>
        <r>
          <rPr>
            <b/>
            <sz val="10"/>
            <color indexed="81"/>
            <rFont val="Tahoma"/>
            <family val="2"/>
          </rPr>
          <t xml:space="preserve"> </t>
        </r>
        <r>
          <rPr>
            <b/>
            <sz val="10"/>
            <color indexed="81"/>
            <rFont val="돋움"/>
            <family val="3"/>
            <charset val="129"/>
          </rPr>
          <t>포함</t>
        </r>
      </text>
    </comment>
    <comment ref="P24" authorId="1" shapeId="0" xr:uid="{D55EF451-D751-4B88-8951-70B1DFDA0C85}">
      <text>
        <r>
          <rPr>
            <b/>
            <sz val="10"/>
            <color indexed="81"/>
            <rFont val="Tahoma"/>
            <family val="2"/>
          </rPr>
          <t xml:space="preserve">- </t>
        </r>
        <r>
          <rPr>
            <b/>
            <sz val="10"/>
            <color indexed="81"/>
            <rFont val="돋움"/>
            <family val="3"/>
            <charset val="129"/>
          </rPr>
          <t>플랜트</t>
        </r>
        <r>
          <rPr>
            <b/>
            <sz val="10"/>
            <color indexed="81"/>
            <rFont val="Tahoma"/>
            <family val="2"/>
          </rPr>
          <t xml:space="preserve"> </t>
        </r>
        <r>
          <rPr>
            <b/>
            <sz val="10"/>
            <color indexed="81"/>
            <rFont val="돋움"/>
            <family val="3"/>
            <charset val="129"/>
          </rPr>
          <t>공사</t>
        </r>
        <r>
          <rPr>
            <b/>
            <sz val="10"/>
            <color indexed="81"/>
            <rFont val="Tahoma"/>
            <family val="2"/>
          </rPr>
          <t xml:space="preserve"> : </t>
        </r>
        <r>
          <rPr>
            <b/>
            <sz val="10"/>
            <color indexed="81"/>
            <rFont val="돋움"/>
            <family val="3"/>
            <charset val="129"/>
          </rPr>
          <t>토목공사</t>
        </r>
        <r>
          <rPr>
            <b/>
            <sz val="10"/>
            <color indexed="81"/>
            <rFont val="Tahoma"/>
            <family val="2"/>
          </rPr>
          <t xml:space="preserve"> </t>
        </r>
        <r>
          <rPr>
            <b/>
            <sz val="10"/>
            <color indexed="81"/>
            <rFont val="돋움"/>
            <family val="3"/>
            <charset val="129"/>
          </rPr>
          <t>요율</t>
        </r>
        <r>
          <rPr>
            <b/>
            <sz val="10"/>
            <color indexed="81"/>
            <rFont val="Tahoma"/>
            <family val="2"/>
          </rPr>
          <t xml:space="preserve"> </t>
        </r>
        <r>
          <rPr>
            <b/>
            <sz val="10"/>
            <color indexed="81"/>
            <rFont val="돋움"/>
            <family val="3"/>
            <charset val="129"/>
          </rPr>
          <t xml:space="preserve">적용
</t>
        </r>
        <r>
          <rPr>
            <b/>
            <sz val="10"/>
            <color indexed="81"/>
            <rFont val="Tahoma"/>
            <family val="2"/>
          </rPr>
          <t xml:space="preserve">- </t>
        </r>
        <r>
          <rPr>
            <b/>
            <sz val="10"/>
            <color indexed="81"/>
            <rFont val="돋움"/>
            <family val="3"/>
            <charset val="129"/>
          </rPr>
          <t>플랜트</t>
        </r>
        <r>
          <rPr>
            <b/>
            <sz val="10"/>
            <color indexed="81"/>
            <rFont val="Tahoma"/>
            <family val="2"/>
          </rPr>
          <t xml:space="preserve"> </t>
        </r>
        <r>
          <rPr>
            <b/>
            <sz val="10"/>
            <color indexed="81"/>
            <rFont val="돋움"/>
            <family val="3"/>
            <charset val="129"/>
          </rPr>
          <t>外</t>
        </r>
        <r>
          <rPr>
            <b/>
            <sz val="10"/>
            <color indexed="81"/>
            <rFont val="Tahoma"/>
            <family val="2"/>
          </rPr>
          <t xml:space="preserve"> </t>
        </r>
        <r>
          <rPr>
            <b/>
            <sz val="10"/>
            <color indexed="81"/>
            <rFont val="돋움"/>
            <family val="3"/>
            <charset val="129"/>
          </rPr>
          <t>공사</t>
        </r>
        <r>
          <rPr>
            <b/>
            <sz val="10"/>
            <color indexed="81"/>
            <rFont val="Tahoma"/>
            <family val="2"/>
          </rPr>
          <t xml:space="preserve"> : </t>
        </r>
        <r>
          <rPr>
            <b/>
            <sz val="10"/>
            <color indexed="81"/>
            <rFont val="돋움"/>
            <family val="3"/>
            <charset val="129"/>
          </rPr>
          <t>건축공사</t>
        </r>
        <r>
          <rPr>
            <b/>
            <sz val="10"/>
            <color indexed="81"/>
            <rFont val="Tahoma"/>
            <family val="2"/>
          </rPr>
          <t xml:space="preserve"> </t>
        </r>
        <r>
          <rPr>
            <b/>
            <sz val="10"/>
            <color indexed="81"/>
            <rFont val="돋움"/>
            <family val="3"/>
            <charset val="129"/>
          </rPr>
          <t>요율</t>
        </r>
        <r>
          <rPr>
            <b/>
            <sz val="10"/>
            <color indexed="81"/>
            <rFont val="Tahoma"/>
            <family val="2"/>
          </rPr>
          <t xml:space="preserve"> </t>
        </r>
        <r>
          <rPr>
            <b/>
            <sz val="10"/>
            <color indexed="81"/>
            <rFont val="돋움"/>
            <family val="3"/>
            <charset val="129"/>
          </rPr>
          <t xml:space="preserve">적용
</t>
        </r>
        <r>
          <rPr>
            <b/>
            <sz val="10"/>
            <color indexed="81"/>
            <rFont val="Tahoma"/>
            <family val="2"/>
          </rPr>
          <t xml:space="preserve">- </t>
        </r>
        <r>
          <rPr>
            <b/>
            <sz val="10"/>
            <color indexed="81"/>
            <rFont val="돋움"/>
            <family val="3"/>
            <charset val="129"/>
          </rPr>
          <t>해당되는</t>
        </r>
        <r>
          <rPr>
            <b/>
            <sz val="10"/>
            <color indexed="81"/>
            <rFont val="Tahoma"/>
            <family val="2"/>
          </rPr>
          <t xml:space="preserve"> </t>
        </r>
        <r>
          <rPr>
            <b/>
            <sz val="10"/>
            <color indexed="81"/>
            <rFont val="돋움"/>
            <family val="3"/>
            <charset val="129"/>
          </rPr>
          <t>곳에</t>
        </r>
        <r>
          <rPr>
            <b/>
            <sz val="10"/>
            <color indexed="81"/>
            <rFont val="Tahoma"/>
            <family val="2"/>
          </rPr>
          <t xml:space="preserve"> </t>
        </r>
        <r>
          <rPr>
            <b/>
            <sz val="10"/>
            <color indexed="81"/>
            <rFont val="돋움"/>
            <family val="3"/>
            <charset val="129"/>
          </rPr>
          <t>숫자</t>
        </r>
        <r>
          <rPr>
            <b/>
            <sz val="10"/>
            <color indexed="81"/>
            <rFont val="Tahoma"/>
            <family val="2"/>
          </rPr>
          <t>'1'</t>
        </r>
        <r>
          <rPr>
            <b/>
            <sz val="10"/>
            <color indexed="81"/>
            <rFont val="돋움"/>
            <family val="3"/>
            <charset val="129"/>
          </rPr>
          <t>로</t>
        </r>
        <r>
          <rPr>
            <b/>
            <sz val="10"/>
            <color indexed="81"/>
            <rFont val="Tahoma"/>
            <family val="2"/>
          </rPr>
          <t xml:space="preserve"> </t>
        </r>
        <r>
          <rPr>
            <b/>
            <sz val="10"/>
            <color indexed="81"/>
            <rFont val="돋움"/>
            <family val="3"/>
            <charset val="129"/>
          </rPr>
          <t>표기</t>
        </r>
      </text>
    </comment>
    <comment ref="N32" authorId="0" shapeId="0" xr:uid="{E07ABFED-AAD6-45F1-AAE4-D700BB2296E9}">
      <text>
        <r>
          <rPr>
            <b/>
            <sz val="9"/>
            <color indexed="81"/>
            <rFont val="돋움"/>
            <family val="3"/>
            <charset val="129"/>
          </rPr>
          <t>○ 투자부서 : 구매의뢰시 안전관리비를 계상하여 기입히 필히 구매의뢰시 첨부
○ 구매부서 : 투자부서에서 산출한 안전관리비 금액을 값으로 덮어쓰기 한 후      
                작성한 순공사비 내역을 지운뒤 공급사 제공
○ 공급사 : 당사 투자부서에서 산출한 안전관리비를 최종 제경비내역서에 
             감액없이 동일 가액으로 제경비내역서 제출</t>
        </r>
      </text>
    </comment>
    <comment ref="Q43" authorId="2" shapeId="0" xr:uid="{F985FFC4-0588-48FD-B919-C94DDFCC6F8C}">
      <text>
        <r>
          <rPr>
            <b/>
            <sz val="10"/>
            <color indexed="81"/>
            <rFont val="돋움"/>
            <family val="3"/>
            <charset val="129"/>
          </rPr>
          <t>1. 요율입력 : 건설하도급대금지급보증비 + 건설기계 대여금 지급보증비
2. 요율 : 요율표 참조</t>
        </r>
      </text>
    </comment>
    <comment ref="Q53" authorId="2" shapeId="0" xr:uid="{117E62D4-E8A1-4014-B355-4CD39EEA16A7}">
      <text>
        <r>
          <rPr>
            <b/>
            <sz val="11"/>
            <color indexed="81"/>
            <rFont val="돋움"/>
            <family val="3"/>
            <charset val="129"/>
          </rPr>
          <t>1. 대상액 구분이 되지 않는 현장
   제작설비 포함 계약 대상 만 입력
   할것
2. 예산금액=공사비+설비비
3. 컨소시엄계약으로 설비, 기계, 
   전기공사 분리시 설비비를 기계, 
   전기공사에 맞게 분리하여 
   기입해야 합니다.</t>
        </r>
      </text>
    </comment>
    <comment ref="Q58" authorId="2" shapeId="0" xr:uid="{313B01B3-9F50-4091-97B2-B7E910BC5B43}">
      <text>
        <r>
          <rPr>
            <b/>
            <sz val="11"/>
            <color indexed="81"/>
            <rFont val="돋움"/>
            <family val="3"/>
            <charset val="129"/>
          </rPr>
          <t>1. 대상액 구분이 가능한 공사중 N54번 셀의
    공사비 합계금액이 800억 이상일때만 해당
    금액 입력할것
2. 800억 이상 공사는 전담안전관리비 요율이 변경
    되므로 필히 입력할것
3. 800억 미만 또는 대상액 구분이 되지 않는
    공사는 입력필요없음</t>
        </r>
      </text>
    </comment>
    <comment ref="Q64" authorId="0" shapeId="0" xr:uid="{7E384C49-BDB4-483F-8348-E4D5A38A3646}">
      <text>
        <r>
          <rPr>
            <b/>
            <sz val="11"/>
            <color indexed="81"/>
            <rFont val="돋음"/>
            <family val="3"/>
            <charset val="129"/>
          </rPr>
          <t>1. 전담안전관리자 :'26년 엔지니어링 노임단가
                   (건설고급기술자)
2. 생명지킴이 : 정비자회사 생명지킴이 B급 노임단가</t>
        </r>
        <r>
          <rPr>
            <sz val="11"/>
            <color indexed="81"/>
            <rFont val="돋음"/>
            <family val="3"/>
            <charset val="129"/>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POSCOUSER</author>
    <author>Administrator</author>
    <author>poscouser</author>
  </authors>
  <commentList>
    <comment ref="P12" authorId="0" shapeId="0" xr:uid="{38A49FC1-89DA-44AB-A135-7C0F4AAE5F1B}">
      <text>
        <r>
          <rPr>
            <b/>
            <sz val="10"/>
            <color indexed="81"/>
            <rFont val="Tahoma"/>
            <family val="2"/>
          </rPr>
          <t xml:space="preserve">  </t>
        </r>
        <r>
          <rPr>
            <b/>
            <sz val="10"/>
            <color indexed="81"/>
            <rFont val="돋움"/>
            <family val="3"/>
            <charset val="129"/>
          </rPr>
          <t>①</t>
        </r>
        <r>
          <rPr>
            <b/>
            <sz val="10"/>
            <color indexed="81"/>
            <rFont val="Tahoma"/>
            <family val="2"/>
          </rPr>
          <t xml:space="preserve"> [(</t>
        </r>
        <r>
          <rPr>
            <b/>
            <sz val="10"/>
            <color indexed="81"/>
            <rFont val="돋움"/>
            <family val="3"/>
            <charset val="129"/>
          </rPr>
          <t>재료비예산</t>
        </r>
        <r>
          <rPr>
            <b/>
            <sz val="10"/>
            <color indexed="81"/>
            <rFont val="Tahoma"/>
            <family val="2"/>
          </rPr>
          <t>+</t>
        </r>
        <r>
          <rPr>
            <b/>
            <sz val="10"/>
            <color indexed="81"/>
            <rFont val="돋움"/>
            <family val="3"/>
            <charset val="129"/>
          </rPr>
          <t>직접노무비예산</t>
        </r>
        <r>
          <rPr>
            <b/>
            <sz val="10"/>
            <color indexed="81"/>
            <rFont val="Tahoma"/>
            <family val="2"/>
          </rPr>
          <t xml:space="preserve">) X </t>
        </r>
        <r>
          <rPr>
            <b/>
            <sz val="10"/>
            <color indexed="81"/>
            <rFont val="돋움"/>
            <family val="3"/>
            <charset val="129"/>
          </rPr>
          <t>안전관리비</t>
        </r>
        <r>
          <rPr>
            <b/>
            <sz val="10"/>
            <color indexed="81"/>
            <rFont val="Tahoma"/>
            <family val="2"/>
          </rPr>
          <t xml:space="preserve"> </t>
        </r>
        <r>
          <rPr>
            <b/>
            <sz val="10"/>
            <color indexed="81"/>
            <rFont val="돋움"/>
            <family val="3"/>
            <charset val="129"/>
          </rPr>
          <t>요율</t>
        </r>
        <r>
          <rPr>
            <b/>
            <sz val="10"/>
            <color indexed="81"/>
            <rFont val="Tahoma"/>
            <family val="2"/>
          </rPr>
          <t xml:space="preserve"> + </t>
        </r>
        <r>
          <rPr>
            <b/>
            <sz val="10"/>
            <color indexed="81"/>
            <rFont val="돋움"/>
            <family val="3"/>
            <charset val="129"/>
          </rPr>
          <t>기초액</t>
        </r>
        <r>
          <rPr>
            <b/>
            <sz val="10"/>
            <color indexed="81"/>
            <rFont val="Tahoma"/>
            <family val="2"/>
          </rPr>
          <t xml:space="preserve">] X 1.2
  </t>
        </r>
        <r>
          <rPr>
            <b/>
            <sz val="10"/>
            <color indexed="81"/>
            <rFont val="돋움"/>
            <family val="3"/>
            <charset val="129"/>
          </rPr>
          <t>②</t>
        </r>
        <r>
          <rPr>
            <b/>
            <sz val="10"/>
            <color indexed="81"/>
            <rFont val="Tahoma"/>
            <family val="2"/>
          </rPr>
          <t xml:space="preserve"> (</t>
        </r>
        <r>
          <rPr>
            <b/>
            <sz val="10"/>
            <color indexed="81"/>
            <rFont val="돋움"/>
            <family val="3"/>
            <charset val="129"/>
          </rPr>
          <t>설비비예산</t>
        </r>
        <r>
          <rPr>
            <b/>
            <sz val="10"/>
            <color indexed="81"/>
            <rFont val="Tahoma"/>
            <family val="2"/>
          </rPr>
          <t>+</t>
        </r>
        <r>
          <rPr>
            <b/>
            <sz val="10"/>
            <color indexed="81"/>
            <rFont val="돋움"/>
            <family val="3"/>
            <charset val="129"/>
          </rPr>
          <t>재료비예산</t>
        </r>
        <r>
          <rPr>
            <b/>
            <sz val="10"/>
            <color indexed="81"/>
            <rFont val="Tahoma"/>
            <family val="2"/>
          </rPr>
          <t>+</t>
        </r>
        <r>
          <rPr>
            <b/>
            <sz val="10"/>
            <color indexed="81"/>
            <rFont val="돋움"/>
            <family val="3"/>
            <charset val="129"/>
          </rPr>
          <t>직접노무비예산</t>
        </r>
        <r>
          <rPr>
            <b/>
            <sz val="10"/>
            <color indexed="81"/>
            <rFont val="Tahoma"/>
            <family val="2"/>
          </rPr>
          <t xml:space="preserve">) X </t>
        </r>
        <r>
          <rPr>
            <b/>
            <sz val="10"/>
            <color indexed="81"/>
            <rFont val="돋움"/>
            <family val="3"/>
            <charset val="129"/>
          </rPr>
          <t>안전관리비</t>
        </r>
        <r>
          <rPr>
            <b/>
            <sz val="10"/>
            <color indexed="81"/>
            <rFont val="Tahoma"/>
            <family val="2"/>
          </rPr>
          <t xml:space="preserve"> </t>
        </r>
        <r>
          <rPr>
            <b/>
            <sz val="10"/>
            <color indexed="81"/>
            <rFont val="돋움"/>
            <family val="3"/>
            <charset val="129"/>
          </rPr>
          <t>요율</t>
        </r>
        <r>
          <rPr>
            <b/>
            <sz val="10"/>
            <color indexed="81"/>
            <rFont val="Tahoma"/>
            <family val="2"/>
          </rPr>
          <t xml:space="preserve"> + </t>
        </r>
        <r>
          <rPr>
            <b/>
            <sz val="10"/>
            <color indexed="81"/>
            <rFont val="돋움"/>
            <family val="3"/>
            <charset val="129"/>
          </rPr>
          <t>기초액</t>
        </r>
        <r>
          <rPr>
            <b/>
            <sz val="10"/>
            <color indexed="81"/>
            <rFont val="Tahoma"/>
            <family val="2"/>
          </rPr>
          <t xml:space="preserve">     
   * </t>
        </r>
        <r>
          <rPr>
            <b/>
            <sz val="10"/>
            <color indexed="81"/>
            <rFont val="돋움"/>
            <family val="3"/>
            <charset val="129"/>
          </rPr>
          <t>①</t>
        </r>
        <r>
          <rPr>
            <b/>
            <sz val="10"/>
            <color indexed="81"/>
            <rFont val="Tahoma"/>
            <family val="2"/>
          </rPr>
          <t xml:space="preserve">, </t>
        </r>
        <r>
          <rPr>
            <b/>
            <sz val="10"/>
            <color indexed="81"/>
            <rFont val="돋움"/>
            <family val="3"/>
            <charset val="129"/>
          </rPr>
          <t>②</t>
        </r>
        <r>
          <rPr>
            <b/>
            <sz val="10"/>
            <color indexed="81"/>
            <rFont val="Tahoma"/>
            <family val="2"/>
          </rPr>
          <t xml:space="preserve"> </t>
        </r>
        <r>
          <rPr>
            <b/>
            <sz val="10"/>
            <color indexed="81"/>
            <rFont val="돋움"/>
            <family val="3"/>
            <charset val="129"/>
          </rPr>
          <t>산출금액</t>
        </r>
        <r>
          <rPr>
            <b/>
            <sz val="10"/>
            <color indexed="81"/>
            <rFont val="Tahoma"/>
            <family val="2"/>
          </rPr>
          <t xml:space="preserve"> </t>
        </r>
        <r>
          <rPr>
            <b/>
            <sz val="10"/>
            <color indexed="81"/>
            <rFont val="돋움"/>
            <family val="3"/>
            <charset val="129"/>
          </rPr>
          <t>中</t>
        </r>
        <r>
          <rPr>
            <b/>
            <sz val="10"/>
            <color indexed="81"/>
            <rFont val="Tahoma"/>
            <family val="2"/>
          </rPr>
          <t xml:space="preserve"> </t>
        </r>
        <r>
          <rPr>
            <b/>
            <sz val="10"/>
            <color indexed="81"/>
            <rFont val="돋움"/>
            <family val="3"/>
            <charset val="129"/>
          </rPr>
          <t>저가적용</t>
        </r>
      </text>
    </comment>
    <comment ref="Q12" authorId="0" shapeId="0" xr:uid="{3CDC2C3D-654B-48DA-8078-F00C90C92F94}">
      <text>
        <r>
          <rPr>
            <b/>
            <sz val="9"/>
            <color indexed="81"/>
            <rFont val="돋움"/>
            <family val="3"/>
            <charset val="129"/>
          </rPr>
          <t>예산금액</t>
        </r>
        <r>
          <rPr>
            <b/>
            <sz val="9"/>
            <color indexed="81"/>
            <rFont val="Tahoma"/>
            <family val="2"/>
          </rPr>
          <t xml:space="preserve"> X 70% X </t>
        </r>
        <r>
          <rPr>
            <b/>
            <sz val="9"/>
            <color indexed="81"/>
            <rFont val="돋움"/>
            <family val="3"/>
            <charset val="129"/>
          </rPr>
          <t>안전관리비</t>
        </r>
        <r>
          <rPr>
            <b/>
            <sz val="9"/>
            <color indexed="81"/>
            <rFont val="Tahoma"/>
            <family val="2"/>
          </rPr>
          <t xml:space="preserve"> </t>
        </r>
        <r>
          <rPr>
            <b/>
            <sz val="9"/>
            <color indexed="81"/>
            <rFont val="돋움"/>
            <family val="3"/>
            <charset val="129"/>
          </rPr>
          <t>요율</t>
        </r>
        <r>
          <rPr>
            <b/>
            <sz val="9"/>
            <color indexed="81"/>
            <rFont val="Tahoma"/>
            <family val="2"/>
          </rPr>
          <t xml:space="preserve"> + </t>
        </r>
        <r>
          <rPr>
            <b/>
            <sz val="9"/>
            <color indexed="81"/>
            <rFont val="돋움"/>
            <family val="3"/>
            <charset val="129"/>
          </rPr>
          <t xml:space="preserve">기초액
</t>
        </r>
        <r>
          <rPr>
            <b/>
            <sz val="9"/>
            <color indexed="81"/>
            <rFont val="Tahoma"/>
            <family val="2"/>
          </rPr>
          <t xml:space="preserve">   * </t>
        </r>
        <r>
          <rPr>
            <b/>
            <sz val="9"/>
            <color indexed="81"/>
            <rFont val="돋움"/>
            <family val="3"/>
            <charset val="129"/>
          </rPr>
          <t>대상액</t>
        </r>
        <r>
          <rPr>
            <b/>
            <sz val="9"/>
            <color indexed="81"/>
            <rFont val="Tahoma"/>
            <family val="2"/>
          </rPr>
          <t xml:space="preserve"> </t>
        </r>
        <r>
          <rPr>
            <b/>
            <sz val="9"/>
            <color indexed="81"/>
            <rFont val="돋움"/>
            <family val="3"/>
            <charset val="129"/>
          </rPr>
          <t>구분이</t>
        </r>
        <r>
          <rPr>
            <b/>
            <sz val="9"/>
            <color indexed="81"/>
            <rFont val="Tahoma"/>
            <family val="2"/>
          </rPr>
          <t xml:space="preserve"> </t>
        </r>
        <r>
          <rPr>
            <b/>
            <sz val="9"/>
            <color indexed="81"/>
            <rFont val="돋움"/>
            <family val="3"/>
            <charset val="129"/>
          </rPr>
          <t>되지</t>
        </r>
        <r>
          <rPr>
            <b/>
            <sz val="9"/>
            <color indexed="81"/>
            <rFont val="Tahoma"/>
            <family val="2"/>
          </rPr>
          <t xml:space="preserve"> </t>
        </r>
        <r>
          <rPr>
            <b/>
            <sz val="9"/>
            <color indexed="81"/>
            <rFont val="돋움"/>
            <family val="3"/>
            <charset val="129"/>
          </rPr>
          <t>않는</t>
        </r>
        <r>
          <rPr>
            <b/>
            <sz val="9"/>
            <color indexed="81"/>
            <rFont val="Tahoma"/>
            <family val="2"/>
          </rPr>
          <t xml:space="preserve"> </t>
        </r>
        <r>
          <rPr>
            <b/>
            <sz val="9"/>
            <color indexed="81"/>
            <rFont val="돋움"/>
            <family val="3"/>
            <charset val="129"/>
          </rPr>
          <t>현장제작설비</t>
        </r>
        <r>
          <rPr>
            <b/>
            <sz val="9"/>
            <color indexed="81"/>
            <rFont val="Tahoma"/>
            <family val="2"/>
          </rPr>
          <t xml:space="preserve"> </t>
        </r>
        <r>
          <rPr>
            <b/>
            <sz val="9"/>
            <color indexed="81"/>
            <rFont val="돋움"/>
            <family val="3"/>
            <charset val="129"/>
          </rPr>
          <t>포함</t>
        </r>
        <r>
          <rPr>
            <b/>
            <sz val="9"/>
            <color indexed="81"/>
            <rFont val="Tahoma"/>
            <family val="2"/>
          </rPr>
          <t xml:space="preserve"> </t>
        </r>
        <r>
          <rPr>
            <b/>
            <sz val="9"/>
            <color indexed="81"/>
            <rFont val="돋움"/>
            <family val="3"/>
            <charset val="129"/>
          </rPr>
          <t xml:space="preserve">계약
</t>
        </r>
        <r>
          <rPr>
            <b/>
            <sz val="9"/>
            <color indexed="81"/>
            <rFont val="Tahoma"/>
            <family val="2"/>
          </rPr>
          <t xml:space="preserve">     </t>
        </r>
        <r>
          <rPr>
            <b/>
            <sz val="9"/>
            <color indexed="81"/>
            <rFont val="돋움"/>
            <family val="3"/>
            <charset val="129"/>
          </rPr>
          <t>대상</t>
        </r>
        <r>
          <rPr>
            <b/>
            <sz val="9"/>
            <color indexed="81"/>
            <rFont val="Tahoma"/>
            <family val="2"/>
          </rPr>
          <t xml:space="preserve"> </t>
        </r>
        <r>
          <rPr>
            <b/>
            <sz val="9"/>
            <color indexed="81"/>
            <rFont val="돋움"/>
            <family val="3"/>
            <charset val="129"/>
          </rPr>
          <t>적용</t>
        </r>
        <r>
          <rPr>
            <b/>
            <sz val="9"/>
            <color indexed="81"/>
            <rFont val="Tahoma"/>
            <family val="2"/>
          </rPr>
          <t xml:space="preserve">    </t>
        </r>
      </text>
    </comment>
    <comment ref="P15" authorId="0" shapeId="0" xr:uid="{91C5050F-E13A-4AC4-9FCC-81654EEEA7C7}">
      <text>
        <r>
          <rPr>
            <b/>
            <sz val="10"/>
            <color indexed="81"/>
            <rFont val="돋움"/>
            <family val="3"/>
            <charset val="129"/>
          </rPr>
          <t>해당</t>
        </r>
        <r>
          <rPr>
            <b/>
            <sz val="10"/>
            <color indexed="81"/>
            <rFont val="Tahoma"/>
            <family val="2"/>
          </rPr>
          <t xml:space="preserve"> </t>
        </r>
        <r>
          <rPr>
            <b/>
            <sz val="10"/>
            <color indexed="81"/>
            <rFont val="돋움"/>
            <family val="3"/>
            <charset val="129"/>
          </rPr>
          <t>투자사업에</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t>
        </r>
      </text>
    </comment>
    <comment ref="P18" authorId="0" shapeId="0" xr:uid="{A16B6466-02F9-4C5F-A0C7-DBB8C02B47A4}">
      <text>
        <r>
          <rPr>
            <b/>
            <sz val="10"/>
            <color indexed="81"/>
            <rFont val="Tahoma"/>
            <family val="2"/>
          </rPr>
          <t xml:space="preserve">-  </t>
        </r>
        <r>
          <rPr>
            <b/>
            <sz val="10"/>
            <color indexed="81"/>
            <rFont val="돋움"/>
            <family val="3"/>
            <charset val="129"/>
          </rPr>
          <t xml:space="preserve">입력방법
</t>
        </r>
        <r>
          <rPr>
            <b/>
            <sz val="10"/>
            <color indexed="81"/>
            <rFont val="Tahoma"/>
            <family val="2"/>
          </rPr>
          <t xml:space="preserve">  * </t>
        </r>
        <r>
          <rPr>
            <b/>
            <sz val="10"/>
            <color indexed="81"/>
            <rFont val="돋움"/>
            <family val="3"/>
            <charset val="129"/>
          </rPr>
          <t>복합공종인</t>
        </r>
        <r>
          <rPr>
            <b/>
            <sz val="10"/>
            <color indexed="81"/>
            <rFont val="Tahoma"/>
            <family val="2"/>
          </rPr>
          <t xml:space="preserve"> </t>
        </r>
        <r>
          <rPr>
            <b/>
            <sz val="10"/>
            <color indexed="81"/>
            <rFont val="돋움"/>
            <family val="3"/>
            <charset val="129"/>
          </rPr>
          <t>경우</t>
        </r>
        <r>
          <rPr>
            <b/>
            <sz val="10"/>
            <color indexed="81"/>
            <rFont val="Tahoma"/>
            <family val="2"/>
          </rPr>
          <t xml:space="preserve"> </t>
        </r>
        <r>
          <rPr>
            <b/>
            <sz val="10"/>
            <color indexed="81"/>
            <rFont val="돋움"/>
            <family val="3"/>
            <charset val="129"/>
          </rPr>
          <t>공사비가</t>
        </r>
        <r>
          <rPr>
            <b/>
            <sz val="10"/>
            <color indexed="81"/>
            <rFont val="Tahoma"/>
            <family val="2"/>
          </rPr>
          <t xml:space="preserve"> </t>
        </r>
        <r>
          <rPr>
            <b/>
            <sz val="10"/>
            <color indexed="81"/>
            <rFont val="돋움"/>
            <family val="3"/>
            <charset val="129"/>
          </rPr>
          <t>많은</t>
        </r>
        <r>
          <rPr>
            <b/>
            <sz val="10"/>
            <color indexed="81"/>
            <rFont val="Tahoma"/>
            <family val="2"/>
          </rPr>
          <t xml:space="preserve"> 
    </t>
        </r>
        <r>
          <rPr>
            <b/>
            <sz val="10"/>
            <color indexed="81"/>
            <rFont val="돋움"/>
            <family val="3"/>
            <charset val="129"/>
          </rPr>
          <t>주</t>
        </r>
        <r>
          <rPr>
            <b/>
            <sz val="10"/>
            <color indexed="81"/>
            <rFont val="Tahoma"/>
            <family val="2"/>
          </rPr>
          <t xml:space="preserve"> </t>
        </r>
        <r>
          <rPr>
            <b/>
            <sz val="10"/>
            <color indexed="81"/>
            <rFont val="돋움"/>
            <family val="3"/>
            <charset val="129"/>
          </rPr>
          <t>공종</t>
        </r>
        <r>
          <rPr>
            <b/>
            <sz val="10"/>
            <color indexed="81"/>
            <rFont val="Tahoma"/>
            <family val="2"/>
          </rPr>
          <t xml:space="preserve"> 1</t>
        </r>
        <r>
          <rPr>
            <b/>
            <sz val="10"/>
            <color indexed="81"/>
            <rFont val="돋움"/>
            <family val="3"/>
            <charset val="129"/>
          </rPr>
          <t>개만</t>
        </r>
        <r>
          <rPr>
            <b/>
            <sz val="10"/>
            <color indexed="81"/>
            <rFont val="Tahoma"/>
            <family val="2"/>
          </rPr>
          <t xml:space="preserve"> </t>
        </r>
        <r>
          <rPr>
            <b/>
            <sz val="10"/>
            <color indexed="81"/>
            <rFont val="돋움"/>
            <family val="3"/>
            <charset val="129"/>
          </rPr>
          <t>선택하여</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t>
        </r>
      </text>
    </comment>
    <comment ref="P21" authorId="0" shapeId="0" xr:uid="{E60E7684-B70F-4F61-947D-5E88E0782CFD}">
      <text>
        <r>
          <rPr>
            <b/>
            <sz val="10"/>
            <color indexed="81"/>
            <rFont val="Tahoma"/>
            <family val="2"/>
          </rPr>
          <t xml:space="preserve">- </t>
        </r>
        <r>
          <rPr>
            <b/>
            <sz val="10"/>
            <color indexed="81"/>
            <rFont val="돋움"/>
            <family val="3"/>
            <charset val="129"/>
          </rPr>
          <t xml:space="preserve">입력방법
</t>
        </r>
        <r>
          <rPr>
            <b/>
            <sz val="10"/>
            <color indexed="81"/>
            <rFont val="Tahoma"/>
            <family val="2"/>
          </rPr>
          <t xml:space="preserve">  * </t>
        </r>
        <r>
          <rPr>
            <b/>
            <sz val="10"/>
            <color indexed="81"/>
            <rFont val="돋움"/>
            <family val="3"/>
            <charset val="129"/>
          </rPr>
          <t>공사비</t>
        </r>
        <r>
          <rPr>
            <b/>
            <sz val="10"/>
            <color indexed="81"/>
            <rFont val="Tahoma"/>
            <family val="2"/>
          </rPr>
          <t>+</t>
        </r>
        <r>
          <rPr>
            <b/>
            <sz val="10"/>
            <color indexed="81"/>
            <rFont val="돋움"/>
            <family val="3"/>
            <charset val="129"/>
          </rPr>
          <t>설비비</t>
        </r>
        <r>
          <rPr>
            <b/>
            <sz val="10"/>
            <color indexed="81"/>
            <rFont val="Tahoma"/>
            <family val="2"/>
          </rPr>
          <t xml:space="preserve"> </t>
        </r>
        <r>
          <rPr>
            <b/>
            <sz val="10"/>
            <color indexed="81"/>
            <rFont val="돋움"/>
            <family val="3"/>
            <charset val="129"/>
          </rPr>
          <t>합계</t>
        </r>
        <r>
          <rPr>
            <b/>
            <sz val="10"/>
            <color indexed="81"/>
            <rFont val="Tahoma"/>
            <family val="2"/>
          </rPr>
          <t xml:space="preserve"> </t>
        </r>
        <r>
          <rPr>
            <b/>
            <sz val="10"/>
            <color indexed="81"/>
            <rFont val="돋움"/>
            <family val="3"/>
            <charset val="129"/>
          </rPr>
          <t>금액이</t>
        </r>
        <r>
          <rPr>
            <b/>
            <sz val="10"/>
            <color indexed="81"/>
            <rFont val="Tahoma"/>
            <family val="2"/>
          </rPr>
          <t xml:space="preserve"> </t>
        </r>
        <r>
          <rPr>
            <b/>
            <sz val="10"/>
            <color indexed="81"/>
            <rFont val="돋움"/>
            <family val="3"/>
            <charset val="129"/>
          </rPr>
          <t>많은</t>
        </r>
        <r>
          <rPr>
            <b/>
            <sz val="10"/>
            <color indexed="81"/>
            <rFont val="Tahoma"/>
            <family val="2"/>
          </rPr>
          <t xml:space="preserve"> </t>
        </r>
        <r>
          <rPr>
            <b/>
            <sz val="10"/>
            <color indexed="81"/>
            <rFont val="돋움"/>
            <family val="3"/>
            <charset val="129"/>
          </rPr>
          <t xml:space="preserve">공종
</t>
        </r>
        <r>
          <rPr>
            <b/>
            <sz val="10"/>
            <color indexed="81"/>
            <rFont val="Tahoma"/>
            <family val="2"/>
          </rPr>
          <t xml:space="preserve">      1</t>
        </r>
        <r>
          <rPr>
            <b/>
            <sz val="10"/>
            <color indexed="81"/>
            <rFont val="돋움"/>
            <family val="3"/>
            <charset val="129"/>
          </rPr>
          <t>개만</t>
        </r>
        <r>
          <rPr>
            <b/>
            <sz val="10"/>
            <color indexed="81"/>
            <rFont val="Tahoma"/>
            <family val="2"/>
          </rPr>
          <t xml:space="preserve"> </t>
        </r>
        <r>
          <rPr>
            <b/>
            <sz val="10"/>
            <color indexed="81"/>
            <rFont val="돋움"/>
            <family val="3"/>
            <charset val="129"/>
          </rPr>
          <t>선택하여</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
  * </t>
        </r>
        <r>
          <rPr>
            <b/>
            <sz val="10"/>
            <color indexed="81"/>
            <rFont val="돋움"/>
            <family val="3"/>
            <charset val="129"/>
          </rPr>
          <t>기계설비비는</t>
        </r>
        <r>
          <rPr>
            <b/>
            <sz val="10"/>
            <color indexed="81"/>
            <rFont val="Tahoma"/>
            <family val="2"/>
          </rPr>
          <t xml:space="preserve"> </t>
        </r>
        <r>
          <rPr>
            <b/>
            <sz val="10"/>
            <color indexed="81"/>
            <rFont val="돋움"/>
            <family val="3"/>
            <charset val="129"/>
          </rPr>
          <t>기계공사비에</t>
        </r>
        <r>
          <rPr>
            <b/>
            <sz val="10"/>
            <color indexed="81"/>
            <rFont val="Tahoma"/>
            <family val="2"/>
          </rPr>
          <t xml:space="preserve"> </t>
        </r>
        <r>
          <rPr>
            <b/>
            <sz val="10"/>
            <color indexed="81"/>
            <rFont val="돋움"/>
            <family val="3"/>
            <charset val="129"/>
          </rPr>
          <t>포함</t>
        </r>
        <r>
          <rPr>
            <b/>
            <sz val="10"/>
            <color indexed="81"/>
            <rFont val="Tahoma"/>
            <family val="2"/>
          </rPr>
          <t xml:space="preserve">
      </t>
        </r>
        <r>
          <rPr>
            <b/>
            <sz val="10"/>
            <color indexed="81"/>
            <rFont val="돋움"/>
            <family val="3"/>
            <charset val="129"/>
          </rPr>
          <t>전기설비비는</t>
        </r>
        <r>
          <rPr>
            <b/>
            <sz val="10"/>
            <color indexed="81"/>
            <rFont val="Tahoma"/>
            <family val="2"/>
          </rPr>
          <t xml:space="preserve"> </t>
        </r>
        <r>
          <rPr>
            <b/>
            <sz val="10"/>
            <color indexed="81"/>
            <rFont val="돋움"/>
            <family val="3"/>
            <charset val="129"/>
          </rPr>
          <t>전기공사비에</t>
        </r>
        <r>
          <rPr>
            <b/>
            <sz val="10"/>
            <color indexed="81"/>
            <rFont val="Tahoma"/>
            <family val="2"/>
          </rPr>
          <t xml:space="preserve"> </t>
        </r>
        <r>
          <rPr>
            <b/>
            <sz val="10"/>
            <color indexed="81"/>
            <rFont val="돋움"/>
            <family val="3"/>
            <charset val="129"/>
          </rPr>
          <t>포함</t>
        </r>
      </text>
    </comment>
    <comment ref="P24" authorId="1" shapeId="0" xr:uid="{23DF5B2D-8776-486F-8399-FECC4F6EA673}">
      <text>
        <r>
          <rPr>
            <b/>
            <sz val="10"/>
            <color indexed="81"/>
            <rFont val="Tahoma"/>
            <family val="2"/>
          </rPr>
          <t xml:space="preserve">- </t>
        </r>
        <r>
          <rPr>
            <b/>
            <sz val="10"/>
            <color indexed="81"/>
            <rFont val="돋움"/>
            <family val="3"/>
            <charset val="129"/>
          </rPr>
          <t>플랜트</t>
        </r>
        <r>
          <rPr>
            <b/>
            <sz val="10"/>
            <color indexed="81"/>
            <rFont val="Tahoma"/>
            <family val="2"/>
          </rPr>
          <t xml:space="preserve"> </t>
        </r>
        <r>
          <rPr>
            <b/>
            <sz val="10"/>
            <color indexed="81"/>
            <rFont val="돋움"/>
            <family val="3"/>
            <charset val="129"/>
          </rPr>
          <t>공사</t>
        </r>
        <r>
          <rPr>
            <b/>
            <sz val="10"/>
            <color indexed="81"/>
            <rFont val="Tahoma"/>
            <family val="2"/>
          </rPr>
          <t xml:space="preserve"> : </t>
        </r>
        <r>
          <rPr>
            <b/>
            <sz val="10"/>
            <color indexed="81"/>
            <rFont val="돋움"/>
            <family val="3"/>
            <charset val="129"/>
          </rPr>
          <t>토목공사</t>
        </r>
        <r>
          <rPr>
            <b/>
            <sz val="10"/>
            <color indexed="81"/>
            <rFont val="Tahoma"/>
            <family val="2"/>
          </rPr>
          <t xml:space="preserve"> </t>
        </r>
        <r>
          <rPr>
            <b/>
            <sz val="10"/>
            <color indexed="81"/>
            <rFont val="돋움"/>
            <family val="3"/>
            <charset val="129"/>
          </rPr>
          <t>요율</t>
        </r>
        <r>
          <rPr>
            <b/>
            <sz val="10"/>
            <color indexed="81"/>
            <rFont val="Tahoma"/>
            <family val="2"/>
          </rPr>
          <t xml:space="preserve"> </t>
        </r>
        <r>
          <rPr>
            <b/>
            <sz val="10"/>
            <color indexed="81"/>
            <rFont val="돋움"/>
            <family val="3"/>
            <charset val="129"/>
          </rPr>
          <t xml:space="preserve">적용
</t>
        </r>
        <r>
          <rPr>
            <b/>
            <sz val="10"/>
            <color indexed="81"/>
            <rFont val="Tahoma"/>
            <family val="2"/>
          </rPr>
          <t xml:space="preserve">- </t>
        </r>
        <r>
          <rPr>
            <b/>
            <sz val="10"/>
            <color indexed="81"/>
            <rFont val="돋움"/>
            <family val="3"/>
            <charset val="129"/>
          </rPr>
          <t>플랜트</t>
        </r>
        <r>
          <rPr>
            <b/>
            <sz val="10"/>
            <color indexed="81"/>
            <rFont val="Tahoma"/>
            <family val="2"/>
          </rPr>
          <t xml:space="preserve"> </t>
        </r>
        <r>
          <rPr>
            <b/>
            <sz val="10"/>
            <color indexed="81"/>
            <rFont val="돋움"/>
            <family val="3"/>
            <charset val="129"/>
          </rPr>
          <t>外</t>
        </r>
        <r>
          <rPr>
            <b/>
            <sz val="10"/>
            <color indexed="81"/>
            <rFont val="Tahoma"/>
            <family val="2"/>
          </rPr>
          <t xml:space="preserve"> </t>
        </r>
        <r>
          <rPr>
            <b/>
            <sz val="10"/>
            <color indexed="81"/>
            <rFont val="돋움"/>
            <family val="3"/>
            <charset val="129"/>
          </rPr>
          <t>공사</t>
        </r>
        <r>
          <rPr>
            <b/>
            <sz val="10"/>
            <color indexed="81"/>
            <rFont val="Tahoma"/>
            <family val="2"/>
          </rPr>
          <t xml:space="preserve"> : </t>
        </r>
        <r>
          <rPr>
            <b/>
            <sz val="10"/>
            <color indexed="81"/>
            <rFont val="돋움"/>
            <family val="3"/>
            <charset val="129"/>
          </rPr>
          <t>건축공사</t>
        </r>
        <r>
          <rPr>
            <b/>
            <sz val="10"/>
            <color indexed="81"/>
            <rFont val="Tahoma"/>
            <family val="2"/>
          </rPr>
          <t xml:space="preserve"> </t>
        </r>
        <r>
          <rPr>
            <b/>
            <sz val="10"/>
            <color indexed="81"/>
            <rFont val="돋움"/>
            <family val="3"/>
            <charset val="129"/>
          </rPr>
          <t>요율</t>
        </r>
        <r>
          <rPr>
            <b/>
            <sz val="10"/>
            <color indexed="81"/>
            <rFont val="Tahoma"/>
            <family val="2"/>
          </rPr>
          <t xml:space="preserve"> </t>
        </r>
        <r>
          <rPr>
            <b/>
            <sz val="10"/>
            <color indexed="81"/>
            <rFont val="돋움"/>
            <family val="3"/>
            <charset val="129"/>
          </rPr>
          <t xml:space="preserve">적용
</t>
        </r>
        <r>
          <rPr>
            <b/>
            <sz val="10"/>
            <color indexed="81"/>
            <rFont val="Tahoma"/>
            <family val="2"/>
          </rPr>
          <t xml:space="preserve">- </t>
        </r>
        <r>
          <rPr>
            <b/>
            <sz val="10"/>
            <color indexed="81"/>
            <rFont val="돋움"/>
            <family val="3"/>
            <charset val="129"/>
          </rPr>
          <t>해당되는</t>
        </r>
        <r>
          <rPr>
            <b/>
            <sz val="10"/>
            <color indexed="81"/>
            <rFont val="Tahoma"/>
            <family val="2"/>
          </rPr>
          <t xml:space="preserve"> </t>
        </r>
        <r>
          <rPr>
            <b/>
            <sz val="10"/>
            <color indexed="81"/>
            <rFont val="돋움"/>
            <family val="3"/>
            <charset val="129"/>
          </rPr>
          <t>곳에</t>
        </r>
        <r>
          <rPr>
            <b/>
            <sz val="10"/>
            <color indexed="81"/>
            <rFont val="Tahoma"/>
            <family val="2"/>
          </rPr>
          <t xml:space="preserve"> </t>
        </r>
        <r>
          <rPr>
            <b/>
            <sz val="10"/>
            <color indexed="81"/>
            <rFont val="돋움"/>
            <family val="3"/>
            <charset val="129"/>
          </rPr>
          <t>숫자</t>
        </r>
        <r>
          <rPr>
            <b/>
            <sz val="10"/>
            <color indexed="81"/>
            <rFont val="Tahoma"/>
            <family val="2"/>
          </rPr>
          <t>'1'</t>
        </r>
        <r>
          <rPr>
            <b/>
            <sz val="10"/>
            <color indexed="81"/>
            <rFont val="돋움"/>
            <family val="3"/>
            <charset val="129"/>
          </rPr>
          <t>로</t>
        </r>
        <r>
          <rPr>
            <b/>
            <sz val="10"/>
            <color indexed="81"/>
            <rFont val="Tahoma"/>
            <family val="2"/>
          </rPr>
          <t xml:space="preserve"> </t>
        </r>
        <r>
          <rPr>
            <b/>
            <sz val="10"/>
            <color indexed="81"/>
            <rFont val="돋움"/>
            <family val="3"/>
            <charset val="129"/>
          </rPr>
          <t>표기</t>
        </r>
      </text>
    </comment>
    <comment ref="N32" authorId="0" shapeId="0" xr:uid="{02B2B3A4-FEE5-4B92-9B14-EC6AF81E676D}">
      <text>
        <r>
          <rPr>
            <b/>
            <sz val="9"/>
            <color indexed="81"/>
            <rFont val="돋움"/>
            <family val="3"/>
            <charset val="129"/>
          </rPr>
          <t>○ 투자부서 : 구매의뢰시 안전관리비를 계상하여 기입히 필히 구매의뢰시 첨부
○ 구매부서 : 투자부서에서 산출한 안전관리비 금액을 값으로 덮어쓰기 한 후      
                작성한 순공사비 내역을 지운뒤 공급사 제공
○ 공급사 : 당사 투자부서에서 산출한 안전관리비를 최종 제경비내역서에 
             감액없이 동일 가액으로 제경비내역서 제출</t>
        </r>
      </text>
    </comment>
    <comment ref="Q43" authorId="2" shapeId="0" xr:uid="{394C508A-C93F-4F39-9061-902A210EBF1C}">
      <text>
        <r>
          <rPr>
            <b/>
            <sz val="10"/>
            <color indexed="81"/>
            <rFont val="돋움"/>
            <family val="3"/>
            <charset val="129"/>
          </rPr>
          <t>1. 요율입력 : 건설하도급대금지급보증비 + 건설기계 대여금 지급보증비
2. 요율 : 요율표 참조</t>
        </r>
      </text>
    </comment>
    <comment ref="Q53" authorId="2" shapeId="0" xr:uid="{73F1E12F-A0BD-4BAF-9654-66EF1F6FC01D}">
      <text>
        <r>
          <rPr>
            <b/>
            <sz val="11"/>
            <color indexed="81"/>
            <rFont val="돋움"/>
            <family val="3"/>
            <charset val="129"/>
          </rPr>
          <t>1. 대상액 구분이 되지 않는 현장
   제작설비 포함 계약 대상 만 입력
   할것
2. 예산금액=공사비+설비비
3. 컨소시엄계약으로 설비, 기계, 
   전기공사 분리시 설비비를 기계, 
   전기공사에 맞게 분리하여 
   기입해야 합니다.</t>
        </r>
      </text>
    </comment>
    <comment ref="Q58" authorId="2" shapeId="0" xr:uid="{254B0D29-B1B3-4D39-8BEB-42D6F7B8F996}">
      <text>
        <r>
          <rPr>
            <b/>
            <sz val="11"/>
            <color indexed="81"/>
            <rFont val="돋움"/>
            <family val="3"/>
            <charset val="129"/>
          </rPr>
          <t>1. 대상액 구분이 가능한 공사중 N54번 셀의
    공사비 합계금액이 800억 이상일때만 해당
    금액 입력할것
2. 800억 이상 공사는 전담안전관리비 요율이 변경
    되므로 필히 입력할것
3. 800억 미만 또는 대상액 구분이 되지 않는
    공사는 입력필요없음</t>
        </r>
      </text>
    </comment>
    <comment ref="Q64" authorId="0" shapeId="0" xr:uid="{38F3DB4A-AF61-42E3-A624-59699B5F83EB}">
      <text>
        <r>
          <rPr>
            <b/>
            <sz val="11"/>
            <color indexed="81"/>
            <rFont val="돋음"/>
            <family val="3"/>
            <charset val="129"/>
          </rPr>
          <t>1. 전담안전관리자 :'26년 엔지니어링 노임단가
                   (건설고급기술자)
2. 생명지킴이 : 정비자회사 생명지킴이 B급 노임단가</t>
        </r>
        <r>
          <rPr>
            <sz val="11"/>
            <color indexed="81"/>
            <rFont val="돋음"/>
            <family val="3"/>
            <charset val="129"/>
          </rPr>
          <t xml:space="preserve">
</t>
        </r>
      </text>
    </comment>
  </commentList>
</comments>
</file>

<file path=xl/sharedStrings.xml><?xml version="1.0" encoding="utf-8"?>
<sst xmlns="http://schemas.openxmlformats.org/spreadsheetml/2006/main" count="4313" uniqueCount="1492">
  <si>
    <t>구              분</t>
  </si>
  <si>
    <t>단 위</t>
  </si>
  <si>
    <t>수 량</t>
  </si>
  <si>
    <t>단 가</t>
  </si>
  <si>
    <t>금  액</t>
  </si>
  <si>
    <t>비   고</t>
  </si>
  <si>
    <t xml:space="preserve"> </t>
  </si>
  <si>
    <t>(</t>
  </si>
  <si>
    <t>-</t>
  </si>
  <si>
    <t>나) 간접노무비</t>
  </si>
  <si>
    <t>＋</t>
  </si>
  <si>
    <t>1. 도급 재료비</t>
    <phoneticPr fontId="6" type="noConversion"/>
  </si>
  <si>
    <t>(고용보험)</t>
    <phoneticPr fontId="6" type="noConversion"/>
  </si>
  <si>
    <t>(국민연금)</t>
    <phoneticPr fontId="6" type="noConversion"/>
  </si>
  <si>
    <t>일반경장비,공구 손료</t>
    <phoneticPr fontId="6" type="noConversion"/>
  </si>
  <si>
    <t>금액/구분</t>
    <phoneticPr fontId="21" type="noConversion"/>
  </si>
  <si>
    <t>토목,건축</t>
    <phoneticPr fontId="21" type="noConversion"/>
  </si>
  <si>
    <t>기계,전기</t>
    <phoneticPr fontId="21" type="noConversion"/>
  </si>
  <si>
    <t>금액</t>
    <phoneticPr fontId="21" type="noConversion"/>
  </si>
  <si>
    <t>기간</t>
    <phoneticPr fontId="21" type="noConversion"/>
  </si>
  <si>
    <t>4 등급 :</t>
  </si>
  <si>
    <t>5 등급 :</t>
  </si>
  <si>
    <t>6 등급 :</t>
  </si>
  <si>
    <t>A그룹～D그룹 이외의 공사</t>
  </si>
  <si>
    <t xml:space="preserve"> 3. 경비</t>
    <phoneticPr fontId="6" type="noConversion"/>
  </si>
  <si>
    <t>순  공  사  비  내  역  서</t>
    <phoneticPr fontId="6" type="noConversion"/>
  </si>
  <si>
    <t>설비비 계</t>
    <phoneticPr fontId="6" type="noConversion"/>
  </si>
  <si>
    <t>재료비 계</t>
    <phoneticPr fontId="6" type="noConversion"/>
  </si>
  <si>
    <t xml:space="preserve"> </t>
    <phoneticPr fontId="6" type="noConversion"/>
  </si>
  <si>
    <t>(직접노무비) × 국민연금율</t>
    <phoneticPr fontId="6" type="noConversion"/>
  </si>
  <si>
    <t>(직접노무비) × 건강보험율</t>
    <phoneticPr fontId="6" type="noConversion"/>
  </si>
  <si>
    <t>(건강보험)</t>
    <phoneticPr fontId="6" type="noConversion"/>
  </si>
  <si>
    <t>(요양보험)</t>
    <phoneticPr fontId="6" type="noConversion"/>
  </si>
  <si>
    <t>공사비</t>
    <phoneticPr fontId="6" type="noConversion"/>
  </si>
  <si>
    <t>요율</t>
    <phoneticPr fontId="6" type="noConversion"/>
  </si>
  <si>
    <t>%</t>
    <phoneticPr fontId="6" type="noConversion"/>
  </si>
  <si>
    <t>[고용보험료 요율표]</t>
    <phoneticPr fontId="6" type="noConversion"/>
  </si>
  <si>
    <t>(국민건강보험료) × 노인장기요양보험율</t>
    <phoneticPr fontId="6" type="noConversion"/>
  </si>
  <si>
    <t>(직접노무비) × 간접노무비율</t>
    <phoneticPr fontId="6" type="noConversion"/>
  </si>
  <si>
    <t>5억원미만 / 6개월미만</t>
    <phoneticPr fontId="21" type="noConversion"/>
  </si>
  <si>
    <t>5억원~20억원미만 / 6~18개월</t>
    <phoneticPr fontId="21" type="noConversion"/>
  </si>
  <si>
    <t>20억원이상 / 18개월이상</t>
    <phoneticPr fontId="21" type="noConversion"/>
  </si>
  <si>
    <t xml:space="preserve">사 업 명  : </t>
    <phoneticPr fontId="6" type="noConversion"/>
  </si>
  <si>
    <t>2. 노무비</t>
    <phoneticPr fontId="6" type="noConversion"/>
  </si>
  <si>
    <t>3. 경비</t>
    <phoneticPr fontId="6" type="noConversion"/>
  </si>
  <si>
    <t>구분</t>
    <phoneticPr fontId="6" type="noConversion"/>
  </si>
  <si>
    <t>◈. 계상요령</t>
    <phoneticPr fontId="6" type="noConversion"/>
  </si>
  <si>
    <t>금액/개월</t>
    <phoneticPr fontId="21" type="noConversion"/>
  </si>
  <si>
    <t>[간접노무비 요율표]</t>
    <phoneticPr fontId="6" type="noConversion"/>
  </si>
  <si>
    <t>[요율]</t>
    <phoneticPr fontId="6" type="noConversion"/>
  </si>
  <si>
    <t>간접노무비</t>
    <phoneticPr fontId="6" type="noConversion"/>
  </si>
  <si>
    <t>토건</t>
    <phoneticPr fontId="21" type="noConversion"/>
  </si>
  <si>
    <t>기전</t>
    <phoneticPr fontId="21" type="noConversion"/>
  </si>
  <si>
    <t>×</t>
    <phoneticPr fontId="21" type="noConversion"/>
  </si>
  <si>
    <t>다) 법정경비(퇴직공제비)</t>
    <phoneticPr fontId="6" type="noConversion"/>
  </si>
  <si>
    <t>4. 관리비</t>
    <phoneticPr fontId="6" type="noConversion"/>
  </si>
  <si>
    <t>경비 계</t>
    <phoneticPr fontId="21" type="noConversion"/>
  </si>
  <si>
    <t>노무비 계</t>
    <phoneticPr fontId="21" type="noConversion"/>
  </si>
  <si>
    <t>가) 보험료   (산재보험)</t>
    <phoneticPr fontId="6" type="noConversion"/>
  </si>
  <si>
    <t>(직접노무비) × 퇴직공제비율</t>
    <phoneticPr fontId="6" type="noConversion"/>
  </si>
  <si>
    <t>(도급재료비 ＋ 직접노무비 ＋ 산출경비 ) × 지급보증비율</t>
    <phoneticPr fontId="21" type="noConversion"/>
  </si>
  <si>
    <t>(직접노무비 ＋ 간접노무비) × 산재보험율</t>
    <phoneticPr fontId="6" type="noConversion"/>
  </si>
  <si>
    <t>(직접노무비 ＋ 간접노무비) × 고용보험율</t>
    <phoneticPr fontId="6" type="noConversion"/>
  </si>
  <si>
    <t>(도급재료비 ＋ 노무비 ＋ 대상경비 ) × 기타경비율</t>
    <phoneticPr fontId="21" type="noConversion"/>
  </si>
  <si>
    <t>기타경비</t>
    <phoneticPr fontId="6" type="noConversion"/>
  </si>
  <si>
    <t>(도급재료비 ＋ 노무비 ＋ 경비 ) × 일반관리비율</t>
    <phoneticPr fontId="21" type="noConversion"/>
  </si>
  <si>
    <t>일반관리비</t>
    <phoneticPr fontId="6" type="noConversion"/>
  </si>
  <si>
    <t>=</t>
    <phoneticPr fontId="21" type="noConversion"/>
  </si>
  <si>
    <t>(노무비 ＋ 경비 ＋ 일반관리비 ) × 이윤율</t>
    <phoneticPr fontId="21" type="noConversion"/>
  </si>
  <si>
    <t>이윤</t>
    <phoneticPr fontId="6" type="noConversion"/>
  </si>
  <si>
    <t>5. 도급 공사비(설치비)</t>
    <phoneticPr fontId="6" type="noConversion"/>
  </si>
  <si>
    <t>공사비 합계</t>
    <phoneticPr fontId="21" type="noConversion"/>
  </si>
  <si>
    <t>도급재료비 ＋ 노무비 ＋ 경비 ＋ 일반관리비 ＋ 이윤 =</t>
    <phoneticPr fontId="21" type="noConversion"/>
  </si>
  <si>
    <t>나) 이윤</t>
    <phoneticPr fontId="6" type="noConversion"/>
  </si>
  <si>
    <t>경비</t>
    <phoneticPr fontId="6" type="noConversion"/>
  </si>
  <si>
    <t>5억원미만</t>
    <phoneticPr fontId="21" type="noConversion"/>
  </si>
  <si>
    <t>5억원~30억원미만</t>
    <phoneticPr fontId="21" type="noConversion"/>
  </si>
  <si>
    <t>30억원이상</t>
    <phoneticPr fontId="21" type="noConversion"/>
  </si>
  <si>
    <t>요율</t>
    <phoneticPr fontId="21" type="noConversion"/>
  </si>
  <si>
    <t>라) 건설기계대여지급보증비</t>
    <phoneticPr fontId="6" type="noConversion"/>
  </si>
  <si>
    <t>[건설기계대여지급보증비 요율표]</t>
    <phoneticPr fontId="6" type="noConversion"/>
  </si>
  <si>
    <t>가) 일반관리비</t>
    <phoneticPr fontId="6" type="noConversion"/>
  </si>
  <si>
    <t>[일반관리비 요율표]</t>
    <phoneticPr fontId="6" type="noConversion"/>
  </si>
  <si>
    <t>10억원미만</t>
    <phoneticPr fontId="21" type="noConversion"/>
  </si>
  <si>
    <t>10억원~30억원미만</t>
    <phoneticPr fontId="21" type="noConversion"/>
  </si>
  <si>
    <t>[이윤 요율표]</t>
    <phoneticPr fontId="6" type="noConversion"/>
  </si>
  <si>
    <t xml:space="preserve"> 4. 설비비</t>
    <phoneticPr fontId="6" type="noConversion"/>
  </si>
  <si>
    <t>순공사비 계</t>
    <phoneticPr fontId="6" type="noConversion"/>
  </si>
  <si>
    <t>직접노무비 계</t>
    <phoneticPr fontId="6" type="noConversion"/>
  </si>
  <si>
    <t>경비 계</t>
    <phoneticPr fontId="6" type="noConversion"/>
  </si>
  <si>
    <t>재료비 계</t>
    <phoneticPr fontId="6" type="noConversion"/>
  </si>
  <si>
    <t>개월</t>
    <phoneticPr fontId="21" type="noConversion"/>
  </si>
  <si>
    <t>[공사기간]</t>
    <phoneticPr fontId="21" type="noConversion"/>
  </si>
  <si>
    <t>바) 기타경비</t>
    <phoneticPr fontId="6" type="noConversion"/>
  </si>
  <si>
    <t>산재보험</t>
    <phoneticPr fontId="6" type="noConversion"/>
  </si>
  <si>
    <t>고용보험</t>
    <phoneticPr fontId="6" type="noConversion"/>
  </si>
  <si>
    <t>국민연금</t>
    <phoneticPr fontId="6" type="noConversion"/>
  </si>
  <si>
    <t>건강보험</t>
    <phoneticPr fontId="6" type="noConversion"/>
  </si>
  <si>
    <t>요양보험</t>
    <phoneticPr fontId="6" type="noConversion"/>
  </si>
  <si>
    <t>퇴직공제비</t>
    <phoneticPr fontId="6" type="noConversion"/>
  </si>
  <si>
    <t>지급보증비</t>
    <phoneticPr fontId="6" type="noConversion"/>
  </si>
  <si>
    <t>법정요율</t>
    <phoneticPr fontId="21" type="noConversion"/>
  </si>
  <si>
    <t>비고</t>
    <phoneticPr fontId="21" type="noConversion"/>
  </si>
  <si>
    <t>기계</t>
    <phoneticPr fontId="21" type="noConversion"/>
  </si>
  <si>
    <t>등급</t>
    <phoneticPr fontId="21" type="noConversion"/>
  </si>
  <si>
    <t>전기</t>
    <phoneticPr fontId="21" type="noConversion"/>
  </si>
  <si>
    <t xml:space="preserve">사 업 명  : </t>
    <phoneticPr fontId="6" type="noConversion"/>
  </si>
  <si>
    <t>가) 직접노무비</t>
    <phoneticPr fontId="21" type="noConversion"/>
  </si>
  <si>
    <t xml:space="preserve"> 2. 직접노무비</t>
    <phoneticPr fontId="6" type="noConversion"/>
  </si>
  <si>
    <t>1. 첨부의 &lt;순공사비 내역서 sheet&gt;에 공사내역을 입력</t>
  </si>
  <si>
    <t>2. 첨부의 &lt;제경비내역서 sheet&gt;에 공사기간, 공사구분, 이윤 입력</t>
  </si>
  <si>
    <t xml:space="preserve">  - 도급재료비(노란색 부분)에 공사용 자재 내역을 정확히 입력</t>
    <phoneticPr fontId="21" type="noConversion"/>
  </si>
  <si>
    <t xml:space="preserve">  - 공사기간(노란색부분)은 숫자로 입력</t>
    <phoneticPr fontId="21" type="noConversion"/>
  </si>
  <si>
    <t xml:space="preserve">  - 공사구분(노란색부분)은 토목, 건축, 기계, 전기 중 택일하여 숫자 "1" 입력</t>
    <phoneticPr fontId="21" type="noConversion"/>
  </si>
  <si>
    <t xml:space="preserve">  - 이윤(노란색부분) 입력</t>
    <phoneticPr fontId="21" type="noConversion"/>
  </si>
  <si>
    <t>) × 0.03  =</t>
    <phoneticPr fontId="6" type="noConversion"/>
  </si>
  <si>
    <t xml:space="preserve">  - 설비비(노란색부분)에 설비 내역을 입력</t>
    <phoneticPr fontId="21" type="noConversion"/>
  </si>
  <si>
    <t xml:space="preserve">  - 직접노무비(노란색 부분)를 입력 ☞ 내역을 맞추기가 어려운 경우 1식으로 입력</t>
    <phoneticPr fontId="21" type="noConversion"/>
  </si>
  <si>
    <t xml:space="preserve">  - 경비(노란색부분)에 토건노무비 + 도장노무비의 합계금액을 입력</t>
    <phoneticPr fontId="21" type="noConversion"/>
  </si>
  <si>
    <t xml:space="preserve">   * 지급보증비는 종합건설업자인 경우 0.13%, 전문건설업자인 경우 0.11% 입력</t>
    <phoneticPr fontId="21" type="noConversion"/>
  </si>
  <si>
    <t xml:space="preserve">   ☞ 금액이 다르다면 기입력한 노란색 부분을 수정하여 금액을 맞춰야 함)</t>
    <phoneticPr fontId="21" type="noConversion"/>
  </si>
  <si>
    <t>제 경 비(설치비)  내 역 서</t>
    <phoneticPr fontId="6" type="noConversion"/>
  </si>
  <si>
    <t>＋</t>
    <phoneticPr fontId="21" type="noConversion"/>
  </si>
  <si>
    <t xml:space="preserve">   * 기계, 전기가 둘다 포함된 공사인 경우 기계에 숫자 "1" 입력</t>
    <phoneticPr fontId="21" type="noConversion"/>
  </si>
  <si>
    <t>3. &lt;제경비내역서 sheet&gt;의 도급공사비(설치비) 계와 계약서上 Installation 금액이 동일한지 확인</t>
    <phoneticPr fontId="21" type="noConversion"/>
  </si>
  <si>
    <t>기계경비</t>
    <phoneticPr fontId="6" type="noConversion"/>
  </si>
  <si>
    <t>2018년도</t>
    <phoneticPr fontId="21" type="noConversion"/>
  </si>
  <si>
    <t xml:space="preserve"> - 토목및산업설비</t>
    <phoneticPr fontId="21" type="noConversion"/>
  </si>
  <si>
    <t xml:space="preserve"> - 건축</t>
    <phoneticPr fontId="21" type="noConversion"/>
  </si>
  <si>
    <t>설비비포함</t>
    <phoneticPr fontId="21" type="noConversion"/>
  </si>
  <si>
    <t>1.2배</t>
    <phoneticPr fontId="21" type="noConversion"/>
  </si>
  <si>
    <t xml:space="preserve"> 300억원 이상 (최저가낙찰 대상공사)</t>
    <phoneticPr fontId="21" type="noConversion"/>
  </si>
  <si>
    <t>[건설 하도급대금지급보증비 요율표]</t>
    <phoneticPr fontId="6" type="noConversion"/>
  </si>
  <si>
    <t xml:space="preserve"> 공사규모 (추정가격)</t>
    <phoneticPr fontId="21" type="noConversion"/>
  </si>
  <si>
    <t xml:space="preserve">  50억 미만</t>
    <phoneticPr fontId="21" type="noConversion"/>
  </si>
  <si>
    <t xml:space="preserve">  50억원～100억원 미만</t>
    <phoneticPr fontId="21" type="noConversion"/>
  </si>
  <si>
    <t xml:space="preserve"> 100억원～300억원 미만</t>
    <phoneticPr fontId="21" type="noConversion"/>
  </si>
  <si>
    <t>턴키(대안)공사</t>
    <phoneticPr fontId="21" type="noConversion"/>
  </si>
  <si>
    <t xml:space="preserve">○ 계약건명 : </t>
    <phoneticPr fontId="6" type="noConversion"/>
  </si>
  <si>
    <t xml:space="preserve">○ 시공사 : </t>
    <phoneticPr fontId="6" type="noConversion"/>
  </si>
  <si>
    <t>4. 당사와 협의없이 시트 임의 수정시 제재의뢰가 가능하며 공급사의 임의수정으로 인한 과태료 등 직간접 피해에 대해 청구되니 임의수정을 금함.</t>
    <phoneticPr fontId="21" type="noConversion"/>
  </si>
  <si>
    <t>공급사에서 노란색셀에 Data를 제경비요율표 및 가이드라인 확인 후 입력</t>
    <phoneticPr fontId="21" type="noConversion"/>
  </si>
  <si>
    <t>[필수면허]</t>
    <phoneticPr fontId="21" type="noConversion"/>
  </si>
  <si>
    <t>5천만원~3억원미만</t>
    <phoneticPr fontId="21" type="noConversion"/>
  </si>
  <si>
    <t>계산근거</t>
    <phoneticPr fontId="6" type="noConversion"/>
  </si>
  <si>
    <t>2. 공사기간 : 해당 공사기간입력</t>
    <phoneticPr fontId="21" type="noConversion"/>
  </si>
  <si>
    <t>3. 공사구분 : 해당 공사구분에만 숫자 1 입력 (ex) 기계,전기, 토목, 건축 등 복합공종인 경우 주공종 1개에만 숫자 1입력)</t>
    <phoneticPr fontId="21" type="noConversion"/>
  </si>
  <si>
    <t>4. 요율 : 제경비 요율표를 참조하여 해당 건설하도급대금지급보증비 요율과 건설기계대여금 지급보증비 요율 합해 %를 제외한 숫자 셋째짜리까지 기입</t>
    <phoneticPr fontId="21" type="noConversion"/>
  </si>
  <si>
    <t>대상액 구분가능
or 완제품설비</t>
    <phoneticPr fontId="21" type="noConversion"/>
  </si>
  <si>
    <t>대상액 구분불가
or 현장제작설비</t>
    <phoneticPr fontId="21" type="noConversion"/>
  </si>
  <si>
    <t>(설비비 포함)</t>
    <phoneticPr fontId="21" type="noConversion"/>
  </si>
  <si>
    <t>(설비비 제외)</t>
    <phoneticPr fontId="21" type="noConversion"/>
  </si>
  <si>
    <t>-</t>
    <phoneticPr fontId="21" type="noConversion"/>
  </si>
  <si>
    <t>[투자구분]</t>
    <phoneticPr fontId="6" type="noConversion"/>
  </si>
  <si>
    <t>프로젝트성</t>
    <phoneticPr fontId="21" type="noConversion"/>
  </si>
  <si>
    <t>정비성</t>
    <phoneticPr fontId="21" type="noConversion"/>
  </si>
  <si>
    <t>[공종별 추정비율 : 공급사에서 필히 현장조사 후 입찰 준비하시길 바랍니다]</t>
    <phoneticPr fontId="21" type="noConversion"/>
  </si>
  <si>
    <t>예산금액</t>
    <phoneticPr fontId="21" type="noConversion"/>
  </si>
  <si>
    <t>프로젝트성 투자</t>
    <phoneticPr fontId="6" type="noConversion"/>
  </si>
  <si>
    <t>정비성 투자</t>
    <phoneticPr fontId="6" type="noConversion"/>
  </si>
  <si>
    <t>5천만원미만</t>
    <phoneticPr fontId="21" type="noConversion"/>
  </si>
  <si>
    <t>3억원이상</t>
    <phoneticPr fontId="21" type="noConversion"/>
  </si>
  <si>
    <t>○ 대상액 구분이 되지 않거나 현장제작설비 선택시</t>
    <phoneticPr fontId="21" type="noConversion"/>
  </si>
  <si>
    <r>
      <t xml:space="preserve">투자부서에서는 </t>
    </r>
    <r>
      <rPr>
        <b/>
        <u/>
        <sz val="11"/>
        <color rgb="FF0000FF"/>
        <rFont val="굴림체"/>
        <family val="3"/>
        <charset val="129"/>
      </rPr>
      <t>파란색 점선영역과 순공사비내역서 노란색 영역을 기입</t>
    </r>
    <r>
      <rPr>
        <b/>
        <sz val="11"/>
        <color rgb="FF0000FF"/>
        <rFont val="굴림체"/>
        <family val="3"/>
        <charset val="129"/>
      </rPr>
      <t>하여 구매부서로 구매의뢰시 첨부 (File Naming Rule : YYMMDD_부서명_제경비내역서 초안_투자명)</t>
    </r>
    <phoneticPr fontId="21" type="noConversion"/>
  </si>
  <si>
    <t>대상금액 예산
(800억이상시)</t>
    <phoneticPr fontId="21" type="noConversion"/>
  </si>
  <si>
    <t xml:space="preserve">  - 대상액 구분가능 or 완제품설비 : 공사비 예산입력</t>
    <phoneticPr fontId="21" type="noConversion"/>
  </si>
  <si>
    <t xml:space="preserve">  - 대상액 구분불가 or 현장제작설비 : 설비비, 공사비 예산입력</t>
    <phoneticPr fontId="21" type="noConversion"/>
  </si>
  <si>
    <t>품명</t>
    <phoneticPr fontId="6" type="noConversion"/>
  </si>
  <si>
    <t>세부규격</t>
    <phoneticPr fontId="6" type="noConversion"/>
  </si>
  <si>
    <t>[공사구분 : 공사비]</t>
    <phoneticPr fontId="6" type="noConversion"/>
  </si>
  <si>
    <t>토목</t>
    <phoneticPr fontId="21" type="noConversion"/>
  </si>
  <si>
    <t>건축</t>
    <phoneticPr fontId="21" type="noConversion"/>
  </si>
  <si>
    <t>[공사구분 : 공사비+설비비]</t>
    <phoneticPr fontId="6" type="noConversion"/>
  </si>
  <si>
    <t>2 등급 :</t>
    <phoneticPr fontId="21" type="noConversion"/>
  </si>
  <si>
    <t>3 등급 :</t>
    <phoneticPr fontId="21" type="noConversion"/>
  </si>
  <si>
    <t xml:space="preserve">   등  급  별 (추정금액)   (단위 : 미만 ~ 이상)</t>
    <phoneticPr fontId="21" type="noConversion"/>
  </si>
  <si>
    <t>1 등급 :</t>
    <phoneticPr fontId="21" type="noConversion"/>
  </si>
  <si>
    <t>7 등급 :</t>
    <phoneticPr fontId="21" type="noConversion"/>
  </si>
  <si>
    <t>노임단가(원)</t>
    <phoneticPr fontId="21" type="noConversion"/>
  </si>
  <si>
    <t>건축 1200억 이상</t>
    <phoneticPr fontId="21" type="noConversion"/>
  </si>
  <si>
    <t>토목 220억~140억</t>
    <phoneticPr fontId="21" type="noConversion"/>
  </si>
  <si>
    <t>2천만원~5억원 미만</t>
    <phoneticPr fontId="21" type="noConversion"/>
  </si>
  <si>
    <t>G3(1.97%)</t>
    <phoneticPr fontId="21" type="noConversion"/>
  </si>
  <si>
    <t>G2(1.86%+5,349
천원)</t>
    <phoneticPr fontId="21" type="noConversion"/>
  </si>
  <si>
    <t>50억원 이상</t>
    <phoneticPr fontId="21" type="noConversion"/>
  </si>
  <si>
    <t>2천만원 미만</t>
    <phoneticPr fontId="21" type="noConversion"/>
  </si>
  <si>
    <t>5억원~50억원 미만</t>
    <phoneticPr fontId="21" type="noConversion"/>
  </si>
  <si>
    <t>800억원 이상</t>
    <phoneticPr fontId="21" type="noConversion"/>
  </si>
  <si>
    <t>토목공사(토목·건축공사 포함)</t>
    <phoneticPr fontId="21" type="noConversion"/>
  </si>
  <si>
    <t>산업·환경설비공사</t>
    <phoneticPr fontId="21" type="noConversion"/>
  </si>
  <si>
    <t>A 그룹 :</t>
    <phoneticPr fontId="21" type="noConversion"/>
  </si>
  <si>
    <t>상·하수도설비공사, 수중공사, 보링·그라우팅공사</t>
    <phoneticPr fontId="21" type="noConversion"/>
  </si>
  <si>
    <t>C 그룹 :</t>
    <phoneticPr fontId="21" type="noConversion"/>
  </si>
  <si>
    <t>석공사, 시설물유지관리, 철근·콘크리트공사, 가스시설공사(1종)</t>
    <phoneticPr fontId="21" type="noConversion"/>
  </si>
  <si>
    <t>D 그룹 :</t>
    <phoneticPr fontId="21" type="noConversion"/>
  </si>
  <si>
    <t>조경시설물설치, 조경식재, 도장공사, 철도궤도, 철강재설치공사</t>
    <phoneticPr fontId="21" type="noConversion"/>
  </si>
  <si>
    <t>E 그룹 :</t>
    <phoneticPr fontId="21" type="noConversion"/>
  </si>
  <si>
    <t>1. 발주자와 종합건설업자가 계약시 적용요율</t>
    <phoneticPr fontId="21" type="noConversion"/>
  </si>
  <si>
    <t>건축공사</t>
    <phoneticPr fontId="21" type="noConversion"/>
  </si>
  <si>
    <t>조경공사</t>
    <phoneticPr fontId="21" type="noConversion"/>
  </si>
  <si>
    <t>2. 발주자와 전문건설업자가 계약시 적용요율</t>
    <phoneticPr fontId="21" type="noConversion"/>
  </si>
  <si>
    <t>준설공사, 포장공사, 토공사, 비계·구조물해체공사</t>
    <phoneticPr fontId="21" type="noConversion"/>
  </si>
  <si>
    <t>B 그룹 :</t>
    <phoneticPr fontId="21" type="noConversion"/>
  </si>
  <si>
    <t>[안전관리자/지킴이 선임비용]</t>
    <phoneticPr fontId="21" type="noConversion"/>
  </si>
  <si>
    <t>구분</t>
    <phoneticPr fontId="21" type="noConversion"/>
  </si>
  <si>
    <t>설계 M/D</t>
    <phoneticPr fontId="21" type="noConversion"/>
  </si>
  <si>
    <t>선임비용(원)</t>
    <phoneticPr fontId="21" type="noConversion"/>
  </si>
  <si>
    <t>사) 안전인력 선임 비용</t>
    <phoneticPr fontId="6" type="noConversion"/>
  </si>
  <si>
    <t>전담안전관리자</t>
    <phoneticPr fontId="21" type="noConversion"/>
  </si>
  <si>
    <t>+</t>
    <phoneticPr fontId="21" type="noConversion"/>
  </si>
  <si>
    <t>면</t>
  </si>
  <si>
    <t>매</t>
  </si>
  <si>
    <t>M</t>
  </si>
  <si>
    <t>EA</t>
  </si>
  <si>
    <t>보통인부</t>
  </si>
  <si>
    <t>특별인부</t>
  </si>
  <si>
    <t>비계공</t>
  </si>
  <si>
    <t>철판공</t>
  </si>
  <si>
    <t>콘크리트공</t>
  </si>
  <si>
    <t>할석공</t>
  </si>
  <si>
    <t>건축목공</t>
  </si>
  <si>
    <t>도장공</t>
  </si>
  <si>
    <t>배관공</t>
  </si>
  <si>
    <t>보온공</t>
  </si>
  <si>
    <t>기계설비공</t>
  </si>
  <si>
    <t>플랜트배관공</t>
  </si>
  <si>
    <t>플랜트용접공</t>
  </si>
  <si>
    <t>내선전공</t>
  </si>
  <si>
    <t>고압케이블전공</t>
  </si>
  <si>
    <t>저압케이블전공</t>
  </si>
  <si>
    <t>플랜트전공</t>
  </si>
  <si>
    <t>계장공</t>
  </si>
  <si>
    <t>통신내선공</t>
  </si>
  <si>
    <t>통신외선공</t>
  </si>
  <si>
    <t>광케이블설치사</t>
  </si>
  <si>
    <t>변전전공</t>
  </si>
  <si>
    <t>No.</t>
    <phoneticPr fontId="50" type="Hiragana"/>
  </si>
  <si>
    <t>구분</t>
    <phoneticPr fontId="50" type="Hiragana"/>
  </si>
  <si>
    <t>품명</t>
    <phoneticPr fontId="50" type="Hiragana"/>
  </si>
  <si>
    <t>규격</t>
    <phoneticPr fontId="50" type="Hiragana"/>
  </si>
  <si>
    <t>단위</t>
    <phoneticPr fontId="50" type="Hiragana"/>
  </si>
  <si>
    <t>공종</t>
  </si>
  <si>
    <t>단가</t>
    <phoneticPr fontId="50" type="Hiragana"/>
  </si>
  <si>
    <t>공수</t>
    <phoneticPr fontId="50" type="Hiragana"/>
  </si>
  <si>
    <t>할증</t>
    <phoneticPr fontId="50" type="Hiragana"/>
  </si>
  <si>
    <t>지역할증</t>
    <phoneticPr fontId="46" type="noConversion"/>
  </si>
  <si>
    <t>금액</t>
    <phoneticPr fontId="50" type="Hiragana"/>
  </si>
  <si>
    <t>비고</t>
    <phoneticPr fontId="50" type="Hiragana"/>
  </si>
  <si>
    <t>[전기부문]</t>
    <phoneticPr fontId="50" type="Hiragana"/>
  </si>
  <si>
    <t>모선 배선</t>
    <phoneticPr fontId="50" type="Hiragana"/>
  </si>
  <si>
    <t xml:space="preserve"> &lt; CABLE 신설 &gt;</t>
  </si>
  <si>
    <t>0.6KV~1KV</t>
  </si>
  <si>
    <t>저압 POWER CABLE 3C</t>
    <phoneticPr fontId="50" type="Hiragana"/>
  </si>
  <si>
    <t>POWER CABLE(LV)</t>
    <phoneticPr fontId="50" type="Hiragana"/>
  </si>
  <si>
    <t>전선관로</t>
    <phoneticPr fontId="50" type="Hiragana"/>
  </si>
  <si>
    <t>&lt; 전선관 배관 &gt;</t>
    <phoneticPr fontId="50" type="Hiragana"/>
  </si>
  <si>
    <t>전선관 신설</t>
    <phoneticPr fontId="50" type="Hiragana"/>
  </si>
  <si>
    <t>후강전선관</t>
    <phoneticPr fontId="50" type="Hiragana"/>
  </si>
  <si>
    <t>전선관 포설</t>
  </si>
  <si>
    <t>22C</t>
  </si>
  <si>
    <t>28C</t>
  </si>
  <si>
    <t>36C</t>
  </si>
  <si>
    <t>42C</t>
  </si>
  <si>
    <t>54C</t>
  </si>
  <si>
    <t>70C</t>
  </si>
  <si>
    <t>82C</t>
  </si>
  <si>
    <t>104C</t>
  </si>
  <si>
    <t>FLEXIBLE 포설</t>
  </si>
  <si>
    <t>W7600</t>
    <phoneticPr fontId="50" type="Hiragana"/>
  </si>
  <si>
    <t>강재제작설치</t>
    <phoneticPr fontId="50" type="Hiragana"/>
  </si>
  <si>
    <t>품02-K17</t>
  </si>
  <si>
    <t>강재류 가공 및 조립</t>
  </si>
  <si>
    <t>완제품설치</t>
  </si>
  <si>
    <t>TON</t>
  </si>
  <si>
    <t>소   계</t>
  </si>
  <si>
    <t>품02-K18</t>
  </si>
  <si>
    <t>현장제작설치</t>
  </si>
  <si>
    <t>철거</t>
    <phoneticPr fontId="46" type="noConversion"/>
  </si>
  <si>
    <t>OPTICAL CABLE</t>
    <phoneticPr fontId="50" type="Hiragana"/>
  </si>
  <si>
    <t>지중, 인력</t>
    <phoneticPr fontId="50" type="Hiragana"/>
  </si>
  <si>
    <t>외피접속</t>
    <phoneticPr fontId="50" type="Hiragana"/>
  </si>
  <si>
    <t>광케이블 코아접속</t>
    <phoneticPr fontId="50" type="Hiragana"/>
  </si>
  <si>
    <t>코아당</t>
    <phoneticPr fontId="50" type="Hiragana"/>
  </si>
  <si>
    <t>광케이블시험/측정(접속후)</t>
    <phoneticPr fontId="50" type="Hiragana"/>
  </si>
  <si>
    <t>광케이블시험/측정(최종)</t>
    <phoneticPr fontId="50" type="Hiragana"/>
  </si>
  <si>
    <t>대</t>
    <phoneticPr fontId="50" type="Hiragana"/>
  </si>
  <si>
    <t>0.6/1KV F-CV 3C x 4SQ</t>
  </si>
  <si>
    <t>품01-05</t>
  </si>
  <si>
    <t>CUBICLE 설치</t>
  </si>
  <si>
    <t>6.0 이하(체적)</t>
  </si>
  <si>
    <t>공기식제어장치만 계상(기계)</t>
    <phoneticPr fontId="50" type="Hiragana"/>
  </si>
  <si>
    <t>품01-06</t>
  </si>
  <si>
    <t>10.0 이하(체적)</t>
  </si>
  <si>
    <t>품01-07</t>
  </si>
  <si>
    <t>10.0 초과(체적)</t>
  </si>
  <si>
    <t>1,000kg이하</t>
  </si>
  <si>
    <t>품01-08</t>
  </si>
  <si>
    <t>1.0 이하(체적)</t>
  </si>
  <si>
    <t>품01-09</t>
  </si>
  <si>
    <t>1.5 이하(체적)</t>
  </si>
  <si>
    <t>품01-10</t>
  </si>
  <si>
    <t>2.5 이하(체적)</t>
  </si>
  <si>
    <t>품01-11</t>
  </si>
  <si>
    <t>3.5 이하(체적)</t>
  </si>
  <si>
    <t>품01-12</t>
  </si>
  <si>
    <t>품01-13</t>
  </si>
  <si>
    <t>품01-14</t>
  </si>
  <si>
    <t>1,500kg이하</t>
  </si>
  <si>
    <t>품01-15</t>
  </si>
  <si>
    <t>품01-16</t>
  </si>
  <si>
    <t>품01-17</t>
  </si>
  <si>
    <t>품01-18</t>
  </si>
  <si>
    <t>품01-19</t>
  </si>
  <si>
    <t>품01-20</t>
  </si>
  <si>
    <t>품01-21</t>
  </si>
  <si>
    <t>2,000kg이하</t>
  </si>
  <si>
    <t>품01-22</t>
  </si>
  <si>
    <t>품01-23</t>
  </si>
  <si>
    <t>품01-24</t>
  </si>
  <si>
    <t>품01-25</t>
  </si>
  <si>
    <t>품01-26</t>
  </si>
  <si>
    <t>품01-27</t>
  </si>
  <si>
    <t>품01-28</t>
  </si>
  <si>
    <t>3,000kg이하</t>
  </si>
  <si>
    <t>품01-29</t>
  </si>
  <si>
    <t>품01-30</t>
  </si>
  <si>
    <t>품01-31</t>
  </si>
  <si>
    <t>품01-32</t>
  </si>
  <si>
    <t>품01-33</t>
  </si>
  <si>
    <t>품01-34</t>
  </si>
  <si>
    <t>품01-35</t>
  </si>
  <si>
    <t>4,000kg이하</t>
  </si>
  <si>
    <t>품01-36</t>
  </si>
  <si>
    <t>품01-37</t>
  </si>
  <si>
    <t>품01-38</t>
  </si>
  <si>
    <t>품01-39</t>
  </si>
  <si>
    <t>품01-40</t>
  </si>
  <si>
    <t>품01-41</t>
  </si>
  <si>
    <t>품01-42</t>
  </si>
  <si>
    <t>저압</t>
    <phoneticPr fontId="50" type="Hiragana"/>
  </si>
  <si>
    <t xml:space="preserve">2,4극 기준 </t>
    <phoneticPr fontId="50" type="Hiragana"/>
  </si>
  <si>
    <t>전동기 설치</t>
    <phoneticPr fontId="50" type="Hiragana"/>
  </si>
  <si>
    <t>0.75kW 이하</t>
    <phoneticPr fontId="50" type="Hiragana"/>
  </si>
  <si>
    <t>1.5kW 이하</t>
    <phoneticPr fontId="50" type="Hiragana"/>
  </si>
  <si>
    <t>2.2kW 이하</t>
    <phoneticPr fontId="50" type="Hiragana"/>
  </si>
  <si>
    <t>3.7kW 이하</t>
    <phoneticPr fontId="50" type="Hiragana"/>
  </si>
  <si>
    <t>5.5kW 이하</t>
    <phoneticPr fontId="50" type="Hiragana"/>
  </si>
  <si>
    <t>7.5kW 이하</t>
    <phoneticPr fontId="50" type="Hiragana"/>
  </si>
  <si>
    <t>11kW 이하</t>
    <phoneticPr fontId="50" type="Hiragana"/>
  </si>
  <si>
    <t>15kW 이하</t>
    <phoneticPr fontId="50" type="Hiragana"/>
  </si>
  <si>
    <t>22kW 이하</t>
    <phoneticPr fontId="50" type="Hiragana"/>
  </si>
  <si>
    <t>30kW 이하</t>
    <phoneticPr fontId="50" type="Hiragana"/>
  </si>
  <si>
    <t>37kW 이하</t>
    <phoneticPr fontId="50" type="Hiragana"/>
  </si>
  <si>
    <t>40kW 이하</t>
    <phoneticPr fontId="50" type="Hiragana"/>
  </si>
  <si>
    <t>45kW 이하</t>
    <phoneticPr fontId="50" type="Hiragana"/>
  </si>
  <si>
    <t>50kW 이하</t>
    <phoneticPr fontId="50" type="Hiragana"/>
  </si>
  <si>
    <t>55kW 이하</t>
    <phoneticPr fontId="50" type="Hiragana"/>
  </si>
  <si>
    <t>75kW 이하</t>
    <phoneticPr fontId="50" type="Hiragana"/>
  </si>
  <si>
    <t>95kW 이하</t>
    <phoneticPr fontId="50" type="Hiragana"/>
  </si>
  <si>
    <t>100kW 이하</t>
    <phoneticPr fontId="50" type="Hiragana"/>
  </si>
  <si>
    <t>110kW 이하</t>
    <phoneticPr fontId="50" type="Hiragana"/>
  </si>
  <si>
    <t>125kW 이하</t>
    <phoneticPr fontId="50" type="Hiragana"/>
  </si>
  <si>
    <t>150kW 이하</t>
    <phoneticPr fontId="50" type="Hiragana"/>
  </si>
  <si>
    <t>200kW 이하</t>
    <phoneticPr fontId="50" type="Hiragana"/>
  </si>
  <si>
    <t>220kW 이하</t>
    <phoneticPr fontId="50" type="Hiragana"/>
  </si>
  <si>
    <t>260kW 이하</t>
    <phoneticPr fontId="50" type="Hiragana"/>
  </si>
  <si>
    <t>300kW 이하</t>
    <phoneticPr fontId="50" type="Hiragana"/>
  </si>
  <si>
    <t>375kW 이하</t>
    <phoneticPr fontId="50" type="Hiragana"/>
  </si>
  <si>
    <t>450kW 이하</t>
    <phoneticPr fontId="50" type="Hiragana"/>
  </si>
  <si>
    <t>525kW 이하</t>
    <phoneticPr fontId="50" type="Hiragana"/>
  </si>
  <si>
    <t>600kW 이하</t>
    <phoneticPr fontId="50" type="Hiragana"/>
  </si>
  <si>
    <t>675kW 이하</t>
    <phoneticPr fontId="50" type="Hiragana"/>
  </si>
  <si>
    <t>750kW 이하</t>
    <phoneticPr fontId="50" type="Hiragana"/>
  </si>
  <si>
    <t>950kW 이하</t>
    <phoneticPr fontId="50" type="Hiragana"/>
  </si>
  <si>
    <t>1100kW 이하</t>
    <phoneticPr fontId="50" type="Hiragana"/>
  </si>
  <si>
    <t>1320kW 이하</t>
    <phoneticPr fontId="50" type="Hiragana"/>
  </si>
  <si>
    <t>1500kW 이하</t>
    <phoneticPr fontId="50" type="Hiragana"/>
  </si>
  <si>
    <t>3000kW 이하</t>
    <phoneticPr fontId="50" type="Hiragana"/>
  </si>
  <si>
    <t>고압(3.3kV)</t>
    <phoneticPr fontId="50" type="Hiragana"/>
  </si>
  <si>
    <t>3.3~6.6KV</t>
  </si>
  <si>
    <t>고압 POWER CABLE 1C</t>
    <phoneticPr fontId="50" type="Hiragana"/>
  </si>
  <si>
    <t>품02-A01</t>
    <phoneticPr fontId="50" type="Hiragana"/>
  </si>
  <si>
    <t>POWER CABLE(HV)</t>
    <phoneticPr fontId="50" type="Hiragana"/>
  </si>
  <si>
    <t>6/10KV F-CV 1C x 1000SQ</t>
  </si>
  <si>
    <t>품02-A02</t>
  </si>
  <si>
    <t>6/10KV F-CV 1C x 630SQ</t>
  </si>
  <si>
    <t>품02-A03</t>
  </si>
  <si>
    <t>6/10KV F-CV 1C x 500SQ</t>
  </si>
  <si>
    <t>품02-A04</t>
  </si>
  <si>
    <t>6/10KV F-CV 1C x 400SQ</t>
  </si>
  <si>
    <t>품02-A05</t>
  </si>
  <si>
    <t>6/10KV F-CV 1C x 325SQ</t>
  </si>
  <si>
    <t>품02-A06</t>
  </si>
  <si>
    <t>6/10KV F-CV 1C x 300SQ</t>
  </si>
  <si>
    <t>품02-A07</t>
  </si>
  <si>
    <t>6/10KV F-CV 1C x 250SQ</t>
  </si>
  <si>
    <t>품02-A08</t>
  </si>
  <si>
    <t>6/10KV F-CV 1C x 240SQ</t>
  </si>
  <si>
    <t>품02-A09</t>
  </si>
  <si>
    <t>6/10KV F-CV 1C x 200SQ</t>
  </si>
  <si>
    <t>품02-A10</t>
  </si>
  <si>
    <t>6/10KV F-CV 1C x 185SQ</t>
  </si>
  <si>
    <t>품02-A11</t>
  </si>
  <si>
    <t>6/10KV F-CV 1C x 150SQ</t>
  </si>
  <si>
    <t>품02-A12</t>
  </si>
  <si>
    <t>6/10KV F-CV 1C x 120SQ</t>
  </si>
  <si>
    <t>고압 POWER CABLE 3C</t>
    <phoneticPr fontId="50" type="Hiragana"/>
  </si>
  <si>
    <t>품02-A13</t>
  </si>
  <si>
    <t>6/10KV F-CV 3C x 1000SQ</t>
  </si>
  <si>
    <t>품02-A14</t>
  </si>
  <si>
    <t>6/10KV F-CV 3C x 630SQ</t>
  </si>
  <si>
    <t>품02-A15</t>
  </si>
  <si>
    <t>6/10KV F-CV 3C x 500SQ</t>
  </si>
  <si>
    <t>품02-A16</t>
  </si>
  <si>
    <t>6/10KV F-CV 3C x 400SQ</t>
  </si>
  <si>
    <t>품02-A17</t>
  </si>
  <si>
    <t>6/10KV F-CV 3C x 325SQ</t>
  </si>
  <si>
    <t>품02-A18</t>
  </si>
  <si>
    <t>6/10KV F-CV 3C x 300SQ</t>
  </si>
  <si>
    <t>품02-A19</t>
  </si>
  <si>
    <t>6/10KV F-CV 3C x 250SQ</t>
  </si>
  <si>
    <t>품02-A20</t>
  </si>
  <si>
    <t>6/10KV F-CV 3C x 240SQ</t>
  </si>
  <si>
    <t>품02-A21</t>
  </si>
  <si>
    <t>6/10KV F-CV 3C x 200SQ</t>
  </si>
  <si>
    <t>품02-A22</t>
  </si>
  <si>
    <t>6/10KV F-CV 3C x 185SQ</t>
  </si>
  <si>
    <t>품02-A23</t>
  </si>
  <si>
    <t>6/10KV F-CV 3C x 150SQ</t>
  </si>
  <si>
    <t>품02-A24</t>
  </si>
  <si>
    <t>6/10KV F-CV 3C x 125SQ</t>
  </si>
  <si>
    <t>품02-A25</t>
  </si>
  <si>
    <t>6/10KV F-CV 3C x 100SQ</t>
  </si>
  <si>
    <t>품02-A26</t>
  </si>
  <si>
    <t>6/10KV F-CV 3C x 80SQ</t>
  </si>
  <si>
    <t>품02-A27</t>
  </si>
  <si>
    <t>6/10KV F-CV 3C x 70SQ</t>
  </si>
  <si>
    <t>품02-A28</t>
  </si>
  <si>
    <t>6/10KV F-CV 3C x 60SQ</t>
  </si>
  <si>
    <t>품02-A29</t>
  </si>
  <si>
    <t>6/10KV F-CV 3C x 50SQ</t>
  </si>
  <si>
    <t>품02-A30</t>
  </si>
  <si>
    <t>6/10KV F-CV 3C x 38SQ</t>
  </si>
  <si>
    <t>품02-A31</t>
  </si>
  <si>
    <t>6/10KV F-CV 3C x 25SQ</t>
  </si>
  <si>
    <t>품02-A32</t>
  </si>
  <si>
    <t>6/10KV F-CV 3C x 16SQ</t>
  </si>
  <si>
    <t>저압 POWER CABLE 1C</t>
    <phoneticPr fontId="50" type="Hiragana"/>
  </si>
  <si>
    <t>품02-B01</t>
    <phoneticPr fontId="50" type="Hiragana"/>
  </si>
  <si>
    <t>0.6/1KV F-CV 1C x 1000SQ</t>
  </si>
  <si>
    <t>품02-B02</t>
  </si>
  <si>
    <t>0.6/1KV F-CV 1C x 630SQ</t>
  </si>
  <si>
    <t>품02-B03</t>
  </si>
  <si>
    <t>0.6/1KV F-CV 1C x 500SQ</t>
  </si>
  <si>
    <t>품02-B04</t>
  </si>
  <si>
    <t>0.6/1KV F-CV 1C x 400SQ</t>
  </si>
  <si>
    <t>품02-B05</t>
  </si>
  <si>
    <t>0.6/1KV F-CV 1C x 325SQ</t>
  </si>
  <si>
    <t>품02-B06</t>
  </si>
  <si>
    <t>0.6/1KV F-CV 1C x 300SQ</t>
  </si>
  <si>
    <t>품02-B07</t>
  </si>
  <si>
    <t>0.6/1KV F-CV 1C x 250SQ</t>
  </si>
  <si>
    <t>품02-B08</t>
  </si>
  <si>
    <t>0.6/1KV F-CV 1C x 240SQ</t>
  </si>
  <si>
    <t>품02-B09</t>
  </si>
  <si>
    <t>0.6/1KV F-CV 1C x 200SQ</t>
  </si>
  <si>
    <t>품02-B10</t>
  </si>
  <si>
    <t>0.6/1KV F-CV 1C x 185SQ</t>
  </si>
  <si>
    <t>품02-B11</t>
  </si>
  <si>
    <t>0.6/1KV F-CV 1C x 150SQ</t>
  </si>
  <si>
    <t>품02-B12</t>
  </si>
  <si>
    <t>0.6/1KV F-CV 1C x 125SQ</t>
  </si>
  <si>
    <t>저압 POWER CABLE 2C</t>
    <phoneticPr fontId="50" type="Hiragana"/>
  </si>
  <si>
    <t>0.6/1KV F-CV 2C x 1000SQ</t>
  </si>
  <si>
    <t>0.6/1KV F-CV 2C x 630SQ</t>
  </si>
  <si>
    <t>0.6/1KV F-CV 2C x 500SQ</t>
  </si>
  <si>
    <t>0.6/1KV F-CV 2C x 400SQ</t>
  </si>
  <si>
    <t>0.6/1KV F-CV 2C x 325SQ</t>
  </si>
  <si>
    <t>0.6/1KV F-CV 2C x 300SQ</t>
  </si>
  <si>
    <t>0.6/1KV F-CV 2C x 250SQ</t>
  </si>
  <si>
    <t>0.6/1KV F-CV 2C x 240SQ</t>
  </si>
  <si>
    <t>0.6/1KV F-CV 2C x 200SQ</t>
  </si>
  <si>
    <t>0.6/1KV F-CV 2C x 185SQ</t>
  </si>
  <si>
    <t>0.6/1KV F-CV 2C x 150SQ</t>
  </si>
  <si>
    <t>0.6/1KV F-CV 2C x 125SQ</t>
  </si>
  <si>
    <t>품02-B13</t>
  </si>
  <si>
    <t>0.6/1KV F-CV 2C x 100SQ</t>
  </si>
  <si>
    <t>품02-B14</t>
  </si>
  <si>
    <t>0.6/1KV F-CV 2C x 80SQ</t>
  </si>
  <si>
    <t>품02-B15</t>
  </si>
  <si>
    <t>0.6/1KV F-CV 2C x 70SQ</t>
  </si>
  <si>
    <t>품02-B16</t>
  </si>
  <si>
    <t>0.6/1KV F-CV 2C x 60SQ</t>
  </si>
  <si>
    <t>품02-B17</t>
  </si>
  <si>
    <t>0.6/1KV F-CV 2C x 50SQ</t>
  </si>
  <si>
    <t>품02-B18</t>
  </si>
  <si>
    <t>0.6/1KV F-CV 2C x 38SQ</t>
  </si>
  <si>
    <t>품02-B19</t>
  </si>
  <si>
    <t>0.6/1KV F-CV 2C x 25SQ</t>
  </si>
  <si>
    <t>품02-B20</t>
  </si>
  <si>
    <t>0.6/1KV F-CV 2C x 16SQ</t>
  </si>
  <si>
    <t>품02-B21</t>
  </si>
  <si>
    <t>0.6/1KV F-CV 2C x 10SQ</t>
  </si>
  <si>
    <t>품02-B22</t>
  </si>
  <si>
    <t>0.6/1KV F-CV 2C x 6SQ</t>
  </si>
  <si>
    <t>품02-B23</t>
  </si>
  <si>
    <t>0.6/1KV F-CV 2C x 4SQ</t>
  </si>
  <si>
    <t>품02-B24</t>
  </si>
  <si>
    <t>0.6/1KV F-CV 2C x 2.5SQ</t>
  </si>
  <si>
    <t>품02-B25</t>
  </si>
  <si>
    <t>0.6/1KV F-CV 3C x 1000SQ</t>
  </si>
  <si>
    <t>품02-B26</t>
  </si>
  <si>
    <t>0.6/1KV F-CV 3C x 630SQ</t>
  </si>
  <si>
    <t>품02-B27</t>
  </si>
  <si>
    <t>0.6/1KV F-CV 3C x 500SQ</t>
  </si>
  <si>
    <t>품02-B28</t>
  </si>
  <si>
    <t>0.6/1KV F-CV 3C x 400SQ</t>
  </si>
  <si>
    <t>품02-B29</t>
  </si>
  <si>
    <t>0.6/1KV F-CV 3C x 325SQ</t>
  </si>
  <si>
    <t>품02-B30</t>
  </si>
  <si>
    <t>0.6/1KV F-CV 3C x 300SQ</t>
  </si>
  <si>
    <t>품02-B31</t>
  </si>
  <si>
    <t>0.6/1KV F-CV 3C x 250SQ</t>
  </si>
  <si>
    <t>품02-B32</t>
  </si>
  <si>
    <t>0.6/1KV F-CV 3C x 240SQ</t>
  </si>
  <si>
    <t>품02-B33</t>
  </si>
  <si>
    <t>0.6/1KV F-CV 3C x 200SQ</t>
  </si>
  <si>
    <t>품02-B34</t>
  </si>
  <si>
    <t>0.6/1KV F-CV 3C x 185SQ</t>
  </si>
  <si>
    <t>품02-B35</t>
  </si>
  <si>
    <t>0.6/1KV F-CV 3C x 150SQ</t>
  </si>
  <si>
    <t>품02-B36</t>
  </si>
  <si>
    <t>0.6/1KV F-CV 3C x 125SQ</t>
  </si>
  <si>
    <t>품02-B37</t>
  </si>
  <si>
    <t>0.6/1KV F-CV 3C x 100SQ</t>
  </si>
  <si>
    <t>품02-B38</t>
  </si>
  <si>
    <t>0.6/1KV F-CV 3C x 80SQ</t>
  </si>
  <si>
    <t>품02-B39</t>
  </si>
  <si>
    <t>0.6/1KV F-CV 3C x 70SQ</t>
  </si>
  <si>
    <t>품02-B40</t>
  </si>
  <si>
    <t>0.6/1KV F-CV 3C x 60SQ</t>
  </si>
  <si>
    <t>품02-B41</t>
  </si>
  <si>
    <t>0.6/1KV F-CV 3C x 50SQ</t>
  </si>
  <si>
    <t>품02-B42</t>
  </si>
  <si>
    <t>0.6/1KV F-CV 3C x 38SQ</t>
  </si>
  <si>
    <t>품02-B43</t>
  </si>
  <si>
    <t>0.6/1KV F-CV 3C x 25SQ</t>
  </si>
  <si>
    <t>품02-B44</t>
  </si>
  <si>
    <t>0.6/1KV F-CV 3C x 16SQ</t>
  </si>
  <si>
    <t>품02-B45</t>
  </si>
  <si>
    <t>0.6/1KV F-CV 3C x 10SQ</t>
  </si>
  <si>
    <t>품02-B46</t>
  </si>
  <si>
    <t>0.6/1KV F-CV 3C x 6SQ</t>
  </si>
  <si>
    <t>품02-B47</t>
  </si>
  <si>
    <t>품02-B48</t>
  </si>
  <si>
    <t>0.6/1KV F-CV 3C x 2.5SQ</t>
  </si>
  <si>
    <t>저압 POWER CABLE 4C</t>
    <phoneticPr fontId="50" type="Hiragana"/>
  </si>
  <si>
    <t>품02-B49</t>
  </si>
  <si>
    <t>0.6/1KV F-CV 4C x 1000SQ</t>
  </si>
  <si>
    <t>품02-B50</t>
  </si>
  <si>
    <t>0.6/1KV F-CV 4C x 630SQ</t>
  </si>
  <si>
    <t>품02-B51</t>
  </si>
  <si>
    <t>0.6/1KV F-CV 4C x 500SQ</t>
  </si>
  <si>
    <t>품02-B52</t>
  </si>
  <si>
    <t>0.6/1KV F-CV 4C x 400SQ</t>
  </si>
  <si>
    <t>품02-B53</t>
  </si>
  <si>
    <t>0.6/1KV F-CV 4C x 325SQ</t>
  </si>
  <si>
    <t>품02-B54</t>
  </si>
  <si>
    <t>0.6/1KV F-CV 4C x 300SQ</t>
  </si>
  <si>
    <t>품02-B55</t>
  </si>
  <si>
    <t>0.6/1KV F-CV 4C x 250SQ</t>
  </si>
  <si>
    <t>품02-B56</t>
  </si>
  <si>
    <t>0.6/1KV F-CV 4C x 240SQ</t>
  </si>
  <si>
    <t>품02-B57</t>
  </si>
  <si>
    <t>0.6/1KV F-CV 4C x 200SQ</t>
  </si>
  <si>
    <t>품02-B58</t>
  </si>
  <si>
    <t>0.6/1KV F-CV 4C x 185SQ</t>
  </si>
  <si>
    <t>품02-B59</t>
  </si>
  <si>
    <t>0.6/1KV F-CV 4C x 150SQ</t>
  </si>
  <si>
    <t>품02-B60</t>
  </si>
  <si>
    <t>0.6/1KV F-CV 4C x 125SQ</t>
  </si>
  <si>
    <t>품02-B61</t>
  </si>
  <si>
    <t>0.6/1KV F-CV 4C x 100SQ</t>
  </si>
  <si>
    <t>품02-B62</t>
  </si>
  <si>
    <t>0.6/1KV F-CV 4C x 80SQ</t>
  </si>
  <si>
    <t>품02-B63</t>
  </si>
  <si>
    <t>0.6/1KV F-CV 4C x 70SQ</t>
  </si>
  <si>
    <t>품02-B64</t>
  </si>
  <si>
    <t>0.6/1KV F-CV 4C x 60SQ</t>
  </si>
  <si>
    <t>품02-B65</t>
  </si>
  <si>
    <t>0.6/1KV F-CV 4C x 50SQ</t>
  </si>
  <si>
    <t>품02-B66</t>
  </si>
  <si>
    <t>0.6/1KV F-CV 4C x 38SQ</t>
  </si>
  <si>
    <t>품02-B67</t>
  </si>
  <si>
    <t>0.6/1KV F-CV 4C x 25SQ</t>
  </si>
  <si>
    <t>품02-B68</t>
  </si>
  <si>
    <t>0.6/1KV F-CV 4C x 16SQ</t>
  </si>
  <si>
    <t>저압 POWER CABLE 3C/S</t>
    <phoneticPr fontId="50" type="Hiragana"/>
  </si>
  <si>
    <t>품02-B69</t>
  </si>
  <si>
    <t>0.6/1KV F-CVS 3C x 1000SQ</t>
  </si>
  <si>
    <t>품02-B70</t>
  </si>
  <si>
    <t>0.6/1KV F-CVS 3C x 630SQ</t>
  </si>
  <si>
    <t>품02-B71</t>
  </si>
  <si>
    <t>0.6/1KV F-CVS 3C x 500SQ</t>
  </si>
  <si>
    <t>품02-B72</t>
  </si>
  <si>
    <t>0.6/1KV F-CVS 3C x 400SQ</t>
  </si>
  <si>
    <t>품02-B73</t>
  </si>
  <si>
    <t>0.6/1KV F-CVS 3C x 325SQ</t>
  </si>
  <si>
    <t>품02-B74</t>
  </si>
  <si>
    <t>0.6/1KV F-CVS 3C x 300SQ</t>
  </si>
  <si>
    <t>품02-B75</t>
  </si>
  <si>
    <t>0.6/1KV F-CVS 3C x 250SQ</t>
  </si>
  <si>
    <t>품02-B76</t>
  </si>
  <si>
    <t>0.6/1KV F-CVS 3C x 240SQ</t>
  </si>
  <si>
    <t>품02-B77</t>
  </si>
  <si>
    <t>0.6/1KV F-CVS 3C x 200SQ</t>
  </si>
  <si>
    <t>품02-B78</t>
  </si>
  <si>
    <t>0.6/1KV F-CVS 3C x 185SQ</t>
  </si>
  <si>
    <t>품02-B79</t>
  </si>
  <si>
    <t>0.6/1KV F-CVS 3C x 150SQ</t>
  </si>
  <si>
    <t>품02-B80</t>
  </si>
  <si>
    <t>0.6/1KV F-CVS 3C x 125SQ</t>
  </si>
  <si>
    <t>품02-B81</t>
  </si>
  <si>
    <t>0.6/1KV F-CVS 3C x 100SQ</t>
  </si>
  <si>
    <t>품02-B82</t>
  </si>
  <si>
    <t>0.6/1KV F-CVS 3C x 80SQ</t>
  </si>
  <si>
    <t>품02-B83</t>
  </si>
  <si>
    <t>0.6/1KV F-CVS 3C x 70SQ</t>
  </si>
  <si>
    <t>품02-B84</t>
  </si>
  <si>
    <t>0.6/1KV F-CVS 3C x 60SQ</t>
  </si>
  <si>
    <t>품02-B85</t>
  </si>
  <si>
    <t>0.6/1KV F-CVS 3C x 50SQ</t>
  </si>
  <si>
    <t>품02-B86</t>
  </si>
  <si>
    <t>0.6/1KV F-CVS 3C x 38SQ</t>
  </si>
  <si>
    <t>품02-B87</t>
  </si>
  <si>
    <t>0.6/1KV F-CVS 3C x 25SQ</t>
  </si>
  <si>
    <t>품02-B88</t>
  </si>
  <si>
    <t>0.6/1KV F-CVS 3C x 16SQ</t>
  </si>
  <si>
    <t>CONTROL CABLE(1.5SQ)</t>
    <phoneticPr fontId="50" type="Hiragana"/>
  </si>
  <si>
    <t>품02-C01</t>
    <phoneticPr fontId="50" type="Hiragana"/>
  </si>
  <si>
    <t>CONTROL CABLE</t>
    <phoneticPr fontId="50" type="Hiragana"/>
  </si>
  <si>
    <t>0.6/1KV F-CVV 50C x 1.5SQ</t>
  </si>
  <si>
    <t>품02-C02</t>
  </si>
  <si>
    <t>0.6/1KV F-CVV 30C x 1.5SQ</t>
  </si>
  <si>
    <t>품02-C03</t>
  </si>
  <si>
    <t>0.6/1KV F-CVV 24C x 1.5SQ</t>
  </si>
  <si>
    <t>품02-C04</t>
  </si>
  <si>
    <t>0.6/1KV F-CVV 20C x 1.5SQ</t>
  </si>
  <si>
    <t>품02-C05</t>
  </si>
  <si>
    <t>0.6/1KV F-CVV 19C x 1.5SQ</t>
  </si>
  <si>
    <t>품02-C06</t>
  </si>
  <si>
    <t>0.6/1KV F-CVV 15C x 1.5SQ</t>
  </si>
  <si>
    <t>품02-C07</t>
  </si>
  <si>
    <t>0.6/1KV F-CVV 14C x 1.5SQ</t>
  </si>
  <si>
    <t>품02-C08</t>
  </si>
  <si>
    <t>0.6/1KV F-CVV 12C x 1.5SQ</t>
  </si>
  <si>
    <t>품02-C09</t>
  </si>
  <si>
    <t>0.6/1KV F-CVV 10C x 1.5SQ</t>
  </si>
  <si>
    <t>품02-C10</t>
  </si>
  <si>
    <t>0.6/1KV F-CVV 8C x 1.5SQ</t>
  </si>
  <si>
    <t>품02-C11</t>
  </si>
  <si>
    <t>0.6/1KV F-CVV 7C x 1.5SQ</t>
  </si>
  <si>
    <t>품02-C12</t>
  </si>
  <si>
    <t>0.6/1KV F-CVV 6C x 1.5SQ</t>
  </si>
  <si>
    <t>품02-C13</t>
  </si>
  <si>
    <t>0.6/1KV F-CVV 5C x 1.5SQ</t>
  </si>
  <si>
    <t>품02-C14</t>
  </si>
  <si>
    <t>0.6/1KV F-CVV 4C x 1.5SQ</t>
  </si>
  <si>
    <t>품02-C15</t>
  </si>
  <si>
    <t>0.6/1KV F-CVV 3C x 1.5SQ</t>
  </si>
  <si>
    <t>품02-C16</t>
  </si>
  <si>
    <t>0.6/1KV F-CVV 2C x 1.5SQ</t>
  </si>
  <si>
    <t>CONTROL CABLE(2.5SQ)</t>
    <phoneticPr fontId="50" type="Hiragana"/>
  </si>
  <si>
    <t>품02-C17</t>
  </si>
  <si>
    <t>0.6/1KV F-CVV 50C x 2.5SQ</t>
  </si>
  <si>
    <t>품02-C18</t>
  </si>
  <si>
    <t>0.6/1KV F-CVV 30C x 2.5SQ</t>
  </si>
  <si>
    <t>품02-C19</t>
  </si>
  <si>
    <t>0.6/1KV F-CVV 24C x 2.5SQ</t>
  </si>
  <si>
    <t>품02-C20</t>
  </si>
  <si>
    <t>0.6/1KV F-CVV 20C x 2.5SQ</t>
  </si>
  <si>
    <t>품02-C21</t>
  </si>
  <si>
    <t>0.6/1KV F-CVV 19C x 2.5SQ</t>
  </si>
  <si>
    <t>품02-C22</t>
  </si>
  <si>
    <t>0.6/1KV F-CVV 15C x 2.5SQ</t>
  </si>
  <si>
    <t>품02-C23</t>
  </si>
  <si>
    <t>0.6/1KV F-CVV 14C x 2.5SQ</t>
  </si>
  <si>
    <t>품02-C24</t>
  </si>
  <si>
    <t>0.6/1KV F-CVV 12C x 2.5SQ</t>
  </si>
  <si>
    <t>품02-C25</t>
  </si>
  <si>
    <t>0.6/1KV F-CVV 10C x 2.5SQ</t>
  </si>
  <si>
    <t>품02-C26</t>
  </si>
  <si>
    <t>0.6/1KV F-CVV 8C x 2.5SQ</t>
  </si>
  <si>
    <t>품02-C27</t>
  </si>
  <si>
    <t>0.6/1KV F-CVV 7C x 2.5SQ</t>
  </si>
  <si>
    <t>품02-C28</t>
  </si>
  <si>
    <t>0.6/1KV F-CVV 6C x 2.5SQ</t>
  </si>
  <si>
    <t>품02-C29</t>
  </si>
  <si>
    <t>0.6/1KV F-CVV 5C x 2.5SQ</t>
  </si>
  <si>
    <t>품02-C30</t>
  </si>
  <si>
    <t>0.6/1KV F-CVV 4C x 2.5SQ</t>
  </si>
  <si>
    <t>품02-C31</t>
  </si>
  <si>
    <t>0.6/1KV F-CVV 3C x 2.5SQ</t>
  </si>
  <si>
    <t>품02-C32</t>
  </si>
  <si>
    <t>0.6/1KV F-CVV 2C x 2.5SQ</t>
  </si>
  <si>
    <t>SIGNAL CABLE(1.5SQ)</t>
    <phoneticPr fontId="50" type="Hiragana"/>
  </si>
  <si>
    <t>품02-D01</t>
    <phoneticPr fontId="50" type="Hiragana"/>
  </si>
  <si>
    <t>SIGNAL CABLE</t>
    <phoneticPr fontId="50" type="Hiragana"/>
  </si>
  <si>
    <t>0.6/1KV F-CVVS 50C x 1.5SQ</t>
  </si>
  <si>
    <t>품02-D02</t>
  </si>
  <si>
    <t>0.6/1KV F-CVVS 30C x 1.5SQ</t>
  </si>
  <si>
    <t>품02-D03</t>
  </si>
  <si>
    <t>0.6/1KV F-CVVS 24C x 1.5SQ</t>
  </si>
  <si>
    <t>품02-D04</t>
  </si>
  <si>
    <t>0.6/1KV F-CVVS 20C x 1.5SQ</t>
  </si>
  <si>
    <t>품02-D05</t>
  </si>
  <si>
    <t>0.6/1KV F-CVVS 19C x 1.5SQ</t>
  </si>
  <si>
    <t>품02-D06</t>
  </si>
  <si>
    <t>0.6/1KV F-CVVS 15C x 1.5SQ</t>
  </si>
  <si>
    <t>품02-D07</t>
  </si>
  <si>
    <t>0.6/1KV F-CVVS 14C x 1.5SQ</t>
  </si>
  <si>
    <t>품02-D08</t>
  </si>
  <si>
    <t>0.6/1KV F-CVVS 12C x 1.5SQ</t>
  </si>
  <si>
    <t>품02-D09</t>
  </si>
  <si>
    <t>0.6/1KV F-CVVS 10C x 1.5SQ</t>
  </si>
  <si>
    <t>품02-D10</t>
  </si>
  <si>
    <t>0.6/1KV F-CVVS 8C x 1.5SQ</t>
  </si>
  <si>
    <t>품02-D11</t>
  </si>
  <si>
    <t>0.6/1KV F-CVVS 7C x 1.5SQ</t>
  </si>
  <si>
    <t>품02-D12</t>
  </si>
  <si>
    <t>0.6/1KV F-CVVS 6C x 1.5SQ</t>
  </si>
  <si>
    <t>품02-D13</t>
  </si>
  <si>
    <t>0.6/1KV F-CVVS 5C x 1.5SQ</t>
  </si>
  <si>
    <t>품02-D14</t>
  </si>
  <si>
    <t>0.6/1KV F-CVVS 4C x 1.5SQ</t>
  </si>
  <si>
    <t>품02-D15</t>
  </si>
  <si>
    <t>0.6/1KV F-CVVS 3C x 1.5SQ</t>
  </si>
  <si>
    <t>품02-D16</t>
  </si>
  <si>
    <t>0.6/1KV F-CVVS 2C x 1.5SQ</t>
  </si>
  <si>
    <t>SIGNAL CABLE(2.5SQ)</t>
  </si>
  <si>
    <t>품02-D17</t>
  </si>
  <si>
    <t>0.6/1KV F-CVVS 50C x 2.5SQ</t>
  </si>
  <si>
    <t>품02-D18</t>
  </si>
  <si>
    <t>0.6/1KV F-CVVS 30C x 2.5SQ</t>
  </si>
  <si>
    <t>품02-D19</t>
  </si>
  <si>
    <t>0.6/1KV F-CVVS 24C x 2.5SQ</t>
  </si>
  <si>
    <t>품02-D20</t>
  </si>
  <si>
    <t>0.6/1KV F-CVVS 20C x 2.5SQ</t>
  </si>
  <si>
    <t>품02-D21</t>
  </si>
  <si>
    <t>0.6/1KV F-CVVS 19C x 2.5SQ</t>
  </si>
  <si>
    <t>품02-D22</t>
  </si>
  <si>
    <t>0.6/1KV F-CVVS 15C x 2.5SQ</t>
  </si>
  <si>
    <t>품02-D23</t>
  </si>
  <si>
    <t>0.6/1KV F-CVVS 14C x 2.5SQ</t>
  </si>
  <si>
    <t>품02-D24</t>
  </si>
  <si>
    <t>0.6/1KV F-CVVS 12C x 2.5SQ</t>
  </si>
  <si>
    <t>품02-D25</t>
  </si>
  <si>
    <t>0.6/1KV F-CVVS 10C x 2.5SQ</t>
  </si>
  <si>
    <t>품02-D26</t>
  </si>
  <si>
    <t>0.6/1KV F-CVVS 8C x 2.5SQ</t>
  </si>
  <si>
    <t>품02-D27</t>
  </si>
  <si>
    <t>0.6/1KV F-CVVS 7C x 2.5SQ</t>
  </si>
  <si>
    <t>품02-D28</t>
  </si>
  <si>
    <t>0.6/1KV F-CVVS 6C x 2.5SQ</t>
  </si>
  <si>
    <t>품02-D29</t>
  </si>
  <si>
    <t>0.6/1KV F-CVVS 5C x 2.5SQ</t>
  </si>
  <si>
    <t>품02-D30</t>
  </si>
  <si>
    <t>0.6/1KV F-CVVS 4C x 2.5SQ</t>
  </si>
  <si>
    <t>품02-D31</t>
  </si>
  <si>
    <t>0.6/1KV F-CVVS 3C x 2.5SQ</t>
  </si>
  <si>
    <t>품02-D32</t>
  </si>
  <si>
    <t>0.6/1KV F-CVVS 2C x 2.5SQ</t>
  </si>
  <si>
    <t>GROUND CABLE</t>
    <phoneticPr fontId="50" type="Hiragana"/>
  </si>
  <si>
    <t>품02-E01</t>
    <phoneticPr fontId="50" type="Hiragana"/>
  </si>
  <si>
    <t>GROUND CABLE</t>
  </si>
  <si>
    <t>0.6/1KV GV x 120SQ</t>
  </si>
  <si>
    <t>품02-E02</t>
  </si>
  <si>
    <t>0.6/1KV GV x 95SQ</t>
  </si>
  <si>
    <t>품02-E03</t>
  </si>
  <si>
    <t>0.6/1KV GV x 70SQ</t>
  </si>
  <si>
    <t>품02-E04</t>
  </si>
  <si>
    <t>0.6/1KV GV x 50SQ</t>
  </si>
  <si>
    <t>품02-E05</t>
  </si>
  <si>
    <t>0.6/1KV GV x 35SQ</t>
  </si>
  <si>
    <t>품02-E06</t>
  </si>
  <si>
    <t>0.6/1KV GV x 25SQ</t>
  </si>
  <si>
    <t>품02-E07</t>
  </si>
  <si>
    <t>0.6/1KV GV x 16SQ</t>
  </si>
  <si>
    <t>품02-E08</t>
  </si>
  <si>
    <t>0.6/1KV GV x 10SQ</t>
  </si>
  <si>
    <t>품02-E09</t>
  </si>
  <si>
    <t>0.6/1KV GV x 6SQ</t>
  </si>
  <si>
    <t>품02-F01</t>
  </si>
  <si>
    <t>UTP CABLE</t>
    <phoneticPr fontId="50" type="Hiragana"/>
  </si>
  <si>
    <t>UTP CABLE CAT.6</t>
    <phoneticPr fontId="50" type="Hiragana"/>
  </si>
  <si>
    <t>RACK 설치 20%증</t>
  </si>
  <si>
    <t>품02-F02</t>
  </si>
  <si>
    <t>품02-F03</t>
  </si>
  <si>
    <t>품02-F04</t>
  </si>
  <si>
    <t>품02-F05</t>
  </si>
  <si>
    <t>품02-F06</t>
  </si>
  <si>
    <t xml:space="preserve"> &lt; 전선관 SUPPORT 신설 &gt;</t>
  </si>
  <si>
    <t>PULL BOX 설치</t>
  </si>
  <si>
    <t>품02-L1</t>
  </si>
  <si>
    <t>전력 CABLE 단말처리(1C)</t>
  </si>
  <si>
    <t>품02-L2</t>
  </si>
  <si>
    <t>품02-L3</t>
  </si>
  <si>
    <t>품02-L4</t>
  </si>
  <si>
    <t>품02-L5</t>
  </si>
  <si>
    <t>품02-L6</t>
  </si>
  <si>
    <t>6/10KV F-CV 1C x 120SQ</t>
    <phoneticPr fontId="50" type="Hiragana"/>
  </si>
  <si>
    <t>품02-L7</t>
    <phoneticPr fontId="50" type="Hiragana"/>
  </si>
  <si>
    <t>전력 CABLE 단말처리(3C)</t>
  </si>
  <si>
    <t>품02-L8</t>
  </si>
  <si>
    <t>품02-L9</t>
  </si>
  <si>
    <t>품02-L10</t>
  </si>
  <si>
    <t>품02-L11</t>
  </si>
  <si>
    <t>6/10KV F-CV 3C x 120SQ</t>
  </si>
  <si>
    <t>품02-L12</t>
  </si>
  <si>
    <t>6/10KV F-CV 3C x 95SQ</t>
  </si>
  <si>
    <t>품02-L13</t>
  </si>
  <si>
    <t>품02-L14</t>
  </si>
  <si>
    <t>6/10KV F-CV 3C x 50SQ</t>
    <phoneticPr fontId="50" type="Hiragana"/>
  </si>
  <si>
    <t>품02-L15</t>
  </si>
  <si>
    <t>6/10KV F-CV 3C x 35SQ</t>
    <phoneticPr fontId="50" type="Hiragana"/>
  </si>
  <si>
    <t>품02-L16</t>
    <phoneticPr fontId="50" type="Hiragana"/>
  </si>
  <si>
    <t>전력 CABLE 직선접속(3C)</t>
  </si>
  <si>
    <t>품02-L17</t>
  </si>
  <si>
    <t>품02-L18</t>
  </si>
  <si>
    <t>품02-L19</t>
  </si>
  <si>
    <t>품02-L20</t>
  </si>
  <si>
    <t>품02-L21</t>
  </si>
  <si>
    <t>6/10KV F-CV 1C x 95SQ</t>
  </si>
  <si>
    <t>품02-L22</t>
  </si>
  <si>
    <t>6/10KV F-CV 1C x 70SQ</t>
  </si>
  <si>
    <t>품02-L23</t>
  </si>
  <si>
    <t>품02-L24</t>
  </si>
  <si>
    <t>품02-L25</t>
  </si>
  <si>
    <t>품02-L26</t>
  </si>
  <si>
    <t>품02-L27</t>
  </si>
  <si>
    <t>품02-L28</t>
  </si>
  <si>
    <t>품02-L29</t>
  </si>
  <si>
    <t>품02-L30</t>
  </si>
  <si>
    <t>CABLE CLEAT</t>
  </si>
  <si>
    <t>개소당</t>
  </si>
  <si>
    <t>품02-L31</t>
    <phoneticPr fontId="50" type="Hiragana"/>
  </si>
  <si>
    <t>앵커볼트(16~19)</t>
    <phoneticPr fontId="50" type="Hiragana"/>
  </si>
  <si>
    <t>품04-A3</t>
  </si>
  <si>
    <t>벽관통 구멍파기</t>
  </si>
  <si>
    <t xml:space="preserve">50cm </t>
  </si>
  <si>
    <t>개소</t>
  </si>
  <si>
    <t>품04-A4</t>
  </si>
  <si>
    <t>ELP</t>
  </si>
  <si>
    <t>150Ø</t>
  </si>
  <si>
    <t>품04-A5</t>
  </si>
  <si>
    <t>100Ø</t>
  </si>
  <si>
    <t>품04-A6</t>
  </si>
  <si>
    <t>40Ø</t>
  </si>
  <si>
    <t>품04-A7</t>
  </si>
  <si>
    <t>헐기 및 부수기</t>
  </si>
  <si>
    <t>콘크리트</t>
  </si>
  <si>
    <t>M3</t>
  </si>
  <si>
    <t>품04-A8</t>
  </si>
  <si>
    <t>비빔 콘크리트 타설(인력)</t>
  </si>
  <si>
    <t>무근</t>
  </si>
  <si>
    <t>품04-A9</t>
  </si>
  <si>
    <t>인력터파기</t>
  </si>
  <si>
    <t>품04-A10</t>
  </si>
  <si>
    <t>인력되묻기</t>
  </si>
  <si>
    <t>품04-A11</t>
  </si>
  <si>
    <t>인력잔토처리</t>
  </si>
  <si>
    <t>품04-A12</t>
  </si>
  <si>
    <t>CORE DRILL D200</t>
  </si>
  <si>
    <t>활석공</t>
  </si>
  <si>
    <t>300mm 기준</t>
  </si>
  <si>
    <t>품04-A13</t>
  </si>
  <si>
    <t>CORE DRILL D100</t>
    <phoneticPr fontId="50" type="Hiragana"/>
  </si>
  <si>
    <t xml:space="preserve"> &lt; DECK 신설 &gt;</t>
  </si>
  <si>
    <t>품4-A1</t>
  </si>
  <si>
    <t>품4-A2</t>
  </si>
  <si>
    <t xml:space="preserve"> &lt; 접지 신설 &gt;</t>
  </si>
  <si>
    <t>품4-A3</t>
  </si>
  <si>
    <t>접지봉</t>
  </si>
  <si>
    <t>길이 1~2M (3본)</t>
  </si>
  <si>
    <t>품4-A4</t>
  </si>
  <si>
    <t>동반매설</t>
  </si>
  <si>
    <t>1~1.5ㅡ 1매</t>
  </si>
  <si>
    <t>품4-A5</t>
  </si>
  <si>
    <t>접지선 매설</t>
  </si>
  <si>
    <t>80mm 이하</t>
  </si>
  <si>
    <t>150mm 이하</t>
  </si>
  <si>
    <t xml:space="preserve"> &lt; 컨테이너 신설 &gt;</t>
  </si>
  <si>
    <t>품4-A6</t>
  </si>
  <si>
    <t>콘테이너형 가설 건축물</t>
  </si>
  <si>
    <t>6M</t>
  </si>
  <si>
    <t>품4-A7</t>
  </si>
  <si>
    <t>12M</t>
  </si>
  <si>
    <t xml:space="preserve"> &lt; 도압배관 공사 &gt;</t>
  </si>
  <si>
    <t>품5-A1</t>
  </si>
  <si>
    <t>SGP STPG 38(SCH 40)</t>
  </si>
  <si>
    <t>15A</t>
  </si>
  <si>
    <t>품5-A2</t>
  </si>
  <si>
    <t>CONTROL AIR LINE</t>
  </si>
  <si>
    <t>품5-A3</t>
  </si>
  <si>
    <t>VALVE</t>
  </si>
  <si>
    <t>품5-A4</t>
  </si>
  <si>
    <t>강관배관</t>
  </si>
  <si>
    <t>50A</t>
  </si>
  <si>
    <t>품5-A5</t>
  </si>
  <si>
    <t>플랜트배관(용접탄소 강관)</t>
  </si>
  <si>
    <t>톤</t>
  </si>
  <si>
    <t>품5-A6</t>
  </si>
  <si>
    <t>배관보온작업</t>
  </si>
  <si>
    <t>품5-A7</t>
  </si>
  <si>
    <t>일반각종</t>
  </si>
  <si>
    <t>구분</t>
  </si>
  <si>
    <t>[M]</t>
  </si>
  <si>
    <t>6.BIND WIRE :각개소의 2M</t>
  </si>
  <si>
    <t>[EA]</t>
  </si>
  <si>
    <t>5.Bolt &amp; Nut {[방화판가로+방화판세로)/0.3+1]x2} 총 물량 적용=(M6x100L)</t>
  </si>
  <si>
    <t>[㎡]</t>
  </si>
  <si>
    <t>4.Rock Wool [HOLE가로x HOLE세로 x 2 (겹)] 총 물량 적용=</t>
  </si>
  <si>
    <t>[매]</t>
  </si>
  <si>
    <t>3.방화판 : [(방화판 총면적(㎡) ÷ 0.183(㎡) × 1.05 (5%할증)]=</t>
  </si>
  <si>
    <t>[㎏]</t>
  </si>
  <si>
    <t>2.내화 SEAL 노무비적용: [내화 Seal 총단면적 (㎠) × 0.002 (㎏/㎠)]=</t>
  </si>
  <si>
    <t>1.방화 도료 면적 적용:[Cable 도표 면적+방화판1회도포면적(방화판총단면적÷3)]=</t>
  </si>
  <si>
    <t xml:space="preserve">   T0TAL</t>
  </si>
  <si>
    <t>[적용]</t>
  </si>
  <si>
    <t>[적 용]   소 계</t>
  </si>
  <si>
    <t>벽관통</t>
    <phoneticPr fontId="50" type="Hiragana"/>
  </si>
  <si>
    <t>고압반</t>
  </si>
  <si>
    <t>저압반</t>
  </si>
  <si>
    <t>MCC 반</t>
  </si>
  <si>
    <t>물 량</t>
  </si>
  <si>
    <t>면 적</t>
  </si>
  <si>
    <t>물  량</t>
  </si>
  <si>
    <t>면  적</t>
  </si>
  <si>
    <t>면 수</t>
  </si>
  <si>
    <t>소 요</t>
  </si>
  <si>
    <t>기 준</t>
  </si>
  <si>
    <t>소  요</t>
  </si>
  <si>
    <t>기  준</t>
  </si>
  <si>
    <t>도  포</t>
  </si>
  <si>
    <t>Panel</t>
  </si>
  <si>
    <t>Nut[EA]</t>
  </si>
  <si>
    <t>Bolt및</t>
  </si>
  <si>
    <t>RockWool[㎡]</t>
  </si>
  <si>
    <t xml:space="preserve">  방화판 [㎡]</t>
  </si>
  <si>
    <t>내화 Seal[㎠]</t>
  </si>
  <si>
    <t xml:space="preserve"> 방화도료 [㎡]</t>
  </si>
  <si>
    <t>대 상</t>
  </si>
  <si>
    <t>항목</t>
  </si>
  <si>
    <t xml:space="preserve">  [적용 구분] :  [개 조:품의 50%감]</t>
  </si>
  <si>
    <t xml:space="preserve">  방화판 [매]</t>
  </si>
  <si>
    <t xml:space="preserve">  [적용 구분] :  [신설]</t>
    <phoneticPr fontId="50" type="Hiragana"/>
  </si>
  <si>
    <t xml:space="preserve"> 방  화  도  료  소  요  면  적  산  출</t>
  </si>
  <si>
    <t>산근 #3</t>
  </si>
  <si>
    <t xml:space="preserve"> 노    무    비    계</t>
  </si>
  <si>
    <t xml:space="preserve">   ( A x B )</t>
  </si>
  <si>
    <t>㎡</t>
  </si>
  <si>
    <t>대 상  물 량(B)</t>
  </si>
  <si>
    <t>단 위  노 임(A)</t>
  </si>
  <si>
    <t>부[㎡당]</t>
  </si>
  <si>
    <t>[㎡당]</t>
  </si>
  <si>
    <t>[㎏당]</t>
  </si>
  <si>
    <t xml:space="preserve"> 작 업</t>
  </si>
  <si>
    <t>단  가</t>
  </si>
  <si>
    <t>직  공</t>
  </si>
  <si>
    <t>가공취부</t>
  </si>
  <si>
    <t>취  부</t>
  </si>
  <si>
    <t>밀  착</t>
  </si>
  <si>
    <t xml:space="preserve"> 소 계</t>
  </si>
  <si>
    <t xml:space="preserve"> 도 포</t>
  </si>
  <si>
    <t>노  임</t>
  </si>
  <si>
    <t>해  당</t>
  </si>
  <si>
    <t>비 고</t>
  </si>
  <si>
    <t>충전단</t>
  </si>
  <si>
    <t>가  공</t>
  </si>
  <si>
    <t>Putty</t>
  </si>
  <si>
    <t>업(㎡당)</t>
  </si>
  <si>
    <t>도포작</t>
  </si>
  <si>
    <t>용</t>
  </si>
  <si>
    <t>내</t>
  </si>
  <si>
    <t>단 열</t>
  </si>
  <si>
    <t>단열판</t>
  </si>
  <si>
    <t>Seal</t>
  </si>
  <si>
    <t>도 료</t>
  </si>
  <si>
    <t>방 화</t>
  </si>
  <si>
    <t>업</t>
  </si>
  <si>
    <t xml:space="preserve">     작     </t>
  </si>
  <si>
    <t>나.방 화  도 료 칠   노 무 비</t>
  </si>
  <si>
    <t xml:space="preserve"> 합            계</t>
  </si>
  <si>
    <t>VAX적용가</t>
  </si>
  <si>
    <t xml:space="preserve">600V IV x 2.0㎟ </t>
  </si>
  <si>
    <t>BIND WIRE</t>
  </si>
  <si>
    <t>M6x65L(100L)</t>
  </si>
  <si>
    <t>Drill Anchor</t>
  </si>
  <si>
    <t xml:space="preserve">  </t>
  </si>
  <si>
    <t>Blanket#120x100t</t>
  </si>
  <si>
    <t>Rock-Wool</t>
  </si>
  <si>
    <t>6tx910x1820mm</t>
  </si>
  <si>
    <t>방 화 판</t>
  </si>
  <si>
    <t>㎠</t>
  </si>
  <si>
    <t>Hi-Seal</t>
  </si>
  <si>
    <t>내화 Seal</t>
  </si>
  <si>
    <t>Flame Mastic</t>
  </si>
  <si>
    <t>방재도료</t>
  </si>
  <si>
    <t xml:space="preserve"> 적용 근거</t>
  </si>
  <si>
    <t xml:space="preserve"> 단 가</t>
  </si>
  <si>
    <t xml:space="preserve"> 수 량</t>
  </si>
  <si>
    <t xml:space="preserve"> 품질 및 사양</t>
  </si>
  <si>
    <t xml:space="preserve">   구      분</t>
  </si>
  <si>
    <t>가.방화도료 칠소모자재비</t>
  </si>
  <si>
    <t xml:space="preserve">  방화 도료 칠  소모 자재비 및 노무비</t>
  </si>
  <si>
    <t>품 셈 #</t>
    <phoneticPr fontId="50" type="Hiragana"/>
  </si>
  <si>
    <t>품01-04</t>
  </si>
  <si>
    <t>품01-03</t>
  </si>
  <si>
    <t>기계설치공 제외</t>
    <phoneticPr fontId="50" type="Hiragana"/>
  </si>
  <si>
    <t>품01-02</t>
  </si>
  <si>
    <t>조작Cable 포설결선은 불포함</t>
    <phoneticPr fontId="50" type="Hiragana"/>
  </si>
  <si>
    <t>철거70%감,재사용철거60%감,이설40%증</t>
    <phoneticPr fontId="50" type="Hiragana"/>
  </si>
  <si>
    <t>B</t>
    <phoneticPr fontId="50" type="Hiragana"/>
  </si>
  <si>
    <t>단일 수전설비 공사시 20%증</t>
    <phoneticPr fontId="50" type="Hiragana"/>
  </si>
  <si>
    <t>A</t>
    <phoneticPr fontId="50" type="Hiragana"/>
  </si>
  <si>
    <t>체적 10이하 500Kg 이하 품 적용</t>
  </si>
  <si>
    <t>GCB Incoming &amp; GPT</t>
  </si>
  <si>
    <t>체적 6.0이하 1,000Kg 이하 품 적용</t>
  </si>
  <si>
    <t>VCB Feeder 2단적</t>
  </si>
  <si>
    <t>체적 6.0이하 500Kg 이하 품 적용</t>
  </si>
  <si>
    <t>VCB Incoming &amp; GPT,VCB Feeder 1단적</t>
    <phoneticPr fontId="50" type="Hiragana"/>
  </si>
  <si>
    <t>품01-01</t>
    <phoneticPr fontId="50" type="Hiragana"/>
  </si>
  <si>
    <t>체적 3.5이하, 500Kg 이하 품 적용</t>
  </si>
  <si>
    <t>ACB Panel</t>
  </si>
  <si>
    <t>500kg이하</t>
    <phoneticPr fontId="50" type="Hiragana"/>
  </si>
  <si>
    <t>체적 1.0이하, 500Kg 이하 품 적용</t>
    <phoneticPr fontId="50" type="Hiragana"/>
  </si>
  <si>
    <t>MCC Panel ,Distribution Panel,
PLC, Inverter BUS Connection Panel</t>
    <phoneticPr fontId="50" type="Hiragana"/>
  </si>
  <si>
    <t>&lt; CUBICLE 신설 &gt;</t>
    <phoneticPr fontId="50" type="Hiragana"/>
  </si>
  <si>
    <t>할증사항</t>
    <phoneticPr fontId="50" type="Hiragana"/>
  </si>
  <si>
    <t>할증구분</t>
    <phoneticPr fontId="50" type="Hiragana"/>
  </si>
  <si>
    <t>적용구분</t>
    <phoneticPr fontId="50" type="Hiragana"/>
  </si>
  <si>
    <t>전기기기 설치</t>
    <phoneticPr fontId="50" type="Hiragana"/>
  </si>
  <si>
    <t>W7100</t>
    <phoneticPr fontId="50" type="Hiragana"/>
  </si>
  <si>
    <t>단가</t>
    <phoneticPr fontId="46" type="noConversion"/>
  </si>
  <si>
    <t>실 배관 길이 * 1.05</t>
    <phoneticPr fontId="46" type="noConversion"/>
  </si>
  <si>
    <t>전선관 길이 설계</t>
    <phoneticPr fontId="46" type="noConversion"/>
  </si>
  <si>
    <t>실 Cable 포설 길이 * 표%(예 현장에 20m 포설시 필요량 23m)</t>
    <phoneticPr fontId="46" type="noConversion"/>
  </si>
  <si>
    <t>201이상</t>
    <phoneticPr fontId="46" type="noConversion"/>
  </si>
  <si>
    <t>101~200</t>
    <phoneticPr fontId="46" type="noConversion"/>
  </si>
  <si>
    <t>51~100</t>
    <phoneticPr fontId="46" type="noConversion"/>
  </si>
  <si>
    <t>21~50</t>
    <phoneticPr fontId="46" type="noConversion"/>
  </si>
  <si>
    <t>0~20</t>
    <phoneticPr fontId="46" type="noConversion"/>
  </si>
  <si>
    <t>현장(%)</t>
    <phoneticPr fontId="46" type="noConversion"/>
  </si>
  <si>
    <t>전기실내(%)</t>
    <phoneticPr fontId="46" type="noConversion"/>
  </si>
  <si>
    <t>길이</t>
    <phoneticPr fontId="46" type="noConversion"/>
  </si>
  <si>
    <t>Cable 길이 설계</t>
    <phoneticPr fontId="46" type="noConversion"/>
  </si>
  <si>
    <t>[ton]</t>
    <phoneticPr fontId="50" type="Hiragana"/>
  </si>
  <si>
    <t>총 재료 물량</t>
    <phoneticPr fontId="50" type="Hiragana"/>
  </si>
  <si>
    <t>물량 할증</t>
    <phoneticPr fontId="50" type="Hiragana"/>
  </si>
  <si>
    <t>총 노무 물량</t>
    <phoneticPr fontId="50" type="Hiragana"/>
  </si>
  <si>
    <t>[kg]</t>
    <phoneticPr fontId="50" type="Hiragana"/>
  </si>
  <si>
    <t>총 합계</t>
    <phoneticPr fontId="50" type="Hiragana"/>
  </si>
  <si>
    <t>2160 * 900 기준</t>
    <phoneticPr fontId="50" type="Hiragana"/>
  </si>
  <si>
    <t>고압 Panel</t>
    <phoneticPr fontId="50" type="Hiragana"/>
  </si>
  <si>
    <t>1800*1000 기준</t>
    <phoneticPr fontId="50" type="Hiragana"/>
  </si>
  <si>
    <t>저압 Panel</t>
    <phoneticPr fontId="50" type="Hiragana"/>
  </si>
  <si>
    <t>600기준</t>
    <phoneticPr fontId="50" type="Hiragana"/>
  </si>
  <si>
    <t>MCC Panel</t>
    <phoneticPr fontId="50" type="Hiragana"/>
  </si>
  <si>
    <t>합계</t>
    <phoneticPr fontId="50" type="Hiragana"/>
  </si>
  <si>
    <t>Chanel</t>
    <phoneticPr fontId="46" type="noConversion"/>
  </si>
  <si>
    <t>Local Panel</t>
    <phoneticPr fontId="50" type="Hiragana"/>
  </si>
  <si>
    <t>Angle</t>
    <phoneticPr fontId="46" type="noConversion"/>
  </si>
  <si>
    <t>총중량(kg)</t>
    <phoneticPr fontId="50" type="Hiragana"/>
  </si>
  <si>
    <t>중량(kg)</t>
    <phoneticPr fontId="50" type="Hiragana"/>
  </si>
  <si>
    <t>단위중량(kg/ea)</t>
    <phoneticPr fontId="50" type="Hiragana"/>
  </si>
  <si>
    <t>길이</t>
    <phoneticPr fontId="50" type="Hiragana"/>
  </si>
  <si>
    <t>수량</t>
    <phoneticPr fontId="50" type="Hiragana"/>
  </si>
  <si>
    <t>Panel류 Angle, Chanel 물량 산출표</t>
    <phoneticPr fontId="50" type="Hiragana"/>
  </si>
  <si>
    <t>[ Ton ]</t>
  </si>
  <si>
    <t xml:space="preserve">       =</t>
  </si>
  <si>
    <t>실 적 용 물 량:</t>
  </si>
  <si>
    <t>[ kg ]</t>
  </si>
  <si>
    <t>x 1.05 =</t>
  </si>
  <si>
    <t>총 사 용 물 량:</t>
  </si>
  <si>
    <t>실 사 용 물 량:</t>
  </si>
  <si>
    <t>[5%=0.05]</t>
  </si>
  <si>
    <t>할증:</t>
  </si>
  <si>
    <t>물량</t>
  </si>
  <si>
    <t xml:space="preserve">       2.</t>
  </si>
  <si>
    <t>50m/mx50x6t[4.43Kg/m]</t>
    <phoneticPr fontId="50" type="Hiragana"/>
  </si>
  <si>
    <t>bracket:</t>
  </si>
  <si>
    <t>사용</t>
  </si>
  <si>
    <t>참고:  1.</t>
  </si>
  <si>
    <t>합    계</t>
    <phoneticPr fontId="50" type="Hiragana"/>
  </si>
  <si>
    <t>100X50X5X7.5</t>
  </si>
  <si>
    <t>Angle</t>
    <phoneticPr fontId="50" type="Hiragana"/>
  </si>
  <si>
    <t>50x50x6t</t>
    <phoneticPr fontId="50" type="Hiragana"/>
  </si>
  <si>
    <t>ㄷ Chanel</t>
    <phoneticPr fontId="50" type="Hiragana"/>
  </si>
  <si>
    <t>W=600</t>
    <phoneticPr fontId="50" type="Hiragana"/>
  </si>
  <si>
    <t>Cable Tray</t>
    <phoneticPr fontId="50" type="Hiragana"/>
  </si>
  <si>
    <t>15A</t>
    <phoneticPr fontId="50" type="Hiragana"/>
  </si>
  <si>
    <t>Air배관</t>
    <phoneticPr fontId="50" type="Hiragana"/>
  </si>
  <si>
    <t>￠70</t>
    <phoneticPr fontId="50" type="Hiragana"/>
  </si>
  <si>
    <t>"</t>
    <phoneticPr fontId="50" type="Hiragana"/>
  </si>
  <si>
    <t>￠54</t>
    <phoneticPr fontId="50" type="Hiragana"/>
  </si>
  <si>
    <t>￠42</t>
    <phoneticPr fontId="50" type="Hiragana"/>
  </si>
  <si>
    <t>￠36</t>
    <phoneticPr fontId="50" type="Hiragana"/>
  </si>
  <si>
    <t>￠28</t>
    <phoneticPr fontId="50" type="Hiragana"/>
  </si>
  <si>
    <t>￠22</t>
    <phoneticPr fontId="50" type="Hiragana"/>
  </si>
  <si>
    <t>[ Kg ]</t>
  </si>
  <si>
    <t xml:space="preserve"> [Kg/EA]</t>
  </si>
  <si>
    <t>[ mm ]</t>
  </si>
  <si>
    <t>[ EA ]</t>
  </si>
  <si>
    <t>[ m ]</t>
  </si>
  <si>
    <t/>
  </si>
  <si>
    <t>총중량</t>
  </si>
  <si>
    <t>당 중량</t>
  </si>
  <si>
    <t>단위길이</t>
  </si>
  <si>
    <t>사용수량</t>
  </si>
  <si>
    <t>거 리</t>
  </si>
  <si>
    <t>규격</t>
  </si>
  <si>
    <t>bracket</t>
  </si>
  <si>
    <t>전 선 관 및 배 관 용 BRACKET 물 량  산 출 표</t>
  </si>
  <si>
    <t>조합페인터용</t>
    <phoneticPr fontId="50" type="Hiragana"/>
  </si>
  <si>
    <t>KSM-6030</t>
    <phoneticPr fontId="50" type="Hiragana"/>
  </si>
  <si>
    <t>KSM-6020</t>
    <phoneticPr fontId="50" type="Hiragana"/>
  </si>
  <si>
    <t>적산정보'13.상</t>
    <phoneticPr fontId="50" type="Hiragana"/>
  </si>
  <si>
    <t>연마지</t>
  </si>
  <si>
    <t>신너</t>
    <phoneticPr fontId="50" type="Hiragana"/>
  </si>
  <si>
    <t>방청PAINT</t>
  </si>
  <si>
    <t>조합PAINT</t>
  </si>
  <si>
    <t>공구손료</t>
    <phoneticPr fontId="50" type="Hiragana"/>
  </si>
  <si>
    <t>공구손료(인건비의 2%)</t>
    <phoneticPr fontId="50" type="Hiragana"/>
  </si>
  <si>
    <t>도장노무비계</t>
  </si>
  <si>
    <t>도장노무비계</t>
    <phoneticPr fontId="50" type="Hiragana"/>
  </si>
  <si>
    <t>소모자재비계</t>
  </si>
  <si>
    <t>소모자재비</t>
  </si>
  <si>
    <t>적용 물량</t>
  </si>
  <si>
    <t>물량 집계</t>
  </si>
  <si>
    <t>[ L ]</t>
  </si>
  <si>
    <t>[L/㎡]</t>
  </si>
  <si>
    <t>상도2회</t>
  </si>
  <si>
    <t>상도1회</t>
  </si>
  <si>
    <t>하도2회</t>
  </si>
  <si>
    <t>(265/매)</t>
  </si>
  <si>
    <t>(2,577/L)</t>
  </si>
  <si>
    <t>(10,811/L)</t>
  </si>
  <si>
    <t>(6,372/L)</t>
  </si>
  <si>
    <t>[도장면적]</t>
  </si>
  <si>
    <t>비    고</t>
  </si>
  <si>
    <t>(MAN/DAY)</t>
  </si>
  <si>
    <t>신너</t>
  </si>
  <si>
    <t>항   목</t>
  </si>
  <si>
    <t xml:space="preserve">          [건품:19-3,19-4]</t>
  </si>
  <si>
    <t xml:space="preserve">  나.  도장 소모자재비 · 노무비 산출</t>
  </si>
  <si>
    <t>소 계</t>
  </si>
  <si>
    <t>[14.0]</t>
  </si>
  <si>
    <t>PLATES</t>
  </si>
  <si>
    <t>[13.0]</t>
  </si>
  <si>
    <t>[12.0]</t>
  </si>
  <si>
    <t>[11.0]</t>
  </si>
  <si>
    <t>[10.0]</t>
  </si>
  <si>
    <t>[9.0]</t>
  </si>
  <si>
    <t>[8.0]</t>
  </si>
  <si>
    <t>[7.0]</t>
  </si>
  <si>
    <t>[6.0]</t>
  </si>
  <si>
    <t>[5.0]</t>
  </si>
  <si>
    <t>[4.0]</t>
  </si>
  <si>
    <t>[3.2]</t>
  </si>
  <si>
    <t>[2.0]</t>
  </si>
  <si>
    <t>[1.5]</t>
  </si>
  <si>
    <t>[1.2]</t>
  </si>
  <si>
    <t>[1.0]</t>
  </si>
  <si>
    <t>[200A]</t>
  </si>
  <si>
    <t>STEEL PIPE</t>
  </si>
  <si>
    <t>[175A]</t>
  </si>
  <si>
    <t>[150A]</t>
  </si>
  <si>
    <t>[125A]</t>
  </si>
  <si>
    <t>100A]</t>
  </si>
  <si>
    <t>[90A]</t>
  </si>
  <si>
    <t>[80A]</t>
  </si>
  <si>
    <t>[65A]</t>
  </si>
  <si>
    <t>[50A]</t>
  </si>
  <si>
    <t>[40A]</t>
  </si>
  <si>
    <t>[32A]</t>
  </si>
  <si>
    <t>[25A]</t>
  </si>
  <si>
    <t>[20A]</t>
  </si>
  <si>
    <t>[15A]</t>
  </si>
  <si>
    <t>[10A]</t>
  </si>
  <si>
    <t>[8A]</t>
  </si>
  <si>
    <t>[6A]</t>
  </si>
  <si>
    <t>[150x70x6]</t>
  </si>
  <si>
    <t>CHANNELS</t>
  </si>
  <si>
    <t>[100x50x5]</t>
  </si>
  <si>
    <t>단위 확인</t>
    <phoneticPr fontId="50" type="Hiragana"/>
  </si>
  <si>
    <t>[75x40x5]</t>
  </si>
  <si>
    <t>[50x50x6]</t>
  </si>
  <si>
    <t>ANGLE(ton)</t>
  </si>
  <si>
    <t>[50x50x5]</t>
  </si>
  <si>
    <t>[50x50x4]</t>
  </si>
  <si>
    <t>[30x30x5]</t>
  </si>
  <si>
    <t>[30x30x3]</t>
  </si>
  <si>
    <t>[￠104]</t>
  </si>
  <si>
    <t>"</t>
  </si>
  <si>
    <t>[￠82]</t>
  </si>
  <si>
    <t>[￠70]</t>
  </si>
  <si>
    <t>[￠54]</t>
  </si>
  <si>
    <t>[￠42]</t>
  </si>
  <si>
    <t>[￠36]</t>
  </si>
  <si>
    <t>[￠28]</t>
  </si>
  <si>
    <t>[￠22]</t>
  </si>
  <si>
    <t>[￠16]</t>
  </si>
  <si>
    <t>후강전선관</t>
  </si>
  <si>
    <t>㎡/m(㎡/T)</t>
  </si>
  <si>
    <t xml:space="preserve"> m(ton)</t>
  </si>
  <si>
    <t>규 격</t>
  </si>
  <si>
    <t xml:space="preserve"> 구    분</t>
  </si>
  <si>
    <t>[ ㎡ ]</t>
  </si>
  <si>
    <t xml:space="preserve">  면  적</t>
  </si>
  <si>
    <t xml:space="preserve">  도  장</t>
  </si>
  <si>
    <t>기준면적</t>
  </si>
  <si>
    <t>길  이</t>
  </si>
  <si>
    <t xml:space="preserve"> 가.  도장물량 산출</t>
  </si>
  <si>
    <t xml:space="preserve">도장물량 및 소모자재비 · 노무비산출 </t>
    <phoneticPr fontId="50" type="Hiragana"/>
  </si>
  <si>
    <t>계기설치</t>
  </si>
  <si>
    <t>W8012</t>
    <phoneticPr fontId="50" type="Hiragana"/>
  </si>
  <si>
    <t>※ 1B:100A, 2B:150A,3B:200A,4B:300A 이하(Valve Size)로 적용</t>
    <phoneticPr fontId="50" type="Hiragana"/>
  </si>
  <si>
    <t>철거 60%감</t>
  </si>
  <si>
    <t xml:space="preserve">이설 40%증 </t>
  </si>
  <si>
    <t>Loop 시험시 25%증</t>
    <phoneticPr fontId="50" type="Hiragana"/>
  </si>
  <si>
    <t xml:space="preserve">방폭공사 20%증, </t>
    <phoneticPr fontId="50" type="Hiragana"/>
  </si>
  <si>
    <t>계장설비</t>
    <phoneticPr fontId="50" type="Hiragana"/>
  </si>
  <si>
    <t>W8611</t>
  </si>
  <si>
    <t>접지봉 3본 연결을 초과한 1본연결 증가마다 0.07공(내선전공), 0.05공 (보통인부) 별도 계상</t>
    <phoneticPr fontId="50" type="Hiragana"/>
  </si>
  <si>
    <t>철거시 동판,동봉 미 설치시 90%감</t>
    <phoneticPr fontId="50" type="Hiragana"/>
  </si>
  <si>
    <t>철거 50%감</t>
    <phoneticPr fontId="50" type="Hiragana"/>
  </si>
  <si>
    <t>내선전공 기준</t>
    <phoneticPr fontId="50" type="Hiragana"/>
  </si>
  <si>
    <t>접지</t>
    <phoneticPr fontId="50" type="Hiragana"/>
  </si>
  <si>
    <t>700 x 700 x 400 mm이하</t>
    <phoneticPr fontId="50" type="Hiragana"/>
  </si>
  <si>
    <t>1200 x 1200 x 150 mm이하</t>
    <phoneticPr fontId="50" type="Hiragana"/>
  </si>
  <si>
    <t>LCP 설치</t>
    <phoneticPr fontId="50" type="Hiragana"/>
  </si>
  <si>
    <t>1000 x 1000 x 150 mm이하</t>
    <phoneticPr fontId="50" type="Hiragana"/>
  </si>
  <si>
    <t>400 x 400 x 300 mm이하</t>
    <phoneticPr fontId="50" type="Hiragana"/>
  </si>
  <si>
    <t>250 x 250 x 200 mm이하</t>
    <phoneticPr fontId="50" type="Hiragana"/>
  </si>
  <si>
    <t>100 x 100 x 100 mm이하</t>
    <phoneticPr fontId="50" type="Hiragana"/>
  </si>
  <si>
    <t xml:space="preserve"> &lt; LCP &gt;</t>
    <phoneticPr fontId="50" type="Hiragana"/>
  </si>
  <si>
    <t>천정면 적용</t>
    <phoneticPr fontId="50" type="Hiragana"/>
  </si>
  <si>
    <t>LCP, LCB 등 Local Box</t>
    <phoneticPr fontId="50" type="Hiragana"/>
  </si>
  <si>
    <t>통신공사시 통신내선공 적용</t>
    <phoneticPr fontId="50" type="Hiragana"/>
  </si>
  <si>
    <t>방폭 및 방수형 200% 증</t>
    <phoneticPr fontId="50" type="Hiragana"/>
  </si>
  <si>
    <t>철거 70%감</t>
    <phoneticPr fontId="50" type="Hiragana"/>
  </si>
  <si>
    <t>철강조 노출설치 25%증</t>
    <phoneticPr fontId="50" type="Hiragana"/>
  </si>
  <si>
    <t>Block 벽체의 공동내 설치 20%증</t>
    <phoneticPr fontId="50" type="Hiragana"/>
  </si>
  <si>
    <t>Size는 Panel Size를 그대로 적용</t>
    <phoneticPr fontId="50" type="Hiragana"/>
  </si>
  <si>
    <t>벽면 취부기준</t>
  </si>
  <si>
    <t>Pullbox</t>
    <phoneticPr fontId="50" type="Hiragana"/>
  </si>
  <si>
    <t xml:space="preserve"> &lt; Pull box &gt;</t>
    <phoneticPr fontId="50" type="Hiragana"/>
  </si>
  <si>
    <t>W7342</t>
    <phoneticPr fontId="50" type="Hiragana"/>
  </si>
  <si>
    <t>방폭형 100%증</t>
    <phoneticPr fontId="50" type="Hiragana"/>
  </si>
  <si>
    <t xml:space="preserve">천정 50%증 </t>
    <phoneticPr fontId="50" type="Hiragana"/>
  </si>
  <si>
    <t>벽관통 구멍파기</t>
    <phoneticPr fontId="50" type="Hiragana"/>
  </si>
  <si>
    <t>W7344</t>
    <phoneticPr fontId="50" type="Hiragana"/>
  </si>
  <si>
    <t>이설</t>
    <phoneticPr fontId="46" type="noConversion"/>
  </si>
  <si>
    <t>철거30%감, 이설60%감 (내압시험은 적용안함)</t>
    <phoneticPr fontId="50" type="Hiragana"/>
  </si>
  <si>
    <t>저압적용하지않음</t>
    <phoneticPr fontId="50" type="Hiragana"/>
  </si>
  <si>
    <t>고압케이블</t>
    <phoneticPr fontId="50" type="Hiragana"/>
  </si>
  <si>
    <t>W7238</t>
    <phoneticPr fontId="50" type="Hiragana"/>
  </si>
  <si>
    <t>용접공</t>
    <phoneticPr fontId="50" type="Hiragana"/>
  </si>
  <si>
    <t>철거 50%감, 재사용 철거 20%감</t>
  </si>
  <si>
    <t>현장제작설치 기준</t>
    <phoneticPr fontId="50" type="Hiragana"/>
  </si>
  <si>
    <t>Bracket, Support</t>
    <phoneticPr fontId="50" type="Hiragana"/>
  </si>
  <si>
    <t>철거 50%감, 재사용철거 20%감</t>
    <phoneticPr fontId="50" type="Hiragana"/>
  </si>
  <si>
    <t>2열동시 80%증, 3열 160%증, 4열 240%증, 6열 320%증, 8열 400%증,
10열 480%증, 12열 560%증, 14열 640%증, 16열 720%증</t>
    <phoneticPr fontId="50" type="Hiragana"/>
  </si>
  <si>
    <t>ELP 전선관</t>
    <phoneticPr fontId="50" type="Hiragana"/>
  </si>
  <si>
    <t>W7311, 금속가요전선관</t>
    <phoneticPr fontId="50" type="Hiragana"/>
  </si>
  <si>
    <t>Flexible 전선관</t>
    <phoneticPr fontId="50" type="Hiragana"/>
  </si>
  <si>
    <t>W7311</t>
    <phoneticPr fontId="50" type="Hiragana"/>
  </si>
  <si>
    <t>전선관 부속품율 17.5%</t>
    <phoneticPr fontId="50" type="Hiragana"/>
  </si>
  <si>
    <t>재사용철거 60%감,지중매설 30%감</t>
  </si>
  <si>
    <t>철강조 노출 25%증, 천정, 마루밑 공사30%증, 철거 70%감</t>
    <phoneticPr fontId="50" type="Hiragana"/>
  </si>
  <si>
    <t>방폭 20%증, 콘크리트 노출 &amp; 부럭칸막이 벽내 20%증</t>
    <phoneticPr fontId="50" type="Hiragana"/>
  </si>
  <si>
    <t>W7240</t>
    <phoneticPr fontId="50" type="Hiragana"/>
  </si>
  <si>
    <t>쉴드케이블 20%증</t>
    <phoneticPr fontId="50" type="Hiragana"/>
  </si>
  <si>
    <t>직매시 20%감</t>
  </si>
  <si>
    <t>Control Cable</t>
    <phoneticPr fontId="50" type="Hiragana"/>
  </si>
  <si>
    <t>6/10KV F-CV 1C x 95SQ</t>
    <phoneticPr fontId="46" type="noConversion"/>
  </si>
  <si>
    <t>* 600V 8㎟이하 : Control Cable 준용</t>
  </si>
  <si>
    <t>철거 50%감, 이설 40%증</t>
    <phoneticPr fontId="50" type="Hiragana"/>
  </si>
  <si>
    <t>공동구(전력구,Cable Truss,공동가대 포함)의 경우 이품의 25%증(기본적용)</t>
    <phoneticPr fontId="50" type="Hiragana"/>
  </si>
  <si>
    <t>배전전력케이블 포설시구내부설부문 전력케이블은 50%증(기본적용)</t>
    <phoneticPr fontId="50" type="Hiragana"/>
  </si>
  <si>
    <t>단심케이블을 동일 2조이상 포설시 1조 추가시마다 본품의 80%씩가산</t>
    <phoneticPr fontId="50" type="Hiragana"/>
  </si>
  <si>
    <t>4열동시240%증,5열동시320%증</t>
  </si>
  <si>
    <t>2열동시80%증,3열동시160%증</t>
    <phoneticPr fontId="50" type="Hiragana"/>
  </si>
  <si>
    <t>고압 Cable 공통</t>
    <phoneticPr fontId="50" type="Hiragana"/>
  </si>
  <si>
    <t>W7239 적용</t>
    <phoneticPr fontId="50" type="Hiragana"/>
  </si>
  <si>
    <t>고압 Cable &amp; 전기실 to Motor</t>
    <phoneticPr fontId="50" type="Hiragana"/>
  </si>
  <si>
    <t>W7236 적용(작성필요)</t>
    <phoneticPr fontId="50" type="Hiragana"/>
  </si>
  <si>
    <t>고압 Cable &amp; 전기실 ~ 전기실</t>
    <phoneticPr fontId="50" type="Hiragana"/>
  </si>
  <si>
    <t>2심 40%증, 3심 100%증, 4심 160%증</t>
    <phoneticPr fontId="50" type="Hiragana"/>
  </si>
  <si>
    <t>저압 Cable</t>
    <phoneticPr fontId="50" type="Hiragana"/>
  </si>
  <si>
    <t>W7239</t>
    <phoneticPr fontId="50" type="Hiragana"/>
  </si>
  <si>
    <t xml:space="preserve">  </t>
    <phoneticPr fontId="50" type="Hiragana"/>
  </si>
  <si>
    <t>철거 60%감, 재사용철거 30%감, 이설 50%증</t>
    <phoneticPr fontId="50" type="Hiragana"/>
  </si>
  <si>
    <t>1500KW 초과시 매 750KW의 증가마다750KW의 50%증</t>
    <phoneticPr fontId="50" type="Hiragana"/>
  </si>
  <si>
    <t>AC,12P, or DC 전동기575RPM이하12%증</t>
    <phoneticPr fontId="50" type="Hiragana"/>
  </si>
  <si>
    <t>AC,10P, or DC 전동기 690RPM이하9%증</t>
    <phoneticPr fontId="50" type="Hiragana"/>
  </si>
  <si>
    <t>AC,8P, or DC 전동기 850RPM이하 6%증</t>
    <phoneticPr fontId="50" type="Hiragana"/>
  </si>
  <si>
    <t>AC,6P, or DC 전동기 1150RPM이하3%증</t>
    <phoneticPr fontId="50" type="Hiragana"/>
  </si>
  <si>
    <t>W7129</t>
    <phoneticPr fontId="50" type="Hiragana"/>
  </si>
  <si>
    <t>내선전공</t>
    <phoneticPr fontId="21" type="noConversion"/>
  </si>
  <si>
    <t>전품5-25-4(W7526)</t>
    <phoneticPr fontId="21" type="noConversion"/>
  </si>
  <si>
    <t>EA</t>
    <phoneticPr fontId="21" type="noConversion"/>
  </si>
  <si>
    <t>LED 43W</t>
    <phoneticPr fontId="21" type="noConversion"/>
  </si>
  <si>
    <t>LED 보안등</t>
    <phoneticPr fontId="21" type="noConversion"/>
  </si>
  <si>
    <t>전품5-26-1(W7524)</t>
    <phoneticPr fontId="21" type="noConversion"/>
  </si>
  <si>
    <t>LED 150W</t>
    <phoneticPr fontId="21" type="noConversion"/>
  </si>
  <si>
    <t>LED 가로등</t>
    <phoneticPr fontId="21" type="noConversion"/>
  </si>
  <si>
    <t>LED 100W</t>
    <phoneticPr fontId="21" type="noConversion"/>
  </si>
  <si>
    <t>LED 50W</t>
    <phoneticPr fontId="21" type="noConversion"/>
  </si>
  <si>
    <t>전품5-25-2(W7522)</t>
    <phoneticPr fontId="21" type="noConversion"/>
  </si>
  <si>
    <t>LED 15W</t>
    <phoneticPr fontId="21" type="noConversion"/>
  </si>
  <si>
    <t>LED 다운라이트 6인치</t>
    <phoneticPr fontId="21" type="noConversion"/>
  </si>
  <si>
    <t>LED 26W</t>
    <phoneticPr fontId="21" type="noConversion"/>
  </si>
  <si>
    <t>LED 면조명(600X300)</t>
    <phoneticPr fontId="21" type="noConversion"/>
  </si>
  <si>
    <t>LED 40W</t>
    <phoneticPr fontId="21" type="noConversion"/>
  </si>
  <si>
    <t>LED 면조명(600X600)</t>
    <phoneticPr fontId="21" type="noConversion"/>
  </si>
  <si>
    <t>LED 면조명(1200X300)</t>
    <phoneticPr fontId="21" type="noConversion"/>
  </si>
  <si>
    <t>LED 18W</t>
    <phoneticPr fontId="21" type="noConversion"/>
  </si>
  <si>
    <t>LED 직부등</t>
    <phoneticPr fontId="21" type="noConversion"/>
  </si>
  <si>
    <t>LED 28W</t>
    <phoneticPr fontId="21" type="noConversion"/>
  </si>
  <si>
    <t>방폭</t>
    <phoneticPr fontId="21" type="noConversion"/>
  </si>
  <si>
    <t>LED 형광방폭등 (18W X 1)</t>
    <phoneticPr fontId="21" type="noConversion"/>
  </si>
  <si>
    <t>LED 방폭등(펜던트)</t>
    <phoneticPr fontId="21" type="noConversion"/>
  </si>
  <si>
    <t>LED 형광방폭등 (18W X 2)</t>
    <phoneticPr fontId="21" type="noConversion"/>
  </si>
  <si>
    <t>전품5-25-3(W7525)</t>
    <phoneticPr fontId="21" type="noConversion"/>
  </si>
  <si>
    <t>LED 60W</t>
    <phoneticPr fontId="21" type="noConversion"/>
  </si>
  <si>
    <t>LED 방폭등</t>
    <phoneticPr fontId="21" type="noConversion"/>
  </si>
  <si>
    <t>LED 70W</t>
    <phoneticPr fontId="21" type="noConversion"/>
  </si>
  <si>
    <t>LED 공장등</t>
    <phoneticPr fontId="21" type="noConversion"/>
  </si>
  <si>
    <t>LED 88W</t>
    <phoneticPr fontId="21" type="noConversion"/>
  </si>
  <si>
    <t>LED 110W</t>
    <phoneticPr fontId="21" type="noConversion"/>
  </si>
  <si>
    <t>LED 공장등(150W이하)</t>
    <phoneticPr fontId="21" type="noConversion"/>
  </si>
  <si>
    <t>LED 176W</t>
    <phoneticPr fontId="21" type="noConversion"/>
  </si>
  <si>
    <t>LED 공장등(250W이하)</t>
    <phoneticPr fontId="21" type="noConversion"/>
  </si>
  <si>
    <t>LED 350W</t>
    <phoneticPr fontId="21" type="noConversion"/>
  </si>
  <si>
    <t>LED 공장등(400W이하)</t>
    <phoneticPr fontId="21" type="noConversion"/>
  </si>
  <si>
    <t>LED 400W</t>
    <phoneticPr fontId="21" type="noConversion"/>
  </si>
  <si>
    <t>할증 및 비고</t>
    <phoneticPr fontId="6" type="noConversion"/>
  </si>
  <si>
    <t>노임단가 근거</t>
    <phoneticPr fontId="6" type="noConversion"/>
  </si>
  <si>
    <t>품 근</t>
  </si>
  <si>
    <t>노임</t>
  </si>
  <si>
    <t>C 할증</t>
    <phoneticPr fontId="6" type="noConversion"/>
  </si>
  <si>
    <t>AB 할증</t>
    <phoneticPr fontId="6" type="noConversion"/>
  </si>
  <si>
    <t>공수</t>
  </si>
  <si>
    <t>단위</t>
  </si>
  <si>
    <t>품질 및 규격</t>
  </si>
  <si>
    <t>구  분</t>
  </si>
  <si>
    <t>순번</t>
    <phoneticPr fontId="21" type="noConversion"/>
  </si>
  <si>
    <r>
      <t>750W x 10</t>
    </r>
    <r>
      <rPr>
        <sz val="12"/>
        <color indexed="8"/>
        <rFont val="돋움체"/>
        <family val="3"/>
        <charset val="129"/>
      </rPr>
      <t>0H x 2400L x 2.3T PosMAC</t>
    </r>
    <phoneticPr fontId="21" type="noConversion"/>
  </si>
  <si>
    <t>Q4362665</t>
    <phoneticPr fontId="21" type="noConversion"/>
  </si>
  <si>
    <t>01PAC39E01178/3</t>
  </si>
  <si>
    <t>TRAY (I),POSMAC KS D 3030,1000Wx200Hx2400Lx2.3t,WITH FULLSET(COVER+COVER BAND(2EA)+JOINT CONNECTOR(2EA)+BONDING JUMPER(1EA)+H/D CLAMP(4EA)+BOLT),FOR 3COKE PLANT</t>
  </si>
  <si>
    <t>Cable Tray</t>
  </si>
  <si>
    <t>Q4221991</t>
    <phoneticPr fontId="83" type="noConversion"/>
  </si>
  <si>
    <t>TRAY (I),POSMAC KS D 3030,900Wx200Hx2400Lx2.3t,WITH FULLSET(COVER+COVER BAND(2EA)+JOINT CONNECTOR(2EA)+BONDING JUMPER(1EA)+H/D CLAMP(4EA)+BOLT),FOR 3COKE PLANT</t>
  </si>
  <si>
    <t>Q4221990</t>
  </si>
  <si>
    <t>TRAY (I),POSMAC KS D 3030,800Wx200Hx2400Lx2.3t,WITH FULLSET(COVER+COVER BAND(2EA)+JOINT CONNECTOR(2EA)+BONDING JUMPER(1EA)+H/D CLAMP(4EA)+BOLT),FOR 3COKE PLANT</t>
  </si>
  <si>
    <t>Q4221989</t>
  </si>
  <si>
    <t>TRAY (I),POSMAC KS D 3030,700Wx200Hx2400Lx2.3t,WITH FULLSET(COVER+COVER BAND(2EA)+JOINT CONNECTOR(2EA)+BONDING JUMPER(1EA)+H/D CLAMP(4EA)+BOLT),FOR 3COKE PLANT</t>
  </si>
  <si>
    <t>Q4221988</t>
  </si>
  <si>
    <t>TRAY (I),POSMAC KS D 3030,600Wx200Hx2400Lx2.3t,WITH FULLSET(COVER+COVER BAND(2EA)+JOINT CONNECTOR(2EA)+BONDING JUMPER(1EA)+H/D CLAMP(4EA)+BOLT),FOR 3COKE PLANT</t>
  </si>
  <si>
    <t>Q4221987</t>
  </si>
  <si>
    <t>TRAY (I),POSMAC KS D 3030,500Wx200Hx2400Lx2.3t,WITH FULLSET(COVER+COVER BAND(2EA)+JOINT CONNECTOR(2EA)+BONDING JUMPER(1EA)+H/D CLAMP(4EA)+BOLT),FOR 3COKE PLANT</t>
  </si>
  <si>
    <t>Q4221986</t>
  </si>
  <si>
    <t>TRAY (I),POSMAC KS D 3030,400Wx200Hx2400Lx2.3t,WITH FULLSET(COVER+COVER BAND(2EA)+JOINT CONNECTOR(2EA)+BONDING JUMPER(1EA)+H/D CLAMP(4EA)+BOLT),FOR 3COKE PLANT</t>
  </si>
  <si>
    <t>Q4221985</t>
  </si>
  <si>
    <t>TRAY (I),POSMAC KS D 3030,300Wx200Hx2400Lx2.3t,WITH FULLSET(COVER+COVER BAND(2EA)+JOINT CONNECTOR(2EA)+BONDING JUMPER(1EA)+H/D CLAMP(4EA)+BOLT),FOR 3COKE PLANT</t>
  </si>
  <si>
    <t>Q4221984</t>
  </si>
  <si>
    <t>TRAY (I),POSMAC KS D 3030,200Wx200Hx2400Lx2.3t,WITH FULLSET(COVER+COVER BAND(2EA)+JOINT CONNECTOR(2EA)+BONDING JUMPER(1EA)+H/D CLAMP(4EA)+BOLT),FOR 3COKE PLANT</t>
  </si>
  <si>
    <t>Q4221983</t>
  </si>
  <si>
    <t>TRAY (I),POSMAC KS D 3030,150Wx200Hx2400Lx2.3t,WITH FULLSET(COVER+COVER BAND(2EA)+JOINT CONNECTOR(2EA)+BONDING JUMPER(1EA)+H/D CLAMP(4EA)+BOLT),FOR 3COKE PLANT</t>
  </si>
  <si>
    <t>Q4221982</t>
    <phoneticPr fontId="83" type="noConversion"/>
  </si>
  <si>
    <t>01PAC39E01178/2</t>
  </si>
  <si>
    <t>TRAY (I),POSMAC KS D 3030,1000Wx150Hx2400Lx2.3t,WITH FULLSET(COVER+COVER BAND(2EA)+JOINT CONNECTOR(2EA)+BONDING JUMPER(1EA)+H/D CLAMP(4EA)+BOLT),FOR 3COKE PLANT</t>
  </si>
  <si>
    <t>Q4221981</t>
  </si>
  <si>
    <t>TRAY (I),POSMAC KS D 3030,900Wx150Hx2400Lx2.3t,WITH FULLSET(COVER+COVER BAND(2EA)+JOINT CONNECTOR(2EA)+BONDING JUMPER(1EA)+H/D CLAMP(4EA)+BOLT),FOR 3COKE PLANT</t>
  </si>
  <si>
    <t>Q4221980</t>
  </si>
  <si>
    <t>TRAY (I),POSMAC KS D 3030,800Wx150Hx2400Lx2.3t,WITH FULLSET(COVER+COVER BAND(2EA)+JOINT CONNECTOR(2EA)+BONDING JUMPER(1EA)+H/D CLAMP(4EA)+BOLT),FOR 3COKE PLANT</t>
  </si>
  <si>
    <t>Q4221979</t>
  </si>
  <si>
    <t>TRAY (I),POSMAC KS D 3030,700Wx150Hx2400Lx2.3t,WITH FULLSET(COVER+COVER BAND(2EA)+JOINT CONNECTOR(2EA)+BONDING JUMPER(1EA)+H/D CLAMP(4EA)+BOLT),FOR 3COKE PLANT</t>
  </si>
  <si>
    <t>Q4221978</t>
  </si>
  <si>
    <t>TRAY (I),POSMAC KS D 3030,600Wx150Hx2400Lx2.3t,WITH FULLSET(COVER+COVER BAND(2EA)+JOINT CONNECTOR(2EA)+BONDING JUMPER(1EA)+H/D CLAMP(4EA)+BOLT),FOR 3COKE PLANT</t>
  </si>
  <si>
    <t>Q4221977</t>
  </si>
  <si>
    <t>TRAY (I),POSMAC KS D 3030,500Wx150Hx2400Lx2.3t,WITH FULLSET(COVER+COVER BAND(2EA)+JOINT CONNECTOR(2EA)+BONDING JUMPER(1EA)+H/D CLAMP(4EA)+BOLT),FOR 3COKE PLANT</t>
  </si>
  <si>
    <t>Q4221976</t>
  </si>
  <si>
    <t>TRAY (I),POSMAC KS D 3030,400Wx150Hx2400Lx2.3t,WITH FULLSET(COVER+COVER BAND(2EA)+JOINT CONNECTOR(2EA)+BONDING JUMPER(1EA)+H/D CLAMP(4EA)+BOLT),FOR 3COKE PLANT</t>
  </si>
  <si>
    <t>Q4221974</t>
  </si>
  <si>
    <t>TRAY (I),POSMAC KS D 3030,300Wx150Hx2400Lx2.3t,WITH FULLSET(COVER+COVER BAND(2EA)+JOINT CONNECTOR(2EA)+BONDING JUMPER(1EA)+H/D CLAMP(4EA)+BOLT),FOR 3COKE PLANT</t>
  </si>
  <si>
    <t>Q4221973</t>
    <phoneticPr fontId="83" type="noConversion"/>
  </si>
  <si>
    <t>TRAY (I),POSMAC KS D 3030,200Wx150Hx2400Lx2.3t,WITH FULLSET(COVER+COVER BAND(2EA)+JOINT CONNECTOR(2EA)+BONDING JUMPER(1EA)+H/D CLAMP(4EA)+BOLT),FOR 3COKE PLANT</t>
  </si>
  <si>
    <t>Q4221972</t>
  </si>
  <si>
    <t>TRAY (I),POSMAC KS D 3030,150Wx150Hx2400Lx2.3t,WITH FULLSET(COVER+COVER BAND(2EA)+JOINT CONNECTOR(2EA)+BONDING JUMPER(1EA)+H/D CLAMP(4EA)+BOLT),FOR 3COKE PLANT</t>
  </si>
  <si>
    <t>Q4221970</t>
  </si>
  <si>
    <t>01PAC39E01178/1,4,8</t>
  </si>
  <si>
    <t>TRAY (I),POSMAC KS D 3030,1000Wx100Hx2400Lx2.3t,WITH FULLSET(COVER+COVER BAND(2EA)+JOINT CONNECTOR(2EA)+BONDING JUMPER(1EA)+H/D CLAMP(4EA)+BOLT),FOR 3COKE PLANT</t>
  </si>
  <si>
    <t>Q4221969</t>
  </si>
  <si>
    <t>TRAY (I),POSMAC KS D 3030,900Wx100Hx2400Lx2.3t,WITH FULLSET(COVER+COVER BAND(2EA)+JOINT CONNECTOR(2EA)+BONDING JUMPER(1EA)+H/D CLAMP(4EA)+BOLT),FOR 3COKE PLANT</t>
  </si>
  <si>
    <t>Q4221968</t>
  </si>
  <si>
    <t>TRAY (I),POSMAC KS D 3030,800Wx100Hx2400Lx2.3t,WITH FULLSET(COVER+COVER BAND(2EA)+JOINT CONNECTOR(2EA)+BONDING JUMPER(1EA)+H/D CLAMP(4EA)+BOLT),FOR 3COKE PLANT</t>
  </si>
  <si>
    <t>Q4221967</t>
  </si>
  <si>
    <t>TRAY (I),POSMAC KS D 3030,700Wx100Hx2400Lx2.3t,WITH FULLSET(COVER+COVER BAND(2EA)+JOINT CONNECTOR(2EA)+BONDING JUMPER(1EA)+H/D CLAMP(4EA)+BOLT),FOR 3COKE PLANT</t>
  </si>
  <si>
    <t>Q4221966</t>
  </si>
  <si>
    <t>TRAY (I),POSMAC KS D 3030,600Wx100Hx2400Lx2.3t,WITH FULLSET(COVER+COVER BAND(2EA)+JOINT CONNECTOR(2EA)+BONDING JUMPER(1EA)+H/D CLAMP(4EA)+BOLT),FOR 3COKE PLANT</t>
  </si>
  <si>
    <t>Q4221965</t>
  </si>
  <si>
    <t>TRAY (I),POSMAC KS D 3030,500Wx100Hx2400Lx2.3t,WITH FULLSET(COVER+COVER BAND(2EA)+JOINT CONNECTOR(2EA)+BONDING JUMPER(1EA)+H/D CLAMP(4EA)+BOLT),FOR 3COKE PLANT</t>
  </si>
  <si>
    <t>Q4221964</t>
  </si>
  <si>
    <t>01PAC39E01178/1.4,8</t>
  </si>
  <si>
    <t>TRAY (I),POSMAC KS D 3030,400Wx100Hx2400Lx2.3t,WITH FULLSET(COVER+COVER BAND(2EA)+JOINT CONNECTOR(2EA)+BONDING JUMPER(1EA)+H/D CLAMP(4EA)+BOLT),FOR 3COKE PLANT</t>
  </si>
  <si>
    <t>Q4221963</t>
  </si>
  <si>
    <t>TRAY (I),POSMAC KS D 3030,300Wx100Hx2400Lx2.3t,WITH FULLSET(COVER+COVER BAND(2EA)+JOINT CONNECTOR(2EA)+BONDING JUMPER(1EA)+H/D CLAMP(4EA)+BOLT),FOR 3COKE PLANT</t>
  </si>
  <si>
    <t>Cable Tray</t>
    <phoneticPr fontId="83" type="noConversion"/>
  </si>
  <si>
    <t>Q4221962</t>
  </si>
  <si>
    <t>TRAY (I),POSMAC KS D 3030,200Wx100Hx2400Lx2.3t,WITH FULLSET(COVER+COVER BAND(2EA)+JOINT CONNECTOR(2EA)+BONDING JUMPER(1EA)+H/D CLAMP(4EA)+BOLT),FOR 3COKE PLANT</t>
  </si>
  <si>
    <t>Q4221961</t>
    <phoneticPr fontId="83" type="noConversion"/>
  </si>
  <si>
    <t>TRAY (I),POSMAC KS D 3030,150Wx100Hx2400Lx2.3t,WITH FULLSET(COVER+COVER BAND(2EA)+JOINT CONNECTOR(2EA)+BONDING JUMPER(1EA)+H/D CLAMP(4EA)+BOLT),FOR 3COKE PLANT</t>
    <phoneticPr fontId="83" type="noConversion"/>
  </si>
  <si>
    <t>Q4221888</t>
    <phoneticPr fontId="83" type="noConversion"/>
  </si>
  <si>
    <t>도면번호1</t>
  </si>
  <si>
    <t>사양</t>
  </si>
  <si>
    <t>품명</t>
  </si>
  <si>
    <t>품명코드</t>
  </si>
  <si>
    <t>순번</t>
    <phoneticPr fontId="83" type="noConversion"/>
  </si>
  <si>
    <t>2C 4mm²</t>
    <phoneticPr fontId="87" type="noConversion"/>
  </si>
  <si>
    <t>3C 2.5mm²</t>
    <phoneticPr fontId="87" type="noConversion"/>
  </si>
  <si>
    <t>산업안전보건관리비를 산출하여 구매부서로 구매의뢰시 첨부 (File Naming Rule : YYMMDD_부서명_제경비내역서 초안_투자명)</t>
  </si>
  <si>
    <t>1. 산업안전보건관리비 계산산식 : 대상액 구분 가능여부와 현장 제작설비 여부에 따른 구분, 해당부분에만 숫자 1입력</t>
  </si>
  <si>
    <t>5. 환경보전비 0.4% 고정(단, 전기,정보통신,소방공사는 0 입력)</t>
  </si>
  <si>
    <t>[산업안전보건관리비 계산산식]</t>
  </si>
  <si>
    <t>2024년도</t>
    <phoneticPr fontId="21" type="noConversion"/>
  </si>
  <si>
    <t xml:space="preserve">토목 1400억이상 </t>
    <phoneticPr fontId="21" type="noConversion"/>
  </si>
  <si>
    <t>토목 1400억~900억</t>
    <phoneticPr fontId="21" type="noConversion"/>
  </si>
  <si>
    <t>건축 1200억~900억</t>
    <phoneticPr fontId="21" type="noConversion"/>
  </si>
  <si>
    <t>토목 900억~570억</t>
    <phoneticPr fontId="21" type="noConversion"/>
  </si>
  <si>
    <t>건축 800억~520억</t>
    <phoneticPr fontId="21" type="noConversion"/>
  </si>
  <si>
    <t>토목 570억~370억</t>
    <phoneticPr fontId="21" type="noConversion"/>
  </si>
  <si>
    <t>건축 520억~340억</t>
    <phoneticPr fontId="21" type="noConversion"/>
  </si>
  <si>
    <t>토목 370억~220억</t>
    <phoneticPr fontId="21" type="noConversion"/>
  </si>
  <si>
    <t>건축 340억~210억</t>
    <phoneticPr fontId="21" type="noConversion"/>
  </si>
  <si>
    <t>건축 210억~130억</t>
    <phoneticPr fontId="21" type="noConversion"/>
  </si>
  <si>
    <t>토목 140억~
7등급 미만</t>
    <phoneticPr fontId="21" type="noConversion"/>
  </si>
  <si>
    <t>건축 130억~ 
7등급 미만</t>
    <phoneticPr fontId="21" type="noConversion"/>
  </si>
  <si>
    <t>[산업안전보건관리비 요율 구분]</t>
  </si>
  <si>
    <t>[산업안전보건관리비 요율표]</t>
  </si>
  <si>
    <t>플랜트 공사</t>
    <phoneticPr fontId="21" type="noConversion"/>
  </si>
  <si>
    <t>플랜트 外 공사</t>
    <phoneticPr fontId="21" type="noConversion"/>
  </si>
  <si>
    <t>토목공사</t>
    <phoneticPr fontId="21" type="noConversion"/>
  </si>
  <si>
    <t>건축공사 요율/기초액</t>
    <phoneticPr fontId="21" type="noConversion"/>
  </si>
  <si>
    <t>토목공사 요율/기초액</t>
    <phoneticPr fontId="21" type="noConversion"/>
  </si>
  <si>
    <t>나) 산업안전보건관리비</t>
  </si>
  <si>
    <t>산업안전보건관리비 적용</t>
  </si>
  <si>
    <t>마) 환경보전비</t>
    <phoneticPr fontId="6" type="noConversion"/>
  </si>
  <si>
    <t>산업안전보건관리비</t>
  </si>
  <si>
    <t>환경보전비</t>
    <phoneticPr fontId="6" type="noConversion"/>
  </si>
  <si>
    <t>생명지킴이</t>
    <phoneticPr fontId="21" type="noConversion"/>
  </si>
  <si>
    <t>노란색 셀은 요율표를 참조하여 직접입력</t>
    <phoneticPr fontId="21" type="noConversion"/>
  </si>
  <si>
    <t>아) 안전관리비(건설기술진흥법)</t>
    <phoneticPr fontId="21" type="noConversion"/>
  </si>
  <si>
    <t>자) 품질관리비(건설기술진흥법)</t>
    <phoneticPr fontId="6" type="noConversion"/>
  </si>
  <si>
    <t>○ 산업안전보건관리비 대상금액이 800억원 이상시 기재</t>
  </si>
  <si>
    <t xml:space="preserve">(도급재료비 ＋ 발주자재료비 ＋ 직접노무비) × 산업안전보건관리비율 ＋ 기초액 </t>
  </si>
  <si>
    <t>계약금액 X 70% X 산업안전보건관리비 요율 + 기초액</t>
  </si>
  <si>
    <t xml:space="preserve">((도급재료비 ＋ 직접노무비) × 산업안전보건관리비율 ＋ 기초액) x 1.2   </t>
  </si>
  <si>
    <t xml:space="preserve">  - 지급보증비, 환경보전비(노란색부분) 입력</t>
    <phoneticPr fontId="21" type="noConversion"/>
  </si>
  <si>
    <t xml:space="preserve">   * 환경보전비는 0.4% 입력 (단, 전기,정보통신,소방공사는 0 입력)</t>
    <phoneticPr fontId="21" type="noConversion"/>
  </si>
  <si>
    <t>'26. 01. 01.부 시행</t>
    <phoneticPr fontId="21" type="noConversion"/>
  </si>
  <si>
    <t>기계 : 00%, 전기 : 00%</t>
    <phoneticPr fontId="21" type="noConversion"/>
  </si>
  <si>
    <t>기계공사, 전기공사 면허</t>
    <phoneticPr fontId="21" type="noConversion"/>
  </si>
  <si>
    <t>기계 : 10%, 전기 : 90%</t>
    <phoneticPr fontId="21" type="noConversion"/>
  </si>
  <si>
    <t>(포항)3소결 청정 탈황설비 Conveyor류 성능복원</t>
    <phoneticPr fontId="6" type="noConversion"/>
  </si>
  <si>
    <t>AC No1 &amp; No.2 Conveyor 류 Assembly</t>
    <phoneticPr fontId="21" type="noConversion"/>
  </si>
  <si>
    <t>식</t>
    <phoneticPr fontId="21" type="noConversion"/>
  </si>
  <si>
    <t>수량</t>
    <phoneticPr fontId="21" type="noConversion"/>
  </si>
  <si>
    <t>단위</t>
    <phoneticPr fontId="21" type="noConversion"/>
  </si>
  <si>
    <t>AC Make Up Conveyor 및 Unloading Conveyor Bucket 제작</t>
    <phoneticPr fontId="21" type="noConversion"/>
  </si>
  <si>
    <t>Motor &amp; Drive 제작 for AC Conveyor</t>
    <phoneticPr fontId="21" type="noConversion"/>
  </si>
  <si>
    <t>유해위험방지계획서 + 자율안전신고</t>
    <phoneticPr fontId="21" type="noConversion"/>
  </si>
  <si>
    <t>PLC 개조, 계장밸브, 판넬류, 온도센서 등</t>
    <phoneticPr fontId="21" type="noConversion"/>
  </si>
  <si>
    <t>전기설비</t>
    <phoneticPr fontId="21" type="noConversion"/>
  </si>
  <si>
    <t>기계설비</t>
    <phoneticPr fontId="21" type="noConversion"/>
  </si>
  <si>
    <t>설계비</t>
    <phoneticPr fontId="21" type="noConversion"/>
  </si>
  <si>
    <t>기계 / 전기 설계</t>
    <phoneticPr fontId="21" type="noConversion"/>
  </si>
  <si>
    <t>기계공사</t>
    <phoneticPr fontId="21" type="noConversion"/>
  </si>
  <si>
    <t>전기공사</t>
    <phoneticPr fontId="21" type="noConversion"/>
  </si>
  <si>
    <t>기계설계</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</si>
</sst>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2" formatCode="_-&quot;₩&quot;* #,##0_-;\-&quot;₩&quot;* #,##0_-;_-&quot;₩&quot;* &quot;-&quot;_-;_-@_-"/>
    <numFmt numFmtId="41" formatCode="_-* #,##0_-;\-* #,##0_-;_-* &quot;-&quot;_-;_-@_-"/>
    <numFmt numFmtId="176" formatCode="_ * #,##0_ ;_ * \-#,##0_ ;_ * &quot;-&quot;_ ;_ @_ "/>
    <numFmt numFmtId="177" formatCode="_ * #,##0.00_ ;_ * \-#,##0.00_ ;_ * &quot;-&quot;_ ;_ @_ "/>
    <numFmt numFmtId="178" formatCode="#,##0_);[Red]\(#,##0\)"/>
    <numFmt numFmtId="179" formatCode="#,##0.000"/>
    <numFmt numFmtId="180" formatCode="#,##0\ \ \+"/>
    <numFmt numFmtId="181" formatCode="#,##0_ "/>
    <numFmt numFmtId="182" formatCode="0_);[Red]\(0\)"/>
    <numFmt numFmtId="183" formatCode="0.000_);[Red]\(0.000\)"/>
    <numFmt numFmtId="184" formatCode="#,##0.000_);[Red]\(#,##0.000\)"/>
    <numFmt numFmtId="185" formatCode="_ * #,##0.000000000000000_ ;_ * \-#,##0.000000000000000_ ;_ * &quot;-&quot;_ ;_ @_ "/>
    <numFmt numFmtId="186" formatCode="0.0%"/>
    <numFmt numFmtId="187" formatCode="&quot;(&quot;#,##0&quot;)&quot;"/>
    <numFmt numFmtId="188" formatCode="&quot;(&quot;#,##0"/>
    <numFmt numFmtId="189" formatCode="#,##0&quot;)&quot;"/>
    <numFmt numFmtId="190" formatCode="&quot;×  &quot;#,##0.000&quot;%  =&quot;"/>
    <numFmt numFmtId="191" formatCode="_-* #,##0.00_-;\-* #,##0.00_-;_-* &quot;-&quot;_-;_-@_-"/>
    <numFmt numFmtId="192" formatCode="#,##0.000&quot;%  =&quot;"/>
    <numFmt numFmtId="193" formatCode="#,##0.000&quot;%&quot;"/>
    <numFmt numFmtId="194" formatCode="#,##0.00&quot;%&quot;"/>
    <numFmt numFmtId="195" formatCode="#,##0&quot; =&quot;"/>
    <numFmt numFmtId="196" formatCode="#,##0&quot;)×1.2 =&quot;"/>
    <numFmt numFmtId="197" formatCode="&quot;((&quot;#,##0"/>
    <numFmt numFmtId="198" formatCode="#,##0.000&quot;% =&quot;"/>
    <numFmt numFmtId="199" formatCode="#,##0.00_ "/>
    <numFmt numFmtId="200" formatCode="0.000%"/>
    <numFmt numFmtId="201" formatCode="_-* #,##0.000_-;\-* #,##0.000_-;_-* &quot;-&quot;_-;_-@_-"/>
    <numFmt numFmtId="202" formatCode="_(* #,##0_);_(* \(#,##0\);_(* &quot;-&quot;_);_(@_)"/>
    <numFmt numFmtId="203" formatCode="0.000"/>
    <numFmt numFmtId="204" formatCode="0.0000"/>
    <numFmt numFmtId="205" formatCode="#,##0.000;\-#,##0.000"/>
    <numFmt numFmtId="206" formatCode="&quot;₩&quot;#,##0;&quot;₩&quot;\-#,##0"/>
    <numFmt numFmtId="207" formatCode="#,##0.0"/>
    <numFmt numFmtId="208" formatCode="0.00000"/>
    <numFmt numFmtId="209" formatCode="_ * #,##0.000_ ;_ * \-#,##0.000_ ;_ * &quot;-&quot;_ ;_ @_ "/>
    <numFmt numFmtId="210" formatCode="_(* #,##0.000_);_(* \(#,##0.000\);_(* &quot;-&quot;_);_(@_)"/>
    <numFmt numFmtId="211" formatCode="#,##0.##\ [$￦]"/>
  </numFmts>
  <fonts count="88">
    <font>
      <sz val="12"/>
      <name val="바탕체"/>
      <family val="1"/>
      <charset val="129"/>
    </font>
    <font>
      <sz val="11"/>
      <color theme="1"/>
      <name val="맑은 고딕"/>
      <family val="2"/>
      <charset val="129"/>
    </font>
    <font>
      <sz val="11"/>
      <color theme="1"/>
      <name val="맑은 고딕"/>
      <family val="2"/>
      <charset val="129"/>
    </font>
    <font>
      <sz val="12"/>
      <name val="바탕체"/>
      <family val="1"/>
      <charset val="129"/>
    </font>
    <font>
      <sz val="12"/>
      <name val="Arial"/>
      <family val="2"/>
    </font>
    <font>
      <sz val="8"/>
      <name val="바탕"/>
      <family val="1"/>
      <charset val="129"/>
    </font>
    <font>
      <sz val="8"/>
      <name val="바탕체"/>
      <family val="1"/>
      <charset val="129"/>
    </font>
    <font>
      <sz val="11"/>
      <name val="돋움"/>
      <family val="3"/>
      <charset val="129"/>
    </font>
    <font>
      <sz val="10"/>
      <name val="Arial"/>
      <family val="2"/>
    </font>
    <font>
      <b/>
      <sz val="12"/>
      <name val="Arial"/>
      <family val="2"/>
    </font>
    <font>
      <b/>
      <sz val="11"/>
      <name val="굴림체"/>
      <family val="3"/>
      <charset val="129"/>
    </font>
    <font>
      <sz val="11"/>
      <name val="굴림체"/>
      <family val="3"/>
      <charset val="129"/>
    </font>
    <font>
      <sz val="10"/>
      <name val="굴림체"/>
      <family val="3"/>
      <charset val="129"/>
    </font>
    <font>
      <b/>
      <sz val="12"/>
      <name val="굴림체"/>
      <family val="3"/>
      <charset val="129"/>
    </font>
    <font>
      <sz val="12"/>
      <name val="Times New Roman"/>
      <family val="1"/>
    </font>
    <font>
      <b/>
      <sz val="10"/>
      <name val="Helv"/>
      <family val="2"/>
    </font>
    <font>
      <sz val="8"/>
      <name val="Arial"/>
      <family val="2"/>
    </font>
    <font>
      <b/>
      <sz val="12"/>
      <name val="Helv"/>
      <family val="2"/>
    </font>
    <font>
      <b/>
      <sz val="11"/>
      <name val="Helv"/>
      <family val="2"/>
    </font>
    <font>
      <b/>
      <sz val="14"/>
      <name val="굴림체"/>
      <family val="3"/>
      <charset val="129"/>
    </font>
    <font>
      <sz val="11"/>
      <color indexed="8"/>
      <name val="굴림체"/>
      <family val="3"/>
      <charset val="129"/>
    </font>
    <font>
      <sz val="8"/>
      <name val="돋움"/>
      <family val="3"/>
      <charset val="129"/>
    </font>
    <font>
      <b/>
      <sz val="11"/>
      <color rgb="FFC00000"/>
      <name val="굴림체"/>
      <family val="3"/>
      <charset val="129"/>
    </font>
    <font>
      <sz val="11"/>
      <color rgb="FF000000"/>
      <name val="굴림체"/>
      <family val="3"/>
      <charset val="129"/>
    </font>
    <font>
      <b/>
      <sz val="11"/>
      <color theme="1"/>
      <name val="굴림체"/>
      <family val="3"/>
      <charset val="129"/>
    </font>
    <font>
      <b/>
      <sz val="11"/>
      <color rgb="FFFF0000"/>
      <name val="굴림체"/>
      <family val="3"/>
      <charset val="129"/>
    </font>
    <font>
      <sz val="13"/>
      <name val="맑은 고딕"/>
      <family val="3"/>
      <charset val="129"/>
    </font>
    <font>
      <b/>
      <sz val="13"/>
      <name val="맑은 고딕"/>
      <family val="3"/>
      <charset val="129"/>
    </font>
    <font>
      <b/>
      <sz val="13"/>
      <name val="맑은 고딕"/>
      <family val="3"/>
      <charset val="129"/>
      <scheme val="minor"/>
    </font>
    <font>
      <sz val="11"/>
      <name val="맑은 고딕"/>
      <family val="3"/>
      <charset val="129"/>
      <scheme val="minor"/>
    </font>
    <font>
      <b/>
      <sz val="11"/>
      <name val="맑은 고딕"/>
      <family val="3"/>
      <charset val="129"/>
      <scheme val="minor"/>
    </font>
    <font>
      <sz val="12"/>
      <name val="굴림"/>
      <family val="3"/>
      <charset val="129"/>
    </font>
    <font>
      <sz val="11"/>
      <color theme="1"/>
      <name val="굴림체"/>
      <family val="3"/>
      <charset val="129"/>
    </font>
    <font>
      <b/>
      <sz val="10"/>
      <color indexed="81"/>
      <name val="돋움"/>
      <family val="3"/>
      <charset val="129"/>
    </font>
    <font>
      <b/>
      <sz val="11"/>
      <color rgb="FF0000FF"/>
      <name val="굴림체"/>
      <family val="3"/>
      <charset val="129"/>
    </font>
    <font>
      <b/>
      <sz val="10"/>
      <color indexed="81"/>
      <name val="Tahoma"/>
      <family val="2"/>
    </font>
    <font>
      <b/>
      <sz val="9"/>
      <color indexed="81"/>
      <name val="Tahoma"/>
      <family val="2"/>
    </font>
    <font>
      <b/>
      <sz val="9"/>
      <color indexed="81"/>
      <name val="돋움"/>
      <family val="3"/>
      <charset val="129"/>
    </font>
    <font>
      <b/>
      <sz val="11"/>
      <color indexed="81"/>
      <name val="돋움"/>
      <family val="3"/>
      <charset val="129"/>
    </font>
    <font>
      <b/>
      <u/>
      <sz val="11"/>
      <color rgb="FF0000FF"/>
      <name val="굴림체"/>
      <family val="3"/>
      <charset val="129"/>
    </font>
    <font>
      <b/>
      <sz val="11"/>
      <color indexed="81"/>
      <name val="돋음"/>
      <family val="3"/>
      <charset val="129"/>
    </font>
    <font>
      <sz val="11"/>
      <color indexed="81"/>
      <name val="돋음"/>
      <family val="3"/>
      <charset val="129"/>
    </font>
    <font>
      <sz val="11"/>
      <color theme="1"/>
      <name val="맑은 고딕"/>
      <family val="2"/>
      <charset val="129"/>
      <scheme val="minor"/>
    </font>
    <font>
      <sz val="11"/>
      <name val="굴림"/>
      <family val="3"/>
      <charset val="129"/>
    </font>
    <font>
      <sz val="10"/>
      <color theme="1"/>
      <name val="굴림"/>
      <family val="2"/>
      <charset val="129"/>
    </font>
    <font>
      <b/>
      <sz val="11"/>
      <color theme="1"/>
      <name val="맑은 고딕"/>
      <family val="3"/>
      <charset val="129"/>
      <scheme val="minor"/>
    </font>
    <font>
      <sz val="8"/>
      <name val="굴림"/>
      <family val="2"/>
      <charset val="129"/>
    </font>
    <font>
      <sz val="12"/>
      <name val="굴림체"/>
      <family val="3"/>
      <charset val="129"/>
    </font>
    <font>
      <sz val="11"/>
      <color theme="1"/>
      <name val="맑은 고딕"/>
      <family val="3"/>
      <charset val="129"/>
      <scheme val="minor"/>
    </font>
    <font>
      <sz val="10"/>
      <name val="맑은 고딕"/>
      <family val="3"/>
      <charset val="129"/>
      <scheme val="minor"/>
    </font>
    <font>
      <sz val="11"/>
      <color theme="1"/>
      <name val="돋움"/>
      <family val="3"/>
      <charset val="129"/>
    </font>
    <font>
      <sz val="12"/>
      <name val="돋움체"/>
      <family val="3"/>
      <charset val="129"/>
    </font>
    <font>
      <sz val="11"/>
      <color theme="1"/>
      <name val="맑은 고딕"/>
      <family val="3"/>
      <charset val="129"/>
      <scheme val="major"/>
    </font>
    <font>
      <sz val="8"/>
      <name val="굴림"/>
      <family val="3"/>
      <charset val="129"/>
    </font>
    <font>
      <sz val="11"/>
      <color theme="1"/>
      <name val="맑은 고딕"/>
      <family val="3"/>
      <charset val="129"/>
    </font>
    <font>
      <sz val="10"/>
      <color indexed="8"/>
      <name val="굴림"/>
      <family val="3"/>
      <charset val="129"/>
    </font>
    <font>
      <sz val="11"/>
      <color indexed="8"/>
      <name val="맑은 고딕"/>
      <family val="3"/>
      <charset val="129"/>
    </font>
    <font>
      <sz val="10"/>
      <name val="Helv"/>
      <family val="2"/>
    </font>
    <font>
      <sz val="12"/>
      <color indexed="8"/>
      <name val="돋움체"/>
      <family val="3"/>
      <charset val="129"/>
    </font>
    <font>
      <sz val="12"/>
      <color rgb="FFFF0000"/>
      <name val="돋움체"/>
      <family val="3"/>
      <charset val="129"/>
    </font>
    <font>
      <sz val="14"/>
      <name val="돋움체"/>
      <family val="3"/>
      <charset val="129"/>
    </font>
    <font>
      <b/>
      <sz val="16"/>
      <color theme="1"/>
      <name val="굴림"/>
      <family val="3"/>
      <charset val="129"/>
    </font>
    <font>
      <b/>
      <u/>
      <sz val="24"/>
      <color theme="1"/>
      <name val="굴림"/>
      <family val="3"/>
      <charset val="129"/>
    </font>
    <font>
      <sz val="10"/>
      <name val="돋움체"/>
      <family val="3"/>
      <charset val="129"/>
    </font>
    <font>
      <sz val="12"/>
      <color indexed="12"/>
      <name val="굴림체"/>
      <family val="3"/>
      <charset val="129"/>
    </font>
    <font>
      <b/>
      <sz val="12"/>
      <color indexed="12"/>
      <name val="굴림체"/>
      <family val="3"/>
      <charset val="129"/>
    </font>
    <font>
      <b/>
      <sz val="10"/>
      <name val="돋움체"/>
      <family val="3"/>
      <charset val="129"/>
    </font>
    <font>
      <sz val="10"/>
      <color indexed="8"/>
      <name val="돋움체"/>
      <family val="3"/>
      <charset val="129"/>
    </font>
    <font>
      <b/>
      <sz val="10"/>
      <color indexed="8"/>
      <name val="돋움체"/>
      <family val="3"/>
      <charset val="129"/>
    </font>
    <font>
      <sz val="10"/>
      <name val="굴림"/>
      <family val="3"/>
      <charset val="129"/>
    </font>
    <font>
      <sz val="8"/>
      <color rgb="FFFF0000"/>
      <name val="굴림"/>
      <family val="3"/>
      <charset val="129"/>
    </font>
    <font>
      <sz val="10"/>
      <color rgb="FFFF0000"/>
      <name val="굴림"/>
      <family val="3"/>
      <charset val="129"/>
    </font>
    <font>
      <sz val="10"/>
      <color indexed="10"/>
      <name val="굴림"/>
      <family val="3"/>
      <charset val="129"/>
    </font>
    <font>
      <b/>
      <sz val="10"/>
      <name val="굴림"/>
      <family val="3"/>
      <charset val="129"/>
    </font>
    <font>
      <b/>
      <sz val="10"/>
      <color indexed="8"/>
      <name val="굴림"/>
      <family val="3"/>
      <charset val="129"/>
    </font>
    <font>
      <sz val="10"/>
      <color indexed="39"/>
      <name val="굴림"/>
      <family val="3"/>
      <charset val="129"/>
    </font>
    <font>
      <sz val="12"/>
      <color indexed="12"/>
      <name val="굴림"/>
      <family val="3"/>
      <charset val="129"/>
    </font>
    <font>
      <b/>
      <sz val="16"/>
      <color indexed="8"/>
      <name val="굴림"/>
      <family val="3"/>
      <charset val="129"/>
    </font>
    <font>
      <sz val="11"/>
      <name val="맑은 고딕"/>
      <family val="3"/>
      <charset val="129"/>
      <scheme val="major"/>
    </font>
    <font>
      <sz val="9"/>
      <name val="돋움체"/>
      <family val="3"/>
      <charset val="129"/>
    </font>
    <font>
      <sz val="10"/>
      <color theme="1"/>
      <name val="돋움체"/>
      <family val="3"/>
      <charset val="129"/>
    </font>
    <font>
      <sz val="12"/>
      <color rgb="FF000000"/>
      <name val="돋움체"/>
      <family val="3"/>
      <charset val="129"/>
    </font>
    <font>
      <sz val="12"/>
      <color theme="1"/>
      <name val="돋움체"/>
      <family val="3"/>
      <charset val="129"/>
    </font>
    <font>
      <sz val="8"/>
      <name val="맑은 고딕"/>
      <family val="2"/>
      <charset val="129"/>
      <scheme val="minor"/>
    </font>
    <font>
      <sz val="10"/>
      <color theme="1"/>
      <name val="굴림"/>
      <family val="3"/>
      <charset val="129"/>
    </font>
    <font>
      <sz val="11"/>
      <color theme="1"/>
      <name val="맑은 고딕"/>
      <family val="2"/>
      <scheme val="minor"/>
    </font>
    <font>
      <u/>
      <sz val="11"/>
      <color theme="10"/>
      <name val="맑은 고딕"/>
      <family val="2"/>
      <scheme val="minor"/>
    </font>
    <font>
      <sz val="8"/>
      <name val="굴림체"/>
      <family val="3"/>
      <charset val="129"/>
    </font>
  </fonts>
  <fills count="14">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59999389629810485"/>
        <bgColor indexed="64"/>
      </patternFill>
    </fill>
    <fill>
      <patternFill patternType="solid">
        <fgColor theme="0"/>
        <bgColor indexed="64"/>
      </patternFill>
    </fill>
    <fill>
      <patternFill patternType="solid">
        <fgColor indexed="13"/>
        <bgColor indexed="64"/>
      </patternFill>
    </fill>
    <fill>
      <patternFill patternType="solid">
        <fgColor theme="8" tint="0.79998168889431442"/>
        <bgColor indexed="64"/>
      </patternFill>
    </fill>
    <fill>
      <patternFill patternType="solid">
        <fgColor indexed="34"/>
        <bgColor indexed="64"/>
      </patternFill>
    </fill>
    <fill>
      <patternFill patternType="solid">
        <fgColor theme="9" tint="0.79998168889431442"/>
        <bgColor indexed="64"/>
      </patternFill>
    </fill>
    <fill>
      <patternFill patternType="solid">
        <fgColor rgb="FFD0FFB9"/>
        <bgColor indexed="64"/>
      </patternFill>
    </fill>
    <fill>
      <patternFill patternType="solid">
        <fgColor theme="5" tint="0.59999389629810485"/>
        <bgColor indexed="64"/>
      </patternFill>
    </fill>
  </fills>
  <borders count="76">
    <border>
      <left/>
      <right/>
      <top/>
      <bottom/>
      <diagonal/>
    </border>
    <border>
      <left/>
      <right style="thin">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right/>
      <top style="medium">
        <color indexed="64"/>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right/>
      <top style="thin">
        <color indexed="64"/>
      </top>
      <bottom style="double">
        <color indexed="64"/>
      </bottom>
      <diagonal/>
    </border>
    <border>
      <left/>
      <right/>
      <top style="double">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hair">
        <color indexed="22"/>
      </right>
      <top style="hair">
        <color indexed="64"/>
      </top>
      <bottom/>
      <diagonal/>
    </border>
    <border>
      <left style="medium">
        <color indexed="64"/>
      </left>
      <right style="hair">
        <color indexed="22"/>
      </right>
      <top/>
      <bottom/>
      <diagonal/>
    </border>
    <border>
      <left style="thin">
        <color indexed="64"/>
      </left>
      <right/>
      <top style="medium">
        <color indexed="64"/>
      </top>
      <bottom style="medium">
        <color indexed="64"/>
      </bottom>
      <diagonal/>
    </border>
    <border>
      <left/>
      <right style="thin">
        <color indexed="64"/>
      </right>
      <top style="thin">
        <color indexed="64"/>
      </top>
      <bottom style="double">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hair">
        <color indexed="64"/>
      </bottom>
      <diagonal/>
    </border>
    <border>
      <left style="thin">
        <color indexed="64"/>
      </left>
      <right/>
      <top/>
      <bottom style="hair">
        <color indexed="64"/>
      </bottom>
      <diagonal/>
    </border>
    <border>
      <left style="medium">
        <color indexed="64"/>
      </left>
      <right/>
      <top style="hair">
        <color indexed="64"/>
      </top>
      <bottom style="medium">
        <color indexed="64"/>
      </bottom>
      <diagonal/>
    </border>
    <border>
      <left/>
      <right style="thin">
        <color indexed="64"/>
      </right>
      <top style="double">
        <color indexed="64"/>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hair">
        <color indexed="64"/>
      </top>
      <bottom style="medium">
        <color indexed="64"/>
      </bottom>
      <diagonal/>
    </border>
    <border>
      <left/>
      <right/>
      <top style="hair">
        <color indexed="64"/>
      </top>
      <bottom style="medium">
        <color indexed="64"/>
      </bottom>
      <diagonal/>
    </border>
    <border>
      <left style="thin">
        <color indexed="64"/>
      </left>
      <right/>
      <top/>
      <bottom/>
      <diagonal/>
    </border>
    <border>
      <left style="hair">
        <color indexed="22"/>
      </left>
      <right/>
      <top style="hair">
        <color indexed="64"/>
      </top>
      <bottom style="hair">
        <color indexed="64"/>
      </bottom>
      <diagonal/>
    </border>
    <border>
      <left style="medium">
        <color indexed="64"/>
      </left>
      <right/>
      <top/>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ck">
        <color indexed="64"/>
      </top>
      <bottom/>
      <diagonal/>
    </border>
    <border>
      <left style="thick">
        <color indexed="64"/>
      </left>
      <right/>
      <top/>
      <bottom/>
      <diagonal/>
    </border>
    <border>
      <left style="thick">
        <color indexed="64"/>
      </left>
      <right/>
      <top style="thin">
        <color indexed="64"/>
      </top>
      <bottom/>
      <diagonal/>
    </border>
    <border>
      <left style="double">
        <color indexed="64"/>
      </left>
      <right/>
      <top style="thin">
        <color indexed="64"/>
      </top>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thin">
        <color rgb="FF000000"/>
      </left>
      <right style="thin">
        <color rgb="FF000000"/>
      </right>
      <top style="hair">
        <color rgb="FF000000"/>
      </top>
      <bottom style="thin">
        <color indexed="64"/>
      </bottom>
      <diagonal/>
    </border>
    <border>
      <left style="thin">
        <color rgb="FF000000"/>
      </left>
      <right style="thin">
        <color rgb="FF000000"/>
      </right>
      <top style="hair">
        <color rgb="FF000000"/>
      </top>
      <bottom style="hair">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77">
    <xf numFmtId="0" fontId="0" fillId="0" borderId="0"/>
    <xf numFmtId="0" fontId="3" fillId="0" borderId="0"/>
    <xf numFmtId="0" fontId="3" fillId="0" borderId="0"/>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4"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5" fillId="0" borderId="0"/>
    <xf numFmtId="0" fontId="4" fillId="0" borderId="0" applyFont="0" applyFill="0" applyBorder="0" applyAlignment="0" applyProtection="0"/>
    <xf numFmtId="0" fontId="8" fillId="0" borderId="0" applyFont="0" applyFill="0" applyBorder="0" applyAlignment="0" applyProtection="0"/>
    <xf numFmtId="0" fontId="4" fillId="0" borderId="0" applyFont="0" applyFill="0" applyBorder="0" applyAlignment="0" applyProtection="0"/>
    <xf numFmtId="0" fontId="7" fillId="0" borderId="0" applyFont="0" applyFill="0" applyBorder="0" applyAlignment="0" applyProtection="0"/>
    <xf numFmtId="38" fontId="16" fillId="2" borderId="0" applyNumberFormat="0" applyBorder="0" applyAlignment="0" applyProtection="0"/>
    <xf numFmtId="0" fontId="17" fillId="0" borderId="0">
      <alignment horizontal="left"/>
    </xf>
    <xf numFmtId="0" fontId="9" fillId="0" borderId="2" applyNumberFormat="0" applyAlignment="0" applyProtection="0">
      <alignment horizontal="left" vertical="center"/>
    </xf>
    <xf numFmtId="0" fontId="9" fillId="0" borderId="3">
      <alignment horizontal="left" vertical="center"/>
    </xf>
    <xf numFmtId="10" fontId="16" fillId="2" borderId="4" applyNumberFormat="0" applyBorder="0" applyAlignment="0" applyProtection="0"/>
    <xf numFmtId="0" fontId="18" fillId="0" borderId="5"/>
    <xf numFmtId="185" fontId="3" fillId="0" borderId="0"/>
    <xf numFmtId="0" fontId="8" fillId="0" borderId="0"/>
    <xf numFmtId="10" fontId="8" fillId="0" borderId="0" applyFont="0" applyFill="0" applyBorder="0" applyAlignment="0" applyProtection="0"/>
    <xf numFmtId="0" fontId="18" fillId="0" borderId="0"/>
    <xf numFmtId="40" fontId="7" fillId="0" borderId="0" applyFont="0" applyFill="0" applyBorder="0" applyAlignment="0" applyProtection="0"/>
    <xf numFmtId="38"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xf numFmtId="41" fontId="3" fillId="0" borderId="0" applyFont="0" applyFill="0" applyBorder="0" applyAlignment="0" applyProtection="0">
      <alignment vertical="center"/>
    </xf>
    <xf numFmtId="41" fontId="7" fillId="0" borderId="0" applyFont="0" applyFill="0" applyBorder="0" applyAlignment="0" applyProtection="0"/>
    <xf numFmtId="0" fontId="12" fillId="0" borderId="0" applyFont="0" applyFill="0" applyBorder="0" applyAlignment="0" applyProtection="0"/>
    <xf numFmtId="0" fontId="7" fillId="0" borderId="0"/>
    <xf numFmtId="9" fontId="7" fillId="0" borderId="0" applyFont="0" applyFill="0" applyBorder="0" applyAlignment="0" applyProtection="0"/>
    <xf numFmtId="9" fontId="3" fillId="0" borderId="0" applyFont="0" applyFill="0" applyBorder="0" applyAlignment="0" applyProtection="0">
      <alignment vertical="center"/>
    </xf>
    <xf numFmtId="0" fontId="7" fillId="0" borderId="0"/>
    <xf numFmtId="41" fontId="7" fillId="0" borderId="0" applyFont="0" applyFill="0" applyBorder="0" applyAlignment="0" applyProtection="0">
      <alignment vertical="center"/>
    </xf>
    <xf numFmtId="0" fontId="42" fillId="0" borderId="0">
      <alignment vertical="center"/>
    </xf>
    <xf numFmtId="0" fontId="43" fillId="0" borderId="0"/>
    <xf numFmtId="0" fontId="7" fillId="0" borderId="0"/>
    <xf numFmtId="41" fontId="7" fillId="0" borderId="0" applyFont="0" applyFill="0" applyBorder="0" applyAlignment="0" applyProtection="0">
      <alignment vertical="center"/>
    </xf>
    <xf numFmtId="41" fontId="42" fillId="0" borderId="0" applyFont="0" applyFill="0" applyBorder="0" applyAlignment="0" applyProtection="0">
      <alignment vertical="center"/>
    </xf>
    <xf numFmtId="41" fontId="44" fillId="0" borderId="0" applyFont="0" applyFill="0" applyBorder="0" applyAlignment="0" applyProtection="0">
      <alignment vertical="center"/>
    </xf>
    <xf numFmtId="0" fontId="44" fillId="0" borderId="0">
      <alignment vertical="center"/>
    </xf>
    <xf numFmtId="0" fontId="7" fillId="0" borderId="0"/>
    <xf numFmtId="0" fontId="2" fillId="0" borderId="0">
      <alignment vertical="center"/>
    </xf>
    <xf numFmtId="202" fontId="7" fillId="0" borderId="0" applyFont="0" applyFill="0" applyBorder="0" applyAlignment="0" applyProtection="0"/>
    <xf numFmtId="0" fontId="47" fillId="0" borderId="0"/>
    <xf numFmtId="0" fontId="44" fillId="0" borderId="0">
      <alignment vertical="center"/>
    </xf>
    <xf numFmtId="0" fontId="47" fillId="0" borderId="0"/>
    <xf numFmtId="42"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0" fontId="43" fillId="0" borderId="0">
      <alignment vertical="center"/>
    </xf>
    <xf numFmtId="0" fontId="8" fillId="0" borderId="0">
      <alignment wrapText="1"/>
    </xf>
    <xf numFmtId="41" fontId="7" fillId="0" borderId="0" applyFont="0" applyFill="0" applyBorder="0" applyAlignment="0" applyProtection="0">
      <alignment vertical="center"/>
    </xf>
    <xf numFmtId="41" fontId="43" fillId="0" borderId="0" applyFont="0" applyFill="0" applyBorder="0" applyAlignment="0" applyProtection="0">
      <alignment vertical="center"/>
    </xf>
    <xf numFmtId="0" fontId="1" fillId="0" borderId="0">
      <alignment vertical="center"/>
    </xf>
    <xf numFmtId="0" fontId="48" fillId="0" borderId="0">
      <alignment vertical="center"/>
    </xf>
    <xf numFmtId="41" fontId="54" fillId="0" borderId="0" applyFont="0" applyFill="0" applyBorder="0" applyAlignment="0" applyProtection="0">
      <alignment vertical="center"/>
    </xf>
    <xf numFmtId="41" fontId="55" fillId="0" borderId="0" applyFont="0" applyFill="0" applyBorder="0" applyAlignment="0" applyProtection="0">
      <alignment vertical="center"/>
    </xf>
    <xf numFmtId="0" fontId="8" fillId="0" borderId="0"/>
    <xf numFmtId="0" fontId="48" fillId="0" borderId="0">
      <alignment vertical="center"/>
    </xf>
    <xf numFmtId="181" fontId="7" fillId="0" borderId="0" applyFont="0" applyFill="0" applyBorder="0" applyAlignment="0" applyProtection="0"/>
    <xf numFmtId="41" fontId="42" fillId="0" borderId="0" applyFont="0" applyFill="0" applyBorder="0" applyAlignment="0" applyProtection="0">
      <alignment vertical="center"/>
    </xf>
    <xf numFmtId="0" fontId="7" fillId="0" borderId="0"/>
    <xf numFmtId="41" fontId="42" fillId="0" borderId="0" applyFont="0" applyFill="0" applyBorder="0" applyAlignment="0" applyProtection="0">
      <alignment vertical="center"/>
    </xf>
    <xf numFmtId="0" fontId="7" fillId="0" borderId="0">
      <alignment vertical="center"/>
    </xf>
    <xf numFmtId="0" fontId="3" fillId="0" borderId="0">
      <alignment vertical="center"/>
    </xf>
    <xf numFmtId="41" fontId="7" fillId="0" borderId="0" applyFont="0" applyFill="0" applyBorder="0" applyAlignment="0" applyProtection="0"/>
    <xf numFmtId="41" fontId="56" fillId="0" borderId="0" applyFont="0" applyFill="0" applyBorder="0" applyAlignment="0" applyProtection="0">
      <alignment vertical="center"/>
    </xf>
    <xf numFmtId="0" fontId="57" fillId="0" borderId="0">
      <alignment vertical="center"/>
    </xf>
    <xf numFmtId="41" fontId="56" fillId="0" borderId="0" applyFont="0" applyFill="0" applyBorder="0" applyAlignment="0" applyProtection="0">
      <alignment vertical="center"/>
    </xf>
    <xf numFmtId="0" fontId="48" fillId="0" borderId="0">
      <alignment vertical="center"/>
    </xf>
    <xf numFmtId="41" fontId="7" fillId="0" borderId="0" applyFont="0" applyFill="0" applyBorder="0" applyAlignment="0" applyProtection="0"/>
    <xf numFmtId="0" fontId="51" fillId="0" borderId="0"/>
    <xf numFmtId="0" fontId="3" fillId="0" borderId="0" applyProtection="0"/>
    <xf numFmtId="0" fontId="42" fillId="0" borderId="0">
      <alignment vertical="center"/>
    </xf>
    <xf numFmtId="41" fontId="56" fillId="0" borderId="0" applyFont="0" applyFill="0" applyBorder="0" applyAlignment="0" applyProtection="0">
      <alignment vertical="center"/>
    </xf>
    <xf numFmtId="176" fontId="3" fillId="0" borderId="0" applyFont="0" applyFill="0" applyBorder="0" applyAlignment="0" applyProtection="0"/>
    <xf numFmtId="41" fontId="42" fillId="0" borderId="0" applyFont="0" applyFill="0" applyBorder="0" applyAlignment="0" applyProtection="0">
      <alignment vertical="center"/>
    </xf>
    <xf numFmtId="41" fontId="44" fillId="0" borderId="0" applyFont="0" applyFill="0" applyBorder="0" applyAlignment="0" applyProtection="0">
      <alignment vertical="center"/>
    </xf>
    <xf numFmtId="0" fontId="84" fillId="0" borderId="0">
      <alignment vertical="center"/>
    </xf>
    <xf numFmtId="41" fontId="42" fillId="0" borderId="0" applyFont="0" applyFill="0" applyBorder="0" applyAlignment="0" applyProtection="0">
      <alignment vertical="center"/>
    </xf>
    <xf numFmtId="0" fontId="85" fillId="0" borderId="0"/>
    <xf numFmtId="41" fontId="85" fillId="0" borderId="0" applyFont="0" applyFill="0" applyBorder="0" applyAlignment="0" applyProtection="0">
      <alignment vertical="center"/>
    </xf>
    <xf numFmtId="41" fontId="7" fillId="0" borderId="0" applyFont="0" applyFill="0" applyBorder="0" applyAlignment="0" applyProtection="0"/>
    <xf numFmtId="0" fontId="86" fillId="0" borderId="0" applyNumberFormat="0" applyFill="0" applyBorder="0" applyAlignment="0" applyProtection="0"/>
    <xf numFmtId="202" fontId="42" fillId="0" borderId="0" applyFont="0" applyFill="0" applyBorder="0" applyAlignment="0" applyProtection="0">
      <alignment vertical="center"/>
    </xf>
    <xf numFmtId="41" fontId="42" fillId="0" borderId="0" applyFont="0" applyFill="0" applyBorder="0" applyAlignment="0" applyProtection="0">
      <alignment vertical="center"/>
    </xf>
    <xf numFmtId="0" fontId="8" fillId="0" borderId="0"/>
    <xf numFmtId="202" fontId="7" fillId="0" borderId="0" applyFont="0" applyFill="0" applyBorder="0" applyAlignment="0" applyProtection="0"/>
    <xf numFmtId="0" fontId="47" fillId="0" borderId="0"/>
    <xf numFmtId="211" fontId="8" fillId="0" borderId="0">
      <alignment wrapText="1"/>
    </xf>
    <xf numFmtId="41" fontId="3" fillId="0" borderId="0" applyFont="0" applyFill="0" applyBorder="0" applyAlignment="0" applyProtection="0">
      <alignment vertical="center"/>
    </xf>
    <xf numFmtId="0" fontId="3" fillId="0" borderId="0"/>
  </cellStyleXfs>
  <cellXfs count="573">
    <xf numFmtId="0" fontId="0" fillId="0" borderId="0" xfId="0"/>
    <xf numFmtId="0" fontId="10" fillId="0" borderId="0" xfId="0" applyFont="1" applyAlignment="1">
      <alignment horizontal="centerContinuous" vertical="center"/>
    </xf>
    <xf numFmtId="0" fontId="11" fillId="0" borderId="0" xfId="0" applyFont="1" applyAlignment="1">
      <alignment vertical="center"/>
    </xf>
    <xf numFmtId="0" fontId="11" fillId="0" borderId="6" xfId="0" applyFont="1" applyBorder="1" applyAlignment="1">
      <alignment horizontal="centerContinuous" vertical="center"/>
    </xf>
    <xf numFmtId="0" fontId="11" fillId="0" borderId="2" xfId="0" applyFont="1" applyBorder="1" applyAlignment="1">
      <alignment horizontal="centerContinuous" vertical="center"/>
    </xf>
    <xf numFmtId="0" fontId="11" fillId="0" borderId="7" xfId="0" applyFont="1" applyBorder="1" applyAlignment="1">
      <alignment horizontal="centerContinuous"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quotePrefix="1" applyFont="1" applyBorder="1" applyAlignment="1">
      <alignment horizontal="left" vertical="center"/>
    </xf>
    <xf numFmtId="0" fontId="11" fillId="0" borderId="10" xfId="0" applyFont="1" applyBorder="1" applyAlignment="1">
      <alignment vertical="center"/>
    </xf>
    <xf numFmtId="0" fontId="11" fillId="0" borderId="1" xfId="0" applyFont="1" applyBorder="1" applyAlignment="1">
      <alignment vertical="center"/>
    </xf>
    <xf numFmtId="0" fontId="11" fillId="0" borderId="1" xfId="0" applyFont="1" applyBorder="1" applyAlignment="1">
      <alignment horizontal="center" vertical="center"/>
    </xf>
    <xf numFmtId="0" fontId="11" fillId="0" borderId="11" xfId="0" applyFont="1" applyBorder="1" applyAlignment="1">
      <alignment vertical="center"/>
    </xf>
    <xf numFmtId="0" fontId="11" fillId="0" borderId="9" xfId="0" applyFont="1" applyBorder="1" applyAlignment="1">
      <alignment vertical="center"/>
    </xf>
    <xf numFmtId="176" fontId="11" fillId="0" borderId="1" xfId="0" applyNumberFormat="1" applyFont="1" applyBorder="1" applyAlignment="1">
      <alignment vertical="center"/>
    </xf>
    <xf numFmtId="179" fontId="11" fillId="0" borderId="1" xfId="0" applyNumberFormat="1" applyFont="1" applyBorder="1" applyAlignment="1">
      <alignment vertical="center"/>
    </xf>
    <xf numFmtId="176" fontId="11" fillId="0" borderId="11" xfId="0" applyNumberFormat="1" applyFont="1" applyBorder="1" applyAlignment="1">
      <alignment vertical="center"/>
    </xf>
    <xf numFmtId="0" fontId="11" fillId="0" borderId="10" xfId="0" applyFont="1" applyBorder="1" applyAlignment="1">
      <alignment horizontal="right" vertical="center"/>
    </xf>
    <xf numFmtId="3" fontId="11" fillId="0" borderId="10" xfId="0" applyNumberFormat="1" applyFont="1" applyBorder="1" applyAlignment="1">
      <alignment horizontal="center" vertical="center"/>
    </xf>
    <xf numFmtId="0" fontId="11" fillId="0" borderId="10" xfId="0" quotePrefix="1" applyFont="1" applyBorder="1" applyAlignment="1">
      <alignment horizontal="center" vertical="center"/>
    </xf>
    <xf numFmtId="3" fontId="11" fillId="0" borderId="10" xfId="0" quotePrefix="1" applyNumberFormat="1" applyFont="1" applyBorder="1" applyAlignment="1">
      <alignment horizontal="centerContinuous" vertical="center"/>
    </xf>
    <xf numFmtId="3" fontId="11" fillId="0" borderId="11" xfId="0" applyNumberFormat="1" applyFont="1" applyBorder="1" applyAlignment="1">
      <alignment horizontal="center" vertical="center"/>
    </xf>
    <xf numFmtId="0" fontId="11" fillId="0" borderId="0" xfId="0" applyFont="1" applyAlignment="1">
      <alignment horizontal="center" vertical="center"/>
    </xf>
    <xf numFmtId="183" fontId="11" fillId="0" borderId="0" xfId="0" applyNumberFormat="1" applyFont="1" applyAlignment="1">
      <alignment vertical="center"/>
    </xf>
    <xf numFmtId="0" fontId="10" fillId="0" borderId="1" xfId="0" applyFont="1" applyBorder="1" applyAlignment="1">
      <alignment vertical="center"/>
    </xf>
    <xf numFmtId="0" fontId="19" fillId="0" borderId="0" xfId="0" applyFont="1" applyAlignment="1">
      <alignment horizontal="centerContinuous" vertical="center"/>
    </xf>
    <xf numFmtId="0" fontId="11" fillId="0" borderId="32" xfId="0" applyFont="1" applyBorder="1" applyAlignment="1">
      <alignment horizontal="left" vertical="center"/>
    </xf>
    <xf numFmtId="0" fontId="11" fillId="0" borderId="33" xfId="0" applyFont="1" applyBorder="1" applyAlignment="1">
      <alignment horizontal="left" vertical="center"/>
    </xf>
    <xf numFmtId="0" fontId="10" fillId="0" borderId="1" xfId="0" applyFont="1" applyBorder="1" applyAlignment="1">
      <alignment horizontal="center" vertical="center"/>
    </xf>
    <xf numFmtId="176" fontId="10" fillId="0" borderId="1" xfId="0" applyNumberFormat="1" applyFont="1" applyBorder="1" applyAlignment="1">
      <alignment vertical="center"/>
    </xf>
    <xf numFmtId="176" fontId="10" fillId="0" borderId="11" xfId="0" applyNumberFormat="1" applyFont="1" applyBorder="1" applyAlignment="1">
      <alignment vertical="center"/>
    </xf>
    <xf numFmtId="0" fontId="10" fillId="0" borderId="11" xfId="0" applyFont="1" applyBorder="1" applyAlignment="1">
      <alignment vertical="center"/>
    </xf>
    <xf numFmtId="0" fontId="10" fillId="4" borderId="1" xfId="0" applyFont="1" applyFill="1" applyBorder="1" applyAlignment="1">
      <alignment vertical="center"/>
    </xf>
    <xf numFmtId="0" fontId="10" fillId="4" borderId="1" xfId="0" applyFont="1" applyFill="1" applyBorder="1" applyAlignment="1">
      <alignment horizontal="center" vertical="center"/>
    </xf>
    <xf numFmtId="176" fontId="10" fillId="4" borderId="1" xfId="0" applyNumberFormat="1" applyFont="1" applyFill="1" applyBorder="1" applyAlignment="1">
      <alignment vertical="center"/>
    </xf>
    <xf numFmtId="0" fontId="10" fillId="4" borderId="11" xfId="0" applyFont="1" applyFill="1" applyBorder="1" applyAlignment="1">
      <alignment vertical="center"/>
    </xf>
    <xf numFmtId="0" fontId="26" fillId="0" borderId="0" xfId="0" applyFont="1"/>
    <xf numFmtId="0" fontId="27" fillId="0" borderId="0" xfId="0" applyFont="1"/>
    <xf numFmtId="0" fontId="11" fillId="3" borderId="1" xfId="0" applyFont="1" applyFill="1" applyBorder="1" applyAlignment="1" applyProtection="1">
      <alignment vertical="center"/>
      <protection locked="0"/>
    </xf>
    <xf numFmtId="0" fontId="11" fillId="3" borderId="1" xfId="0" applyFont="1" applyFill="1" applyBorder="1" applyAlignment="1" applyProtection="1">
      <alignment horizontal="center" vertical="center"/>
      <protection locked="0"/>
    </xf>
    <xf numFmtId="41" fontId="11" fillId="3" borderId="1" xfId="110" applyFont="1" applyFill="1" applyBorder="1" applyAlignment="1" applyProtection="1">
      <alignment vertical="center"/>
      <protection locked="0"/>
    </xf>
    <xf numFmtId="0" fontId="20" fillId="3" borderId="14" xfId="0" applyFont="1" applyFill="1" applyBorder="1" applyAlignment="1" applyProtection="1">
      <alignment vertical="center"/>
      <protection locked="0"/>
    </xf>
    <xf numFmtId="182" fontId="10" fillId="0" borderId="0" xfId="0" applyNumberFormat="1" applyFont="1" applyAlignment="1">
      <alignment horizontal="centerContinuous" vertical="center"/>
    </xf>
    <xf numFmtId="41" fontId="10" fillId="0" borderId="0" xfId="110" applyFont="1" applyBorder="1" applyAlignment="1" applyProtection="1">
      <alignment horizontal="centerContinuous" vertical="center"/>
    </xf>
    <xf numFmtId="0" fontId="25" fillId="0" borderId="0" xfId="0" applyFont="1" applyAlignment="1">
      <alignment vertical="center"/>
    </xf>
    <xf numFmtId="181" fontId="11" fillId="0" borderId="0" xfId="0" applyNumberFormat="1" applyFont="1" applyAlignment="1">
      <alignment horizontal="center" vertical="center"/>
    </xf>
    <xf numFmtId="199" fontId="11" fillId="0" borderId="0" xfId="0" applyNumberFormat="1" applyFont="1" applyAlignment="1">
      <alignment horizontal="center" vertical="center"/>
    </xf>
    <xf numFmtId="41" fontId="11" fillId="0" borderId="41" xfId="110" applyFont="1" applyBorder="1" applyAlignment="1" applyProtection="1">
      <alignment horizontal="center" vertical="center"/>
    </xf>
    <xf numFmtId="0" fontId="11" fillId="0" borderId="10" xfId="0" applyFont="1" applyBorder="1" applyAlignment="1">
      <alignment horizontal="center" vertical="center"/>
    </xf>
    <xf numFmtId="182" fontId="11" fillId="0" borderId="10" xfId="0" applyNumberFormat="1" applyFont="1" applyBorder="1" applyAlignment="1">
      <alignment vertical="center"/>
    </xf>
    <xf numFmtId="41" fontId="11" fillId="0" borderId="37" xfId="110" applyFont="1" applyBorder="1" applyAlignment="1" applyProtection="1">
      <alignment vertical="center"/>
    </xf>
    <xf numFmtId="0" fontId="13" fillId="0" borderId="9" xfId="0" applyFont="1" applyBorder="1" applyAlignment="1">
      <alignment vertical="center"/>
    </xf>
    <xf numFmtId="0" fontId="10" fillId="4" borderId="10" xfId="0" applyFont="1" applyFill="1" applyBorder="1" applyAlignment="1">
      <alignment vertical="center"/>
    </xf>
    <xf numFmtId="0" fontId="10" fillId="4" borderId="10" xfId="0" applyFont="1" applyFill="1" applyBorder="1" applyAlignment="1">
      <alignment horizontal="center" vertical="center"/>
    </xf>
    <xf numFmtId="183" fontId="10" fillId="4" borderId="10" xfId="0" applyNumberFormat="1" applyFont="1" applyFill="1" applyBorder="1" applyAlignment="1">
      <alignment horizontal="right" vertical="center"/>
    </xf>
    <xf numFmtId="41" fontId="10" fillId="4" borderId="10" xfId="0" applyNumberFormat="1" applyFont="1" applyFill="1" applyBorder="1" applyAlignment="1">
      <alignment vertical="center"/>
    </xf>
    <xf numFmtId="41" fontId="10" fillId="4" borderId="1" xfId="0" applyNumberFormat="1" applyFont="1" applyFill="1" applyBorder="1" applyAlignment="1">
      <alignment vertical="center"/>
    </xf>
    <xf numFmtId="41" fontId="10" fillId="4" borderId="36" xfId="110" applyFont="1" applyFill="1" applyBorder="1" applyAlignment="1" applyProtection="1">
      <alignment vertical="center"/>
    </xf>
    <xf numFmtId="178" fontId="11" fillId="0" borderId="10" xfId="0" applyNumberFormat="1" applyFont="1" applyBorder="1" applyAlignment="1">
      <alignment vertical="center"/>
    </xf>
    <xf numFmtId="179" fontId="11" fillId="0" borderId="10" xfId="0" applyNumberFormat="1" applyFont="1" applyBorder="1" applyAlignment="1">
      <alignment vertical="center"/>
    </xf>
    <xf numFmtId="181" fontId="11" fillId="4" borderId="0" xfId="0" applyNumberFormat="1" applyFont="1" applyFill="1" applyAlignment="1">
      <alignment horizontal="center" vertical="center"/>
    </xf>
    <xf numFmtId="199" fontId="11" fillId="4" borderId="0" xfId="0" applyNumberFormat="1" applyFont="1" applyFill="1" applyAlignment="1">
      <alignment horizontal="center" vertical="center"/>
    </xf>
    <xf numFmtId="184" fontId="11" fillId="0" borderId="10" xfId="0" applyNumberFormat="1" applyFont="1" applyBorder="1" applyAlignment="1">
      <alignment vertical="center"/>
    </xf>
    <xf numFmtId="41" fontId="11" fillId="0" borderId="10" xfId="110" applyFont="1" applyBorder="1" applyAlignment="1" applyProtection="1">
      <alignment vertical="center"/>
    </xf>
    <xf numFmtId="41" fontId="11" fillId="4" borderId="0" xfId="110" applyFont="1" applyFill="1" applyBorder="1" applyAlignment="1" applyProtection="1">
      <alignment horizontal="center" vertical="center"/>
    </xf>
    <xf numFmtId="199" fontId="11" fillId="4" borderId="0" xfId="110" quotePrefix="1" applyNumberFormat="1" applyFont="1" applyFill="1" applyBorder="1" applyAlignment="1" applyProtection="1">
      <alignment horizontal="center" vertical="center"/>
    </xf>
    <xf numFmtId="181" fontId="11" fillId="4" borderId="0" xfId="110" applyNumberFormat="1" applyFont="1" applyFill="1" applyBorder="1" applyAlignment="1" applyProtection="1">
      <alignment horizontal="center" vertical="center"/>
    </xf>
    <xf numFmtId="181" fontId="11" fillId="0" borderId="10" xfId="0" quotePrefix="1" applyNumberFormat="1" applyFont="1" applyBorder="1" applyAlignment="1">
      <alignment horizontal="left" vertical="center"/>
    </xf>
    <xf numFmtId="181" fontId="11" fillId="0" borderId="10" xfId="0" applyNumberFormat="1" applyFont="1" applyBorder="1" applyAlignment="1">
      <alignment horizontal="center" vertical="center"/>
    </xf>
    <xf numFmtId="181" fontId="11" fillId="0" borderId="10" xfId="0" applyNumberFormat="1" applyFont="1" applyBorder="1" applyAlignment="1">
      <alignment vertical="center"/>
    </xf>
    <xf numFmtId="176" fontId="11" fillId="0" borderId="10" xfId="0" applyNumberFormat="1" applyFont="1" applyBorder="1" applyAlignment="1">
      <alignment vertical="center"/>
    </xf>
    <xf numFmtId="187" fontId="11" fillId="0" borderId="10" xfId="0" quotePrefix="1" applyNumberFormat="1" applyFont="1" applyBorder="1" applyAlignment="1">
      <alignment horizontal="center" vertical="center"/>
    </xf>
    <xf numFmtId="181" fontId="11" fillId="0" borderId="17" xfId="0" applyNumberFormat="1" applyFont="1" applyBorder="1" applyAlignment="1">
      <alignment horizontal="center" vertical="center"/>
    </xf>
    <xf numFmtId="189" fontId="11" fillId="0" borderId="10" xfId="0" applyNumberFormat="1" applyFont="1" applyBorder="1" applyAlignment="1">
      <alignment horizontal="center" vertical="center"/>
    </xf>
    <xf numFmtId="193" fontId="11" fillId="0" borderId="10" xfId="0" quotePrefix="1" applyNumberFormat="1" applyFont="1" applyBorder="1" applyAlignment="1">
      <alignment horizontal="center" vertical="center"/>
    </xf>
    <xf numFmtId="190" fontId="11" fillId="0" borderId="10" xfId="0" quotePrefix="1" applyNumberFormat="1" applyFont="1" applyBorder="1" applyAlignment="1">
      <alignment horizontal="center" vertical="center"/>
    </xf>
    <xf numFmtId="182" fontId="10" fillId="4" borderId="10" xfId="0" applyNumberFormat="1" applyFont="1" applyFill="1" applyBorder="1" applyAlignment="1">
      <alignment vertical="center"/>
    </xf>
    <xf numFmtId="176" fontId="10" fillId="4" borderId="10" xfId="0" applyNumberFormat="1" applyFont="1" applyFill="1" applyBorder="1" applyAlignment="1">
      <alignment vertical="center"/>
    </xf>
    <xf numFmtId="41" fontId="10" fillId="4" borderId="37" xfId="110" applyFont="1" applyFill="1" applyBorder="1" applyAlignment="1" applyProtection="1">
      <alignment vertical="center"/>
    </xf>
    <xf numFmtId="0" fontId="11" fillId="0" borderId="44" xfId="0" applyFont="1" applyBorder="1" applyAlignment="1">
      <alignment vertical="center"/>
    </xf>
    <xf numFmtId="0" fontId="10" fillId="0" borderId="15" xfId="0" applyFont="1" applyBorder="1" applyAlignment="1">
      <alignment vertical="center"/>
    </xf>
    <xf numFmtId="0" fontId="10" fillId="0" borderId="10" xfId="0" applyFont="1" applyBorder="1" applyAlignment="1">
      <alignment horizontal="center" vertical="center"/>
    </xf>
    <xf numFmtId="182" fontId="10" fillId="0" borderId="10" xfId="0" applyNumberFormat="1" applyFont="1" applyBorder="1" applyAlignment="1">
      <alignment vertical="center"/>
    </xf>
    <xf numFmtId="176" fontId="10" fillId="0" borderId="10" xfId="0" applyNumberFormat="1" applyFont="1" applyBorder="1" applyAlignment="1">
      <alignment vertical="center"/>
    </xf>
    <xf numFmtId="41" fontId="11" fillId="0" borderId="36" xfId="110" applyFont="1" applyBorder="1" applyAlignment="1" applyProtection="1">
      <alignment vertical="center"/>
    </xf>
    <xf numFmtId="10" fontId="11" fillId="0" borderId="20" xfId="114" applyNumberFormat="1" applyFont="1" applyBorder="1" applyAlignment="1" applyProtection="1">
      <alignment horizontal="center" vertical="center" wrapText="1"/>
    </xf>
    <xf numFmtId="0" fontId="11" fillId="0" borderId="13" xfId="0" quotePrefix="1" applyFont="1" applyBorder="1" applyAlignment="1">
      <alignment horizontal="left" vertical="center"/>
    </xf>
    <xf numFmtId="0" fontId="11" fillId="0" borderId="38" xfId="0" quotePrefix="1" applyFont="1" applyBorder="1" applyAlignment="1">
      <alignment horizontal="left" vertical="center"/>
    </xf>
    <xf numFmtId="41" fontId="11" fillId="0" borderId="36" xfId="110" applyFont="1" applyBorder="1" applyAlignment="1" applyProtection="1">
      <alignment horizontal="center" vertical="center"/>
    </xf>
    <xf numFmtId="188" fontId="11" fillId="0" borderId="38" xfId="0" quotePrefix="1" applyNumberFormat="1" applyFont="1" applyBorder="1" applyAlignment="1">
      <alignment horizontal="center" vertical="center"/>
    </xf>
    <xf numFmtId="189" fontId="11" fillId="0" borderId="10" xfId="0" quotePrefix="1" applyNumberFormat="1" applyFont="1" applyBorder="1" applyAlignment="1">
      <alignment horizontal="center" vertical="center"/>
    </xf>
    <xf numFmtId="192" fontId="11" fillId="0" borderId="10" xfId="0" quotePrefix="1" applyNumberFormat="1" applyFont="1" applyBorder="1" applyAlignment="1">
      <alignment horizontal="center" vertical="center"/>
    </xf>
    <xf numFmtId="41" fontId="11" fillId="0" borderId="37" xfId="110" applyFont="1" applyBorder="1" applyAlignment="1" applyProtection="1">
      <alignment horizontal="center" vertical="center"/>
    </xf>
    <xf numFmtId="181" fontId="11" fillId="0" borderId="38" xfId="0" quotePrefix="1" applyNumberFormat="1" applyFont="1" applyBorder="1" applyAlignment="1">
      <alignment horizontal="left" vertical="center"/>
    </xf>
    <xf numFmtId="187" fontId="11" fillId="0" borderId="38" xfId="0" quotePrefix="1" applyNumberFormat="1" applyFont="1" applyBorder="1" applyAlignment="1">
      <alignment horizontal="center" vertical="center"/>
    </xf>
    <xf numFmtId="0" fontId="11" fillId="0" borderId="17" xfId="0" applyFont="1" applyBorder="1" applyAlignment="1">
      <alignment vertical="center"/>
    </xf>
    <xf numFmtId="0" fontId="11" fillId="0" borderId="16" xfId="0" applyFont="1" applyBorder="1" applyAlignment="1">
      <alignment horizontal="right" vertical="center"/>
    </xf>
    <xf numFmtId="181" fontId="10" fillId="0" borderId="10" xfId="0" quotePrefix="1" applyNumberFormat="1" applyFont="1" applyBorder="1" applyAlignment="1">
      <alignment horizontal="left" vertical="center"/>
    </xf>
    <xf numFmtId="181" fontId="10" fillId="0" borderId="10" xfId="0" applyNumberFormat="1" applyFont="1" applyBorder="1" applyAlignment="1">
      <alignment horizontal="center" vertical="center"/>
    </xf>
    <xf numFmtId="181" fontId="10" fillId="0" borderId="10" xfId="0" applyNumberFormat="1" applyFont="1" applyBorder="1" applyAlignment="1">
      <alignment vertical="center"/>
    </xf>
    <xf numFmtId="41" fontId="10" fillId="0" borderId="36" xfId="110" applyFont="1" applyBorder="1" applyAlignment="1" applyProtection="1">
      <alignment horizontal="center" vertical="center"/>
    </xf>
    <xf numFmtId="0" fontId="11" fillId="0" borderId="10" xfId="0" quotePrefix="1" applyFont="1" applyBorder="1" applyAlignment="1">
      <alignment horizontal="left" vertical="center"/>
    </xf>
    <xf numFmtId="41" fontId="11" fillId="0" borderId="37" xfId="110" applyFont="1" applyFill="1" applyBorder="1" applyAlignment="1" applyProtection="1">
      <alignment horizontal="center" vertical="center"/>
    </xf>
    <xf numFmtId="0" fontId="11" fillId="0" borderId="1" xfId="0" applyFont="1" applyBorder="1" applyAlignment="1">
      <alignment horizontal="right" vertical="center"/>
    </xf>
    <xf numFmtId="188" fontId="11" fillId="0" borderId="10" xfId="0" quotePrefix="1" applyNumberFormat="1" applyFont="1" applyBorder="1" applyAlignment="1">
      <alignment horizontal="center" vertical="center"/>
    </xf>
    <xf numFmtId="195" fontId="11" fillId="0" borderId="10" xfId="0" quotePrefix="1" applyNumberFormat="1" applyFont="1" applyBorder="1" applyAlignment="1">
      <alignment horizontal="center" vertical="center"/>
    </xf>
    <xf numFmtId="3" fontId="11" fillId="0" borderId="10" xfId="0" applyNumberFormat="1" applyFont="1" applyBorder="1" applyAlignment="1">
      <alignment horizontal="centerContinuous" vertical="center"/>
    </xf>
    <xf numFmtId="182" fontId="11" fillId="0" borderId="10" xfId="0" applyNumberFormat="1" applyFont="1" applyBorder="1" applyAlignment="1">
      <alignment horizontal="centerContinuous" vertical="center"/>
    </xf>
    <xf numFmtId="197" fontId="11" fillId="0" borderId="10" xfId="0" quotePrefix="1" applyNumberFormat="1" applyFont="1" applyBorder="1" applyAlignment="1">
      <alignment horizontal="center" vertical="center"/>
    </xf>
    <xf numFmtId="180" fontId="10" fillId="0" borderId="10" xfId="0" applyNumberFormat="1" applyFont="1" applyBorder="1" applyAlignment="1">
      <alignment horizontal="center" vertical="center"/>
    </xf>
    <xf numFmtId="3" fontId="10" fillId="0" borderId="10" xfId="0" applyNumberFormat="1" applyFont="1" applyBorder="1" applyAlignment="1">
      <alignment horizontal="centerContinuous" vertical="center"/>
    </xf>
    <xf numFmtId="182" fontId="10" fillId="0" borderId="10" xfId="0" applyNumberFormat="1" applyFont="1" applyBorder="1" applyAlignment="1">
      <alignment horizontal="centerContinuous" vertical="center"/>
    </xf>
    <xf numFmtId="0" fontId="10" fillId="0" borderId="10" xfId="0" applyFont="1" applyBorder="1" applyAlignment="1">
      <alignment vertical="center"/>
    </xf>
    <xf numFmtId="41" fontId="10" fillId="0" borderId="37" xfId="110" applyFont="1" applyFill="1" applyBorder="1" applyAlignment="1" applyProtection="1">
      <alignment horizontal="center" vertical="center"/>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22" fillId="0" borderId="1" xfId="0" applyFont="1" applyBorder="1" applyAlignment="1">
      <alignment horizontal="center" vertical="center"/>
    </xf>
    <xf numFmtId="180" fontId="11" fillId="0" borderId="10" xfId="0" applyNumberFormat="1" applyFont="1" applyBorder="1" applyAlignment="1">
      <alignment horizontal="center" vertical="center"/>
    </xf>
    <xf numFmtId="180" fontId="11" fillId="0" borderId="10" xfId="0" applyNumberFormat="1" applyFont="1" applyBorder="1" applyAlignment="1">
      <alignment horizontal="centerContinuous" vertical="center"/>
    </xf>
    <xf numFmtId="41" fontId="11" fillId="0" borderId="10" xfId="110" applyFont="1" applyBorder="1" applyAlignment="1" applyProtection="1">
      <alignment horizontal="centerContinuous" vertical="center"/>
    </xf>
    <xf numFmtId="198" fontId="11" fillId="0" borderId="10" xfId="0" quotePrefix="1" applyNumberFormat="1" applyFont="1" applyBorder="1" applyAlignment="1">
      <alignment horizontal="center" vertical="center"/>
    </xf>
    <xf numFmtId="0" fontId="22" fillId="0" borderId="13" xfId="0" applyFont="1" applyBorder="1" applyAlignment="1">
      <alignment horizontal="center" vertical="center"/>
    </xf>
    <xf numFmtId="0" fontId="22" fillId="0" borderId="17" xfId="0" applyFont="1" applyBorder="1" applyAlignment="1">
      <alignment horizontal="center" vertical="center"/>
    </xf>
    <xf numFmtId="0" fontId="22" fillId="0" borderId="16" xfId="0" applyFont="1" applyBorder="1" applyAlignment="1">
      <alignment horizontal="center" vertical="center"/>
    </xf>
    <xf numFmtId="41" fontId="10" fillId="0" borderId="37" xfId="110" applyFont="1" applyBorder="1" applyAlignment="1" applyProtection="1">
      <alignment vertical="center"/>
    </xf>
    <xf numFmtId="41" fontId="10" fillId="0" borderId="37" xfId="110" applyFont="1" applyBorder="1" applyAlignment="1" applyProtection="1">
      <alignment horizontal="center" vertical="center"/>
    </xf>
    <xf numFmtId="41" fontId="11" fillId="0" borderId="0" xfId="110" applyFont="1" applyBorder="1" applyAlignment="1" applyProtection="1">
      <alignment vertical="center"/>
    </xf>
    <xf numFmtId="191" fontId="11" fillId="0" borderId="0" xfId="110" quotePrefix="1" applyNumberFormat="1" applyFont="1" applyBorder="1" applyAlignment="1" applyProtection="1">
      <alignment horizontal="center" vertical="center"/>
    </xf>
    <xf numFmtId="0" fontId="13" fillId="0" borderId="13" xfId="0" applyFont="1" applyBorder="1" applyAlignment="1">
      <alignment horizontal="left" vertical="center"/>
    </xf>
    <xf numFmtId="0" fontId="11" fillId="0" borderId="10" xfId="0" applyFont="1" applyBorder="1" applyAlignment="1">
      <alignment horizontal="left" vertical="center"/>
    </xf>
    <xf numFmtId="0" fontId="11" fillId="4" borderId="5" xfId="0" quotePrefix="1" applyFont="1" applyFill="1" applyBorder="1" applyAlignment="1">
      <alignment horizontal="left" vertical="center"/>
    </xf>
    <xf numFmtId="0" fontId="11" fillId="4" borderId="5" xfId="0" applyFont="1" applyFill="1" applyBorder="1" applyAlignment="1">
      <alignment horizontal="center" vertical="center"/>
    </xf>
    <xf numFmtId="182" fontId="11" fillId="4" borderId="5" xfId="0" applyNumberFormat="1" applyFont="1" applyFill="1" applyBorder="1" applyAlignment="1">
      <alignment vertical="center"/>
    </xf>
    <xf numFmtId="0" fontId="11" fillId="4" borderId="5" xfId="0" applyFont="1" applyFill="1" applyBorder="1" applyAlignment="1">
      <alignment vertical="center"/>
    </xf>
    <xf numFmtId="0" fontId="11" fillId="0" borderId="12" xfId="0" applyFont="1" applyBorder="1" applyAlignment="1">
      <alignment vertical="center"/>
    </xf>
    <xf numFmtId="0" fontId="11" fillId="0" borderId="12" xfId="0" applyFont="1" applyBorder="1" applyAlignment="1">
      <alignment horizontal="center" vertical="center"/>
    </xf>
    <xf numFmtId="182" fontId="11" fillId="0" borderId="12" xfId="0" applyNumberFormat="1" applyFont="1" applyBorder="1" applyAlignment="1">
      <alignment vertical="center"/>
    </xf>
    <xf numFmtId="41" fontId="11" fillId="0" borderId="12" xfId="110" applyFont="1" applyBorder="1" applyAlignment="1" applyProtection="1">
      <alignment horizontal="right" vertical="center"/>
    </xf>
    <xf numFmtId="0" fontId="28" fillId="0" borderId="0" xfId="0" applyFont="1" applyAlignment="1">
      <alignment vertical="center"/>
    </xf>
    <xf numFmtId="0" fontId="29" fillId="0" borderId="0" xfId="0" applyFont="1" applyAlignment="1">
      <alignment vertical="center"/>
    </xf>
    <xf numFmtId="0" fontId="29" fillId="0" borderId="0" xfId="0" applyFont="1" applyAlignment="1">
      <alignment horizontal="center" vertical="center"/>
    </xf>
    <xf numFmtId="182" fontId="29" fillId="0" borderId="0" xfId="0" applyNumberFormat="1" applyFont="1" applyAlignment="1">
      <alignment vertical="center"/>
    </xf>
    <xf numFmtId="41" fontId="29" fillId="0" borderId="0" xfId="110" applyFont="1" applyBorder="1" applyAlignment="1" applyProtection="1">
      <alignment horizontal="right" vertical="center"/>
    </xf>
    <xf numFmtId="181" fontId="29" fillId="0" borderId="0" xfId="0" applyNumberFormat="1" applyFont="1" applyAlignment="1">
      <alignment horizontal="center" vertical="center"/>
    </xf>
    <xf numFmtId="199" fontId="29" fillId="0" borderId="0" xfId="0" applyNumberFormat="1" applyFont="1" applyAlignment="1">
      <alignment horizontal="center" vertical="center"/>
    </xf>
    <xf numFmtId="10" fontId="29" fillId="0" borderId="0" xfId="115" applyNumberFormat="1" applyFont="1" applyBorder="1" applyAlignment="1" applyProtection="1">
      <alignment vertical="center"/>
    </xf>
    <xf numFmtId="0" fontId="30" fillId="0" borderId="0" xfId="0" applyFont="1" applyAlignment="1">
      <alignment vertical="center"/>
    </xf>
    <xf numFmtId="41" fontId="29" fillId="0" borderId="0" xfId="110" applyFont="1" applyBorder="1" applyAlignment="1" applyProtection="1">
      <alignment vertical="center"/>
    </xf>
    <xf numFmtId="182" fontId="11" fillId="0" borderId="0" xfId="0" applyNumberFormat="1" applyFont="1" applyAlignment="1">
      <alignment vertical="center"/>
    </xf>
    <xf numFmtId="0" fontId="10" fillId="0" borderId="0" xfId="0" applyFont="1" applyAlignment="1">
      <alignment vertical="center"/>
    </xf>
    <xf numFmtId="0" fontId="11" fillId="0" borderId="45" xfId="0" applyFont="1" applyBorder="1" applyAlignment="1">
      <alignment vertical="center"/>
    </xf>
    <xf numFmtId="0" fontId="11" fillId="0" borderId="16" xfId="0" applyFont="1" applyBorder="1" applyAlignment="1">
      <alignment vertical="center"/>
    </xf>
    <xf numFmtId="41" fontId="29" fillId="0" borderId="0" xfId="0" applyNumberFormat="1" applyFont="1" applyAlignment="1">
      <alignment vertical="center"/>
    </xf>
    <xf numFmtId="0" fontId="11" fillId="0" borderId="0" xfId="113" applyFont="1" applyAlignment="1">
      <alignment horizontal="center" vertical="center" wrapText="1"/>
    </xf>
    <xf numFmtId="194" fontId="11" fillId="0" borderId="0" xfId="0" quotePrefix="1" applyNumberFormat="1" applyFont="1" applyAlignment="1">
      <alignment horizontal="center" vertical="center"/>
    </xf>
    <xf numFmtId="0" fontId="11" fillId="0" borderId="0" xfId="113" applyFont="1" applyAlignment="1">
      <alignment vertical="center" wrapText="1"/>
    </xf>
    <xf numFmtId="200" fontId="32" fillId="0" borderId="20" xfId="114" applyNumberFormat="1" applyFont="1" applyFill="1" applyBorder="1" applyAlignment="1">
      <alignment vertical="center" wrapText="1"/>
    </xf>
    <xf numFmtId="196" fontId="11" fillId="0" borderId="10" xfId="0" quotePrefix="1" applyNumberFormat="1" applyFont="1" applyBorder="1" applyAlignment="1">
      <alignment horizontal="center" vertical="center"/>
    </xf>
    <xf numFmtId="0" fontId="24" fillId="0" borderId="0" xfId="0" applyFont="1" applyAlignment="1">
      <alignment vertical="center"/>
    </xf>
    <xf numFmtId="0" fontId="34" fillId="0" borderId="0" xfId="0" applyFont="1" applyAlignment="1">
      <alignment vertical="center"/>
    </xf>
    <xf numFmtId="0" fontId="11" fillId="4" borderId="30" xfId="0" applyFont="1" applyFill="1" applyBorder="1" applyAlignment="1">
      <alignment vertical="center"/>
    </xf>
    <xf numFmtId="0" fontId="11" fillId="4" borderId="30" xfId="0" applyFont="1" applyFill="1" applyBorder="1" applyAlignment="1">
      <alignment horizontal="center" vertical="center"/>
    </xf>
    <xf numFmtId="176" fontId="11" fillId="4" borderId="30" xfId="0" applyNumberFormat="1" applyFont="1" applyFill="1" applyBorder="1" applyAlignment="1">
      <alignment vertical="center"/>
    </xf>
    <xf numFmtId="176" fontId="10" fillId="4" borderId="30" xfId="0" applyNumberFormat="1" applyFont="1" applyFill="1" applyBorder="1" applyAlignment="1">
      <alignment vertical="center"/>
    </xf>
    <xf numFmtId="176" fontId="11" fillId="4" borderId="31" xfId="0" applyNumberFormat="1" applyFont="1" applyFill="1" applyBorder="1" applyAlignment="1">
      <alignment vertical="center"/>
    </xf>
    <xf numFmtId="0" fontId="24" fillId="3" borderId="0" xfId="0" applyFont="1" applyFill="1" applyAlignment="1">
      <alignment vertical="center"/>
    </xf>
    <xf numFmtId="0" fontId="10" fillId="0" borderId="0" xfId="0" applyFont="1" applyAlignment="1">
      <alignment horizontal="left" vertical="center"/>
    </xf>
    <xf numFmtId="0" fontId="11" fillId="0" borderId="24" xfId="113" applyFont="1" applyBorder="1" applyAlignment="1">
      <alignment horizontal="center" vertical="center" wrapText="1"/>
    </xf>
    <xf numFmtId="0" fontId="11" fillId="0" borderId="18" xfId="0" applyFont="1" applyBorder="1" applyAlignment="1">
      <alignment vertical="center"/>
    </xf>
    <xf numFmtId="0" fontId="10" fillId="0" borderId="0" xfId="0" quotePrefix="1" applyFont="1" applyAlignment="1">
      <alignment vertical="center"/>
    </xf>
    <xf numFmtId="181" fontId="29" fillId="4" borderId="0" xfId="0" applyNumberFormat="1" applyFont="1" applyFill="1" applyAlignment="1">
      <alignment horizontal="center" vertical="center"/>
    </xf>
    <xf numFmtId="181" fontId="29" fillId="4" borderId="0" xfId="0" quotePrefix="1" applyNumberFormat="1" applyFont="1" applyFill="1" applyAlignment="1">
      <alignment horizontal="left" vertical="center"/>
    </xf>
    <xf numFmtId="199" fontId="29" fillId="4" borderId="0" xfId="0" applyNumberFormat="1" applyFont="1" applyFill="1" applyAlignment="1">
      <alignment horizontal="center" vertical="center"/>
    </xf>
    <xf numFmtId="181" fontId="29" fillId="4" borderId="0" xfId="0" applyNumberFormat="1" applyFont="1" applyFill="1" applyAlignment="1">
      <alignment horizontal="left" vertical="center"/>
    </xf>
    <xf numFmtId="0" fontId="11" fillId="0" borderId="11" xfId="0" applyFont="1" applyBorder="1" applyAlignment="1" applyProtection="1">
      <alignment vertical="center"/>
      <protection locked="0"/>
    </xf>
    <xf numFmtId="0" fontId="11" fillId="6" borderId="0" xfId="0" applyFont="1" applyFill="1" applyAlignment="1" applyProtection="1">
      <alignment horizontal="center" vertical="center"/>
      <protection locked="0"/>
    </xf>
    <xf numFmtId="41" fontId="34" fillId="5" borderId="37" xfId="110" applyFont="1" applyFill="1" applyBorder="1" applyAlignment="1" applyProtection="1">
      <alignment horizontal="center" vertical="center"/>
      <protection locked="0"/>
    </xf>
    <xf numFmtId="0" fontId="22" fillId="4" borderId="30" xfId="0" applyFont="1" applyFill="1" applyBorder="1" applyAlignment="1">
      <alignment horizontal="center" vertical="center"/>
    </xf>
    <xf numFmtId="0" fontId="22" fillId="4" borderId="1" xfId="0" applyFont="1" applyFill="1" applyBorder="1" applyAlignment="1">
      <alignment horizontal="center" vertical="center"/>
    </xf>
    <xf numFmtId="0" fontId="11" fillId="3" borderId="16" xfId="0" applyFont="1" applyFill="1" applyBorder="1" applyAlignment="1" applyProtection="1">
      <alignment vertical="center"/>
      <protection locked="0"/>
    </xf>
    <xf numFmtId="0" fontId="0" fillId="0" borderId="0" xfId="0" applyAlignment="1">
      <alignment vertical="center"/>
    </xf>
    <xf numFmtId="0" fontId="11" fillId="7" borderId="0" xfId="0" applyFont="1" applyFill="1" applyAlignment="1">
      <alignment vertical="center"/>
    </xf>
    <xf numFmtId="0" fontId="10" fillId="7" borderId="0" xfId="0" applyFont="1" applyFill="1" applyAlignment="1">
      <alignment vertical="center"/>
    </xf>
    <xf numFmtId="0" fontId="23" fillId="0" borderId="0" xfId="113" applyFont="1" applyAlignment="1">
      <alignment horizontal="left" vertical="center" wrapText="1"/>
    </xf>
    <xf numFmtId="10" fontId="11" fillId="0" borderId="0" xfId="114" applyNumberFormat="1" applyFont="1" applyFill="1" applyBorder="1" applyAlignment="1" applyProtection="1">
      <alignment horizontal="center" vertical="center" wrapText="1"/>
    </xf>
    <xf numFmtId="41" fontId="34" fillId="5" borderId="37" xfId="110" applyFont="1" applyFill="1" applyBorder="1" applyAlignment="1" applyProtection="1">
      <alignment horizontal="center" vertical="center"/>
    </xf>
    <xf numFmtId="0" fontId="34" fillId="3" borderId="1" xfId="0" applyFont="1" applyFill="1" applyBorder="1" applyAlignment="1" applyProtection="1">
      <alignment vertical="center"/>
      <protection locked="0"/>
    </xf>
    <xf numFmtId="0" fontId="11" fillId="0" borderId="46" xfId="0" applyFont="1" applyBorder="1" applyAlignment="1">
      <alignment horizontal="left" vertical="center"/>
    </xf>
    <xf numFmtId="0" fontId="11" fillId="0" borderId="28" xfId="0" applyFont="1" applyBorder="1" applyAlignment="1">
      <alignment vertical="center"/>
    </xf>
    <xf numFmtId="0" fontId="11" fillId="3" borderId="28" xfId="0" applyFont="1" applyFill="1" applyBorder="1" applyAlignment="1" applyProtection="1">
      <alignment vertical="center"/>
      <protection locked="0"/>
    </xf>
    <xf numFmtId="0" fontId="11" fillId="3" borderId="28" xfId="0" applyFont="1" applyFill="1" applyBorder="1" applyAlignment="1" applyProtection="1">
      <alignment horizontal="center" vertical="center"/>
      <protection locked="0"/>
    </xf>
    <xf numFmtId="41" fontId="11" fillId="3" borderId="28" xfId="110" applyFont="1" applyFill="1" applyBorder="1" applyAlignment="1" applyProtection="1">
      <alignment vertical="center"/>
      <protection locked="0"/>
    </xf>
    <xf numFmtId="0" fontId="11" fillId="0" borderId="47" xfId="0" applyFont="1" applyBorder="1" applyAlignment="1" applyProtection="1">
      <alignment vertical="center"/>
      <protection locked="0"/>
    </xf>
    <xf numFmtId="9" fontId="11" fillId="3" borderId="28" xfId="0" applyNumberFormat="1" applyFont="1" applyFill="1" applyBorder="1" applyAlignment="1" applyProtection="1">
      <alignment horizontal="left" vertical="center"/>
      <protection locked="0"/>
    </xf>
    <xf numFmtId="182" fontId="10" fillId="0" borderId="0" xfId="0" applyNumberFormat="1" applyFont="1" applyAlignment="1">
      <alignment horizontal="right" vertical="center"/>
    </xf>
    <xf numFmtId="182" fontId="11" fillId="0" borderId="7" xfId="0" applyNumberFormat="1" applyFont="1" applyBorder="1" applyAlignment="1">
      <alignment horizontal="right" vertical="center"/>
    </xf>
    <xf numFmtId="182" fontId="11" fillId="0" borderId="1" xfId="0" applyNumberFormat="1" applyFont="1" applyBorder="1" applyAlignment="1">
      <alignment horizontal="right" vertical="center"/>
    </xf>
    <xf numFmtId="183" fontId="11" fillId="3" borderId="1" xfId="0" applyNumberFormat="1" applyFont="1" applyFill="1" applyBorder="1" applyAlignment="1" applyProtection="1">
      <alignment horizontal="right" vertical="center"/>
      <protection locked="0"/>
    </xf>
    <xf numFmtId="178" fontId="10" fillId="0" borderId="1" xfId="0" applyNumberFormat="1" applyFont="1" applyBorder="1" applyAlignment="1">
      <alignment horizontal="right" vertical="center"/>
    </xf>
    <xf numFmtId="178" fontId="11" fillId="0" borderId="1" xfId="0" applyNumberFormat="1" applyFont="1" applyBorder="1" applyAlignment="1">
      <alignment horizontal="right" vertical="center"/>
    </xf>
    <xf numFmtId="182" fontId="10" fillId="0" borderId="1" xfId="0" applyNumberFormat="1" applyFont="1" applyBorder="1" applyAlignment="1">
      <alignment horizontal="right" vertical="center"/>
    </xf>
    <xf numFmtId="182" fontId="11" fillId="3" borderId="10" xfId="0" applyNumberFormat="1" applyFont="1" applyFill="1" applyBorder="1" applyAlignment="1" applyProtection="1">
      <alignment horizontal="right" vertical="center"/>
      <protection locked="0"/>
    </xf>
    <xf numFmtId="182" fontId="10" fillId="4" borderId="1" xfId="0" applyNumberFormat="1" applyFont="1" applyFill="1" applyBorder="1" applyAlignment="1">
      <alignment horizontal="right" vertical="center"/>
    </xf>
    <xf numFmtId="41" fontId="11" fillId="3" borderId="1" xfId="110" applyFont="1" applyFill="1" applyBorder="1" applyAlignment="1" applyProtection="1">
      <alignment horizontal="right" vertical="center"/>
      <protection locked="0"/>
    </xf>
    <xf numFmtId="178" fontId="11" fillId="4" borderId="30" xfId="0" applyNumberFormat="1" applyFont="1" applyFill="1" applyBorder="1" applyAlignment="1">
      <alignment horizontal="right" vertical="center"/>
    </xf>
    <xf numFmtId="182" fontId="11" fillId="0" borderId="0" xfId="0" applyNumberFormat="1" applyFont="1" applyAlignment="1">
      <alignment horizontal="right" vertical="center"/>
    </xf>
    <xf numFmtId="0" fontId="44" fillId="0" borderId="0" xfId="124">
      <alignment vertical="center"/>
    </xf>
    <xf numFmtId="0" fontId="11" fillId="0" borderId="11" xfId="0" quotePrefix="1" applyFont="1" applyBorder="1" applyAlignment="1" applyProtection="1">
      <alignment vertical="center"/>
      <protection locked="0"/>
    </xf>
    <xf numFmtId="183" fontId="11" fillId="3" borderId="1" xfId="0" applyNumberFormat="1" applyFont="1" applyFill="1" applyBorder="1" applyAlignment="1" applyProtection="1">
      <alignment vertical="center"/>
      <protection locked="0"/>
    </xf>
    <xf numFmtId="0" fontId="48" fillId="0" borderId="49" xfId="124" applyFont="1" applyBorder="1" applyAlignment="1">
      <alignment horizontal="center" vertical="center" shrinkToFit="1"/>
    </xf>
    <xf numFmtId="0" fontId="48" fillId="0" borderId="50" xfId="124" applyFont="1" applyBorder="1" applyAlignment="1">
      <alignment horizontal="center" vertical="center"/>
    </xf>
    <xf numFmtId="0" fontId="48" fillId="0" borderId="50" xfId="124" applyFont="1" applyBorder="1" applyAlignment="1">
      <alignment horizontal="center" vertical="center" shrinkToFit="1"/>
    </xf>
    <xf numFmtId="41" fontId="48" fillId="0" borderId="50" xfId="123" applyFont="1" applyFill="1" applyBorder="1" applyAlignment="1">
      <alignment horizontal="center" vertical="center"/>
    </xf>
    <xf numFmtId="0" fontId="48" fillId="0" borderId="51" xfId="124" applyFont="1" applyBorder="1" applyAlignment="1">
      <alignment horizontal="center" vertical="center"/>
    </xf>
    <xf numFmtId="0" fontId="48" fillId="0" borderId="53" xfId="124" applyFont="1" applyBorder="1" applyAlignment="1">
      <alignment horizontal="center" vertical="center"/>
    </xf>
    <xf numFmtId="0" fontId="48" fillId="0" borderId="53" xfId="124" applyFont="1" applyBorder="1" applyAlignment="1">
      <alignment horizontal="center" vertical="center" shrinkToFit="1"/>
    </xf>
    <xf numFmtId="0" fontId="48" fillId="0" borderId="52" xfId="124" applyFont="1" applyBorder="1" applyAlignment="1">
      <alignment vertical="center" shrinkToFit="1"/>
    </xf>
    <xf numFmtId="0" fontId="48" fillId="0" borderId="53" xfId="124" applyFont="1" applyBorder="1">
      <alignment vertical="center"/>
    </xf>
    <xf numFmtId="0" fontId="48" fillId="0" borderId="53" xfId="124" applyFont="1" applyBorder="1" applyAlignment="1">
      <alignment vertical="center" shrinkToFit="1"/>
    </xf>
    <xf numFmtId="41" fontId="48" fillId="0" borderId="53" xfId="123" applyFont="1" applyFill="1" applyBorder="1">
      <alignment vertical="center"/>
    </xf>
    <xf numFmtId="0" fontId="48" fillId="0" borderId="54" xfId="124" applyFont="1" applyBorder="1">
      <alignment vertical="center"/>
    </xf>
    <xf numFmtId="41" fontId="48" fillId="3" borderId="53" xfId="123" applyFont="1" applyFill="1" applyBorder="1">
      <alignment vertical="center"/>
    </xf>
    <xf numFmtId="2" fontId="48" fillId="0" borderId="53" xfId="124" applyNumberFormat="1" applyFont="1" applyBorder="1" applyAlignment="1">
      <alignment horizontal="center" vertical="center"/>
    </xf>
    <xf numFmtId="41" fontId="45" fillId="0" borderId="53" xfId="123" applyFont="1" applyFill="1" applyBorder="1">
      <alignment vertical="center"/>
    </xf>
    <xf numFmtId="0" fontId="48" fillId="0" borderId="55" xfId="124" applyFont="1" applyBorder="1" applyAlignment="1">
      <alignment vertical="center" shrinkToFit="1"/>
    </xf>
    <xf numFmtId="0" fontId="45" fillId="0" borderId="53" xfId="124" applyFont="1" applyBorder="1" applyAlignment="1">
      <alignment vertical="center" shrinkToFit="1"/>
    </xf>
    <xf numFmtId="0" fontId="48" fillId="0" borderId="56" xfId="124" applyFont="1" applyBorder="1" applyAlignment="1">
      <alignment vertical="center" shrinkToFit="1"/>
    </xf>
    <xf numFmtId="0" fontId="49" fillId="0" borderId="53" xfId="124" applyFont="1" applyBorder="1" applyAlignment="1">
      <alignment horizontal="left" vertical="center"/>
    </xf>
    <xf numFmtId="41" fontId="0" fillId="0" borderId="0" xfId="123" applyFont="1">
      <alignment vertical="center"/>
    </xf>
    <xf numFmtId="0" fontId="20" fillId="3" borderId="1" xfId="0" applyFont="1" applyFill="1" applyBorder="1" applyAlignment="1" applyProtection="1">
      <alignment vertical="center"/>
      <protection locked="0"/>
    </xf>
    <xf numFmtId="0" fontId="34" fillId="3" borderId="16" xfId="0" applyFont="1" applyFill="1" applyBorder="1" applyAlignment="1" applyProtection="1">
      <alignment vertical="center"/>
      <protection locked="0"/>
    </xf>
    <xf numFmtId="0" fontId="11" fillId="3" borderId="1" xfId="110" applyNumberFormat="1" applyFont="1" applyFill="1" applyBorder="1" applyAlignment="1" applyProtection="1">
      <alignment horizontal="left" vertical="center"/>
      <protection locked="0"/>
    </xf>
    <xf numFmtId="0" fontId="10" fillId="0" borderId="0" xfId="0" applyFont="1" applyAlignment="1">
      <alignment horizontal="center" vertical="center"/>
    </xf>
    <xf numFmtId="0" fontId="51" fillId="0" borderId="0" xfId="124" applyFont="1" applyAlignment="1">
      <alignment horizontal="left"/>
    </xf>
    <xf numFmtId="0" fontId="51" fillId="0" borderId="0" xfId="124" applyFont="1" applyAlignment="1"/>
    <xf numFmtId="1" fontId="51" fillId="0" borderId="0" xfId="124" applyNumberFormat="1" applyFont="1" applyAlignment="1">
      <alignment horizontal="left"/>
    </xf>
    <xf numFmtId="1" fontId="51" fillId="0" borderId="0" xfId="124" applyNumberFormat="1" applyFont="1" applyAlignment="1"/>
    <xf numFmtId="203" fontId="51" fillId="0" borderId="0" xfId="124" applyNumberFormat="1" applyFont="1" applyAlignment="1"/>
    <xf numFmtId="205" fontId="51" fillId="0" borderId="0" xfId="124" applyNumberFormat="1" applyFont="1" applyAlignment="1"/>
    <xf numFmtId="0" fontId="58" fillId="0" borderId="65" xfId="124" applyFont="1" applyBorder="1" applyAlignment="1"/>
    <xf numFmtId="0" fontId="58" fillId="0" borderId="66" xfId="124" applyFont="1" applyBorder="1" applyAlignment="1"/>
    <xf numFmtId="1" fontId="58" fillId="0" borderId="60" xfId="124" applyNumberFormat="1" applyFont="1" applyBorder="1" applyAlignment="1"/>
    <xf numFmtId="2" fontId="58" fillId="0" borderId="59" xfId="124" applyNumberFormat="1" applyFont="1" applyBorder="1" applyAlignment="1"/>
    <xf numFmtId="2" fontId="58" fillId="0" borderId="60" xfId="124" applyNumberFormat="1" applyFont="1" applyBorder="1" applyAlignment="1"/>
    <xf numFmtId="37" fontId="58" fillId="0" borderId="60" xfId="124" applyNumberFormat="1" applyFont="1" applyBorder="1" applyAlignment="1"/>
    <xf numFmtId="0" fontId="58" fillId="0" borderId="60" xfId="124" applyFont="1" applyBorder="1" applyAlignment="1"/>
    <xf numFmtId="0" fontId="58" fillId="0" borderId="0" xfId="124" applyFont="1" applyAlignment="1"/>
    <xf numFmtId="0" fontId="58" fillId="0" borderId="44" xfId="124" applyFont="1" applyBorder="1" applyAlignment="1"/>
    <xf numFmtId="0" fontId="58" fillId="0" borderId="59" xfId="124" applyFont="1" applyBorder="1" applyAlignment="1"/>
    <xf numFmtId="0" fontId="59" fillId="0" borderId="59" xfId="124" applyFont="1" applyBorder="1" applyAlignment="1" applyProtection="1">
      <protection locked="0"/>
    </xf>
    <xf numFmtId="0" fontId="58" fillId="0" borderId="59" xfId="124" applyFont="1" applyBorder="1" applyAlignment="1">
      <alignment horizontal="left"/>
    </xf>
    <xf numFmtId="206" fontId="58" fillId="0" borderId="0" xfId="124" applyNumberFormat="1" applyFont="1" applyAlignment="1"/>
    <xf numFmtId="206" fontId="58" fillId="0" borderId="44" xfId="124" applyNumberFormat="1" applyFont="1" applyBorder="1" applyAlignment="1"/>
    <xf numFmtId="206" fontId="58" fillId="0" borderId="60" xfId="124" applyNumberFormat="1" applyFont="1" applyBorder="1" applyAlignment="1"/>
    <xf numFmtId="206" fontId="58" fillId="0" borderId="59" xfId="124" applyNumberFormat="1" applyFont="1" applyBorder="1" applyAlignment="1"/>
    <xf numFmtId="37" fontId="58" fillId="0" borderId="59" xfId="124" applyNumberFormat="1" applyFont="1" applyBorder="1" applyAlignment="1"/>
    <xf numFmtId="203" fontId="58" fillId="0" borderId="59" xfId="124" applyNumberFormat="1" applyFont="1" applyBorder="1" applyAlignment="1"/>
    <xf numFmtId="204" fontId="58" fillId="0" borderId="59" xfId="124" applyNumberFormat="1" applyFont="1" applyBorder="1" applyAlignment="1"/>
    <xf numFmtId="0" fontId="58" fillId="0" borderId="0" xfId="124" applyFont="1" applyAlignment="1">
      <alignment horizontal="center"/>
    </xf>
    <xf numFmtId="0" fontId="58" fillId="0" borderId="44" xfId="124" applyFont="1" applyBorder="1" applyAlignment="1">
      <alignment horizontal="center"/>
    </xf>
    <xf numFmtId="0" fontId="58" fillId="0" borderId="59" xfId="124" applyFont="1" applyBorder="1" applyAlignment="1">
      <alignment horizontal="center"/>
    </xf>
    <xf numFmtId="0" fontId="58" fillId="0" borderId="44" xfId="124" applyFont="1" applyBorder="1" applyAlignment="1">
      <alignment horizontal="right"/>
    </xf>
    <xf numFmtId="0" fontId="58" fillId="0" borderId="28" xfId="124" applyFont="1" applyBorder="1" applyAlignment="1">
      <alignment horizontal="center"/>
    </xf>
    <xf numFmtId="0" fontId="58" fillId="0" borderId="60" xfId="124" applyFont="1" applyBorder="1" applyAlignment="1">
      <alignment horizontal="center"/>
    </xf>
    <xf numFmtId="0" fontId="58" fillId="0" borderId="61" xfId="124" applyFont="1" applyBorder="1" applyAlignment="1">
      <alignment horizontal="center"/>
    </xf>
    <xf numFmtId="0" fontId="60" fillId="0" borderId="0" xfId="124" applyFont="1" applyAlignment="1">
      <alignment horizontal="left"/>
    </xf>
    <xf numFmtId="0" fontId="51" fillId="0" borderId="0" xfId="124" quotePrefix="1" applyFont="1" applyAlignment="1">
      <alignment horizontal="left"/>
    </xf>
    <xf numFmtId="0" fontId="11" fillId="0" borderId="46" xfId="0" applyFont="1" applyBorder="1" applyAlignment="1">
      <alignment vertical="center"/>
    </xf>
    <xf numFmtId="203" fontId="48" fillId="0" borderId="53" xfId="124" applyNumberFormat="1" applyFont="1" applyBorder="1" applyAlignment="1">
      <alignment horizontal="center" vertical="center"/>
    </xf>
    <xf numFmtId="0" fontId="48" fillId="7" borderId="53" xfId="124" applyFont="1" applyFill="1" applyBorder="1">
      <alignment vertical="center"/>
    </xf>
    <xf numFmtId="0" fontId="45" fillId="0" borderId="53" xfId="124" applyFont="1" applyBorder="1">
      <alignment vertical="center"/>
    </xf>
    <xf numFmtId="0" fontId="61" fillId="0" borderId="0" xfId="0" applyFont="1" applyAlignment="1">
      <alignment vertical="center"/>
    </xf>
    <xf numFmtId="0" fontId="61" fillId="0" borderId="58" xfId="0" applyFont="1" applyBorder="1" applyAlignment="1">
      <alignment horizontal="center" vertical="center"/>
    </xf>
    <xf numFmtId="203" fontId="63" fillId="0" borderId="0" xfId="124" applyNumberFormat="1" applyFont="1">
      <alignment vertical="center"/>
    </xf>
    <xf numFmtId="0" fontId="64" fillId="0" borderId="0" xfId="124" applyFont="1">
      <alignment vertical="center"/>
    </xf>
    <xf numFmtId="0" fontId="65" fillId="0" borderId="0" xfId="124" applyFont="1">
      <alignment vertical="center"/>
    </xf>
    <xf numFmtId="0" fontId="63" fillId="0" borderId="4" xfId="124" applyFont="1" applyBorder="1">
      <alignment vertical="center"/>
    </xf>
    <xf numFmtId="203" fontId="66" fillId="0" borderId="4" xfId="124" applyNumberFormat="1" applyFont="1" applyBorder="1">
      <alignment vertical="center"/>
    </xf>
    <xf numFmtId="0" fontId="66" fillId="0" borderId="4" xfId="124" applyFont="1" applyBorder="1">
      <alignment vertical="center"/>
    </xf>
    <xf numFmtId="203" fontId="63" fillId="0" borderId="4" xfId="124" applyNumberFormat="1" applyFont="1" applyBorder="1">
      <alignment vertical="center"/>
    </xf>
    <xf numFmtId="9" fontId="63" fillId="0" borderId="4" xfId="124" applyNumberFormat="1" applyFont="1" applyBorder="1">
      <alignment vertical="center"/>
    </xf>
    <xf numFmtId="0" fontId="64" fillId="0" borderId="4" xfId="124" applyFont="1" applyBorder="1">
      <alignment vertical="center"/>
    </xf>
    <xf numFmtId="0" fontId="58" fillId="0" borderId="0" xfId="124" applyFont="1">
      <alignment vertical="center"/>
    </xf>
    <xf numFmtId="0" fontId="67" fillId="0" borderId="0" xfId="124" applyFont="1">
      <alignment vertical="center"/>
    </xf>
    <xf numFmtId="0" fontId="67" fillId="0" borderId="60" xfId="124" applyFont="1" applyBorder="1">
      <alignment vertical="center"/>
    </xf>
    <xf numFmtId="0" fontId="67" fillId="0" borderId="44" xfId="124" applyFont="1" applyBorder="1">
      <alignment vertical="center"/>
    </xf>
    <xf numFmtId="206" fontId="67" fillId="0" borderId="44" xfId="124" applyNumberFormat="1" applyFont="1" applyBorder="1" applyProtection="1">
      <alignment vertical="center"/>
      <protection locked="0"/>
    </xf>
    <xf numFmtId="203" fontId="68" fillId="0" borderId="0" xfId="124" applyNumberFormat="1" applyFont="1">
      <alignment vertical="center"/>
    </xf>
    <xf numFmtId="0" fontId="67" fillId="0" borderId="44" xfId="124" applyFont="1" applyBorder="1" applyProtection="1">
      <alignment vertical="center"/>
      <protection locked="0"/>
    </xf>
    <xf numFmtId="205" fontId="67" fillId="0" borderId="0" xfId="124" applyNumberFormat="1" applyFont="1">
      <alignment vertical="center"/>
    </xf>
    <xf numFmtId="206" fontId="67" fillId="0" borderId="59" xfId="124" applyNumberFormat="1" applyFont="1" applyBorder="1" applyProtection="1">
      <alignment vertical="center"/>
      <protection locked="0"/>
    </xf>
    <xf numFmtId="205" fontId="67" fillId="0" borderId="60" xfId="124" applyNumberFormat="1" applyFont="1" applyBorder="1">
      <alignment vertical="center"/>
    </xf>
    <xf numFmtId="2" fontId="67" fillId="0" borderId="60" xfId="124" applyNumberFormat="1" applyFont="1" applyBorder="1">
      <alignment vertical="center"/>
    </xf>
    <xf numFmtId="0" fontId="67" fillId="0" borderId="59" xfId="124" applyFont="1" applyBorder="1">
      <alignment vertical="center"/>
    </xf>
    <xf numFmtId="0" fontId="67" fillId="0" borderId="0" xfId="124" applyFont="1" applyProtection="1">
      <alignment vertical="center"/>
      <protection locked="0"/>
    </xf>
    <xf numFmtId="205" fontId="67" fillId="0" borderId="61" xfId="124" applyNumberFormat="1" applyFont="1" applyBorder="1">
      <alignment vertical="center"/>
    </xf>
    <xf numFmtId="0" fontId="67" fillId="0" borderId="60" xfId="124" quotePrefix="1" applyFont="1" applyBorder="1" applyAlignment="1">
      <alignment horizontal="left" vertical="center"/>
    </xf>
    <xf numFmtId="205" fontId="67" fillId="0" borderId="4" xfId="124" applyNumberFormat="1" applyFont="1" applyBorder="1" applyProtection="1">
      <alignment vertical="center"/>
      <protection locked="0"/>
    </xf>
    <xf numFmtId="0" fontId="67" fillId="0" borderId="59" xfId="124" applyFont="1" applyBorder="1" applyProtection="1">
      <alignment vertical="center"/>
      <protection locked="0"/>
    </xf>
    <xf numFmtId="1" fontId="67" fillId="0" borderId="59" xfId="124" applyNumberFormat="1" applyFont="1" applyBorder="1" applyProtection="1">
      <alignment vertical="center"/>
      <protection locked="0"/>
    </xf>
    <xf numFmtId="0" fontId="67" fillId="0" borderId="59" xfId="124" quotePrefix="1" applyFont="1" applyBorder="1" applyAlignment="1" applyProtection="1">
      <alignment horizontal="left" vertical="center"/>
      <protection locked="0"/>
    </xf>
    <xf numFmtId="205" fontId="67" fillId="0" borderId="59" xfId="124" applyNumberFormat="1" applyFont="1" applyBorder="1">
      <alignment vertical="center"/>
    </xf>
    <xf numFmtId="204" fontId="67" fillId="0" borderId="59" xfId="124" applyNumberFormat="1" applyFont="1" applyBorder="1">
      <alignment vertical="center"/>
    </xf>
    <xf numFmtId="3" fontId="67" fillId="0" borderId="59" xfId="124" applyNumberFormat="1" applyFont="1" applyBorder="1">
      <alignment vertical="center"/>
    </xf>
    <xf numFmtId="37" fontId="67" fillId="0" borderId="59" xfId="124" applyNumberFormat="1" applyFont="1" applyBorder="1">
      <alignment vertical="center"/>
    </xf>
    <xf numFmtId="0" fontId="67" fillId="0" borderId="59" xfId="124" applyFont="1" applyBorder="1" applyAlignment="1">
      <alignment horizontal="center" vertical="center"/>
    </xf>
    <xf numFmtId="207" fontId="67" fillId="0" borderId="59" xfId="124" applyNumberFormat="1" applyFont="1" applyBorder="1">
      <alignment vertical="center"/>
    </xf>
    <xf numFmtId="0" fontId="67" fillId="0" borderId="59" xfId="124" quotePrefix="1" applyFont="1" applyBorder="1" applyAlignment="1">
      <alignment horizontal="center" vertical="center"/>
    </xf>
    <xf numFmtId="0" fontId="67" fillId="0" borderId="44" xfId="124" applyFont="1" applyBorder="1" applyAlignment="1">
      <alignment horizontal="center" vertical="center"/>
    </xf>
    <xf numFmtId="0" fontId="63" fillId="0" borderId="0" xfId="124" applyFont="1">
      <alignment vertical="center"/>
    </xf>
    <xf numFmtId="0" fontId="51" fillId="0" borderId="0" xfId="124" applyFont="1">
      <alignment vertical="center"/>
    </xf>
    <xf numFmtId="0" fontId="69" fillId="0" borderId="0" xfId="124" applyFont="1">
      <alignment vertical="center"/>
    </xf>
    <xf numFmtId="0" fontId="53" fillId="0" borderId="0" xfId="124" applyFont="1">
      <alignment vertical="center"/>
    </xf>
    <xf numFmtId="0" fontId="70" fillId="0" borderId="0" xfId="124" applyFont="1">
      <alignment vertical="center"/>
    </xf>
    <xf numFmtId="0" fontId="71" fillId="3" borderId="4" xfId="124" applyFont="1" applyFill="1" applyBorder="1" applyAlignment="1">
      <alignment horizontal="centerContinuous" vertical="center"/>
    </xf>
    <xf numFmtId="0" fontId="72" fillId="10" borderId="4" xfId="124" applyFont="1" applyFill="1" applyBorder="1">
      <alignment vertical="center"/>
    </xf>
    <xf numFmtId="0" fontId="69" fillId="0" borderId="4" xfId="124" applyFont="1" applyBorder="1" applyAlignment="1">
      <alignment horizontal="centerContinuous" vertical="center"/>
    </xf>
    <xf numFmtId="0" fontId="55" fillId="0" borderId="20" xfId="124" applyFont="1" applyBorder="1" applyAlignment="1">
      <alignment horizontal="center" vertical="center"/>
    </xf>
    <xf numFmtId="202" fontId="73" fillId="0" borderId="4" xfId="124" applyNumberFormat="1" applyFont="1" applyBorder="1">
      <alignment vertical="center"/>
    </xf>
    <xf numFmtId="0" fontId="69" fillId="0" borderId="4" xfId="124" applyFont="1" applyBorder="1">
      <alignment vertical="center"/>
    </xf>
    <xf numFmtId="0" fontId="55" fillId="0" borderId="0" xfId="124" applyFont="1">
      <alignment vertical="center"/>
    </xf>
    <xf numFmtId="41" fontId="74" fillId="8" borderId="4" xfId="123" applyFont="1" applyFill="1" applyBorder="1" applyAlignment="1" applyProtection="1">
      <alignment horizontal="right" vertical="center"/>
    </xf>
    <xf numFmtId="0" fontId="55" fillId="8" borderId="4" xfId="124" applyFont="1" applyFill="1" applyBorder="1" applyAlignment="1">
      <alignment horizontal="centerContinuous" vertical="center"/>
    </xf>
    <xf numFmtId="0" fontId="55" fillId="0" borderId="4" xfId="124" applyFont="1" applyBorder="1">
      <alignment vertical="center"/>
    </xf>
    <xf numFmtId="0" fontId="55" fillId="0" borderId="4" xfId="124" applyFont="1" applyBorder="1" applyAlignment="1">
      <alignment horizontal="centerContinuous" vertical="center"/>
    </xf>
    <xf numFmtId="0" fontId="55" fillId="0" borderId="0" xfId="124" applyFont="1" applyProtection="1">
      <alignment vertical="center"/>
      <protection locked="0"/>
    </xf>
    <xf numFmtId="41" fontId="74" fillId="8" borderId="62" xfId="123" applyFont="1" applyFill="1" applyBorder="1" applyAlignment="1" applyProtection="1">
      <alignment vertical="center"/>
    </xf>
    <xf numFmtId="0" fontId="55" fillId="0" borderId="4" xfId="124" applyFont="1" applyBorder="1" applyAlignment="1" applyProtection="1">
      <alignment horizontal="centerContinuous" vertical="center"/>
      <protection locked="0"/>
    </xf>
    <xf numFmtId="0" fontId="55" fillId="0" borderId="62" xfId="124" applyFont="1" applyBorder="1">
      <alignment vertical="center"/>
    </xf>
    <xf numFmtId="177" fontId="55" fillId="0" borderId="4" xfId="124" applyNumberFormat="1" applyFont="1" applyBorder="1">
      <alignment vertical="center"/>
    </xf>
    <xf numFmtId="2" fontId="55" fillId="0" borderId="4" xfId="124" applyNumberFormat="1" applyFont="1" applyBorder="1">
      <alignment vertical="center"/>
    </xf>
    <xf numFmtId="2" fontId="55" fillId="0" borderId="59" xfId="124" applyNumberFormat="1" applyFont="1" applyBorder="1">
      <alignment vertical="center"/>
    </xf>
    <xf numFmtId="2" fontId="55" fillId="0" borderId="59" xfId="124" applyNumberFormat="1" applyFont="1" applyBorder="1" applyAlignment="1">
      <alignment horizontal="centerContinuous" vertical="center"/>
    </xf>
    <xf numFmtId="0" fontId="55" fillId="0" borderId="59" xfId="124" applyFont="1" applyBorder="1">
      <alignment vertical="center"/>
    </xf>
    <xf numFmtId="2" fontId="55" fillId="0" borderId="44" xfId="124" applyNumberFormat="1" applyFont="1" applyBorder="1">
      <alignment vertical="center"/>
    </xf>
    <xf numFmtId="203" fontId="69" fillId="0" borderId="59" xfId="124" applyNumberFormat="1" applyFont="1" applyBorder="1">
      <alignment vertical="center"/>
    </xf>
    <xf numFmtId="203" fontId="69" fillId="0" borderId="59" xfId="124" applyNumberFormat="1" applyFont="1" applyBorder="1" applyAlignment="1">
      <alignment horizontal="centerContinuous" vertical="center"/>
    </xf>
    <xf numFmtId="203" fontId="55" fillId="0" borderId="59" xfId="124" applyNumberFormat="1" applyFont="1" applyBorder="1">
      <alignment vertical="center"/>
    </xf>
    <xf numFmtId="2" fontId="69" fillId="0" borderId="59" xfId="124" applyNumberFormat="1" applyFont="1" applyBorder="1">
      <alignment vertical="center"/>
    </xf>
    <xf numFmtId="203" fontId="55" fillId="0" borderId="59" xfId="124" applyNumberFormat="1" applyFont="1" applyBorder="1" applyAlignment="1">
      <alignment horizontal="centerContinuous" vertical="center"/>
    </xf>
    <xf numFmtId="0" fontId="55" fillId="0" borderId="19" xfId="124" applyFont="1" applyBorder="1" applyAlignment="1">
      <alignment horizontal="centerContinuous" vertical="center"/>
    </xf>
    <xf numFmtId="0" fontId="69" fillId="0" borderId="20" xfId="156" applyFont="1" applyBorder="1" applyAlignment="1">
      <alignment horizontal="center" vertical="center"/>
    </xf>
    <xf numFmtId="0" fontId="55" fillId="0" borderId="44" xfId="124" applyFont="1" applyBorder="1">
      <alignment vertical="center"/>
    </xf>
    <xf numFmtId="0" fontId="55" fillId="0" borderId="44" xfId="124" applyFont="1" applyBorder="1" applyAlignment="1">
      <alignment horizontal="center" vertical="center"/>
    </xf>
    <xf numFmtId="0" fontId="55" fillId="0" borderId="28" xfId="124" applyFont="1" applyBorder="1" applyAlignment="1">
      <alignment horizontal="centerContinuous" vertical="center"/>
    </xf>
    <xf numFmtId="0" fontId="69" fillId="0" borderId="19" xfId="124" applyFont="1" applyBorder="1" applyAlignment="1">
      <alignment horizontal="center" vertical="center"/>
    </xf>
    <xf numFmtId="0" fontId="55" fillId="0" borderId="44" xfId="124" applyFont="1" applyBorder="1" applyAlignment="1">
      <alignment horizontal="centerContinuous" vertical="center"/>
    </xf>
    <xf numFmtId="0" fontId="55" fillId="0" borderId="62" xfId="124" applyFont="1" applyBorder="1" applyAlignment="1">
      <alignment horizontal="center" vertical="center"/>
    </xf>
    <xf numFmtId="0" fontId="55" fillId="0" borderId="59" xfId="124" applyFont="1" applyBorder="1" applyAlignment="1">
      <alignment horizontal="center" vertical="center"/>
    </xf>
    <xf numFmtId="0" fontId="55" fillId="0" borderId="62" xfId="124" applyFont="1" applyBorder="1" applyAlignment="1">
      <alignment horizontal="centerContinuous" vertical="center"/>
    </xf>
    <xf numFmtId="0" fontId="55" fillId="0" borderId="0" xfId="124" quotePrefix="1" applyFont="1" applyAlignment="1">
      <alignment horizontal="right" vertical="center"/>
    </xf>
    <xf numFmtId="0" fontId="55" fillId="0" borderId="0" xfId="124" quotePrefix="1" applyFont="1" applyAlignment="1">
      <alignment horizontal="left" vertical="center"/>
    </xf>
    <xf numFmtId="0" fontId="55" fillId="0" borderId="0" xfId="124" applyFont="1" applyAlignment="1">
      <alignment horizontal="centerContinuous" vertical="center"/>
    </xf>
    <xf numFmtId="0" fontId="74" fillId="0" borderId="0" xfId="124" applyFont="1">
      <alignment vertical="center"/>
    </xf>
    <xf numFmtId="2" fontId="55" fillId="0" borderId="21" xfId="124" applyNumberFormat="1" applyFont="1" applyBorder="1" applyAlignment="1">
      <alignment horizontal="center" vertical="center"/>
    </xf>
    <xf numFmtId="2" fontId="55" fillId="0" borderId="21" xfId="124" applyNumberFormat="1" applyFont="1" applyBorder="1" applyAlignment="1">
      <alignment horizontal="centerContinuous" vertical="center"/>
    </xf>
    <xf numFmtId="0" fontId="55" fillId="0" borderId="21" xfId="124" applyFont="1" applyBorder="1" applyAlignment="1">
      <alignment horizontal="centerContinuous" vertical="center"/>
    </xf>
    <xf numFmtId="0" fontId="75" fillId="0" borderId="21" xfId="124" applyFont="1" applyBorder="1" applyAlignment="1">
      <alignment horizontal="centerContinuous" vertical="center"/>
    </xf>
    <xf numFmtId="0" fontId="55" fillId="0" borderId="21" xfId="124" applyFont="1" applyBorder="1" applyAlignment="1">
      <alignment horizontal="center" vertical="center"/>
    </xf>
    <xf numFmtId="2" fontId="55" fillId="0" borderId="59" xfId="124" applyNumberFormat="1" applyFont="1" applyBorder="1" applyAlignment="1">
      <alignment horizontal="center" vertical="center"/>
    </xf>
    <xf numFmtId="0" fontId="75" fillId="0" borderId="59" xfId="124" applyFont="1" applyBorder="1" applyProtection="1">
      <alignment vertical="center"/>
      <protection locked="0"/>
    </xf>
    <xf numFmtId="0" fontId="55" fillId="0" borderId="59" xfId="124" quotePrefix="1" applyFont="1" applyBorder="1" applyAlignment="1">
      <alignment horizontal="left" vertical="center"/>
    </xf>
    <xf numFmtId="203" fontId="75" fillId="0" borderId="59" xfId="124" applyNumberFormat="1" applyFont="1" applyBorder="1" applyProtection="1">
      <alignment vertical="center"/>
      <protection locked="0"/>
    </xf>
    <xf numFmtId="2" fontId="55" fillId="0" borderId="21" xfId="124" applyNumberFormat="1" applyFont="1" applyBorder="1">
      <alignment vertical="center"/>
    </xf>
    <xf numFmtId="0" fontId="75" fillId="0" borderId="21" xfId="124" applyFont="1" applyBorder="1" applyProtection="1">
      <alignment vertical="center"/>
      <protection locked="0"/>
    </xf>
    <xf numFmtId="0" fontId="55" fillId="0" borderId="21" xfId="124" quotePrefix="1" applyFont="1" applyBorder="1" applyAlignment="1">
      <alignment horizontal="left" vertical="center"/>
    </xf>
    <xf numFmtId="0" fontId="55" fillId="0" borderId="21" xfId="124" applyFont="1" applyBorder="1">
      <alignment vertical="center"/>
    </xf>
    <xf numFmtId="2" fontId="55" fillId="0" borderId="4" xfId="124" applyNumberFormat="1" applyFont="1" applyBorder="1" applyAlignment="1">
      <alignment horizontal="center" vertical="center"/>
    </xf>
    <xf numFmtId="208" fontId="55" fillId="0" borderId="59" xfId="124" applyNumberFormat="1" applyFont="1" applyBorder="1">
      <alignment vertical="center"/>
    </xf>
    <xf numFmtId="204" fontId="55" fillId="0" borderId="59" xfId="124" applyNumberFormat="1" applyFont="1" applyBorder="1">
      <alignment vertical="center"/>
    </xf>
    <xf numFmtId="209" fontId="75" fillId="0" borderId="59" xfId="124" applyNumberFormat="1" applyFont="1" applyBorder="1" applyProtection="1">
      <alignment vertical="center"/>
      <protection locked="0"/>
    </xf>
    <xf numFmtId="176" fontId="75" fillId="0" borderId="59" xfId="124" applyNumberFormat="1" applyFont="1" applyBorder="1" applyProtection="1">
      <alignment vertical="center"/>
      <protection locked="0"/>
    </xf>
    <xf numFmtId="1" fontId="75" fillId="0" borderId="59" xfId="124" applyNumberFormat="1" applyFont="1" applyBorder="1" applyProtection="1">
      <alignment vertical="center"/>
      <protection locked="0"/>
    </xf>
    <xf numFmtId="0" fontId="55" fillId="0" borderId="59" xfId="124" applyFont="1" applyBorder="1" applyAlignment="1">
      <alignment horizontal="centerContinuous" vertical="center"/>
    </xf>
    <xf numFmtId="0" fontId="55" fillId="0" borderId="60" xfId="124" applyFont="1" applyBorder="1" applyAlignment="1">
      <alignment horizontal="centerContinuous" vertical="center"/>
    </xf>
    <xf numFmtId="0" fontId="31" fillId="0" borderId="0" xfId="124" applyFont="1">
      <alignment vertical="center"/>
    </xf>
    <xf numFmtId="0" fontId="31" fillId="0" borderId="0" xfId="124" applyFont="1" applyAlignment="1">
      <alignment horizontal="centerContinuous" vertical="center"/>
    </xf>
    <xf numFmtId="0" fontId="69" fillId="0" borderId="0" xfId="124" applyFont="1" applyAlignment="1">
      <alignment horizontal="centerContinuous" vertical="center"/>
    </xf>
    <xf numFmtId="0" fontId="73" fillId="2" borderId="0" xfId="157" applyFont="1" applyFill="1" applyAlignment="1">
      <alignment horizontal="left" vertical="center"/>
    </xf>
    <xf numFmtId="0" fontId="76" fillId="0" borderId="0" xfId="124" applyFont="1" applyAlignment="1" applyProtection="1">
      <alignment horizontal="centerContinuous" vertical="center"/>
      <protection locked="0"/>
    </xf>
    <xf numFmtId="0" fontId="76" fillId="0" borderId="0" xfId="124" applyFont="1" applyAlignment="1" applyProtection="1">
      <alignment horizontal="left" vertical="center"/>
      <protection locked="0"/>
    </xf>
    <xf numFmtId="0" fontId="76" fillId="0" borderId="5" xfId="124" applyFont="1" applyBorder="1" applyAlignment="1" applyProtection="1">
      <alignment horizontal="left" vertical="center"/>
      <protection locked="0"/>
    </xf>
    <xf numFmtId="0" fontId="77" fillId="0" borderId="5" xfId="124" applyFont="1" applyBorder="1" applyAlignment="1" applyProtection="1">
      <alignment horizontal="left" vertical="center"/>
      <protection locked="0"/>
    </xf>
    <xf numFmtId="0" fontId="31" fillId="0" borderId="0" xfId="124" applyFont="1" applyAlignment="1">
      <alignment horizontal="left" vertical="center"/>
    </xf>
    <xf numFmtId="0" fontId="58" fillId="1" borderId="67" xfId="124" applyFont="1" applyFill="1" applyBorder="1" applyAlignment="1"/>
    <xf numFmtId="0" fontId="58" fillId="0" borderId="68" xfId="124" applyFont="1" applyBorder="1" applyAlignment="1"/>
    <xf numFmtId="0" fontId="48" fillId="3" borderId="53" xfId="124" applyFont="1" applyFill="1" applyBorder="1">
      <alignment vertical="center"/>
    </xf>
    <xf numFmtId="0" fontId="52" fillId="0" borderId="4" xfId="124" applyFont="1" applyBorder="1" applyAlignment="1">
      <alignment horizontal="justify" vertical="center"/>
    </xf>
    <xf numFmtId="0" fontId="52" fillId="0" borderId="4" xfId="124" applyFont="1" applyBorder="1" applyAlignment="1">
      <alignment horizontal="center" vertical="center"/>
    </xf>
    <xf numFmtId="0" fontId="52" fillId="0" borderId="4" xfId="124" applyFont="1" applyBorder="1" applyAlignment="1">
      <alignment horizontal="center" vertical="center" shrinkToFit="1"/>
    </xf>
    <xf numFmtId="0" fontId="52" fillId="0" borderId="4" xfId="124" applyFont="1" applyBorder="1">
      <alignment vertical="center"/>
    </xf>
    <xf numFmtId="0" fontId="48" fillId="0" borderId="4" xfId="124" applyFont="1" applyBorder="1" applyAlignment="1">
      <alignment vertical="center" shrinkToFit="1"/>
    </xf>
    <xf numFmtId="0" fontId="45" fillId="0" borderId="0" xfId="124" applyFont="1">
      <alignment vertical="center"/>
    </xf>
    <xf numFmtId="0" fontId="48" fillId="0" borderId="4" xfId="124" applyFont="1" applyBorder="1" applyAlignment="1">
      <alignment horizontal="center" vertical="center" shrinkToFit="1"/>
    </xf>
    <xf numFmtId="0" fontId="44" fillId="0" borderId="4" xfId="124" applyBorder="1" applyAlignment="1">
      <alignment horizontal="left" vertical="center"/>
    </xf>
    <xf numFmtId="0" fontId="44" fillId="0" borderId="4" xfId="124" applyBorder="1" applyAlignment="1">
      <alignment horizontal="center" vertical="center"/>
    </xf>
    <xf numFmtId="0" fontId="24" fillId="0" borderId="4" xfId="124" applyFont="1" applyBorder="1">
      <alignment vertical="center"/>
    </xf>
    <xf numFmtId="0" fontId="44" fillId="0" borderId="4" xfId="124" applyBorder="1">
      <alignment vertical="center"/>
    </xf>
    <xf numFmtId="0" fontId="48" fillId="0" borderId="4" xfId="124" applyFont="1" applyBorder="1" applyAlignment="1">
      <alignment vertical="center" wrapText="1" shrinkToFit="1"/>
    </xf>
    <xf numFmtId="0" fontId="48" fillId="0" borderId="69" xfId="124" applyFont="1" applyBorder="1" applyAlignment="1">
      <alignment horizontal="center" vertical="center"/>
    </xf>
    <xf numFmtId="0" fontId="48" fillId="0" borderId="57" xfId="124" applyFont="1" applyBorder="1" applyAlignment="1">
      <alignment horizontal="center" vertical="center"/>
    </xf>
    <xf numFmtId="0" fontId="48" fillId="0" borderId="57" xfId="124" applyFont="1" applyBorder="1" applyAlignment="1">
      <alignment horizontal="center" vertical="center" shrinkToFit="1"/>
    </xf>
    <xf numFmtId="0" fontId="48" fillId="0" borderId="70" xfId="124" applyFont="1" applyBorder="1" applyAlignment="1">
      <alignment horizontal="center" vertical="center" shrinkToFit="1"/>
    </xf>
    <xf numFmtId="204" fontId="48" fillId="0" borderId="53" xfId="124" applyNumberFormat="1" applyFont="1" applyBorder="1" applyAlignment="1">
      <alignment horizontal="center" vertical="center"/>
    </xf>
    <xf numFmtId="0" fontId="44" fillId="0" borderId="4" xfId="124" applyBorder="1" applyAlignment="1">
      <alignment vertical="center" wrapText="1"/>
    </xf>
    <xf numFmtId="0" fontId="24" fillId="0" borderId="0" xfId="124" applyFont="1">
      <alignment vertical="center"/>
    </xf>
    <xf numFmtId="0" fontId="24" fillId="0" borderId="4" xfId="124" applyFont="1" applyBorder="1" applyAlignment="1">
      <alignment horizontal="justify" vertical="center"/>
    </xf>
    <xf numFmtId="0" fontId="78" fillId="0" borderId="4" xfId="124" applyFont="1" applyBorder="1" applyAlignment="1">
      <alignment horizontal="center" vertical="center"/>
    </xf>
    <xf numFmtId="0" fontId="78" fillId="0" borderId="4" xfId="124" applyFont="1" applyBorder="1" applyAlignment="1">
      <alignment horizontal="justify" vertical="center"/>
    </xf>
    <xf numFmtId="0" fontId="78" fillId="0" borderId="20" xfId="124" applyFont="1" applyBorder="1" applyAlignment="1">
      <alignment horizontal="center" vertical="center"/>
    </xf>
    <xf numFmtId="0" fontId="78" fillId="0" borderId="19" xfId="124" applyFont="1" applyBorder="1" applyAlignment="1">
      <alignment horizontal="center" vertical="center"/>
    </xf>
    <xf numFmtId="0" fontId="78" fillId="0" borderId="62" xfId="124" applyFont="1" applyBorder="1" applyAlignment="1">
      <alignment horizontal="center" vertical="center"/>
    </xf>
    <xf numFmtId="0" fontId="78" fillId="0" borderId="4" xfId="124" applyFont="1" applyBorder="1">
      <alignment vertical="center"/>
    </xf>
    <xf numFmtId="0" fontId="78" fillId="0" borderId="4" xfId="124" applyFont="1" applyBorder="1" applyAlignment="1">
      <alignment vertical="center" shrinkToFit="1"/>
    </xf>
    <xf numFmtId="0" fontId="48" fillId="0" borderId="4" xfId="124" applyFont="1" applyBorder="1" applyAlignment="1">
      <alignment horizontal="left" vertical="center" shrinkToFit="1"/>
    </xf>
    <xf numFmtId="0" fontId="63" fillId="0" borderId="4" xfId="158" applyFont="1" applyBorder="1" applyAlignment="1">
      <alignment horizontal="center" vertical="center"/>
    </xf>
    <xf numFmtId="202" fontId="79" fillId="0" borderId="4" xfId="159" applyNumberFormat="1" applyFont="1" applyFill="1" applyBorder="1" applyAlignment="1">
      <alignment vertical="center"/>
    </xf>
    <xf numFmtId="210" fontId="79" fillId="0" borderId="4" xfId="159" applyNumberFormat="1" applyFont="1" applyFill="1" applyBorder="1" applyAlignment="1">
      <alignment vertical="center"/>
    </xf>
    <xf numFmtId="210" fontId="79" fillId="7" borderId="4" xfId="159" applyNumberFormat="1" applyFont="1" applyFill="1" applyBorder="1" applyAlignment="1">
      <alignment vertical="center"/>
    </xf>
    <xf numFmtId="202" fontId="79" fillId="0" borderId="4" xfId="159" applyNumberFormat="1" applyFont="1" applyFill="1" applyBorder="1" applyAlignment="1">
      <alignment horizontal="center" vertical="center"/>
    </xf>
    <xf numFmtId="176" fontId="63" fillId="0" borderId="4" xfId="160" applyFont="1" applyBorder="1" applyAlignment="1">
      <alignment horizontal="center" vertical="center"/>
    </xf>
    <xf numFmtId="203" fontId="63" fillId="0" borderId="4" xfId="160" applyNumberFormat="1" applyFont="1" applyBorder="1" applyAlignment="1">
      <alignment horizontal="center" vertical="center"/>
    </xf>
    <xf numFmtId="176" fontId="63" fillId="0" borderId="4" xfId="160" applyFont="1" applyBorder="1" applyAlignment="1">
      <alignment vertical="center"/>
    </xf>
    <xf numFmtId="0" fontId="29" fillId="0" borderId="4" xfId="124" applyFont="1" applyBorder="1" applyAlignment="1">
      <alignment vertical="center" shrinkToFit="1"/>
    </xf>
    <xf numFmtId="0" fontId="61" fillId="0" borderId="4" xfId="0" applyFont="1" applyBorder="1" applyAlignment="1">
      <alignment horizontal="center" vertical="center"/>
    </xf>
    <xf numFmtId="0" fontId="80" fillId="0" borderId="0" xfId="0" applyFont="1" applyAlignment="1">
      <alignment vertical="center"/>
    </xf>
    <xf numFmtId="41" fontId="81" fillId="11" borderId="71" xfId="161" applyFont="1" applyFill="1" applyBorder="1" applyAlignment="1">
      <alignment horizontal="left" vertical="center" shrinkToFit="1"/>
    </xf>
    <xf numFmtId="41" fontId="82" fillId="11" borderId="71" xfId="161" applyFont="1" applyFill="1" applyBorder="1" applyAlignment="1">
      <alignment horizontal="left" vertical="center" shrinkToFit="1"/>
    </xf>
    <xf numFmtId="0" fontId="80" fillId="9" borderId="63" xfId="0" applyFont="1" applyFill="1" applyBorder="1" applyAlignment="1">
      <alignment vertical="center"/>
    </xf>
    <xf numFmtId="0" fontId="80" fillId="9" borderId="48" xfId="0" applyFont="1" applyFill="1" applyBorder="1" applyAlignment="1">
      <alignment vertical="center"/>
    </xf>
    <xf numFmtId="0" fontId="80" fillId="9" borderId="72" xfId="0" applyFont="1" applyFill="1" applyBorder="1" applyAlignment="1">
      <alignment vertical="center"/>
    </xf>
    <xf numFmtId="0" fontId="80" fillId="12" borderId="72" xfId="0" applyFont="1" applyFill="1" applyBorder="1" applyAlignment="1">
      <alignment vertical="center"/>
    </xf>
    <xf numFmtId="0" fontId="80" fillId="12" borderId="48" xfId="0" applyFont="1" applyFill="1" applyBorder="1" applyAlignment="1">
      <alignment vertical="center"/>
    </xf>
    <xf numFmtId="0" fontId="80" fillId="11" borderId="72" xfId="0" applyFont="1" applyFill="1" applyBorder="1" applyAlignment="1">
      <alignment vertical="center"/>
    </xf>
    <xf numFmtId="0" fontId="80" fillId="11" borderId="48" xfId="0" applyFont="1" applyFill="1" applyBorder="1" applyAlignment="1">
      <alignment vertical="center"/>
    </xf>
    <xf numFmtId="0" fontId="80" fillId="11" borderId="64" xfId="0" applyFont="1" applyFill="1" applyBorder="1" applyAlignment="1">
      <alignment vertical="center"/>
    </xf>
    <xf numFmtId="0" fontId="80" fillId="0" borderId="0" xfId="0" applyFont="1" applyAlignment="1">
      <alignment horizontal="center" vertical="center"/>
    </xf>
    <xf numFmtId="0" fontId="80" fillId="3" borderId="48" xfId="0" applyFont="1" applyFill="1" applyBorder="1" applyAlignment="1">
      <alignment horizontal="center" vertical="center" wrapText="1"/>
    </xf>
    <xf numFmtId="0" fontId="11" fillId="3" borderId="1" xfId="0" quotePrefix="1" applyFont="1" applyFill="1" applyBorder="1" applyAlignment="1" applyProtection="1">
      <alignment vertical="center"/>
      <protection locked="0"/>
    </xf>
    <xf numFmtId="41" fontId="11" fillId="3" borderId="28" xfId="110" applyFont="1" applyFill="1" applyBorder="1" applyAlignment="1" applyProtection="1">
      <alignment horizontal="right" vertical="center"/>
      <protection locked="0"/>
    </xf>
    <xf numFmtId="182" fontId="11" fillId="3" borderId="1" xfId="0" applyNumberFormat="1" applyFont="1" applyFill="1" applyBorder="1" applyAlignment="1" applyProtection="1">
      <alignment vertical="center"/>
      <protection locked="0"/>
    </xf>
    <xf numFmtId="41" fontId="11" fillId="3" borderId="1" xfId="175" applyFont="1" applyFill="1" applyBorder="1" applyAlignment="1" applyProtection="1">
      <alignment vertical="center"/>
      <protection locked="0"/>
    </xf>
    <xf numFmtId="184" fontId="11" fillId="3" borderId="1" xfId="0" applyNumberFormat="1" applyFont="1" applyFill="1" applyBorder="1" applyAlignment="1" applyProtection="1">
      <alignment vertical="center"/>
      <protection locked="0"/>
    </xf>
    <xf numFmtId="181" fontId="11" fillId="3" borderId="1" xfId="0" applyNumberFormat="1" applyFont="1" applyFill="1" applyBorder="1" applyAlignment="1" applyProtection="1">
      <alignment vertical="center"/>
      <protection locked="0"/>
    </xf>
    <xf numFmtId="181" fontId="11" fillId="3" borderId="1" xfId="175" applyNumberFormat="1" applyFont="1" applyFill="1" applyBorder="1" applyAlignment="1" applyProtection="1">
      <alignment vertical="center"/>
      <protection locked="0"/>
    </xf>
    <xf numFmtId="181" fontId="11" fillId="3" borderId="1" xfId="0" applyNumberFormat="1" applyFont="1" applyFill="1" applyBorder="1" applyAlignment="1" applyProtection="1">
      <alignment horizontal="right" vertical="center"/>
      <protection locked="0"/>
    </xf>
    <xf numFmtId="0" fontId="10" fillId="0" borderId="45" xfId="0" applyFont="1" applyBorder="1" applyAlignment="1">
      <alignment vertical="center"/>
    </xf>
    <xf numFmtId="0" fontId="10" fillId="3" borderId="16" xfId="0" applyFont="1" applyFill="1" applyBorder="1" applyAlignment="1" applyProtection="1">
      <alignment vertical="center"/>
      <protection locked="0"/>
    </xf>
    <xf numFmtId="0" fontId="10" fillId="3" borderId="1" xfId="0" applyFont="1" applyFill="1" applyBorder="1" applyAlignment="1" applyProtection="1">
      <alignment vertical="center"/>
      <protection locked="0"/>
    </xf>
    <xf numFmtId="0" fontId="11" fillId="0" borderId="74" xfId="113" applyFont="1" applyBorder="1" applyAlignment="1">
      <alignment horizontal="center" vertical="center" wrapText="1"/>
    </xf>
    <xf numFmtId="0" fontId="10" fillId="0" borderId="58" xfId="0" applyFont="1" applyBorder="1" applyAlignment="1">
      <alignment horizontal="center" vertical="center" wrapText="1"/>
    </xf>
    <xf numFmtId="0" fontId="11" fillId="0" borderId="58" xfId="113" applyFont="1" applyBorder="1" applyAlignment="1">
      <alignment horizontal="center" vertical="center" wrapText="1"/>
    </xf>
    <xf numFmtId="0" fontId="11" fillId="6" borderId="58" xfId="0" applyFont="1" applyFill="1" applyBorder="1" applyAlignment="1" applyProtection="1">
      <alignment horizontal="center" vertical="center"/>
      <protection locked="0"/>
    </xf>
    <xf numFmtId="186" fontId="11" fillId="0" borderId="58" xfId="114" applyNumberFormat="1" applyFont="1" applyBorder="1" applyAlignment="1" applyProtection="1">
      <alignment horizontal="center" vertical="center"/>
    </xf>
    <xf numFmtId="186" fontId="11" fillId="0" borderId="58" xfId="114" applyNumberFormat="1" applyFont="1" applyBorder="1" applyAlignment="1" applyProtection="1">
      <alignment horizontal="center" vertical="center" wrapText="1"/>
    </xf>
    <xf numFmtId="10" fontId="11" fillId="0" borderId="58" xfId="114" applyNumberFormat="1" applyFont="1" applyFill="1" applyBorder="1" applyAlignment="1" applyProtection="1">
      <alignment horizontal="center" vertical="center" wrapText="1"/>
    </xf>
    <xf numFmtId="0" fontId="10" fillId="0" borderId="58" xfId="0" applyFont="1" applyBorder="1" applyAlignment="1">
      <alignment horizontal="center" vertical="center"/>
    </xf>
    <xf numFmtId="0" fontId="11" fillId="3" borderId="0" xfId="0" applyFont="1" applyFill="1" applyAlignment="1">
      <alignment vertical="center"/>
    </xf>
    <xf numFmtId="199" fontId="11" fillId="13" borderId="0" xfId="0" applyNumberFormat="1" applyFont="1" applyFill="1" applyAlignment="1">
      <alignment horizontal="center" vertical="center"/>
    </xf>
    <xf numFmtId="181" fontId="11" fillId="13" borderId="0" xfId="0" applyNumberFormat="1" applyFont="1" applyFill="1" applyAlignment="1">
      <alignment horizontal="center" vertical="center"/>
    </xf>
    <xf numFmtId="0" fontId="11" fillId="0" borderId="58" xfId="0" applyFont="1" applyBorder="1" applyAlignment="1">
      <alignment horizontal="center" vertical="center"/>
    </xf>
    <xf numFmtId="0" fontId="11" fillId="3" borderId="22" xfId="113" applyFont="1" applyFill="1" applyBorder="1" applyAlignment="1">
      <alignment horizontal="center" vertical="center" shrinkToFit="1"/>
    </xf>
    <xf numFmtId="41" fontId="11" fillId="13" borderId="0" xfId="110" applyFont="1" applyFill="1" applyBorder="1" applyAlignment="1" applyProtection="1">
      <alignment horizontal="center" vertical="center"/>
    </xf>
    <xf numFmtId="10" fontId="11" fillId="0" borderId="58" xfId="114" applyNumberFormat="1" applyFont="1" applyBorder="1" applyAlignment="1" applyProtection="1">
      <alignment horizontal="center" vertical="center" wrapText="1"/>
    </xf>
    <xf numFmtId="0" fontId="11" fillId="0" borderId="60" xfId="0" applyFont="1" applyBorder="1" applyAlignment="1">
      <alignment vertical="center"/>
    </xf>
    <xf numFmtId="0" fontId="32" fillId="0" borderId="58" xfId="113" applyFont="1" applyBorder="1" applyAlignment="1">
      <alignment horizontal="center" vertical="center" shrinkToFit="1"/>
    </xf>
    <xf numFmtId="200" fontId="32" fillId="0" borderId="58" xfId="114" applyNumberFormat="1" applyFont="1" applyFill="1" applyBorder="1" applyAlignment="1">
      <alignment vertical="center" wrapText="1"/>
    </xf>
    <xf numFmtId="194" fontId="11" fillId="0" borderId="75" xfId="0" quotePrefix="1" applyNumberFormat="1" applyFont="1" applyBorder="1" applyAlignment="1">
      <alignment horizontal="center" vertical="center"/>
    </xf>
    <xf numFmtId="0" fontId="11" fillId="0" borderId="73" xfId="113" applyFont="1" applyBorder="1" applyAlignment="1">
      <alignment vertical="center" wrapText="1"/>
    </xf>
    <xf numFmtId="194" fontId="11" fillId="0" borderId="44" xfId="0" quotePrefix="1" applyNumberFormat="1" applyFont="1" applyBorder="1" applyAlignment="1">
      <alignment horizontal="center" vertical="center"/>
    </xf>
    <xf numFmtId="0" fontId="11" fillId="0" borderId="28" xfId="113" applyFont="1" applyBorder="1" applyAlignment="1">
      <alignment vertical="center" wrapText="1"/>
    </xf>
    <xf numFmtId="0" fontId="10" fillId="6" borderId="74" xfId="0" applyFont="1" applyFill="1" applyBorder="1" applyAlignment="1" applyProtection="1">
      <alignment horizontal="left" vertical="center"/>
      <protection locked="0"/>
    </xf>
    <xf numFmtId="0" fontId="10" fillId="6" borderId="75" xfId="0" applyFont="1" applyFill="1" applyBorder="1" applyAlignment="1" applyProtection="1">
      <alignment horizontal="left" vertical="center"/>
      <protection locked="0"/>
    </xf>
    <xf numFmtId="0" fontId="10" fillId="6" borderId="73" xfId="0" applyFont="1" applyFill="1" applyBorder="1" applyAlignment="1" applyProtection="1">
      <alignment horizontal="left" vertical="center"/>
      <protection locked="0"/>
    </xf>
    <xf numFmtId="3" fontId="11" fillId="0" borderId="73" xfId="113" applyNumberFormat="1" applyFont="1" applyBorder="1" applyAlignment="1">
      <alignment horizontal="center" vertical="center" wrapText="1"/>
    </xf>
    <xf numFmtId="3" fontId="11" fillId="0" borderId="28" xfId="113" applyNumberFormat="1" applyFont="1" applyBorder="1" applyAlignment="1">
      <alignment horizontal="center" vertical="center" wrapText="1"/>
    </xf>
    <xf numFmtId="0" fontId="11" fillId="0" borderId="74" xfId="0" applyFont="1" applyBorder="1" applyAlignment="1">
      <alignment horizontal="center" vertical="center"/>
    </xf>
    <xf numFmtId="0" fontId="11" fillId="0" borderId="73" xfId="0" applyFont="1" applyBorder="1" applyAlignment="1">
      <alignment horizontal="center" vertical="center"/>
    </xf>
    <xf numFmtId="201" fontId="11" fillId="0" borderId="74" xfId="110" applyNumberFormat="1" applyFont="1" applyFill="1" applyBorder="1" applyAlignment="1" applyProtection="1">
      <alignment vertical="center"/>
    </xf>
    <xf numFmtId="0" fontId="11" fillId="0" borderId="73" xfId="0" applyFont="1" applyBorder="1" applyAlignment="1">
      <alignment vertical="center"/>
    </xf>
    <xf numFmtId="0" fontId="11" fillId="0" borderId="58" xfId="0" applyFont="1" applyBorder="1" applyAlignment="1">
      <alignment vertical="center"/>
    </xf>
    <xf numFmtId="201" fontId="10" fillId="0" borderId="74" xfId="110" applyNumberFormat="1" applyFont="1" applyFill="1" applyBorder="1" applyAlignment="1" applyProtection="1">
      <alignment vertical="center"/>
    </xf>
    <xf numFmtId="201" fontId="11" fillId="3" borderId="74" xfId="110" applyNumberFormat="1" applyFont="1" applyFill="1" applyBorder="1" applyAlignment="1" applyProtection="1">
      <alignment vertical="center"/>
      <protection locked="0"/>
    </xf>
    <xf numFmtId="201" fontId="32" fillId="3" borderId="74" xfId="110" applyNumberFormat="1" applyFont="1" applyFill="1" applyBorder="1" applyAlignment="1" applyProtection="1">
      <alignment vertical="center"/>
      <protection locked="0"/>
    </xf>
    <xf numFmtId="41" fontId="34" fillId="0" borderId="37" xfId="110" applyFont="1" applyFill="1" applyBorder="1" applyAlignment="1" applyProtection="1">
      <alignment horizontal="center" vertical="center"/>
    </xf>
    <xf numFmtId="201" fontId="32" fillId="0" borderId="0" xfId="110" applyNumberFormat="1" applyFont="1" applyFill="1" applyBorder="1" applyAlignment="1" applyProtection="1">
      <alignment vertical="center"/>
      <protection locked="0"/>
    </xf>
    <xf numFmtId="0" fontId="11" fillId="7" borderId="58" xfId="0" applyFont="1" applyFill="1" applyBorder="1" applyAlignment="1">
      <alignment horizontal="center" vertical="center"/>
    </xf>
    <xf numFmtId="3" fontId="11" fillId="7" borderId="58" xfId="0" applyNumberFormat="1" applyFont="1" applyFill="1" applyBorder="1" applyAlignment="1">
      <alignment horizontal="center" vertical="center"/>
    </xf>
    <xf numFmtId="191" fontId="10" fillId="0" borderId="74" xfId="110" applyNumberFormat="1" applyFont="1" applyFill="1" applyBorder="1" applyAlignment="1" applyProtection="1">
      <alignment vertical="center"/>
    </xf>
    <xf numFmtId="9" fontId="10" fillId="0" borderId="1" xfId="115" applyFont="1" applyBorder="1" applyAlignment="1">
      <alignment vertical="center"/>
    </xf>
    <xf numFmtId="9" fontId="11" fillId="0" borderId="1" xfId="0" applyNumberFormat="1" applyFont="1" applyBorder="1" applyAlignment="1">
      <alignment vertical="center"/>
    </xf>
    <xf numFmtId="41" fontId="11" fillId="0" borderId="11" xfId="0" applyNumberFormat="1" applyFont="1" applyBorder="1" applyAlignment="1" applyProtection="1">
      <alignment vertical="center"/>
      <protection locked="0"/>
    </xf>
    <xf numFmtId="0" fontId="10" fillId="6" borderId="0" xfId="0" applyFont="1" applyFill="1" applyAlignment="1" applyProtection="1">
      <alignment horizontal="left" vertical="center"/>
      <protection locked="0"/>
    </xf>
    <xf numFmtId="0" fontId="11" fillId="0" borderId="34" xfId="0" applyFont="1" applyBorder="1" applyAlignment="1">
      <alignment horizontal="center" vertical="center"/>
    </xf>
    <xf numFmtId="0" fontId="11" fillId="0" borderId="2" xfId="0" applyFont="1" applyBorder="1" applyAlignment="1">
      <alignment horizontal="center" vertical="center"/>
    </xf>
    <xf numFmtId="0" fontId="11" fillId="0" borderId="7" xfId="0" applyFont="1" applyBorder="1" applyAlignment="1">
      <alignment horizontal="center" vertical="center"/>
    </xf>
    <xf numFmtId="0" fontId="22" fillId="4" borderId="13" xfId="0" applyFont="1" applyFill="1" applyBorder="1" applyAlignment="1">
      <alignment horizontal="center" vertical="center"/>
    </xf>
    <xf numFmtId="0" fontId="22" fillId="4" borderId="17" xfId="0" applyFont="1" applyFill="1" applyBorder="1" applyAlignment="1">
      <alignment horizontal="center" vertical="center"/>
    </xf>
    <xf numFmtId="0" fontId="22" fillId="4" borderId="16" xfId="0" applyFont="1" applyFill="1" applyBorder="1" applyAlignment="1">
      <alignment horizontal="center" vertical="center"/>
    </xf>
    <xf numFmtId="0" fontId="11" fillId="0" borderId="59" xfId="113" applyFont="1" applyBorder="1" applyAlignment="1">
      <alignment horizontal="center" vertical="center"/>
    </xf>
    <xf numFmtId="0" fontId="11" fillId="0" borderId="60" xfId="113" applyFont="1" applyBorder="1" applyAlignment="1">
      <alignment horizontal="center" vertical="center"/>
    </xf>
    <xf numFmtId="0" fontId="11" fillId="0" borderId="61" xfId="113" applyFont="1" applyBorder="1" applyAlignment="1">
      <alignment horizontal="center" vertical="center"/>
    </xf>
    <xf numFmtId="0" fontId="11" fillId="0" borderId="24" xfId="113" applyFont="1" applyBorder="1" applyAlignment="1">
      <alignment horizontal="center" vertical="center"/>
    </xf>
    <xf numFmtId="0" fontId="11" fillId="0" borderId="18" xfId="113" applyFont="1" applyBorder="1" applyAlignment="1">
      <alignment horizontal="center" vertical="center"/>
    </xf>
    <xf numFmtId="0" fontId="11" fillId="0" borderId="27" xfId="113" applyFont="1" applyBorder="1" applyAlignment="1">
      <alignment horizontal="center" vertical="center"/>
    </xf>
    <xf numFmtId="0" fontId="11" fillId="0" borderId="74" xfId="113" applyFont="1" applyBorder="1" applyAlignment="1">
      <alignment horizontal="center" vertical="center" wrapText="1"/>
    </xf>
    <xf numFmtId="0" fontId="11" fillId="0" borderId="73" xfId="113" applyFont="1" applyBorder="1" applyAlignment="1">
      <alignment horizontal="center" vertical="center" wrapText="1"/>
    </xf>
    <xf numFmtId="181" fontId="11" fillId="4" borderId="0" xfId="0" applyNumberFormat="1" applyFont="1" applyFill="1" applyAlignment="1">
      <alignment horizontal="center" vertical="center"/>
    </xf>
    <xf numFmtId="0" fontId="11" fillId="0" borderId="75" xfId="113" applyFont="1" applyBorder="1" applyAlignment="1">
      <alignment horizontal="center" vertical="center" wrapText="1"/>
    </xf>
    <xf numFmtId="0" fontId="24" fillId="0" borderId="74" xfId="113" applyFont="1" applyBorder="1" applyAlignment="1">
      <alignment horizontal="left" vertical="center" wrapText="1"/>
    </xf>
    <xf numFmtId="0" fontId="24" fillId="0" borderId="75" xfId="113" applyFont="1" applyBorder="1" applyAlignment="1">
      <alignment horizontal="left" vertical="center" wrapText="1"/>
    </xf>
    <xf numFmtId="0" fontId="24" fillId="0" borderId="73" xfId="113" applyFont="1" applyBorder="1" applyAlignment="1">
      <alignment horizontal="left" vertical="center" wrapText="1"/>
    </xf>
    <xf numFmtId="0" fontId="11" fillId="0" borderId="58" xfId="113" applyFont="1" applyBorder="1" applyAlignment="1">
      <alignment horizontal="left" vertical="center" wrapText="1"/>
    </xf>
    <xf numFmtId="0" fontId="11" fillId="0" borderId="74" xfId="113" applyFont="1" applyBorder="1" applyAlignment="1">
      <alignment horizontal="center" vertical="center"/>
    </xf>
    <xf numFmtId="0" fontId="11" fillId="0" borderId="75" xfId="113" applyFont="1" applyBorder="1" applyAlignment="1">
      <alignment horizontal="center" vertical="center"/>
    </xf>
    <xf numFmtId="0" fontId="11" fillId="0" borderId="73" xfId="113" applyFont="1" applyBorder="1" applyAlignment="1">
      <alignment horizontal="center" vertical="center"/>
    </xf>
    <xf numFmtId="0" fontId="22" fillId="0" borderId="13" xfId="0" applyFont="1" applyBorder="1" applyAlignment="1">
      <alignment horizontal="center" vertical="center"/>
    </xf>
    <xf numFmtId="0" fontId="22" fillId="0" borderId="17" xfId="0" applyFont="1" applyBorder="1" applyAlignment="1">
      <alignment horizontal="center" vertical="center"/>
    </xf>
    <xf numFmtId="0" fontId="11" fillId="0" borderId="23" xfId="113" applyFont="1" applyBorder="1" applyAlignment="1">
      <alignment horizontal="center" vertical="center" wrapText="1"/>
    </xf>
    <xf numFmtId="0" fontId="11" fillId="0" borderId="25" xfId="113" applyFont="1" applyBorder="1" applyAlignment="1">
      <alignment horizontal="center" vertical="center" wrapText="1"/>
    </xf>
    <xf numFmtId="0" fontId="11" fillId="0" borderId="35" xfId="113" applyFont="1" applyBorder="1" applyAlignment="1">
      <alignment horizontal="center" vertical="center" wrapText="1"/>
    </xf>
    <xf numFmtId="0" fontId="11" fillId="0" borderId="26" xfId="113" applyFont="1" applyBorder="1" applyAlignment="1">
      <alignment horizontal="center" vertical="center" wrapText="1"/>
    </xf>
    <xf numFmtId="0" fontId="11" fillId="0" borderId="40" xfId="113" applyFont="1" applyBorder="1" applyAlignment="1">
      <alignment horizontal="center" vertical="center" wrapText="1"/>
    </xf>
    <xf numFmtId="0" fontId="10" fillId="0" borderId="74" xfId="113" applyFont="1" applyBorder="1" applyAlignment="1">
      <alignment horizontal="left" vertical="center" wrapText="1"/>
    </xf>
    <xf numFmtId="0" fontId="10" fillId="0" borderId="75" xfId="113" applyFont="1" applyBorder="1" applyAlignment="1">
      <alignment horizontal="left" vertical="center" wrapText="1"/>
    </xf>
    <xf numFmtId="0" fontId="10" fillId="0" borderId="73" xfId="113" applyFont="1" applyBorder="1" applyAlignment="1">
      <alignment horizontal="left" vertical="center" wrapText="1"/>
    </xf>
    <xf numFmtId="0" fontId="23" fillId="0" borderId="58" xfId="113" applyFont="1" applyBorder="1" applyAlignment="1">
      <alignment horizontal="left" vertical="center" wrapText="1"/>
    </xf>
    <xf numFmtId="0" fontId="22" fillId="0" borderId="16" xfId="0" applyFont="1" applyBorder="1" applyAlignment="1">
      <alignment horizontal="center" vertical="center"/>
    </xf>
    <xf numFmtId="0" fontId="32" fillId="0" borderId="74" xfId="113" quotePrefix="1" applyFont="1" applyBorder="1" applyAlignment="1">
      <alignment horizontal="center" vertical="center" wrapText="1"/>
    </xf>
    <xf numFmtId="0" fontId="32" fillId="0" borderId="75" xfId="113" quotePrefix="1" applyFont="1" applyBorder="1" applyAlignment="1">
      <alignment horizontal="center" vertical="center" wrapText="1"/>
    </xf>
    <xf numFmtId="0" fontId="32" fillId="0" borderId="73" xfId="113" quotePrefix="1" applyFont="1" applyBorder="1" applyAlignment="1">
      <alignment horizontal="center" vertical="center" wrapText="1"/>
    </xf>
    <xf numFmtId="0" fontId="24" fillId="0" borderId="58" xfId="113" applyFont="1" applyBorder="1" applyAlignment="1">
      <alignment horizontal="center" vertical="center" wrapText="1"/>
    </xf>
    <xf numFmtId="0" fontId="11" fillId="0" borderId="58" xfId="113" applyFont="1" applyBorder="1" applyAlignment="1">
      <alignment horizontal="center" vertical="center" wrapText="1"/>
    </xf>
    <xf numFmtId="0" fontId="11" fillId="0" borderId="44" xfId="113" applyFont="1" applyBorder="1" applyAlignment="1">
      <alignment horizontal="center" vertical="center" wrapText="1"/>
    </xf>
    <xf numFmtId="0" fontId="11" fillId="0" borderId="28" xfId="113" applyFont="1" applyBorder="1" applyAlignment="1">
      <alignment horizontal="center" vertical="center" wrapText="1"/>
    </xf>
    <xf numFmtId="0" fontId="32" fillId="0" borderId="58" xfId="113" quotePrefix="1" applyFont="1" applyBorder="1" applyAlignment="1">
      <alignment horizontal="center" vertical="center" wrapText="1"/>
    </xf>
    <xf numFmtId="0" fontId="10" fillId="6" borderId="74" xfId="0" applyFont="1" applyFill="1" applyBorder="1" applyAlignment="1" applyProtection="1">
      <alignment horizontal="left" vertical="center"/>
      <protection locked="0"/>
    </xf>
    <xf numFmtId="0" fontId="10" fillId="6" borderId="75" xfId="0" applyFont="1" applyFill="1" applyBorder="1" applyAlignment="1" applyProtection="1">
      <alignment horizontal="left" vertical="center"/>
      <protection locked="0"/>
    </xf>
    <xf numFmtId="0" fontId="10" fillId="6" borderId="73" xfId="0" applyFont="1" applyFill="1" applyBorder="1" applyAlignment="1" applyProtection="1">
      <alignment horizontal="left" vertical="center"/>
      <protection locked="0"/>
    </xf>
    <xf numFmtId="0" fontId="32" fillId="0" borderId="59" xfId="113" quotePrefix="1" applyFont="1" applyBorder="1" applyAlignment="1">
      <alignment horizontal="center" vertical="center" wrapText="1"/>
    </xf>
    <xf numFmtId="0" fontId="32" fillId="0" borderId="60" xfId="113" quotePrefix="1" applyFont="1" applyBorder="1" applyAlignment="1">
      <alignment horizontal="center" vertical="center" wrapText="1"/>
    </xf>
    <xf numFmtId="0" fontId="32" fillId="0" borderId="61" xfId="113" quotePrefix="1" applyFont="1" applyBorder="1" applyAlignment="1">
      <alignment horizontal="center" vertical="center" wrapText="1"/>
    </xf>
    <xf numFmtId="0" fontId="32" fillId="0" borderId="24" xfId="113" quotePrefix="1" applyFont="1" applyBorder="1" applyAlignment="1">
      <alignment horizontal="center" vertical="center" wrapText="1"/>
    </xf>
    <xf numFmtId="0" fontId="32" fillId="0" borderId="18" xfId="113" quotePrefix="1" applyFont="1" applyBorder="1" applyAlignment="1">
      <alignment horizontal="center" vertical="center" wrapText="1"/>
    </xf>
    <xf numFmtId="0" fontId="32" fillId="0" borderId="27" xfId="113" quotePrefix="1" applyFont="1" applyBorder="1" applyAlignment="1">
      <alignment horizontal="center" vertical="center" wrapText="1"/>
    </xf>
    <xf numFmtId="0" fontId="32" fillId="0" borderId="74" xfId="113" applyFont="1" applyBorder="1" applyAlignment="1">
      <alignment horizontal="left" vertical="center" wrapText="1"/>
    </xf>
    <xf numFmtId="0" fontId="32" fillId="0" borderId="75" xfId="113" applyFont="1" applyBorder="1" applyAlignment="1">
      <alignment horizontal="left" vertical="center" wrapText="1"/>
    </xf>
    <xf numFmtId="0" fontId="32" fillId="0" borderId="73" xfId="113" applyFont="1" applyBorder="1" applyAlignment="1">
      <alignment horizontal="left" vertical="center" wrapText="1"/>
    </xf>
    <xf numFmtId="0" fontId="11" fillId="0" borderId="74" xfId="0" applyFont="1" applyBorder="1" applyAlignment="1">
      <alignment horizontal="center" vertical="center"/>
    </xf>
    <xf numFmtId="0" fontId="11" fillId="0" borderId="75" xfId="0" applyFont="1" applyBorder="1" applyAlignment="1">
      <alignment horizontal="center" vertical="center"/>
    </xf>
    <xf numFmtId="0" fontId="11" fillId="0" borderId="73" xfId="0" applyFont="1" applyBorder="1" applyAlignment="1">
      <alignment horizontal="center" vertical="center"/>
    </xf>
    <xf numFmtId="0" fontId="11" fillId="0" borderId="58" xfId="113" applyFont="1" applyBorder="1" applyAlignment="1">
      <alignment horizontal="center" vertical="center"/>
    </xf>
    <xf numFmtId="0" fontId="22" fillId="4" borderId="39" xfId="0" applyFont="1" applyFill="1" applyBorder="1" applyAlignment="1">
      <alignment horizontal="center" vertical="center"/>
    </xf>
    <xf numFmtId="0" fontId="22" fillId="4" borderId="43" xfId="0" applyFont="1" applyFill="1" applyBorder="1" applyAlignment="1">
      <alignment horizontal="center" vertical="center"/>
    </xf>
    <xf numFmtId="0" fontId="22" fillId="4" borderId="42" xfId="0" applyFont="1" applyFill="1" applyBorder="1" applyAlignment="1">
      <alignment horizontal="center" vertical="center"/>
    </xf>
    <xf numFmtId="41" fontId="11" fillId="0" borderId="46" xfId="0" applyNumberFormat="1" applyFont="1" applyBorder="1" applyAlignment="1">
      <alignment horizontal="center" vertical="center"/>
    </xf>
    <xf numFmtId="0" fontId="11" fillId="0" borderId="0" xfId="0" applyFont="1" applyAlignment="1">
      <alignment horizontal="center" vertical="center"/>
    </xf>
    <xf numFmtId="41" fontId="11" fillId="0" borderId="0" xfId="0" applyNumberFormat="1" applyFont="1" applyAlignment="1">
      <alignment horizontal="center" vertical="center"/>
    </xf>
    <xf numFmtId="0" fontId="10" fillId="0" borderId="0" xfId="0" applyFont="1" applyAlignment="1">
      <alignment horizontal="left" vertical="center"/>
    </xf>
    <xf numFmtId="0" fontId="10" fillId="3" borderId="0" xfId="0" quotePrefix="1" applyFont="1" applyFill="1" applyAlignment="1" applyProtection="1">
      <alignment horizontal="left" vertical="center"/>
      <protection locked="0"/>
    </xf>
    <xf numFmtId="0" fontId="22" fillId="4" borderId="29" xfId="0" applyFont="1" applyFill="1" applyBorder="1" applyAlignment="1">
      <alignment horizontal="center" vertical="center"/>
    </xf>
    <xf numFmtId="0" fontId="22" fillId="4" borderId="5" xfId="0" applyFont="1" applyFill="1" applyBorder="1" applyAlignment="1">
      <alignment horizontal="center" vertical="center"/>
    </xf>
    <xf numFmtId="0" fontId="22" fillId="4" borderId="30" xfId="0" applyFont="1" applyFill="1" applyBorder="1" applyAlignment="1">
      <alignment horizontal="center" vertical="center"/>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22" fillId="0" borderId="1" xfId="0" applyFont="1" applyBorder="1" applyAlignment="1">
      <alignment horizontal="center" vertical="center"/>
    </xf>
    <xf numFmtId="0" fontId="62" fillId="0" borderId="0" xfId="0" applyFont="1" applyAlignment="1">
      <alignment horizontal="center" vertical="center"/>
    </xf>
    <xf numFmtId="0" fontId="61" fillId="0" borderId="0" xfId="0" applyFont="1" applyAlignment="1">
      <alignment horizontal="center" vertical="center"/>
    </xf>
    <xf numFmtId="41" fontId="11" fillId="0" borderId="0" xfId="0" applyNumberFormat="1" applyFont="1" applyAlignment="1">
      <alignment vertical="center"/>
    </xf>
    <xf numFmtId="176" fontId="11" fillId="0" borderId="0" xfId="0" applyNumberFormat="1" applyFont="1" applyAlignment="1">
      <alignment vertical="center"/>
    </xf>
    <xf numFmtId="0" fontId="11" fillId="0" borderId="1" xfId="0" applyFont="1" applyFill="1" applyBorder="1" applyAlignment="1" applyProtection="1">
      <alignment horizontal="center" vertical="center"/>
      <protection locked="0"/>
    </xf>
    <xf numFmtId="183" fontId="11" fillId="0" borderId="1" xfId="0" applyNumberFormat="1" applyFont="1" applyFill="1" applyBorder="1" applyAlignment="1" applyProtection="1">
      <alignment horizontal="right" vertical="center"/>
      <protection locked="0"/>
    </xf>
    <xf numFmtId="41" fontId="11" fillId="0" borderId="1" xfId="110" applyFont="1" applyFill="1" applyBorder="1" applyAlignment="1" applyProtection="1">
      <alignment vertical="center"/>
      <protection locked="0"/>
    </xf>
  </cellXfs>
  <cellStyles count="177">
    <cellStyle name="??&amp;O?&amp;H?_x0008__x000f__x0007_?_x0007__x0001__x0001_" xfId="1" xr:uid="{00000000-0005-0000-0000-000000000000}"/>
    <cellStyle name="??&amp;O?&amp;H?_x0008_??_x0007__x0001__x0001_" xfId="2" xr:uid="{00000000-0005-0000-0000-000001000000}"/>
    <cellStyle name="3_산#2-2설비별기본물량산출 집계 " xfId="3" xr:uid="{00000000-0005-0000-0000-000002000000}"/>
    <cellStyle name="3_산#2-2설비별기본물량산출 집계 _1제강 경동대" xfId="4" xr:uid="{00000000-0005-0000-0000-000003000000}"/>
    <cellStyle name="3_산#2-2설비별기본물량산출 집계 _1제강Ladle수리경동대증설" xfId="5" xr:uid="{00000000-0005-0000-0000-000004000000}"/>
    <cellStyle name="3_산#2-2설비별기본물량산출 집계 _20DECANT-A" xfId="6" xr:uid="{00000000-0005-0000-0000-000005000000}"/>
    <cellStyle name="3_산#2-2설비별기본물량산출 집계 _20DECANT-C" xfId="7" xr:uid="{00000000-0005-0000-0000-000006000000}"/>
    <cellStyle name="3_산#2-2설비별기본물량산출 집계 _20DECANT-사양서" xfId="8" xr:uid="{00000000-0005-0000-0000-000007000000}"/>
    <cellStyle name="3_산#2-2설비별기본물량산출 집계 _2냉연 #3CAL FURNACE PYROMETER 개체-REV1" xfId="9" xr:uid="{00000000-0005-0000-0000-000008000000}"/>
    <cellStyle name="3_산#2-2설비별기본물량산출 집계 _2선재 COMP'" xfId="10" xr:uid="{00000000-0005-0000-0000-000009000000}"/>
    <cellStyle name="3_산#2-2설비별기본물량산출 집계 _2소결 S35R BC 쌍 CHUTE" xfId="11" xr:uid="{00000000-0005-0000-0000-00000A000000}"/>
    <cellStyle name="3_산#2-2설비별기본물량산출 집계 _2연주 SLAB G-M" xfId="12" xr:uid="{00000000-0005-0000-0000-00000B000000}"/>
    <cellStyle name="3_산#2-2설비별기본물량산출 집계 _2열연FM설계서" xfId="13" xr:uid="{00000000-0005-0000-0000-00000C000000}"/>
    <cellStyle name="3_산#2-2설비별기본물량산출 집계 _2제강 AUTO FILTER" xfId="14" xr:uid="{00000000-0005-0000-0000-00000D000000}"/>
    <cellStyle name="3_산#2-2설비별기본물량산출 집계 _2코크스 3기 로체 열화설비 교체" xfId="15" xr:uid="{00000000-0005-0000-0000-00000E000000}"/>
    <cellStyle name="3_산#2-2설비별기본물량산출 집계 _3기 SUB ECONOMIZER" xfId="16" xr:uid="{00000000-0005-0000-0000-00000F000000}"/>
    <cellStyle name="3_산#2-2설비별기본물량산출 집계 _3후판 UST" xfId="17" xr:uid="{00000000-0005-0000-0000-000010000000}"/>
    <cellStyle name="3_산#2-2설비별기본물량산출 집계 _AIR CON___" xfId="18" xr:uid="{00000000-0005-0000-0000-000011000000}"/>
    <cellStyle name="3_산#2-2설비별기본물량산출 집계 _b" xfId="19" xr:uid="{00000000-0005-0000-0000-000012000000}"/>
    <cellStyle name="3_산#2-2설비별기본물량산출 집계 _CABLE TRUSS" xfId="20" xr:uid="{00000000-0005-0000-0000-000013000000}"/>
    <cellStyle name="3_산#2-2설비별기본물량산출 집계 _Ladle배관물량산출" xfId="21" xr:uid="{00000000-0005-0000-0000-000014000000}"/>
    <cellStyle name="3_산#2-2설비별기본물량산출 집계 _PUMP교체 자재 및 보온" xfId="22" xr:uid="{00000000-0005-0000-0000-000015000000}"/>
    <cellStyle name="3_산#2-2설비별기본물량산출 집계 _SPM기계" xfId="23" xr:uid="{00000000-0005-0000-0000-000016000000}"/>
    <cellStyle name="3_산#2-2설비별기본물량산출 집계 _STS 1제강 고압 COMPRESSOR" xfId="24" xr:uid="{00000000-0005-0000-0000-000017000000}"/>
    <cellStyle name="3_산#2-2설비별기본물량산출 집계 _sts냉연spm" xfId="25" xr:uid="{00000000-0005-0000-0000-000018000000}"/>
    <cellStyle name="3_산#2-2설비별기본물량산출 집계 _THICKENER" xfId="26" xr:uid="{00000000-0005-0000-0000-000019000000}"/>
    <cellStyle name="3_산#2-2설비별기본물량산출 집계 _VOC 방출방지(2차공사)" xfId="27" xr:uid="{00000000-0005-0000-0000-00001A000000}"/>
    <cellStyle name="3_산#2-2설비별기본물량산출 집계 _강편유압연장치" xfId="28" xr:uid="{00000000-0005-0000-0000-00001B000000}"/>
    <cellStyle name="3_산#2-2설비별기본물량산출 집계 _공장제작" xfId="29" xr:uid="{00000000-0005-0000-0000-00001C000000}"/>
    <cellStyle name="3_산#2-2설비별기본물량산출 집계 _광양COAL" xfId="30" xr:uid="{00000000-0005-0000-0000-00001D000000}"/>
    <cellStyle name="3_산#2-2설비별기본물량산출 집계 _내역산출" xfId="31" xr:uid="{00000000-0005-0000-0000-00001E000000}"/>
    <cellStyle name="3_산#2-2설비별기본물량산출 집계 _동력과 수소 #1,2 COG  COMP'" xfId="32" xr:uid="{00000000-0005-0000-0000-00001F000000}"/>
    <cellStyle name="3_산#2-2설비별기본물량산출 집계 _배열회수" xfId="33" xr:uid="{00000000-0005-0000-0000-000020000000}"/>
    <cellStyle name="3_산#2-2설비별기본물량산출 집계 _보온공사" xfId="34" xr:uid="{00000000-0005-0000-0000-000021000000}"/>
    <cellStyle name="3_산#2-2설비별기본물량산출 집계 _산세물량산출Format" xfId="35" xr:uid="{00000000-0005-0000-0000-000022000000}"/>
    <cellStyle name="3_산#2-2설비별기본물량산출 집계 _석회 분석회석" xfId="36" xr:uid="{00000000-0005-0000-0000-000023000000}"/>
    <cellStyle name="3_산#2-2설비별기본물량산출 집계 _소결 점화로 부대장치 개선" xfId="37" xr:uid="{00000000-0005-0000-0000-000024000000}"/>
    <cellStyle name="3_산#2-2설비별기본물량산출 집계 _압연수처리 함유설비(FINAL)" xfId="38" xr:uid="{00000000-0005-0000-0000-000025000000}"/>
    <cellStyle name="3_산#2-2설비별기본물량산출 집계 _제강연주 AIR CON 설치" xfId="39" xr:uid="{00000000-0005-0000-0000-000026000000}"/>
    <cellStyle name="3_산#2-2설비별기본물량산출 집계 _제작사양서" xfId="40" xr:uid="{00000000-0005-0000-0000-000027000000}"/>
    <cellStyle name="3_산#2-2설비별기본물량산출 집계 _화4-2기" xfId="41" xr:uid="{00000000-0005-0000-0000-000028000000}"/>
    <cellStyle name="3_산#2-2설비별기본물량산출 집계 _화4기" xfId="42" xr:uid="{00000000-0005-0000-0000-000029000000}"/>
    <cellStyle name="3_산#2-2설비별기본물량산출 집계 _화성VAPOR포집(1차공사)" xfId="43" xr:uid="{00000000-0005-0000-0000-00002A000000}"/>
    <cellStyle name="3_산#2-2설비별기본물량산출 집계 _화성VAPOR포집(2차공사)" xfId="44" xr:uid="{00000000-0005-0000-0000-00002B000000}"/>
    <cellStyle name="3_산#2-2설비별기본물량산출 집계 _화성열교환기" xfId="45" xr:uid="{00000000-0005-0000-0000-00002C000000}"/>
    <cellStyle name="3_산#7-5 비파괴검사(RT) " xfId="46" xr:uid="{00000000-0005-0000-0000-00002D000000}"/>
    <cellStyle name="3_산세약품소요량 " xfId="47" xr:uid="{00000000-0005-0000-0000-00002E000000}"/>
    <cellStyle name="3_산세약품소요량 _1제강 경동대" xfId="48" xr:uid="{00000000-0005-0000-0000-00002F000000}"/>
    <cellStyle name="3_산세약품소요량 _1제강Ladle수리경동대증설" xfId="49" xr:uid="{00000000-0005-0000-0000-000030000000}"/>
    <cellStyle name="3_산세약품소요량 _20DECANT-A" xfId="50" xr:uid="{00000000-0005-0000-0000-000031000000}"/>
    <cellStyle name="3_산세약품소요량 _20DECANT-C" xfId="51" xr:uid="{00000000-0005-0000-0000-000032000000}"/>
    <cellStyle name="3_산세약품소요량 _20DECANT-사양서" xfId="52" xr:uid="{00000000-0005-0000-0000-000033000000}"/>
    <cellStyle name="3_산세약품소요량 _2냉연 #3CAL FURNACE PYROMETER 개체-REV1" xfId="53" xr:uid="{00000000-0005-0000-0000-000034000000}"/>
    <cellStyle name="3_산세약품소요량 _2선재 COMP'" xfId="54" xr:uid="{00000000-0005-0000-0000-000035000000}"/>
    <cellStyle name="3_산세약품소요량 _2소결 S35R BC 쌍 CHUTE" xfId="55" xr:uid="{00000000-0005-0000-0000-000036000000}"/>
    <cellStyle name="3_산세약품소요량 _2연주 SLAB G-M" xfId="56" xr:uid="{00000000-0005-0000-0000-000037000000}"/>
    <cellStyle name="3_산세약품소요량 _2열연FM설계서" xfId="57" xr:uid="{00000000-0005-0000-0000-000038000000}"/>
    <cellStyle name="3_산세약품소요량 _2제강 AUTO FILTER" xfId="58" xr:uid="{00000000-0005-0000-0000-000039000000}"/>
    <cellStyle name="3_산세약품소요량 _2코크스 3기 로체 열화설비 교체" xfId="59" xr:uid="{00000000-0005-0000-0000-00003A000000}"/>
    <cellStyle name="3_산세약품소요량 _3기 SUB ECONOMIZER" xfId="60" xr:uid="{00000000-0005-0000-0000-00003B000000}"/>
    <cellStyle name="3_산세약품소요량 _3후판 UST" xfId="61" xr:uid="{00000000-0005-0000-0000-00003C000000}"/>
    <cellStyle name="3_산세약품소요량 _AIR CON___" xfId="62" xr:uid="{00000000-0005-0000-0000-00003D000000}"/>
    <cellStyle name="3_산세약품소요량 _b" xfId="63" xr:uid="{00000000-0005-0000-0000-00003E000000}"/>
    <cellStyle name="3_산세약품소요량 _CABLE TRUSS" xfId="64" xr:uid="{00000000-0005-0000-0000-00003F000000}"/>
    <cellStyle name="3_산세약품소요량 _Ladle배관물량산출" xfId="65" xr:uid="{00000000-0005-0000-0000-000040000000}"/>
    <cellStyle name="3_산세약품소요량 _PUMP교체 자재 및 보온" xfId="66" xr:uid="{00000000-0005-0000-0000-000041000000}"/>
    <cellStyle name="3_산세약품소요량 _SPM기계" xfId="67" xr:uid="{00000000-0005-0000-0000-000042000000}"/>
    <cellStyle name="3_산세약품소요량 _STS 1제강 고압 COMPRESSOR" xfId="68" xr:uid="{00000000-0005-0000-0000-000043000000}"/>
    <cellStyle name="3_산세약품소요량 _sts냉연spm" xfId="69" xr:uid="{00000000-0005-0000-0000-000044000000}"/>
    <cellStyle name="3_산세약품소요량 _THICKENER" xfId="70" xr:uid="{00000000-0005-0000-0000-000045000000}"/>
    <cellStyle name="3_산세약품소요량 _VOC 방출방지(2차공사)" xfId="71" xr:uid="{00000000-0005-0000-0000-000046000000}"/>
    <cellStyle name="3_산세약품소요량 _강편유압연장치" xfId="72" xr:uid="{00000000-0005-0000-0000-000047000000}"/>
    <cellStyle name="3_산세약품소요량 _공장제작" xfId="73" xr:uid="{00000000-0005-0000-0000-000048000000}"/>
    <cellStyle name="3_산세약품소요량 _광양COAL" xfId="74" xr:uid="{00000000-0005-0000-0000-000049000000}"/>
    <cellStyle name="3_산세약품소요량 _내역산출" xfId="75" xr:uid="{00000000-0005-0000-0000-00004A000000}"/>
    <cellStyle name="3_산세약품소요량 _동력과 수소 #1,2 COG  COMP'" xfId="76" xr:uid="{00000000-0005-0000-0000-00004B000000}"/>
    <cellStyle name="3_산세약품소요량 _배열회수" xfId="77" xr:uid="{00000000-0005-0000-0000-00004C000000}"/>
    <cellStyle name="3_산세약품소요량 _보온공사" xfId="78" xr:uid="{00000000-0005-0000-0000-00004D000000}"/>
    <cellStyle name="3_산세약품소요량 _산세물량산출Format" xfId="79" xr:uid="{00000000-0005-0000-0000-00004E000000}"/>
    <cellStyle name="3_산세약품소요량 _석회 분석회석" xfId="80" xr:uid="{00000000-0005-0000-0000-00004F000000}"/>
    <cellStyle name="3_산세약품소요량 _소결 점화로 부대장치 개선" xfId="81" xr:uid="{00000000-0005-0000-0000-000050000000}"/>
    <cellStyle name="3_산세약품소요량 _압연수처리 함유설비(FINAL)" xfId="82" xr:uid="{00000000-0005-0000-0000-000051000000}"/>
    <cellStyle name="3_산세약품소요량 _제강연주 AIR CON 설치" xfId="83" xr:uid="{00000000-0005-0000-0000-000052000000}"/>
    <cellStyle name="3_산세약품소요량 _제작사양서" xfId="84" xr:uid="{00000000-0005-0000-0000-000053000000}"/>
    <cellStyle name="3_산세약품소요량 _화4-2기" xfId="85" xr:uid="{00000000-0005-0000-0000-000054000000}"/>
    <cellStyle name="3_산세약품소요량 _화4기" xfId="86" xr:uid="{00000000-0005-0000-0000-000055000000}"/>
    <cellStyle name="3_산세약품소요량 _화성VAPOR포집(1차공사)" xfId="87" xr:uid="{00000000-0005-0000-0000-000056000000}"/>
    <cellStyle name="3_산세약품소요량 _화성VAPOR포집(2차공사)" xfId="88" xr:uid="{00000000-0005-0000-0000-000057000000}"/>
    <cellStyle name="3_산세약품소요량 _화성열교환기" xfId="89" xr:uid="{00000000-0005-0000-0000-000058000000}"/>
    <cellStyle name="category" xfId="90" xr:uid="{00000000-0005-0000-0000-000059000000}"/>
    <cellStyle name="Comma [0]" xfId="91" xr:uid="{00000000-0005-0000-0000-00005A000000}"/>
    <cellStyle name="Comma_ SG&amp;A Bridge " xfId="92" xr:uid="{00000000-0005-0000-0000-00005B000000}"/>
    <cellStyle name="Currency [0]" xfId="93" xr:uid="{00000000-0005-0000-0000-00005C000000}"/>
    <cellStyle name="Currency_ SG&amp;A Bridge " xfId="94" xr:uid="{00000000-0005-0000-0000-00005D000000}"/>
    <cellStyle name="Grey" xfId="95" xr:uid="{00000000-0005-0000-0000-00005E000000}"/>
    <cellStyle name="HEADER" xfId="96" xr:uid="{00000000-0005-0000-0000-00005F000000}"/>
    <cellStyle name="Header1" xfId="97" xr:uid="{00000000-0005-0000-0000-000060000000}"/>
    <cellStyle name="Header2" xfId="98" xr:uid="{00000000-0005-0000-0000-000061000000}"/>
    <cellStyle name="Input [yellow]" xfId="99" xr:uid="{00000000-0005-0000-0000-000062000000}"/>
    <cellStyle name="Model" xfId="100" xr:uid="{00000000-0005-0000-0000-000063000000}"/>
    <cellStyle name="Normal - Style1" xfId="101" xr:uid="{00000000-0005-0000-0000-000064000000}"/>
    <cellStyle name="Normal_ SG&amp;A Bridge " xfId="102" xr:uid="{00000000-0005-0000-0000-000065000000}"/>
    <cellStyle name="Percent [2]" xfId="103" xr:uid="{00000000-0005-0000-0000-000066000000}"/>
    <cellStyle name="subhead" xfId="104" xr:uid="{00000000-0005-0000-0000-000067000000}"/>
    <cellStyle name="똿뗦먛귟 [0.00]_PRODUCT DETAIL Q1" xfId="105" xr:uid="{00000000-0005-0000-0000-000068000000}"/>
    <cellStyle name="똿뗦먛귟_PRODUCT DETAIL Q1" xfId="106" xr:uid="{00000000-0005-0000-0000-000069000000}"/>
    <cellStyle name="믅됞 [0.00]_PRODUCT DETAIL Q1" xfId="107" xr:uid="{00000000-0005-0000-0000-00006A000000}"/>
    <cellStyle name="믅됞_PRODUCT DETAIL Q1" xfId="108" xr:uid="{00000000-0005-0000-0000-00006B000000}"/>
    <cellStyle name="백분율" xfId="115" builtinId="5"/>
    <cellStyle name="백분율 2" xfId="114" xr:uid="{00000000-0005-0000-0000-00006D000000}"/>
    <cellStyle name="백분율 5 2 2" xfId="132" xr:uid="{00000000-0005-0000-0000-00006E000000}"/>
    <cellStyle name="뷭?_BOOKSHIP" xfId="109" xr:uid="{00000000-0005-0000-0000-00006F000000}"/>
    <cellStyle name="쉼표 [0]" xfId="110" builtinId="6"/>
    <cellStyle name="쉼표 [0] 10" xfId="147" xr:uid="{9561A2C6-BCD9-442D-B1D8-2B37627A75BE}"/>
    <cellStyle name="쉼표 [0] 10 12" xfId="150" xr:uid="{8A8B4850-A61D-4CFE-B4B4-A1C62CBCAC60}"/>
    <cellStyle name="쉼표 [0] 10 3 3" xfId="137" xr:uid="{00000000-0005-0000-0000-000071000000}"/>
    <cellStyle name="쉼표 [0] 11 2" xfId="161" xr:uid="{C85823AA-30B3-44C5-AE00-49E39FFBF20F}"/>
    <cellStyle name="쉼표 [0] 11 2 2 2" xfId="159" xr:uid="{0F135BF7-4972-432C-9133-B8A70DBA8D4D}"/>
    <cellStyle name="쉼표 [0] 12 2" xfId="167" xr:uid="{4989D50D-B156-4D92-8222-5B89CC23D393}"/>
    <cellStyle name="쉼표 [0] 15 3 8" xfId="169" xr:uid="{A2474907-94C2-4B7B-94C1-3A65DD277B25}"/>
    <cellStyle name="쉼표 [0] 16" xfId="136" xr:uid="{00000000-0005-0000-0000-000072000000}"/>
    <cellStyle name="쉼표 [0] 2" xfId="117" xr:uid="{00000000-0005-0000-0000-000073000000}"/>
    <cellStyle name="쉼표 [0] 2 2" xfId="123" xr:uid="{00000000-0005-0000-0000-000074000000}"/>
    <cellStyle name="쉼표 [0] 2 2 2" xfId="133" xr:uid="{00000000-0005-0000-0000-000075000000}"/>
    <cellStyle name="쉼표 [0] 2 2 2 3" xfId="127" xr:uid="{00000000-0005-0000-0000-000076000000}"/>
    <cellStyle name="쉼표 [0] 2 2 3" xfId="172" xr:uid="{6F11EB57-655A-4FAD-9DEA-E0DB2885AF59}"/>
    <cellStyle name="쉼표 [0] 2 2 4" xfId="164" xr:uid="{C4FC79EF-406F-4965-BE6D-927607999F7A}"/>
    <cellStyle name="쉼표 [0] 2 4 3 2" xfId="153" xr:uid="{9DF3143C-2709-4753-8558-1FDCAEF7D216}"/>
    <cellStyle name="쉼표 [0] 2 4 3 2 2" xfId="144" xr:uid="{9E602128-70CD-47B2-9EA2-87682C600D58}"/>
    <cellStyle name="쉼표 [0] 27 2 3 4" xfId="122" xr:uid="{00000000-0005-0000-0000-000077000000}"/>
    <cellStyle name="쉼표 [0] 27 2 3 4 2 2" xfId="170" xr:uid="{8074E88D-96EE-49F8-B9F6-CD5745B78762}"/>
    <cellStyle name="쉼표 [0] 3" xfId="162" xr:uid="{80719535-8745-4C87-9A40-AA46778568A6}"/>
    <cellStyle name="쉼표 [0] 3 7" xfId="121" xr:uid="{00000000-0005-0000-0000-000078000000}"/>
    <cellStyle name="쉼표 [0] 4" xfId="140" xr:uid="{52E99344-FAE5-400B-B449-CDC80DED82BE}"/>
    <cellStyle name="쉼표 [0] 4 26" xfId="160" xr:uid="{BC8A1AA0-9DAA-4C39-B826-369DA8985FA8}"/>
    <cellStyle name="쉼표 [0] 44" xfId="145" xr:uid="{60616BC9-ECEA-4C9E-989B-08BE0B57BEC2}"/>
    <cellStyle name="쉼표 [0] 5" xfId="155" xr:uid="{FECBC344-276E-47E5-9010-78D2B5F7C754}"/>
    <cellStyle name="쉼표 [0] 6" xfId="166" xr:uid="{7B35FF57-4068-42B0-B1A8-593679A57051}"/>
    <cellStyle name="쉼표 [0] 7" xfId="175" xr:uid="{95D58EEB-69C8-4723-B599-D907F0DE128C}"/>
    <cellStyle name="쉼표 [0] 8 2 2" xfId="141" xr:uid="{398B1576-6C7E-49E5-9516-62A269CF3018}"/>
    <cellStyle name="쉼표 [0] 8 2 2 2" xfId="151" xr:uid="{4178F98F-7A67-449E-B388-31C2A2888E22}"/>
    <cellStyle name="스타일 1 2 2 2" xfId="142" xr:uid="{DEF2008F-4C96-44B0-B97D-F21DC1E02EF1}"/>
    <cellStyle name="콤마 [0]_#1견적내역(포산)" xfId="111" xr:uid="{00000000-0005-0000-0000-000079000000}"/>
    <cellStyle name="콤마_00공물" xfId="112" xr:uid="{00000000-0005-0000-0000-00007A000000}"/>
    <cellStyle name="통화 [0] 3 2 2" xfId="131" xr:uid="{00000000-0005-0000-0000-00007B000000}"/>
    <cellStyle name="표준" xfId="0" builtinId="0"/>
    <cellStyle name="표준 10 2" xfId="135" xr:uid="{00000000-0005-0000-0000-00007D000000}"/>
    <cellStyle name="표준 10 2 2" xfId="174" xr:uid="{17C67ABE-A6AD-4E97-8BE6-B994F3D53D68}"/>
    <cellStyle name="표준 10 2 2 2" xfId="125" xr:uid="{00000000-0005-0000-0000-00007E000000}"/>
    <cellStyle name="표준 10 3" xfId="146" xr:uid="{71BF6EC6-ACA6-403E-BF2C-4FBF0AED25E4}"/>
    <cellStyle name="표준 12 19" xfId="130" xr:uid="{00000000-0005-0000-0000-00007F000000}"/>
    <cellStyle name="표준 13" xfId="171" xr:uid="{F6F7B25C-F40D-4DD0-854B-D73D46C8755A}"/>
    <cellStyle name="표준 13 2" xfId="119" xr:uid="{00000000-0005-0000-0000-000080000000}"/>
    <cellStyle name="표준 2" xfId="113" xr:uid="{00000000-0005-0000-0000-000081000000}"/>
    <cellStyle name="표준 2 10 2" xfId="163" xr:uid="{3FF642F4-23D0-4E0D-A6C7-9F850457D0E5}"/>
    <cellStyle name="표준 2 17 5" xfId="154" xr:uid="{840ACAB6-D9FA-4DF4-9C40-EFBB5116AF06}"/>
    <cellStyle name="표준 2 2" xfId="176" xr:uid="{E8369EEE-DAA7-42D0-828A-6E1BD8E4CBD2}"/>
    <cellStyle name="표준 2 2 2 2 2" xfId="139" xr:uid="{7446B224-D954-4044-A066-9DCA7820A67B}"/>
    <cellStyle name="표준 2 2 3 3" xfId="116" xr:uid="{00000000-0005-0000-0000-000082000000}"/>
    <cellStyle name="표준 2 3" xfId="158" xr:uid="{8ADA1F0B-1ABF-4732-B79F-C8E6CF2B380B}"/>
    <cellStyle name="표준 2 3 5" xfId="143" xr:uid="{0812E8A1-618B-4302-9B2B-E0245BB07B76}"/>
    <cellStyle name="표준 2 6" xfId="120" xr:uid="{00000000-0005-0000-0000-000083000000}"/>
    <cellStyle name="표준 26" xfId="148" xr:uid="{EDB00E28-26BC-4D85-A873-C6A71B675F96}"/>
    <cellStyle name="표준 3" xfId="118" xr:uid="{00000000-0005-0000-0000-000084000000}"/>
    <cellStyle name="표준 3 2" xfId="124" xr:uid="{00000000-0005-0000-0000-000085000000}"/>
    <cellStyle name="표준 3 2 3" xfId="149" xr:uid="{198E7EB2-ECC1-42E7-9B66-78A4A90701D0}"/>
    <cellStyle name="표준 3 3" xfId="138" xr:uid="{C98C3E97-A68E-4790-B3DA-917F42F81CC6}"/>
    <cellStyle name="표준 3 5" xfId="128" xr:uid="{00000000-0005-0000-0000-000086000000}"/>
    <cellStyle name="표준 3 5 2" xfId="173" xr:uid="{D546ECA3-567E-4553-AF8F-F1751D68A5E4}"/>
    <cellStyle name="표준 33 3" xfId="134" xr:uid="{00000000-0005-0000-0000-000087000000}"/>
    <cellStyle name="표준 4" xfId="165" xr:uid="{C68BB5F4-6C81-44B9-BF64-A60CA8350412}"/>
    <cellStyle name="표준 6 3" xfId="152" xr:uid="{84BE674F-B2CC-4C09-96CC-2090C936E664}"/>
    <cellStyle name="표준 75" xfId="129" xr:uid="{00000000-0005-0000-0000-000088000000}"/>
    <cellStyle name="표준 9" xfId="126" xr:uid="{00000000-0005-0000-0000-000089000000}"/>
    <cellStyle name="표준_물량산출 " xfId="157" xr:uid="{557848DD-6D16-4201-8844-F7DB2DC8B983}"/>
    <cellStyle name="표준_상세01" xfId="156" xr:uid="{AC35E8DF-F7E3-4BCF-A533-8FB7DAC5F32D}"/>
    <cellStyle name="하이퍼링크 2" xfId="168" xr:uid="{30A2CF99-8C91-4377-88F6-FA4BE2AC891F}"/>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4.xml"/><Relationship Id="rId299" Type="http://schemas.openxmlformats.org/officeDocument/2006/relationships/externalLink" Target="externalLinks/externalLink276.xml"/><Relationship Id="rId21" Type="http://schemas.openxmlformats.org/officeDocument/2006/relationships/worksheet" Target="worksheets/sheet21.xml"/><Relationship Id="rId63" Type="http://schemas.openxmlformats.org/officeDocument/2006/relationships/externalLink" Target="externalLinks/externalLink40.xml"/><Relationship Id="rId159" Type="http://schemas.openxmlformats.org/officeDocument/2006/relationships/externalLink" Target="externalLinks/externalLink136.xml"/><Relationship Id="rId324" Type="http://schemas.openxmlformats.org/officeDocument/2006/relationships/externalLink" Target="externalLinks/externalLink301.xml"/><Relationship Id="rId366" Type="http://schemas.openxmlformats.org/officeDocument/2006/relationships/externalLink" Target="externalLinks/externalLink343.xml"/><Relationship Id="rId170" Type="http://schemas.openxmlformats.org/officeDocument/2006/relationships/externalLink" Target="externalLinks/externalLink147.xml"/><Relationship Id="rId226" Type="http://schemas.openxmlformats.org/officeDocument/2006/relationships/externalLink" Target="externalLinks/externalLink203.xml"/><Relationship Id="rId268" Type="http://schemas.openxmlformats.org/officeDocument/2006/relationships/externalLink" Target="externalLinks/externalLink245.xml"/><Relationship Id="rId32" Type="http://schemas.openxmlformats.org/officeDocument/2006/relationships/externalLink" Target="externalLinks/externalLink9.xml"/><Relationship Id="rId74" Type="http://schemas.openxmlformats.org/officeDocument/2006/relationships/externalLink" Target="externalLinks/externalLink51.xml"/><Relationship Id="rId128" Type="http://schemas.openxmlformats.org/officeDocument/2006/relationships/externalLink" Target="externalLinks/externalLink105.xml"/><Relationship Id="rId335" Type="http://schemas.openxmlformats.org/officeDocument/2006/relationships/externalLink" Target="externalLinks/externalLink312.xml"/><Relationship Id="rId377" Type="http://schemas.openxmlformats.org/officeDocument/2006/relationships/externalLink" Target="externalLinks/externalLink354.xml"/><Relationship Id="rId5" Type="http://schemas.openxmlformats.org/officeDocument/2006/relationships/worksheet" Target="worksheets/sheet5.xml"/><Relationship Id="rId95" Type="http://schemas.openxmlformats.org/officeDocument/2006/relationships/externalLink" Target="externalLinks/externalLink72.xml"/><Relationship Id="rId160" Type="http://schemas.openxmlformats.org/officeDocument/2006/relationships/externalLink" Target="externalLinks/externalLink137.xml"/><Relationship Id="rId181" Type="http://schemas.openxmlformats.org/officeDocument/2006/relationships/externalLink" Target="externalLinks/externalLink158.xml"/><Relationship Id="rId216" Type="http://schemas.openxmlformats.org/officeDocument/2006/relationships/externalLink" Target="externalLinks/externalLink193.xml"/><Relationship Id="rId237" Type="http://schemas.openxmlformats.org/officeDocument/2006/relationships/externalLink" Target="externalLinks/externalLink214.xml"/><Relationship Id="rId402" Type="http://schemas.openxmlformats.org/officeDocument/2006/relationships/externalLink" Target="externalLinks/externalLink379.xml"/><Relationship Id="rId258" Type="http://schemas.openxmlformats.org/officeDocument/2006/relationships/externalLink" Target="externalLinks/externalLink235.xml"/><Relationship Id="rId279" Type="http://schemas.openxmlformats.org/officeDocument/2006/relationships/externalLink" Target="externalLinks/externalLink256.xml"/><Relationship Id="rId22" Type="http://schemas.openxmlformats.org/officeDocument/2006/relationships/worksheet" Target="worksheets/sheet22.xml"/><Relationship Id="rId43" Type="http://schemas.openxmlformats.org/officeDocument/2006/relationships/externalLink" Target="externalLinks/externalLink20.xml"/><Relationship Id="rId64" Type="http://schemas.openxmlformats.org/officeDocument/2006/relationships/externalLink" Target="externalLinks/externalLink41.xml"/><Relationship Id="rId118" Type="http://schemas.openxmlformats.org/officeDocument/2006/relationships/externalLink" Target="externalLinks/externalLink95.xml"/><Relationship Id="rId139" Type="http://schemas.openxmlformats.org/officeDocument/2006/relationships/externalLink" Target="externalLinks/externalLink116.xml"/><Relationship Id="rId290" Type="http://schemas.openxmlformats.org/officeDocument/2006/relationships/externalLink" Target="externalLinks/externalLink267.xml"/><Relationship Id="rId304" Type="http://schemas.openxmlformats.org/officeDocument/2006/relationships/externalLink" Target="externalLinks/externalLink281.xml"/><Relationship Id="rId325" Type="http://schemas.openxmlformats.org/officeDocument/2006/relationships/externalLink" Target="externalLinks/externalLink302.xml"/><Relationship Id="rId346" Type="http://schemas.openxmlformats.org/officeDocument/2006/relationships/externalLink" Target="externalLinks/externalLink323.xml"/><Relationship Id="rId367" Type="http://schemas.openxmlformats.org/officeDocument/2006/relationships/externalLink" Target="externalLinks/externalLink344.xml"/><Relationship Id="rId388" Type="http://schemas.openxmlformats.org/officeDocument/2006/relationships/externalLink" Target="externalLinks/externalLink365.xml"/><Relationship Id="rId85" Type="http://schemas.openxmlformats.org/officeDocument/2006/relationships/externalLink" Target="externalLinks/externalLink62.xml"/><Relationship Id="rId150" Type="http://schemas.openxmlformats.org/officeDocument/2006/relationships/externalLink" Target="externalLinks/externalLink127.xml"/><Relationship Id="rId171" Type="http://schemas.openxmlformats.org/officeDocument/2006/relationships/externalLink" Target="externalLinks/externalLink148.xml"/><Relationship Id="rId192" Type="http://schemas.openxmlformats.org/officeDocument/2006/relationships/externalLink" Target="externalLinks/externalLink169.xml"/><Relationship Id="rId206" Type="http://schemas.openxmlformats.org/officeDocument/2006/relationships/externalLink" Target="externalLinks/externalLink183.xml"/><Relationship Id="rId227" Type="http://schemas.openxmlformats.org/officeDocument/2006/relationships/externalLink" Target="externalLinks/externalLink204.xml"/><Relationship Id="rId248" Type="http://schemas.openxmlformats.org/officeDocument/2006/relationships/externalLink" Target="externalLinks/externalLink225.xml"/><Relationship Id="rId269" Type="http://schemas.openxmlformats.org/officeDocument/2006/relationships/externalLink" Target="externalLinks/externalLink246.xml"/><Relationship Id="rId12" Type="http://schemas.openxmlformats.org/officeDocument/2006/relationships/worksheet" Target="worksheets/sheet12.xml"/><Relationship Id="rId33" Type="http://schemas.openxmlformats.org/officeDocument/2006/relationships/externalLink" Target="externalLinks/externalLink10.xml"/><Relationship Id="rId108" Type="http://schemas.openxmlformats.org/officeDocument/2006/relationships/externalLink" Target="externalLinks/externalLink85.xml"/><Relationship Id="rId129" Type="http://schemas.openxmlformats.org/officeDocument/2006/relationships/externalLink" Target="externalLinks/externalLink106.xml"/><Relationship Id="rId280" Type="http://schemas.openxmlformats.org/officeDocument/2006/relationships/externalLink" Target="externalLinks/externalLink257.xml"/><Relationship Id="rId315" Type="http://schemas.openxmlformats.org/officeDocument/2006/relationships/externalLink" Target="externalLinks/externalLink292.xml"/><Relationship Id="rId336" Type="http://schemas.openxmlformats.org/officeDocument/2006/relationships/externalLink" Target="externalLinks/externalLink313.xml"/><Relationship Id="rId357" Type="http://schemas.openxmlformats.org/officeDocument/2006/relationships/externalLink" Target="externalLinks/externalLink334.xml"/><Relationship Id="rId54" Type="http://schemas.openxmlformats.org/officeDocument/2006/relationships/externalLink" Target="externalLinks/externalLink31.xml"/><Relationship Id="rId75" Type="http://schemas.openxmlformats.org/officeDocument/2006/relationships/externalLink" Target="externalLinks/externalLink52.xml"/><Relationship Id="rId96" Type="http://schemas.openxmlformats.org/officeDocument/2006/relationships/externalLink" Target="externalLinks/externalLink73.xml"/><Relationship Id="rId140" Type="http://schemas.openxmlformats.org/officeDocument/2006/relationships/externalLink" Target="externalLinks/externalLink117.xml"/><Relationship Id="rId161" Type="http://schemas.openxmlformats.org/officeDocument/2006/relationships/externalLink" Target="externalLinks/externalLink138.xml"/><Relationship Id="rId182" Type="http://schemas.openxmlformats.org/officeDocument/2006/relationships/externalLink" Target="externalLinks/externalLink159.xml"/><Relationship Id="rId217" Type="http://schemas.openxmlformats.org/officeDocument/2006/relationships/externalLink" Target="externalLinks/externalLink194.xml"/><Relationship Id="rId378" Type="http://schemas.openxmlformats.org/officeDocument/2006/relationships/externalLink" Target="externalLinks/externalLink355.xml"/><Relationship Id="rId399" Type="http://schemas.openxmlformats.org/officeDocument/2006/relationships/externalLink" Target="externalLinks/externalLink376.xml"/><Relationship Id="rId403" Type="http://schemas.openxmlformats.org/officeDocument/2006/relationships/externalLink" Target="externalLinks/externalLink380.xml"/><Relationship Id="rId6" Type="http://schemas.openxmlformats.org/officeDocument/2006/relationships/worksheet" Target="worksheets/sheet6.xml"/><Relationship Id="rId238" Type="http://schemas.openxmlformats.org/officeDocument/2006/relationships/externalLink" Target="externalLinks/externalLink215.xml"/><Relationship Id="rId259" Type="http://schemas.openxmlformats.org/officeDocument/2006/relationships/externalLink" Target="externalLinks/externalLink236.xml"/><Relationship Id="rId23" Type="http://schemas.openxmlformats.org/officeDocument/2006/relationships/worksheet" Target="worksheets/sheet23.xml"/><Relationship Id="rId119" Type="http://schemas.openxmlformats.org/officeDocument/2006/relationships/externalLink" Target="externalLinks/externalLink96.xml"/><Relationship Id="rId270" Type="http://schemas.openxmlformats.org/officeDocument/2006/relationships/externalLink" Target="externalLinks/externalLink247.xml"/><Relationship Id="rId291" Type="http://schemas.openxmlformats.org/officeDocument/2006/relationships/externalLink" Target="externalLinks/externalLink268.xml"/><Relationship Id="rId305" Type="http://schemas.openxmlformats.org/officeDocument/2006/relationships/externalLink" Target="externalLinks/externalLink282.xml"/><Relationship Id="rId326" Type="http://schemas.openxmlformats.org/officeDocument/2006/relationships/externalLink" Target="externalLinks/externalLink303.xml"/><Relationship Id="rId347" Type="http://schemas.openxmlformats.org/officeDocument/2006/relationships/externalLink" Target="externalLinks/externalLink324.xml"/><Relationship Id="rId44" Type="http://schemas.openxmlformats.org/officeDocument/2006/relationships/externalLink" Target="externalLinks/externalLink21.xml"/><Relationship Id="rId65" Type="http://schemas.openxmlformats.org/officeDocument/2006/relationships/externalLink" Target="externalLinks/externalLink42.xml"/><Relationship Id="rId86" Type="http://schemas.openxmlformats.org/officeDocument/2006/relationships/externalLink" Target="externalLinks/externalLink63.xml"/><Relationship Id="rId130" Type="http://schemas.openxmlformats.org/officeDocument/2006/relationships/externalLink" Target="externalLinks/externalLink107.xml"/><Relationship Id="rId151" Type="http://schemas.openxmlformats.org/officeDocument/2006/relationships/externalLink" Target="externalLinks/externalLink128.xml"/><Relationship Id="rId368" Type="http://schemas.openxmlformats.org/officeDocument/2006/relationships/externalLink" Target="externalLinks/externalLink345.xml"/><Relationship Id="rId389" Type="http://schemas.openxmlformats.org/officeDocument/2006/relationships/externalLink" Target="externalLinks/externalLink366.xml"/><Relationship Id="rId172" Type="http://schemas.openxmlformats.org/officeDocument/2006/relationships/externalLink" Target="externalLinks/externalLink149.xml"/><Relationship Id="rId193" Type="http://schemas.openxmlformats.org/officeDocument/2006/relationships/externalLink" Target="externalLinks/externalLink170.xml"/><Relationship Id="rId207" Type="http://schemas.openxmlformats.org/officeDocument/2006/relationships/externalLink" Target="externalLinks/externalLink184.xml"/><Relationship Id="rId228" Type="http://schemas.openxmlformats.org/officeDocument/2006/relationships/externalLink" Target="externalLinks/externalLink205.xml"/><Relationship Id="rId249" Type="http://schemas.openxmlformats.org/officeDocument/2006/relationships/externalLink" Target="externalLinks/externalLink226.xml"/><Relationship Id="rId13" Type="http://schemas.openxmlformats.org/officeDocument/2006/relationships/worksheet" Target="worksheets/sheet13.xml"/><Relationship Id="rId109" Type="http://schemas.openxmlformats.org/officeDocument/2006/relationships/externalLink" Target="externalLinks/externalLink86.xml"/><Relationship Id="rId260" Type="http://schemas.openxmlformats.org/officeDocument/2006/relationships/externalLink" Target="externalLinks/externalLink237.xml"/><Relationship Id="rId281" Type="http://schemas.openxmlformats.org/officeDocument/2006/relationships/externalLink" Target="externalLinks/externalLink258.xml"/><Relationship Id="rId316" Type="http://schemas.openxmlformats.org/officeDocument/2006/relationships/externalLink" Target="externalLinks/externalLink293.xml"/><Relationship Id="rId337" Type="http://schemas.openxmlformats.org/officeDocument/2006/relationships/externalLink" Target="externalLinks/externalLink314.xml"/><Relationship Id="rId34" Type="http://schemas.openxmlformats.org/officeDocument/2006/relationships/externalLink" Target="externalLinks/externalLink11.xml"/><Relationship Id="rId55" Type="http://schemas.openxmlformats.org/officeDocument/2006/relationships/externalLink" Target="externalLinks/externalLink32.xml"/><Relationship Id="rId76" Type="http://schemas.openxmlformats.org/officeDocument/2006/relationships/externalLink" Target="externalLinks/externalLink53.xml"/><Relationship Id="rId97" Type="http://schemas.openxmlformats.org/officeDocument/2006/relationships/externalLink" Target="externalLinks/externalLink74.xml"/><Relationship Id="rId120" Type="http://schemas.openxmlformats.org/officeDocument/2006/relationships/externalLink" Target="externalLinks/externalLink97.xml"/><Relationship Id="rId141" Type="http://schemas.openxmlformats.org/officeDocument/2006/relationships/externalLink" Target="externalLinks/externalLink118.xml"/><Relationship Id="rId358" Type="http://schemas.openxmlformats.org/officeDocument/2006/relationships/externalLink" Target="externalLinks/externalLink335.xml"/><Relationship Id="rId379" Type="http://schemas.openxmlformats.org/officeDocument/2006/relationships/externalLink" Target="externalLinks/externalLink356.xml"/><Relationship Id="rId7" Type="http://schemas.openxmlformats.org/officeDocument/2006/relationships/worksheet" Target="worksheets/sheet7.xml"/><Relationship Id="rId162" Type="http://schemas.openxmlformats.org/officeDocument/2006/relationships/externalLink" Target="externalLinks/externalLink139.xml"/><Relationship Id="rId183" Type="http://schemas.openxmlformats.org/officeDocument/2006/relationships/externalLink" Target="externalLinks/externalLink160.xml"/><Relationship Id="rId218" Type="http://schemas.openxmlformats.org/officeDocument/2006/relationships/externalLink" Target="externalLinks/externalLink195.xml"/><Relationship Id="rId239" Type="http://schemas.openxmlformats.org/officeDocument/2006/relationships/externalLink" Target="externalLinks/externalLink216.xml"/><Relationship Id="rId390" Type="http://schemas.openxmlformats.org/officeDocument/2006/relationships/externalLink" Target="externalLinks/externalLink367.xml"/><Relationship Id="rId404" Type="http://schemas.openxmlformats.org/officeDocument/2006/relationships/externalLink" Target="externalLinks/externalLink381.xml"/><Relationship Id="rId250" Type="http://schemas.openxmlformats.org/officeDocument/2006/relationships/externalLink" Target="externalLinks/externalLink227.xml"/><Relationship Id="rId271" Type="http://schemas.openxmlformats.org/officeDocument/2006/relationships/externalLink" Target="externalLinks/externalLink248.xml"/><Relationship Id="rId292" Type="http://schemas.openxmlformats.org/officeDocument/2006/relationships/externalLink" Target="externalLinks/externalLink269.xml"/><Relationship Id="rId306" Type="http://schemas.openxmlformats.org/officeDocument/2006/relationships/externalLink" Target="externalLinks/externalLink283.xml"/><Relationship Id="rId24" Type="http://schemas.openxmlformats.org/officeDocument/2006/relationships/externalLink" Target="externalLinks/externalLink1.xml"/><Relationship Id="rId45" Type="http://schemas.openxmlformats.org/officeDocument/2006/relationships/externalLink" Target="externalLinks/externalLink22.xml"/><Relationship Id="rId66" Type="http://schemas.openxmlformats.org/officeDocument/2006/relationships/externalLink" Target="externalLinks/externalLink43.xml"/><Relationship Id="rId87" Type="http://schemas.openxmlformats.org/officeDocument/2006/relationships/externalLink" Target="externalLinks/externalLink64.xml"/><Relationship Id="rId110" Type="http://schemas.openxmlformats.org/officeDocument/2006/relationships/externalLink" Target="externalLinks/externalLink87.xml"/><Relationship Id="rId131" Type="http://schemas.openxmlformats.org/officeDocument/2006/relationships/externalLink" Target="externalLinks/externalLink108.xml"/><Relationship Id="rId327" Type="http://schemas.openxmlformats.org/officeDocument/2006/relationships/externalLink" Target="externalLinks/externalLink304.xml"/><Relationship Id="rId348" Type="http://schemas.openxmlformats.org/officeDocument/2006/relationships/externalLink" Target="externalLinks/externalLink325.xml"/><Relationship Id="rId369" Type="http://schemas.openxmlformats.org/officeDocument/2006/relationships/externalLink" Target="externalLinks/externalLink346.xml"/><Relationship Id="rId152" Type="http://schemas.openxmlformats.org/officeDocument/2006/relationships/externalLink" Target="externalLinks/externalLink129.xml"/><Relationship Id="rId173" Type="http://schemas.openxmlformats.org/officeDocument/2006/relationships/externalLink" Target="externalLinks/externalLink150.xml"/><Relationship Id="rId194" Type="http://schemas.openxmlformats.org/officeDocument/2006/relationships/externalLink" Target="externalLinks/externalLink171.xml"/><Relationship Id="rId208" Type="http://schemas.openxmlformats.org/officeDocument/2006/relationships/externalLink" Target="externalLinks/externalLink185.xml"/><Relationship Id="rId229" Type="http://schemas.openxmlformats.org/officeDocument/2006/relationships/externalLink" Target="externalLinks/externalLink206.xml"/><Relationship Id="rId380" Type="http://schemas.openxmlformats.org/officeDocument/2006/relationships/externalLink" Target="externalLinks/externalLink357.xml"/><Relationship Id="rId240" Type="http://schemas.openxmlformats.org/officeDocument/2006/relationships/externalLink" Target="externalLinks/externalLink217.xml"/><Relationship Id="rId261" Type="http://schemas.openxmlformats.org/officeDocument/2006/relationships/externalLink" Target="externalLinks/externalLink238.xml"/><Relationship Id="rId14" Type="http://schemas.openxmlformats.org/officeDocument/2006/relationships/worksheet" Target="worksheets/sheet14.xml"/><Relationship Id="rId35" Type="http://schemas.openxmlformats.org/officeDocument/2006/relationships/externalLink" Target="externalLinks/externalLink12.xml"/><Relationship Id="rId56" Type="http://schemas.openxmlformats.org/officeDocument/2006/relationships/externalLink" Target="externalLinks/externalLink33.xml"/><Relationship Id="rId77" Type="http://schemas.openxmlformats.org/officeDocument/2006/relationships/externalLink" Target="externalLinks/externalLink54.xml"/><Relationship Id="rId100" Type="http://schemas.openxmlformats.org/officeDocument/2006/relationships/externalLink" Target="externalLinks/externalLink77.xml"/><Relationship Id="rId282" Type="http://schemas.openxmlformats.org/officeDocument/2006/relationships/externalLink" Target="externalLinks/externalLink259.xml"/><Relationship Id="rId317" Type="http://schemas.openxmlformats.org/officeDocument/2006/relationships/externalLink" Target="externalLinks/externalLink294.xml"/><Relationship Id="rId338" Type="http://schemas.openxmlformats.org/officeDocument/2006/relationships/externalLink" Target="externalLinks/externalLink315.xml"/><Relationship Id="rId359" Type="http://schemas.openxmlformats.org/officeDocument/2006/relationships/externalLink" Target="externalLinks/externalLink336.xml"/><Relationship Id="rId8" Type="http://schemas.openxmlformats.org/officeDocument/2006/relationships/worksheet" Target="worksheets/sheet8.xml"/><Relationship Id="rId98" Type="http://schemas.openxmlformats.org/officeDocument/2006/relationships/externalLink" Target="externalLinks/externalLink75.xml"/><Relationship Id="rId121" Type="http://schemas.openxmlformats.org/officeDocument/2006/relationships/externalLink" Target="externalLinks/externalLink98.xml"/><Relationship Id="rId142" Type="http://schemas.openxmlformats.org/officeDocument/2006/relationships/externalLink" Target="externalLinks/externalLink119.xml"/><Relationship Id="rId163" Type="http://schemas.openxmlformats.org/officeDocument/2006/relationships/externalLink" Target="externalLinks/externalLink140.xml"/><Relationship Id="rId184" Type="http://schemas.openxmlformats.org/officeDocument/2006/relationships/externalLink" Target="externalLinks/externalLink161.xml"/><Relationship Id="rId219" Type="http://schemas.openxmlformats.org/officeDocument/2006/relationships/externalLink" Target="externalLinks/externalLink196.xml"/><Relationship Id="rId370" Type="http://schemas.openxmlformats.org/officeDocument/2006/relationships/externalLink" Target="externalLinks/externalLink347.xml"/><Relationship Id="rId391" Type="http://schemas.openxmlformats.org/officeDocument/2006/relationships/externalLink" Target="externalLinks/externalLink368.xml"/><Relationship Id="rId405" Type="http://schemas.openxmlformats.org/officeDocument/2006/relationships/externalLink" Target="externalLinks/externalLink382.xml"/><Relationship Id="rId230" Type="http://schemas.openxmlformats.org/officeDocument/2006/relationships/externalLink" Target="externalLinks/externalLink207.xml"/><Relationship Id="rId251" Type="http://schemas.openxmlformats.org/officeDocument/2006/relationships/externalLink" Target="externalLinks/externalLink228.xml"/><Relationship Id="rId25" Type="http://schemas.openxmlformats.org/officeDocument/2006/relationships/externalLink" Target="externalLinks/externalLink2.xml"/><Relationship Id="rId46" Type="http://schemas.openxmlformats.org/officeDocument/2006/relationships/externalLink" Target="externalLinks/externalLink23.xml"/><Relationship Id="rId67" Type="http://schemas.openxmlformats.org/officeDocument/2006/relationships/externalLink" Target="externalLinks/externalLink44.xml"/><Relationship Id="rId272" Type="http://schemas.openxmlformats.org/officeDocument/2006/relationships/externalLink" Target="externalLinks/externalLink249.xml"/><Relationship Id="rId293" Type="http://schemas.openxmlformats.org/officeDocument/2006/relationships/externalLink" Target="externalLinks/externalLink270.xml"/><Relationship Id="rId307" Type="http://schemas.openxmlformats.org/officeDocument/2006/relationships/externalLink" Target="externalLinks/externalLink284.xml"/><Relationship Id="rId328" Type="http://schemas.openxmlformats.org/officeDocument/2006/relationships/externalLink" Target="externalLinks/externalLink305.xml"/><Relationship Id="rId349" Type="http://schemas.openxmlformats.org/officeDocument/2006/relationships/externalLink" Target="externalLinks/externalLink326.xml"/><Relationship Id="rId88" Type="http://schemas.openxmlformats.org/officeDocument/2006/relationships/externalLink" Target="externalLinks/externalLink65.xml"/><Relationship Id="rId111" Type="http://schemas.openxmlformats.org/officeDocument/2006/relationships/externalLink" Target="externalLinks/externalLink88.xml"/><Relationship Id="rId132" Type="http://schemas.openxmlformats.org/officeDocument/2006/relationships/externalLink" Target="externalLinks/externalLink109.xml"/><Relationship Id="rId153" Type="http://schemas.openxmlformats.org/officeDocument/2006/relationships/externalLink" Target="externalLinks/externalLink130.xml"/><Relationship Id="rId174" Type="http://schemas.openxmlformats.org/officeDocument/2006/relationships/externalLink" Target="externalLinks/externalLink151.xml"/><Relationship Id="rId195" Type="http://schemas.openxmlformats.org/officeDocument/2006/relationships/externalLink" Target="externalLinks/externalLink172.xml"/><Relationship Id="rId209" Type="http://schemas.openxmlformats.org/officeDocument/2006/relationships/externalLink" Target="externalLinks/externalLink186.xml"/><Relationship Id="rId360" Type="http://schemas.openxmlformats.org/officeDocument/2006/relationships/externalLink" Target="externalLinks/externalLink337.xml"/><Relationship Id="rId381" Type="http://schemas.openxmlformats.org/officeDocument/2006/relationships/externalLink" Target="externalLinks/externalLink358.xml"/><Relationship Id="rId220" Type="http://schemas.openxmlformats.org/officeDocument/2006/relationships/externalLink" Target="externalLinks/externalLink197.xml"/><Relationship Id="rId241" Type="http://schemas.openxmlformats.org/officeDocument/2006/relationships/externalLink" Target="externalLinks/externalLink218.xml"/><Relationship Id="rId15" Type="http://schemas.openxmlformats.org/officeDocument/2006/relationships/worksheet" Target="worksheets/sheet15.xml"/><Relationship Id="rId36" Type="http://schemas.openxmlformats.org/officeDocument/2006/relationships/externalLink" Target="externalLinks/externalLink13.xml"/><Relationship Id="rId57" Type="http://schemas.openxmlformats.org/officeDocument/2006/relationships/externalLink" Target="externalLinks/externalLink34.xml"/><Relationship Id="rId262" Type="http://schemas.openxmlformats.org/officeDocument/2006/relationships/externalLink" Target="externalLinks/externalLink239.xml"/><Relationship Id="rId283" Type="http://schemas.openxmlformats.org/officeDocument/2006/relationships/externalLink" Target="externalLinks/externalLink260.xml"/><Relationship Id="rId318" Type="http://schemas.openxmlformats.org/officeDocument/2006/relationships/externalLink" Target="externalLinks/externalLink295.xml"/><Relationship Id="rId339" Type="http://schemas.openxmlformats.org/officeDocument/2006/relationships/externalLink" Target="externalLinks/externalLink316.xml"/><Relationship Id="rId78" Type="http://schemas.openxmlformats.org/officeDocument/2006/relationships/externalLink" Target="externalLinks/externalLink55.xml"/><Relationship Id="rId99" Type="http://schemas.openxmlformats.org/officeDocument/2006/relationships/externalLink" Target="externalLinks/externalLink76.xml"/><Relationship Id="rId101" Type="http://schemas.openxmlformats.org/officeDocument/2006/relationships/externalLink" Target="externalLinks/externalLink78.xml"/><Relationship Id="rId122" Type="http://schemas.openxmlformats.org/officeDocument/2006/relationships/externalLink" Target="externalLinks/externalLink99.xml"/><Relationship Id="rId143" Type="http://schemas.openxmlformats.org/officeDocument/2006/relationships/externalLink" Target="externalLinks/externalLink120.xml"/><Relationship Id="rId164" Type="http://schemas.openxmlformats.org/officeDocument/2006/relationships/externalLink" Target="externalLinks/externalLink141.xml"/><Relationship Id="rId185" Type="http://schemas.openxmlformats.org/officeDocument/2006/relationships/externalLink" Target="externalLinks/externalLink162.xml"/><Relationship Id="rId350" Type="http://schemas.openxmlformats.org/officeDocument/2006/relationships/externalLink" Target="externalLinks/externalLink327.xml"/><Relationship Id="rId371" Type="http://schemas.openxmlformats.org/officeDocument/2006/relationships/externalLink" Target="externalLinks/externalLink348.xml"/><Relationship Id="rId406" Type="http://schemas.openxmlformats.org/officeDocument/2006/relationships/externalLink" Target="externalLinks/externalLink383.xml"/><Relationship Id="rId9" Type="http://schemas.openxmlformats.org/officeDocument/2006/relationships/worksheet" Target="worksheets/sheet9.xml"/><Relationship Id="rId210" Type="http://schemas.openxmlformats.org/officeDocument/2006/relationships/externalLink" Target="externalLinks/externalLink187.xml"/><Relationship Id="rId392" Type="http://schemas.openxmlformats.org/officeDocument/2006/relationships/externalLink" Target="externalLinks/externalLink369.xml"/><Relationship Id="rId26" Type="http://schemas.openxmlformats.org/officeDocument/2006/relationships/externalLink" Target="externalLinks/externalLink3.xml"/><Relationship Id="rId231" Type="http://schemas.openxmlformats.org/officeDocument/2006/relationships/externalLink" Target="externalLinks/externalLink208.xml"/><Relationship Id="rId252" Type="http://schemas.openxmlformats.org/officeDocument/2006/relationships/externalLink" Target="externalLinks/externalLink229.xml"/><Relationship Id="rId273" Type="http://schemas.openxmlformats.org/officeDocument/2006/relationships/externalLink" Target="externalLinks/externalLink250.xml"/><Relationship Id="rId294" Type="http://schemas.openxmlformats.org/officeDocument/2006/relationships/externalLink" Target="externalLinks/externalLink271.xml"/><Relationship Id="rId308" Type="http://schemas.openxmlformats.org/officeDocument/2006/relationships/externalLink" Target="externalLinks/externalLink285.xml"/><Relationship Id="rId329" Type="http://schemas.openxmlformats.org/officeDocument/2006/relationships/externalLink" Target="externalLinks/externalLink306.xml"/><Relationship Id="rId47" Type="http://schemas.openxmlformats.org/officeDocument/2006/relationships/externalLink" Target="externalLinks/externalLink24.xml"/><Relationship Id="rId68" Type="http://schemas.openxmlformats.org/officeDocument/2006/relationships/externalLink" Target="externalLinks/externalLink45.xml"/><Relationship Id="rId89" Type="http://schemas.openxmlformats.org/officeDocument/2006/relationships/externalLink" Target="externalLinks/externalLink66.xml"/><Relationship Id="rId112" Type="http://schemas.openxmlformats.org/officeDocument/2006/relationships/externalLink" Target="externalLinks/externalLink89.xml"/><Relationship Id="rId133" Type="http://schemas.openxmlformats.org/officeDocument/2006/relationships/externalLink" Target="externalLinks/externalLink110.xml"/><Relationship Id="rId154" Type="http://schemas.openxmlformats.org/officeDocument/2006/relationships/externalLink" Target="externalLinks/externalLink131.xml"/><Relationship Id="rId175" Type="http://schemas.openxmlformats.org/officeDocument/2006/relationships/externalLink" Target="externalLinks/externalLink152.xml"/><Relationship Id="rId340" Type="http://schemas.openxmlformats.org/officeDocument/2006/relationships/externalLink" Target="externalLinks/externalLink317.xml"/><Relationship Id="rId361" Type="http://schemas.openxmlformats.org/officeDocument/2006/relationships/externalLink" Target="externalLinks/externalLink338.xml"/><Relationship Id="rId196" Type="http://schemas.openxmlformats.org/officeDocument/2006/relationships/externalLink" Target="externalLinks/externalLink173.xml"/><Relationship Id="rId200" Type="http://schemas.openxmlformats.org/officeDocument/2006/relationships/externalLink" Target="externalLinks/externalLink177.xml"/><Relationship Id="rId382" Type="http://schemas.openxmlformats.org/officeDocument/2006/relationships/externalLink" Target="externalLinks/externalLink359.xml"/><Relationship Id="rId16" Type="http://schemas.openxmlformats.org/officeDocument/2006/relationships/worksheet" Target="worksheets/sheet16.xml"/><Relationship Id="rId221" Type="http://schemas.openxmlformats.org/officeDocument/2006/relationships/externalLink" Target="externalLinks/externalLink198.xml"/><Relationship Id="rId242" Type="http://schemas.openxmlformats.org/officeDocument/2006/relationships/externalLink" Target="externalLinks/externalLink219.xml"/><Relationship Id="rId263" Type="http://schemas.openxmlformats.org/officeDocument/2006/relationships/externalLink" Target="externalLinks/externalLink240.xml"/><Relationship Id="rId284" Type="http://schemas.openxmlformats.org/officeDocument/2006/relationships/externalLink" Target="externalLinks/externalLink261.xml"/><Relationship Id="rId319" Type="http://schemas.openxmlformats.org/officeDocument/2006/relationships/externalLink" Target="externalLinks/externalLink296.xml"/><Relationship Id="rId37" Type="http://schemas.openxmlformats.org/officeDocument/2006/relationships/externalLink" Target="externalLinks/externalLink14.xml"/><Relationship Id="rId58" Type="http://schemas.openxmlformats.org/officeDocument/2006/relationships/externalLink" Target="externalLinks/externalLink35.xml"/><Relationship Id="rId79" Type="http://schemas.openxmlformats.org/officeDocument/2006/relationships/externalLink" Target="externalLinks/externalLink56.xml"/><Relationship Id="rId102" Type="http://schemas.openxmlformats.org/officeDocument/2006/relationships/externalLink" Target="externalLinks/externalLink79.xml"/><Relationship Id="rId123" Type="http://schemas.openxmlformats.org/officeDocument/2006/relationships/externalLink" Target="externalLinks/externalLink100.xml"/><Relationship Id="rId144" Type="http://schemas.openxmlformats.org/officeDocument/2006/relationships/externalLink" Target="externalLinks/externalLink121.xml"/><Relationship Id="rId330" Type="http://schemas.openxmlformats.org/officeDocument/2006/relationships/externalLink" Target="externalLinks/externalLink307.xml"/><Relationship Id="rId90" Type="http://schemas.openxmlformats.org/officeDocument/2006/relationships/externalLink" Target="externalLinks/externalLink67.xml"/><Relationship Id="rId165" Type="http://schemas.openxmlformats.org/officeDocument/2006/relationships/externalLink" Target="externalLinks/externalLink142.xml"/><Relationship Id="rId186" Type="http://schemas.openxmlformats.org/officeDocument/2006/relationships/externalLink" Target="externalLinks/externalLink163.xml"/><Relationship Id="rId351" Type="http://schemas.openxmlformats.org/officeDocument/2006/relationships/externalLink" Target="externalLinks/externalLink328.xml"/><Relationship Id="rId372" Type="http://schemas.openxmlformats.org/officeDocument/2006/relationships/externalLink" Target="externalLinks/externalLink349.xml"/><Relationship Id="rId393" Type="http://schemas.openxmlformats.org/officeDocument/2006/relationships/externalLink" Target="externalLinks/externalLink370.xml"/><Relationship Id="rId407" Type="http://schemas.openxmlformats.org/officeDocument/2006/relationships/theme" Target="theme/theme1.xml"/><Relationship Id="rId211" Type="http://schemas.openxmlformats.org/officeDocument/2006/relationships/externalLink" Target="externalLinks/externalLink188.xml"/><Relationship Id="rId232" Type="http://schemas.openxmlformats.org/officeDocument/2006/relationships/externalLink" Target="externalLinks/externalLink209.xml"/><Relationship Id="rId253" Type="http://schemas.openxmlformats.org/officeDocument/2006/relationships/externalLink" Target="externalLinks/externalLink230.xml"/><Relationship Id="rId274" Type="http://schemas.openxmlformats.org/officeDocument/2006/relationships/externalLink" Target="externalLinks/externalLink251.xml"/><Relationship Id="rId295" Type="http://schemas.openxmlformats.org/officeDocument/2006/relationships/externalLink" Target="externalLinks/externalLink272.xml"/><Relationship Id="rId309" Type="http://schemas.openxmlformats.org/officeDocument/2006/relationships/externalLink" Target="externalLinks/externalLink286.xml"/><Relationship Id="rId27" Type="http://schemas.openxmlformats.org/officeDocument/2006/relationships/externalLink" Target="externalLinks/externalLink4.xml"/><Relationship Id="rId48" Type="http://schemas.openxmlformats.org/officeDocument/2006/relationships/externalLink" Target="externalLinks/externalLink25.xml"/><Relationship Id="rId69" Type="http://schemas.openxmlformats.org/officeDocument/2006/relationships/externalLink" Target="externalLinks/externalLink46.xml"/><Relationship Id="rId113" Type="http://schemas.openxmlformats.org/officeDocument/2006/relationships/externalLink" Target="externalLinks/externalLink90.xml"/><Relationship Id="rId134" Type="http://schemas.openxmlformats.org/officeDocument/2006/relationships/externalLink" Target="externalLinks/externalLink111.xml"/><Relationship Id="rId320" Type="http://schemas.openxmlformats.org/officeDocument/2006/relationships/externalLink" Target="externalLinks/externalLink297.xml"/><Relationship Id="rId80" Type="http://schemas.openxmlformats.org/officeDocument/2006/relationships/externalLink" Target="externalLinks/externalLink57.xml"/><Relationship Id="rId155" Type="http://schemas.openxmlformats.org/officeDocument/2006/relationships/externalLink" Target="externalLinks/externalLink132.xml"/><Relationship Id="rId176" Type="http://schemas.openxmlformats.org/officeDocument/2006/relationships/externalLink" Target="externalLinks/externalLink153.xml"/><Relationship Id="rId197" Type="http://schemas.openxmlformats.org/officeDocument/2006/relationships/externalLink" Target="externalLinks/externalLink174.xml"/><Relationship Id="rId341" Type="http://schemas.openxmlformats.org/officeDocument/2006/relationships/externalLink" Target="externalLinks/externalLink318.xml"/><Relationship Id="rId362" Type="http://schemas.openxmlformats.org/officeDocument/2006/relationships/externalLink" Target="externalLinks/externalLink339.xml"/><Relationship Id="rId383" Type="http://schemas.openxmlformats.org/officeDocument/2006/relationships/externalLink" Target="externalLinks/externalLink360.xml"/><Relationship Id="rId201" Type="http://schemas.openxmlformats.org/officeDocument/2006/relationships/externalLink" Target="externalLinks/externalLink178.xml"/><Relationship Id="rId222" Type="http://schemas.openxmlformats.org/officeDocument/2006/relationships/externalLink" Target="externalLinks/externalLink199.xml"/><Relationship Id="rId243" Type="http://schemas.openxmlformats.org/officeDocument/2006/relationships/externalLink" Target="externalLinks/externalLink220.xml"/><Relationship Id="rId264" Type="http://schemas.openxmlformats.org/officeDocument/2006/relationships/externalLink" Target="externalLinks/externalLink241.xml"/><Relationship Id="rId285" Type="http://schemas.openxmlformats.org/officeDocument/2006/relationships/externalLink" Target="externalLinks/externalLink262.xml"/><Relationship Id="rId17" Type="http://schemas.openxmlformats.org/officeDocument/2006/relationships/worksheet" Target="worksheets/sheet17.xml"/><Relationship Id="rId38" Type="http://schemas.openxmlformats.org/officeDocument/2006/relationships/externalLink" Target="externalLinks/externalLink15.xml"/><Relationship Id="rId59" Type="http://schemas.openxmlformats.org/officeDocument/2006/relationships/externalLink" Target="externalLinks/externalLink36.xml"/><Relationship Id="rId103" Type="http://schemas.openxmlformats.org/officeDocument/2006/relationships/externalLink" Target="externalLinks/externalLink80.xml"/><Relationship Id="rId124" Type="http://schemas.openxmlformats.org/officeDocument/2006/relationships/externalLink" Target="externalLinks/externalLink101.xml"/><Relationship Id="rId310" Type="http://schemas.openxmlformats.org/officeDocument/2006/relationships/externalLink" Target="externalLinks/externalLink287.xml"/><Relationship Id="rId70" Type="http://schemas.openxmlformats.org/officeDocument/2006/relationships/externalLink" Target="externalLinks/externalLink47.xml"/><Relationship Id="rId91" Type="http://schemas.openxmlformats.org/officeDocument/2006/relationships/externalLink" Target="externalLinks/externalLink68.xml"/><Relationship Id="rId145" Type="http://schemas.openxmlformats.org/officeDocument/2006/relationships/externalLink" Target="externalLinks/externalLink122.xml"/><Relationship Id="rId166" Type="http://schemas.openxmlformats.org/officeDocument/2006/relationships/externalLink" Target="externalLinks/externalLink143.xml"/><Relationship Id="rId187" Type="http://schemas.openxmlformats.org/officeDocument/2006/relationships/externalLink" Target="externalLinks/externalLink164.xml"/><Relationship Id="rId331" Type="http://schemas.openxmlformats.org/officeDocument/2006/relationships/externalLink" Target="externalLinks/externalLink308.xml"/><Relationship Id="rId352" Type="http://schemas.openxmlformats.org/officeDocument/2006/relationships/externalLink" Target="externalLinks/externalLink329.xml"/><Relationship Id="rId373" Type="http://schemas.openxmlformats.org/officeDocument/2006/relationships/externalLink" Target="externalLinks/externalLink350.xml"/><Relationship Id="rId394" Type="http://schemas.openxmlformats.org/officeDocument/2006/relationships/externalLink" Target="externalLinks/externalLink371.xml"/><Relationship Id="rId408" Type="http://schemas.openxmlformats.org/officeDocument/2006/relationships/styles" Target="styles.xml"/><Relationship Id="rId1" Type="http://schemas.openxmlformats.org/officeDocument/2006/relationships/worksheet" Target="worksheets/sheet1.xml"/><Relationship Id="rId212" Type="http://schemas.openxmlformats.org/officeDocument/2006/relationships/externalLink" Target="externalLinks/externalLink189.xml"/><Relationship Id="rId233" Type="http://schemas.openxmlformats.org/officeDocument/2006/relationships/externalLink" Target="externalLinks/externalLink210.xml"/><Relationship Id="rId254" Type="http://schemas.openxmlformats.org/officeDocument/2006/relationships/externalLink" Target="externalLinks/externalLink231.xml"/><Relationship Id="rId28" Type="http://schemas.openxmlformats.org/officeDocument/2006/relationships/externalLink" Target="externalLinks/externalLink5.xml"/><Relationship Id="rId49" Type="http://schemas.openxmlformats.org/officeDocument/2006/relationships/externalLink" Target="externalLinks/externalLink26.xml"/><Relationship Id="rId114" Type="http://schemas.openxmlformats.org/officeDocument/2006/relationships/externalLink" Target="externalLinks/externalLink91.xml"/><Relationship Id="rId275" Type="http://schemas.openxmlformats.org/officeDocument/2006/relationships/externalLink" Target="externalLinks/externalLink252.xml"/><Relationship Id="rId296" Type="http://schemas.openxmlformats.org/officeDocument/2006/relationships/externalLink" Target="externalLinks/externalLink273.xml"/><Relationship Id="rId300" Type="http://schemas.openxmlformats.org/officeDocument/2006/relationships/externalLink" Target="externalLinks/externalLink277.xml"/><Relationship Id="rId60" Type="http://schemas.openxmlformats.org/officeDocument/2006/relationships/externalLink" Target="externalLinks/externalLink37.xml"/><Relationship Id="rId81" Type="http://schemas.openxmlformats.org/officeDocument/2006/relationships/externalLink" Target="externalLinks/externalLink58.xml"/><Relationship Id="rId135" Type="http://schemas.openxmlformats.org/officeDocument/2006/relationships/externalLink" Target="externalLinks/externalLink112.xml"/><Relationship Id="rId156" Type="http://schemas.openxmlformats.org/officeDocument/2006/relationships/externalLink" Target="externalLinks/externalLink133.xml"/><Relationship Id="rId177" Type="http://schemas.openxmlformats.org/officeDocument/2006/relationships/externalLink" Target="externalLinks/externalLink154.xml"/><Relationship Id="rId198" Type="http://schemas.openxmlformats.org/officeDocument/2006/relationships/externalLink" Target="externalLinks/externalLink175.xml"/><Relationship Id="rId321" Type="http://schemas.openxmlformats.org/officeDocument/2006/relationships/externalLink" Target="externalLinks/externalLink298.xml"/><Relationship Id="rId342" Type="http://schemas.openxmlformats.org/officeDocument/2006/relationships/externalLink" Target="externalLinks/externalLink319.xml"/><Relationship Id="rId363" Type="http://schemas.openxmlformats.org/officeDocument/2006/relationships/externalLink" Target="externalLinks/externalLink340.xml"/><Relationship Id="rId384" Type="http://schemas.openxmlformats.org/officeDocument/2006/relationships/externalLink" Target="externalLinks/externalLink361.xml"/><Relationship Id="rId202" Type="http://schemas.openxmlformats.org/officeDocument/2006/relationships/externalLink" Target="externalLinks/externalLink179.xml"/><Relationship Id="rId223" Type="http://schemas.openxmlformats.org/officeDocument/2006/relationships/externalLink" Target="externalLinks/externalLink200.xml"/><Relationship Id="rId244" Type="http://schemas.openxmlformats.org/officeDocument/2006/relationships/externalLink" Target="externalLinks/externalLink221.xml"/><Relationship Id="rId18" Type="http://schemas.openxmlformats.org/officeDocument/2006/relationships/worksheet" Target="worksheets/sheet18.xml"/><Relationship Id="rId39" Type="http://schemas.openxmlformats.org/officeDocument/2006/relationships/externalLink" Target="externalLinks/externalLink16.xml"/><Relationship Id="rId265" Type="http://schemas.openxmlformats.org/officeDocument/2006/relationships/externalLink" Target="externalLinks/externalLink242.xml"/><Relationship Id="rId286" Type="http://schemas.openxmlformats.org/officeDocument/2006/relationships/externalLink" Target="externalLinks/externalLink263.xml"/><Relationship Id="rId50" Type="http://schemas.openxmlformats.org/officeDocument/2006/relationships/externalLink" Target="externalLinks/externalLink27.xml"/><Relationship Id="rId104" Type="http://schemas.openxmlformats.org/officeDocument/2006/relationships/externalLink" Target="externalLinks/externalLink81.xml"/><Relationship Id="rId125" Type="http://schemas.openxmlformats.org/officeDocument/2006/relationships/externalLink" Target="externalLinks/externalLink102.xml"/><Relationship Id="rId146" Type="http://schemas.openxmlformats.org/officeDocument/2006/relationships/externalLink" Target="externalLinks/externalLink123.xml"/><Relationship Id="rId167" Type="http://schemas.openxmlformats.org/officeDocument/2006/relationships/externalLink" Target="externalLinks/externalLink144.xml"/><Relationship Id="rId188" Type="http://schemas.openxmlformats.org/officeDocument/2006/relationships/externalLink" Target="externalLinks/externalLink165.xml"/><Relationship Id="rId311" Type="http://schemas.openxmlformats.org/officeDocument/2006/relationships/externalLink" Target="externalLinks/externalLink288.xml"/><Relationship Id="rId332" Type="http://schemas.openxmlformats.org/officeDocument/2006/relationships/externalLink" Target="externalLinks/externalLink309.xml"/><Relationship Id="rId353" Type="http://schemas.openxmlformats.org/officeDocument/2006/relationships/externalLink" Target="externalLinks/externalLink330.xml"/><Relationship Id="rId374" Type="http://schemas.openxmlformats.org/officeDocument/2006/relationships/externalLink" Target="externalLinks/externalLink351.xml"/><Relationship Id="rId395" Type="http://schemas.openxmlformats.org/officeDocument/2006/relationships/externalLink" Target="externalLinks/externalLink372.xml"/><Relationship Id="rId409" Type="http://schemas.openxmlformats.org/officeDocument/2006/relationships/sharedStrings" Target="sharedStrings.xml"/><Relationship Id="rId71" Type="http://schemas.openxmlformats.org/officeDocument/2006/relationships/externalLink" Target="externalLinks/externalLink48.xml"/><Relationship Id="rId92" Type="http://schemas.openxmlformats.org/officeDocument/2006/relationships/externalLink" Target="externalLinks/externalLink69.xml"/><Relationship Id="rId213" Type="http://schemas.openxmlformats.org/officeDocument/2006/relationships/externalLink" Target="externalLinks/externalLink190.xml"/><Relationship Id="rId234" Type="http://schemas.openxmlformats.org/officeDocument/2006/relationships/externalLink" Target="externalLinks/externalLink211.xml"/><Relationship Id="rId2" Type="http://schemas.openxmlformats.org/officeDocument/2006/relationships/worksheet" Target="worksheets/sheet2.xml"/><Relationship Id="rId29" Type="http://schemas.openxmlformats.org/officeDocument/2006/relationships/externalLink" Target="externalLinks/externalLink6.xml"/><Relationship Id="rId255" Type="http://schemas.openxmlformats.org/officeDocument/2006/relationships/externalLink" Target="externalLinks/externalLink232.xml"/><Relationship Id="rId276" Type="http://schemas.openxmlformats.org/officeDocument/2006/relationships/externalLink" Target="externalLinks/externalLink253.xml"/><Relationship Id="rId297" Type="http://schemas.openxmlformats.org/officeDocument/2006/relationships/externalLink" Target="externalLinks/externalLink274.xml"/><Relationship Id="rId40" Type="http://schemas.openxmlformats.org/officeDocument/2006/relationships/externalLink" Target="externalLinks/externalLink17.xml"/><Relationship Id="rId115" Type="http://schemas.openxmlformats.org/officeDocument/2006/relationships/externalLink" Target="externalLinks/externalLink92.xml"/><Relationship Id="rId136" Type="http://schemas.openxmlformats.org/officeDocument/2006/relationships/externalLink" Target="externalLinks/externalLink113.xml"/><Relationship Id="rId157" Type="http://schemas.openxmlformats.org/officeDocument/2006/relationships/externalLink" Target="externalLinks/externalLink134.xml"/><Relationship Id="rId178" Type="http://schemas.openxmlformats.org/officeDocument/2006/relationships/externalLink" Target="externalLinks/externalLink155.xml"/><Relationship Id="rId301" Type="http://schemas.openxmlformats.org/officeDocument/2006/relationships/externalLink" Target="externalLinks/externalLink278.xml"/><Relationship Id="rId322" Type="http://schemas.openxmlformats.org/officeDocument/2006/relationships/externalLink" Target="externalLinks/externalLink299.xml"/><Relationship Id="rId343" Type="http://schemas.openxmlformats.org/officeDocument/2006/relationships/externalLink" Target="externalLinks/externalLink320.xml"/><Relationship Id="rId364" Type="http://schemas.openxmlformats.org/officeDocument/2006/relationships/externalLink" Target="externalLinks/externalLink341.xml"/><Relationship Id="rId61" Type="http://schemas.openxmlformats.org/officeDocument/2006/relationships/externalLink" Target="externalLinks/externalLink38.xml"/><Relationship Id="rId82" Type="http://schemas.openxmlformats.org/officeDocument/2006/relationships/externalLink" Target="externalLinks/externalLink59.xml"/><Relationship Id="rId199" Type="http://schemas.openxmlformats.org/officeDocument/2006/relationships/externalLink" Target="externalLinks/externalLink176.xml"/><Relationship Id="rId203" Type="http://schemas.openxmlformats.org/officeDocument/2006/relationships/externalLink" Target="externalLinks/externalLink180.xml"/><Relationship Id="rId385" Type="http://schemas.openxmlformats.org/officeDocument/2006/relationships/externalLink" Target="externalLinks/externalLink362.xml"/><Relationship Id="rId19" Type="http://schemas.openxmlformats.org/officeDocument/2006/relationships/worksheet" Target="worksheets/sheet19.xml"/><Relationship Id="rId224" Type="http://schemas.openxmlformats.org/officeDocument/2006/relationships/externalLink" Target="externalLinks/externalLink201.xml"/><Relationship Id="rId245" Type="http://schemas.openxmlformats.org/officeDocument/2006/relationships/externalLink" Target="externalLinks/externalLink222.xml"/><Relationship Id="rId266" Type="http://schemas.openxmlformats.org/officeDocument/2006/relationships/externalLink" Target="externalLinks/externalLink243.xml"/><Relationship Id="rId287" Type="http://schemas.openxmlformats.org/officeDocument/2006/relationships/externalLink" Target="externalLinks/externalLink264.xml"/><Relationship Id="rId410" Type="http://schemas.openxmlformats.org/officeDocument/2006/relationships/calcChain" Target="calcChain.xml"/><Relationship Id="rId30" Type="http://schemas.openxmlformats.org/officeDocument/2006/relationships/externalLink" Target="externalLinks/externalLink7.xml"/><Relationship Id="rId105" Type="http://schemas.openxmlformats.org/officeDocument/2006/relationships/externalLink" Target="externalLinks/externalLink82.xml"/><Relationship Id="rId126" Type="http://schemas.openxmlformats.org/officeDocument/2006/relationships/externalLink" Target="externalLinks/externalLink103.xml"/><Relationship Id="rId147" Type="http://schemas.openxmlformats.org/officeDocument/2006/relationships/externalLink" Target="externalLinks/externalLink124.xml"/><Relationship Id="rId168" Type="http://schemas.openxmlformats.org/officeDocument/2006/relationships/externalLink" Target="externalLinks/externalLink145.xml"/><Relationship Id="rId312" Type="http://schemas.openxmlformats.org/officeDocument/2006/relationships/externalLink" Target="externalLinks/externalLink289.xml"/><Relationship Id="rId333" Type="http://schemas.openxmlformats.org/officeDocument/2006/relationships/externalLink" Target="externalLinks/externalLink310.xml"/><Relationship Id="rId354" Type="http://schemas.openxmlformats.org/officeDocument/2006/relationships/externalLink" Target="externalLinks/externalLink331.xml"/><Relationship Id="rId51" Type="http://schemas.openxmlformats.org/officeDocument/2006/relationships/externalLink" Target="externalLinks/externalLink28.xml"/><Relationship Id="rId72" Type="http://schemas.openxmlformats.org/officeDocument/2006/relationships/externalLink" Target="externalLinks/externalLink49.xml"/><Relationship Id="rId93" Type="http://schemas.openxmlformats.org/officeDocument/2006/relationships/externalLink" Target="externalLinks/externalLink70.xml"/><Relationship Id="rId189" Type="http://schemas.openxmlformats.org/officeDocument/2006/relationships/externalLink" Target="externalLinks/externalLink166.xml"/><Relationship Id="rId375" Type="http://schemas.openxmlformats.org/officeDocument/2006/relationships/externalLink" Target="externalLinks/externalLink352.xml"/><Relationship Id="rId396" Type="http://schemas.openxmlformats.org/officeDocument/2006/relationships/externalLink" Target="externalLinks/externalLink373.xml"/><Relationship Id="rId3" Type="http://schemas.openxmlformats.org/officeDocument/2006/relationships/worksheet" Target="worksheets/sheet3.xml"/><Relationship Id="rId214" Type="http://schemas.openxmlformats.org/officeDocument/2006/relationships/externalLink" Target="externalLinks/externalLink191.xml"/><Relationship Id="rId235" Type="http://schemas.openxmlformats.org/officeDocument/2006/relationships/externalLink" Target="externalLinks/externalLink212.xml"/><Relationship Id="rId256" Type="http://schemas.openxmlformats.org/officeDocument/2006/relationships/externalLink" Target="externalLinks/externalLink233.xml"/><Relationship Id="rId277" Type="http://schemas.openxmlformats.org/officeDocument/2006/relationships/externalLink" Target="externalLinks/externalLink254.xml"/><Relationship Id="rId298" Type="http://schemas.openxmlformats.org/officeDocument/2006/relationships/externalLink" Target="externalLinks/externalLink275.xml"/><Relationship Id="rId400" Type="http://schemas.openxmlformats.org/officeDocument/2006/relationships/externalLink" Target="externalLinks/externalLink377.xml"/><Relationship Id="rId116" Type="http://schemas.openxmlformats.org/officeDocument/2006/relationships/externalLink" Target="externalLinks/externalLink93.xml"/><Relationship Id="rId137" Type="http://schemas.openxmlformats.org/officeDocument/2006/relationships/externalLink" Target="externalLinks/externalLink114.xml"/><Relationship Id="rId158" Type="http://schemas.openxmlformats.org/officeDocument/2006/relationships/externalLink" Target="externalLinks/externalLink135.xml"/><Relationship Id="rId302" Type="http://schemas.openxmlformats.org/officeDocument/2006/relationships/externalLink" Target="externalLinks/externalLink279.xml"/><Relationship Id="rId323" Type="http://schemas.openxmlformats.org/officeDocument/2006/relationships/externalLink" Target="externalLinks/externalLink300.xml"/><Relationship Id="rId344" Type="http://schemas.openxmlformats.org/officeDocument/2006/relationships/externalLink" Target="externalLinks/externalLink321.xml"/><Relationship Id="rId20" Type="http://schemas.openxmlformats.org/officeDocument/2006/relationships/worksheet" Target="worksheets/sheet20.xml"/><Relationship Id="rId41" Type="http://schemas.openxmlformats.org/officeDocument/2006/relationships/externalLink" Target="externalLinks/externalLink18.xml"/><Relationship Id="rId62" Type="http://schemas.openxmlformats.org/officeDocument/2006/relationships/externalLink" Target="externalLinks/externalLink39.xml"/><Relationship Id="rId83" Type="http://schemas.openxmlformats.org/officeDocument/2006/relationships/externalLink" Target="externalLinks/externalLink60.xml"/><Relationship Id="rId179" Type="http://schemas.openxmlformats.org/officeDocument/2006/relationships/externalLink" Target="externalLinks/externalLink156.xml"/><Relationship Id="rId365" Type="http://schemas.openxmlformats.org/officeDocument/2006/relationships/externalLink" Target="externalLinks/externalLink342.xml"/><Relationship Id="rId386" Type="http://schemas.openxmlformats.org/officeDocument/2006/relationships/externalLink" Target="externalLinks/externalLink363.xml"/><Relationship Id="rId190" Type="http://schemas.openxmlformats.org/officeDocument/2006/relationships/externalLink" Target="externalLinks/externalLink167.xml"/><Relationship Id="rId204" Type="http://schemas.openxmlformats.org/officeDocument/2006/relationships/externalLink" Target="externalLinks/externalLink181.xml"/><Relationship Id="rId225" Type="http://schemas.openxmlformats.org/officeDocument/2006/relationships/externalLink" Target="externalLinks/externalLink202.xml"/><Relationship Id="rId246" Type="http://schemas.openxmlformats.org/officeDocument/2006/relationships/externalLink" Target="externalLinks/externalLink223.xml"/><Relationship Id="rId267" Type="http://schemas.openxmlformats.org/officeDocument/2006/relationships/externalLink" Target="externalLinks/externalLink244.xml"/><Relationship Id="rId288" Type="http://schemas.openxmlformats.org/officeDocument/2006/relationships/externalLink" Target="externalLinks/externalLink265.xml"/><Relationship Id="rId106" Type="http://schemas.openxmlformats.org/officeDocument/2006/relationships/externalLink" Target="externalLinks/externalLink83.xml"/><Relationship Id="rId127" Type="http://schemas.openxmlformats.org/officeDocument/2006/relationships/externalLink" Target="externalLinks/externalLink104.xml"/><Relationship Id="rId313" Type="http://schemas.openxmlformats.org/officeDocument/2006/relationships/externalLink" Target="externalLinks/externalLink290.xml"/><Relationship Id="rId10" Type="http://schemas.openxmlformats.org/officeDocument/2006/relationships/worksheet" Target="worksheets/sheet10.xml"/><Relationship Id="rId31" Type="http://schemas.openxmlformats.org/officeDocument/2006/relationships/externalLink" Target="externalLinks/externalLink8.xml"/><Relationship Id="rId52" Type="http://schemas.openxmlformats.org/officeDocument/2006/relationships/externalLink" Target="externalLinks/externalLink29.xml"/><Relationship Id="rId73" Type="http://schemas.openxmlformats.org/officeDocument/2006/relationships/externalLink" Target="externalLinks/externalLink50.xml"/><Relationship Id="rId94" Type="http://schemas.openxmlformats.org/officeDocument/2006/relationships/externalLink" Target="externalLinks/externalLink71.xml"/><Relationship Id="rId148" Type="http://schemas.openxmlformats.org/officeDocument/2006/relationships/externalLink" Target="externalLinks/externalLink125.xml"/><Relationship Id="rId169" Type="http://schemas.openxmlformats.org/officeDocument/2006/relationships/externalLink" Target="externalLinks/externalLink146.xml"/><Relationship Id="rId334" Type="http://schemas.openxmlformats.org/officeDocument/2006/relationships/externalLink" Target="externalLinks/externalLink311.xml"/><Relationship Id="rId355" Type="http://schemas.openxmlformats.org/officeDocument/2006/relationships/externalLink" Target="externalLinks/externalLink332.xml"/><Relationship Id="rId376" Type="http://schemas.openxmlformats.org/officeDocument/2006/relationships/externalLink" Target="externalLinks/externalLink353.xml"/><Relationship Id="rId397" Type="http://schemas.openxmlformats.org/officeDocument/2006/relationships/externalLink" Target="externalLinks/externalLink374.xml"/><Relationship Id="rId4" Type="http://schemas.openxmlformats.org/officeDocument/2006/relationships/worksheet" Target="worksheets/sheet4.xml"/><Relationship Id="rId180" Type="http://schemas.openxmlformats.org/officeDocument/2006/relationships/externalLink" Target="externalLinks/externalLink157.xml"/><Relationship Id="rId215" Type="http://schemas.openxmlformats.org/officeDocument/2006/relationships/externalLink" Target="externalLinks/externalLink192.xml"/><Relationship Id="rId236" Type="http://schemas.openxmlformats.org/officeDocument/2006/relationships/externalLink" Target="externalLinks/externalLink213.xml"/><Relationship Id="rId257" Type="http://schemas.openxmlformats.org/officeDocument/2006/relationships/externalLink" Target="externalLinks/externalLink234.xml"/><Relationship Id="rId278" Type="http://schemas.openxmlformats.org/officeDocument/2006/relationships/externalLink" Target="externalLinks/externalLink255.xml"/><Relationship Id="rId401" Type="http://schemas.openxmlformats.org/officeDocument/2006/relationships/externalLink" Target="externalLinks/externalLink378.xml"/><Relationship Id="rId303" Type="http://schemas.openxmlformats.org/officeDocument/2006/relationships/externalLink" Target="externalLinks/externalLink280.xml"/><Relationship Id="rId42" Type="http://schemas.openxmlformats.org/officeDocument/2006/relationships/externalLink" Target="externalLinks/externalLink19.xml"/><Relationship Id="rId84" Type="http://schemas.openxmlformats.org/officeDocument/2006/relationships/externalLink" Target="externalLinks/externalLink61.xml"/><Relationship Id="rId138" Type="http://schemas.openxmlformats.org/officeDocument/2006/relationships/externalLink" Target="externalLinks/externalLink115.xml"/><Relationship Id="rId345" Type="http://schemas.openxmlformats.org/officeDocument/2006/relationships/externalLink" Target="externalLinks/externalLink322.xml"/><Relationship Id="rId387" Type="http://schemas.openxmlformats.org/officeDocument/2006/relationships/externalLink" Target="externalLinks/externalLink364.xml"/><Relationship Id="rId191" Type="http://schemas.openxmlformats.org/officeDocument/2006/relationships/externalLink" Target="externalLinks/externalLink168.xml"/><Relationship Id="rId205" Type="http://schemas.openxmlformats.org/officeDocument/2006/relationships/externalLink" Target="externalLinks/externalLink182.xml"/><Relationship Id="rId247" Type="http://schemas.openxmlformats.org/officeDocument/2006/relationships/externalLink" Target="externalLinks/externalLink224.xml"/><Relationship Id="rId107" Type="http://schemas.openxmlformats.org/officeDocument/2006/relationships/externalLink" Target="externalLinks/externalLink84.xml"/><Relationship Id="rId289" Type="http://schemas.openxmlformats.org/officeDocument/2006/relationships/externalLink" Target="externalLinks/externalLink266.xml"/><Relationship Id="rId11" Type="http://schemas.openxmlformats.org/officeDocument/2006/relationships/worksheet" Target="worksheets/sheet11.xml"/><Relationship Id="rId53" Type="http://schemas.openxmlformats.org/officeDocument/2006/relationships/externalLink" Target="externalLinks/externalLink30.xml"/><Relationship Id="rId149" Type="http://schemas.openxmlformats.org/officeDocument/2006/relationships/externalLink" Target="externalLinks/externalLink126.xml"/><Relationship Id="rId314" Type="http://schemas.openxmlformats.org/officeDocument/2006/relationships/externalLink" Target="externalLinks/externalLink291.xml"/><Relationship Id="rId356" Type="http://schemas.openxmlformats.org/officeDocument/2006/relationships/externalLink" Target="externalLinks/externalLink333.xml"/><Relationship Id="rId398" Type="http://schemas.openxmlformats.org/officeDocument/2006/relationships/externalLink" Target="externalLinks/externalLink37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214</xdr:colOff>
      <xdr:row>58</xdr:row>
      <xdr:rowOff>257738</xdr:rowOff>
    </xdr:from>
    <xdr:to>
      <xdr:col>18</xdr:col>
      <xdr:colOff>74386</xdr:colOff>
      <xdr:row>60</xdr:row>
      <xdr:rowOff>206189</xdr:rowOff>
    </xdr:to>
    <xdr:sp macro="" textlink="">
      <xdr:nvSpPr>
        <xdr:cNvPr id="2" name="모서리가 둥근 사각형 설명선 3">
          <a:extLst>
            <a:ext uri="{FF2B5EF4-FFF2-40B4-BE49-F238E27FC236}">
              <a16:creationId xmlns:a16="http://schemas.microsoft.com/office/drawing/2014/main" id="{4C4B084C-ADBD-4179-919F-8D512A3EFE89}"/>
            </a:ext>
          </a:extLst>
        </xdr:cNvPr>
        <xdr:cNvSpPr/>
      </xdr:nvSpPr>
      <xdr:spPr>
        <a:xfrm>
          <a:off x="11611189" y="18621938"/>
          <a:ext cx="3226947" cy="558051"/>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a:solidFill>
                <a:schemeClr val="tx1"/>
              </a:solidFill>
              <a:latin typeface="굴림" pitchFamily="50" charset="-127"/>
              <a:ea typeface="굴림" pitchFamily="50" charset="-127"/>
            </a:rPr>
            <a:t>설비계약금액 중</a:t>
          </a:r>
          <a:endParaRPr lang="en-US" altLang="ko-KR" sz="1100" b="1">
            <a:solidFill>
              <a:schemeClr val="tx1"/>
            </a:solidFill>
            <a:latin typeface="굴림" pitchFamily="50" charset="-127"/>
            <a:ea typeface="굴림" pitchFamily="50" charset="-127"/>
          </a:endParaRPr>
        </a:p>
        <a:p>
          <a:pPr algn="l"/>
          <a:r>
            <a:rPr lang="en-US" altLang="ko-KR" sz="1100" b="1">
              <a:solidFill>
                <a:schemeClr val="tx1"/>
              </a:solidFill>
              <a:latin typeface="굴림" pitchFamily="50" charset="-127"/>
              <a:ea typeface="굴림" pitchFamily="50" charset="-127"/>
            </a:rPr>
            <a:t>  </a:t>
          </a:r>
          <a:r>
            <a:rPr lang="ko-KR" altLang="en-US" sz="1100" b="1" u="sng">
              <a:solidFill>
                <a:srgbClr val="C00000"/>
              </a:solidFill>
              <a:latin typeface="굴림" pitchFamily="50" charset="-127"/>
              <a:ea typeface="굴림" pitchFamily="50" charset="-127"/>
            </a:rPr>
            <a:t>설치비</a:t>
          </a:r>
          <a:r>
            <a:rPr lang="en-US" altLang="ko-KR" sz="1100" b="1" u="sng" baseline="0">
              <a:solidFill>
                <a:srgbClr val="C00000"/>
              </a:solidFill>
              <a:latin typeface="굴림" pitchFamily="50" charset="-127"/>
              <a:ea typeface="굴림" pitchFamily="50" charset="-127"/>
            </a:rPr>
            <a:t> </a:t>
          </a:r>
          <a:r>
            <a:rPr lang="ko-KR" altLang="en-US" sz="1100" b="1" u="sng" baseline="0">
              <a:solidFill>
                <a:srgbClr val="C00000"/>
              </a:solidFill>
              <a:latin typeface="굴림" pitchFamily="50" charset="-127"/>
              <a:ea typeface="굴림" pitchFamily="50" charset="-127"/>
            </a:rPr>
            <a:t>즉 </a:t>
          </a:r>
          <a:r>
            <a:rPr lang="en-US" altLang="ko-KR" sz="1100" b="1" u="sng">
              <a:solidFill>
                <a:srgbClr val="C00000"/>
              </a:solidFill>
              <a:latin typeface="굴림" pitchFamily="50" charset="-127"/>
              <a:ea typeface="굴림" pitchFamily="50" charset="-127"/>
            </a:rPr>
            <a:t>INSTALLATION</a:t>
          </a:r>
        </a:p>
        <a:p>
          <a:pPr algn="l"/>
          <a:r>
            <a:rPr lang="en-US" altLang="ko-KR" sz="1100">
              <a:solidFill>
                <a:schemeClr val="tx1"/>
              </a:solidFill>
              <a:latin typeface="굴림" pitchFamily="50" charset="-127"/>
              <a:ea typeface="굴림" pitchFamily="50" charset="-127"/>
            </a:rPr>
            <a:t>  </a:t>
          </a:r>
          <a:endParaRPr lang="ko-KR" altLang="en-US" sz="1100">
            <a:solidFill>
              <a:schemeClr val="tx1"/>
            </a:solidFill>
            <a:latin typeface="굴림" pitchFamily="50" charset="-127"/>
            <a:ea typeface="굴림" pitchFamily="50" charset="-127"/>
          </a:endParaRPr>
        </a:p>
      </xdr:txBody>
    </xdr:sp>
    <xdr:clientData/>
  </xdr:twoCellAnchor>
  <xdr:twoCellAnchor>
    <xdr:from>
      <xdr:col>14</xdr:col>
      <xdr:colOff>217768</xdr:colOff>
      <xdr:row>8</xdr:row>
      <xdr:rowOff>276197</xdr:rowOff>
    </xdr:from>
    <xdr:to>
      <xdr:col>20</xdr:col>
      <xdr:colOff>123265</xdr:colOff>
      <xdr:row>30</xdr:row>
      <xdr:rowOff>145676</xdr:rowOff>
    </xdr:to>
    <xdr:sp macro="" textlink="">
      <xdr:nvSpPr>
        <xdr:cNvPr id="3" name="모서리가 둥근 직사각형 1">
          <a:extLst>
            <a:ext uri="{FF2B5EF4-FFF2-40B4-BE49-F238E27FC236}">
              <a16:creationId xmlns:a16="http://schemas.microsoft.com/office/drawing/2014/main" id="{0624724A-F867-4392-A2EC-2872500BB3D5}"/>
            </a:ext>
          </a:extLst>
        </xdr:cNvPr>
        <xdr:cNvSpPr/>
      </xdr:nvSpPr>
      <xdr:spPr>
        <a:xfrm>
          <a:off x="11504893" y="2790797"/>
          <a:ext cx="5649072" cy="6956079"/>
        </a:xfrm>
        <a:prstGeom prst="roundRect">
          <a:avLst>
            <a:gd name="adj" fmla="val 2105"/>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88525</xdr:colOff>
      <xdr:row>1</xdr:row>
      <xdr:rowOff>244929</xdr:rowOff>
    </xdr:from>
    <xdr:to>
      <xdr:col>14</xdr:col>
      <xdr:colOff>156882</xdr:colOff>
      <xdr:row>3</xdr:row>
      <xdr:rowOff>56029</xdr:rowOff>
    </xdr:to>
    <xdr:sp macro="" textlink="">
      <xdr:nvSpPr>
        <xdr:cNvPr id="4" name="모서리가 둥근 직사각형 4">
          <a:extLst>
            <a:ext uri="{FF2B5EF4-FFF2-40B4-BE49-F238E27FC236}">
              <a16:creationId xmlns:a16="http://schemas.microsoft.com/office/drawing/2014/main" id="{842BE444-41B0-4EF2-B216-DF4017B7F4E6}"/>
            </a:ext>
          </a:extLst>
        </xdr:cNvPr>
        <xdr:cNvSpPr/>
      </xdr:nvSpPr>
      <xdr:spPr>
        <a:xfrm>
          <a:off x="88525" y="549729"/>
          <a:ext cx="11355482" cy="42070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308162</xdr:colOff>
      <xdr:row>56</xdr:row>
      <xdr:rowOff>216114</xdr:rowOff>
    </xdr:from>
    <xdr:to>
      <xdr:col>17</xdr:col>
      <xdr:colOff>90448</xdr:colOff>
      <xdr:row>58</xdr:row>
      <xdr:rowOff>67235</xdr:rowOff>
    </xdr:to>
    <xdr:sp macro="" textlink="">
      <xdr:nvSpPr>
        <xdr:cNvPr id="5" name="모서리가 둥근 직사각형 6">
          <a:extLst>
            <a:ext uri="{FF2B5EF4-FFF2-40B4-BE49-F238E27FC236}">
              <a16:creationId xmlns:a16="http://schemas.microsoft.com/office/drawing/2014/main" id="{4242C584-CE52-4487-9B56-6C1835F759F9}"/>
            </a:ext>
          </a:extLst>
        </xdr:cNvPr>
        <xdr:cNvSpPr/>
      </xdr:nvSpPr>
      <xdr:spPr>
        <a:xfrm>
          <a:off x="11595287" y="17970714"/>
          <a:ext cx="3058886" cy="460721"/>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5602</xdr:colOff>
      <xdr:row>51</xdr:row>
      <xdr:rowOff>238526</xdr:rowOff>
    </xdr:from>
    <xdr:to>
      <xdr:col>17</xdr:col>
      <xdr:colOff>112859</xdr:colOff>
      <xdr:row>53</xdr:row>
      <xdr:rowOff>34419</xdr:rowOff>
    </xdr:to>
    <xdr:sp macro="" textlink="">
      <xdr:nvSpPr>
        <xdr:cNvPr id="6" name="모서리가 둥근 직사각형 7">
          <a:extLst>
            <a:ext uri="{FF2B5EF4-FFF2-40B4-BE49-F238E27FC236}">
              <a16:creationId xmlns:a16="http://schemas.microsoft.com/office/drawing/2014/main" id="{0ECAAF3D-99BB-4994-935E-BDCABE05493F}"/>
            </a:ext>
          </a:extLst>
        </xdr:cNvPr>
        <xdr:cNvSpPr/>
      </xdr:nvSpPr>
      <xdr:spPr>
        <a:xfrm>
          <a:off x="11616577" y="16240526"/>
          <a:ext cx="3060007" cy="405493"/>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31215</xdr:colOff>
      <xdr:row>0</xdr:row>
      <xdr:rowOff>51546</xdr:rowOff>
    </xdr:from>
    <xdr:to>
      <xdr:col>16</xdr:col>
      <xdr:colOff>13607</xdr:colOff>
      <xdr:row>1</xdr:row>
      <xdr:rowOff>13606</xdr:rowOff>
    </xdr:to>
    <xdr:sp macro="" textlink="">
      <xdr:nvSpPr>
        <xdr:cNvPr id="7" name="모서리가 둥근 직사각형 8">
          <a:extLst>
            <a:ext uri="{FF2B5EF4-FFF2-40B4-BE49-F238E27FC236}">
              <a16:creationId xmlns:a16="http://schemas.microsoft.com/office/drawing/2014/main" id="{804DD82F-45AC-43FE-B42A-6720354A1077}"/>
            </a:ext>
          </a:extLst>
        </xdr:cNvPr>
        <xdr:cNvSpPr/>
      </xdr:nvSpPr>
      <xdr:spPr>
        <a:xfrm>
          <a:off x="11642190" y="51546"/>
          <a:ext cx="1506392" cy="26686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31215</xdr:colOff>
      <xdr:row>0</xdr:row>
      <xdr:rowOff>51546</xdr:rowOff>
    </xdr:from>
    <xdr:to>
      <xdr:col>16</xdr:col>
      <xdr:colOff>13607</xdr:colOff>
      <xdr:row>1</xdr:row>
      <xdr:rowOff>13606</xdr:rowOff>
    </xdr:to>
    <xdr:sp macro="" textlink="">
      <xdr:nvSpPr>
        <xdr:cNvPr id="8" name="모서리가 둥근 직사각형 9">
          <a:extLst>
            <a:ext uri="{FF2B5EF4-FFF2-40B4-BE49-F238E27FC236}">
              <a16:creationId xmlns:a16="http://schemas.microsoft.com/office/drawing/2014/main" id="{001F18F0-8647-40DE-B163-65747C0DDADA}"/>
            </a:ext>
          </a:extLst>
        </xdr:cNvPr>
        <xdr:cNvSpPr/>
      </xdr:nvSpPr>
      <xdr:spPr>
        <a:xfrm>
          <a:off x="11642190" y="51546"/>
          <a:ext cx="1506392" cy="26686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252132</xdr:colOff>
      <xdr:row>60</xdr:row>
      <xdr:rowOff>294555</xdr:rowOff>
    </xdr:from>
    <xdr:to>
      <xdr:col>20</xdr:col>
      <xdr:colOff>212911</xdr:colOff>
      <xdr:row>65</xdr:row>
      <xdr:rowOff>112059</xdr:rowOff>
    </xdr:to>
    <xdr:sp macro="" textlink="">
      <xdr:nvSpPr>
        <xdr:cNvPr id="9" name="모서리가 둥근 직사각형 10">
          <a:extLst>
            <a:ext uri="{FF2B5EF4-FFF2-40B4-BE49-F238E27FC236}">
              <a16:creationId xmlns:a16="http://schemas.microsoft.com/office/drawing/2014/main" id="{0CA6E295-03C7-4C9A-A554-A5EB7E44D566}"/>
            </a:ext>
          </a:extLst>
        </xdr:cNvPr>
        <xdr:cNvSpPr/>
      </xdr:nvSpPr>
      <xdr:spPr>
        <a:xfrm>
          <a:off x="11539257" y="19268355"/>
          <a:ext cx="5704354" cy="1341504"/>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253999</xdr:colOff>
      <xdr:row>4</xdr:row>
      <xdr:rowOff>196850</xdr:rowOff>
    </xdr:from>
    <xdr:to>
      <xdr:col>17</xdr:col>
      <xdr:colOff>493058</xdr:colOff>
      <xdr:row>25</xdr:row>
      <xdr:rowOff>0</xdr:rowOff>
    </xdr:to>
    <xdr:sp macro="" textlink="">
      <xdr:nvSpPr>
        <xdr:cNvPr id="5" name="모서리가 둥근 사각형 설명선 4">
          <a:extLst>
            <a:ext uri="{FF2B5EF4-FFF2-40B4-BE49-F238E27FC236}">
              <a16:creationId xmlns:a16="http://schemas.microsoft.com/office/drawing/2014/main" id="{00000000-0008-0000-0300-000005000000}"/>
            </a:ext>
          </a:extLst>
        </xdr:cNvPr>
        <xdr:cNvSpPr/>
      </xdr:nvSpPr>
      <xdr:spPr>
        <a:xfrm>
          <a:off x="9172863" y="1513032"/>
          <a:ext cx="2940695" cy="998104"/>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a:solidFill>
                <a:schemeClr val="tx1"/>
              </a:solidFill>
              <a:latin typeface="굴림" pitchFamily="50" charset="-127"/>
              <a:ea typeface="굴림" pitchFamily="50" charset="-127"/>
            </a:rPr>
            <a:t>도급 재료비란  </a:t>
          </a:r>
          <a:endParaRPr lang="en-US" altLang="ko-KR" sz="1100" b="1">
            <a:solidFill>
              <a:schemeClr val="tx1"/>
            </a:solidFill>
            <a:latin typeface="굴림" pitchFamily="50" charset="-127"/>
            <a:ea typeface="굴림" pitchFamily="50" charset="-127"/>
          </a:endParaRPr>
        </a:p>
        <a:p>
          <a:pPr algn="l"/>
          <a:r>
            <a:rPr lang="en-US" altLang="ko-KR" sz="1100">
              <a:solidFill>
                <a:schemeClr val="tx1"/>
              </a:solidFill>
              <a:latin typeface="굴림" pitchFamily="50" charset="-127"/>
              <a:ea typeface="굴림" pitchFamily="50" charset="-127"/>
            </a:rPr>
            <a:t>  * </a:t>
          </a:r>
          <a:r>
            <a:rPr lang="ko-KR" altLang="en-US" sz="1100">
              <a:solidFill>
                <a:schemeClr val="tx1"/>
              </a:solidFill>
              <a:latin typeface="굴림" pitchFamily="50" charset="-127"/>
              <a:ea typeface="굴림" pitchFamily="50" charset="-127"/>
            </a:rPr>
            <a:t>설비비에 포함되지않는 자재</a:t>
          </a:r>
          <a:endParaRPr lang="en-US" altLang="ko-KR" sz="1100">
            <a:solidFill>
              <a:schemeClr val="tx1"/>
            </a:solidFill>
            <a:latin typeface="굴림" pitchFamily="50" charset="-127"/>
            <a:ea typeface="굴림" pitchFamily="50" charset="-127"/>
          </a:endParaRPr>
        </a:p>
        <a:p>
          <a:pPr algn="l"/>
          <a:r>
            <a:rPr lang="en-US" altLang="ko-KR" sz="1100">
              <a:solidFill>
                <a:schemeClr val="tx1"/>
              </a:solidFill>
              <a:latin typeface="굴림" pitchFamily="50" charset="-127"/>
              <a:ea typeface="굴림" pitchFamily="50" charset="-127"/>
            </a:rPr>
            <a:t>  * </a:t>
          </a:r>
          <a:r>
            <a:rPr lang="ko-KR" altLang="en-US" sz="1100">
              <a:solidFill>
                <a:schemeClr val="tx1"/>
              </a:solidFill>
              <a:latin typeface="굴림" pitchFamily="50" charset="-127"/>
              <a:ea typeface="굴림" pitchFamily="50" charset="-127"/>
            </a:rPr>
            <a:t>즉</a:t>
          </a:r>
          <a:r>
            <a:rPr lang="en-US" altLang="ko-KR" sz="1100">
              <a:solidFill>
                <a:schemeClr val="tx1"/>
              </a:solidFill>
              <a:latin typeface="굴림" pitchFamily="50" charset="-127"/>
              <a:ea typeface="굴림" pitchFamily="50" charset="-127"/>
            </a:rPr>
            <a:t>,</a:t>
          </a:r>
          <a:r>
            <a:rPr lang="ko-KR" altLang="en-US" sz="1100">
              <a:solidFill>
                <a:schemeClr val="tx1"/>
              </a:solidFill>
              <a:latin typeface="굴림" pitchFamily="50" charset="-127"/>
              <a:ea typeface="굴림" pitchFamily="50" charset="-127"/>
            </a:rPr>
            <a:t> 공사를 위한 자재만 해당됨</a:t>
          </a:r>
        </a:p>
      </xdr:txBody>
    </xdr:sp>
    <xdr:clientData/>
  </xdr:twoCellAnchor>
  <xdr:twoCellAnchor>
    <xdr:from>
      <xdr:col>19</xdr:col>
      <xdr:colOff>507798</xdr:colOff>
      <xdr:row>66</xdr:row>
      <xdr:rowOff>0</xdr:rowOff>
    </xdr:from>
    <xdr:to>
      <xdr:col>24</xdr:col>
      <xdr:colOff>568872</xdr:colOff>
      <xdr:row>110</xdr:row>
      <xdr:rowOff>0</xdr:rowOff>
    </xdr:to>
    <xdr:sp macro="" textlink="">
      <xdr:nvSpPr>
        <xdr:cNvPr id="8" name="모서리가 둥근 사각형 설명선 7">
          <a:extLst>
            <a:ext uri="{FF2B5EF4-FFF2-40B4-BE49-F238E27FC236}">
              <a16:creationId xmlns:a16="http://schemas.microsoft.com/office/drawing/2014/main" id="{00000000-0008-0000-0300-000008000000}"/>
            </a:ext>
          </a:extLst>
        </xdr:cNvPr>
        <xdr:cNvSpPr/>
      </xdr:nvSpPr>
      <xdr:spPr>
        <a:xfrm>
          <a:off x="18512019" y="3225457"/>
          <a:ext cx="3371832" cy="3007178"/>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a:solidFill>
                <a:schemeClr val="tx1"/>
              </a:solidFill>
              <a:latin typeface="굴림" pitchFamily="50" charset="-127"/>
              <a:ea typeface="굴림" pitchFamily="50" charset="-127"/>
            </a:rPr>
            <a:t>설비비란</a:t>
          </a:r>
          <a:endParaRPr lang="en-US" altLang="ko-KR" sz="1100" b="1">
            <a:solidFill>
              <a:schemeClr val="tx1"/>
            </a:solidFill>
            <a:latin typeface="굴림" pitchFamily="50" charset="-127"/>
            <a:ea typeface="굴림" pitchFamily="50" charset="-127"/>
          </a:endParaRPr>
        </a:p>
        <a:p>
          <a:pPr algn="l"/>
          <a:r>
            <a:rPr lang="en-US" altLang="ko-KR" sz="1100">
              <a:solidFill>
                <a:schemeClr val="tx1"/>
              </a:solidFill>
              <a:latin typeface="굴림" pitchFamily="50" charset="-127"/>
              <a:ea typeface="굴림" pitchFamily="50" charset="-127"/>
            </a:rPr>
            <a:t>  * </a:t>
          </a:r>
          <a:r>
            <a:rPr lang="ko-KR" altLang="en-US" sz="1100">
              <a:solidFill>
                <a:schemeClr val="tx1"/>
              </a:solidFill>
              <a:latin typeface="굴림" pitchFamily="50" charset="-127"/>
              <a:ea typeface="굴림" pitchFamily="50" charset="-127"/>
            </a:rPr>
            <a:t>설비계약금액 중</a:t>
          </a:r>
          <a:r>
            <a:rPr lang="ko-KR" altLang="en-US" sz="1100" baseline="0">
              <a:solidFill>
                <a:schemeClr val="tx1"/>
              </a:solidFill>
              <a:latin typeface="굴림" pitchFamily="50" charset="-127"/>
              <a:ea typeface="굴림" pitchFamily="50" charset="-127"/>
            </a:rPr>
            <a:t>   </a:t>
          </a:r>
          <a:endParaRPr lang="en-US" altLang="ko-KR" sz="1100" baseline="0">
            <a:solidFill>
              <a:schemeClr val="tx1"/>
            </a:solidFill>
            <a:latin typeface="굴림" pitchFamily="50" charset="-127"/>
            <a:ea typeface="굴림" pitchFamily="50" charset="-127"/>
          </a:endParaRPr>
        </a:p>
        <a:p>
          <a:r>
            <a:rPr lang="en-US" altLang="ko-KR" sz="1100" baseline="0">
              <a:solidFill>
                <a:schemeClr val="tx1"/>
              </a:solidFill>
              <a:latin typeface="굴림" pitchFamily="50" charset="-127"/>
              <a:ea typeface="굴림" pitchFamily="50" charset="-127"/>
            </a:rPr>
            <a:t>    </a:t>
          </a:r>
          <a:r>
            <a:rPr lang="ko-KR" altLang="en-US" sz="1100" baseline="0">
              <a:solidFill>
                <a:schemeClr val="tx1"/>
              </a:solidFill>
              <a:latin typeface="굴림" pitchFamily="50" charset="-127"/>
              <a:ea typeface="굴림" pitchFamily="50" charset="-127"/>
            </a:rPr>
            <a:t>현장설치비를 제외한 제작금액</a:t>
          </a:r>
          <a:r>
            <a:rPr lang="en-US" altLang="ko-KR" sz="1100">
              <a:solidFill>
                <a:schemeClr val="lt1"/>
              </a:solidFill>
              <a:effectLst/>
              <a:latin typeface="+mn-lt"/>
              <a:ea typeface="+mn-ea"/>
              <a:cs typeface="+mn-cs"/>
            </a:rPr>
            <a:t> </a:t>
          </a:r>
        </a:p>
        <a:p>
          <a:r>
            <a:rPr lang="en-US" altLang="ko-KR" sz="1100">
              <a:solidFill>
                <a:schemeClr val="lt1"/>
              </a:solidFill>
              <a:effectLst/>
              <a:latin typeface="+mn-lt"/>
              <a:ea typeface="+mn-ea"/>
              <a:cs typeface="+mn-cs"/>
            </a:rPr>
            <a:t>    </a:t>
          </a:r>
          <a:r>
            <a:rPr lang="en-US" altLang="ko-KR" sz="1100">
              <a:solidFill>
                <a:schemeClr val="tx1"/>
              </a:solidFill>
              <a:effectLst/>
              <a:latin typeface="+mn-lt"/>
              <a:ea typeface="+mn-ea"/>
              <a:cs typeface="+mn-cs"/>
            </a:rPr>
            <a:t>ex) </a:t>
          </a:r>
          <a:r>
            <a:rPr lang="ko-KR" altLang="ko-KR" sz="1100">
              <a:solidFill>
                <a:schemeClr val="tx1"/>
              </a:solidFill>
              <a:effectLst/>
              <a:latin typeface="+mn-lt"/>
              <a:ea typeface="+mn-ea"/>
              <a:cs typeface="+mn-cs"/>
            </a:rPr>
            <a:t>설비</a:t>
          </a:r>
          <a:r>
            <a:rPr lang="ko-KR" altLang="en-US" sz="1100">
              <a:solidFill>
                <a:schemeClr val="tx1"/>
              </a:solidFill>
              <a:effectLst/>
              <a:latin typeface="+mn-lt"/>
              <a:ea typeface="+mn-ea"/>
              <a:cs typeface="+mn-cs"/>
            </a:rPr>
            <a:t>시공일괄</a:t>
          </a:r>
          <a:r>
            <a:rPr lang="ko-KR" altLang="ko-KR" sz="1100">
              <a:solidFill>
                <a:schemeClr val="tx1"/>
              </a:solidFill>
              <a:effectLst/>
              <a:latin typeface="+mn-lt"/>
              <a:ea typeface="+mn-ea"/>
              <a:cs typeface="+mn-cs"/>
            </a:rPr>
            <a:t>계약금액 중</a:t>
          </a:r>
          <a:r>
            <a:rPr lang="ko-KR" altLang="ko-KR" sz="1100" baseline="0">
              <a:solidFill>
                <a:schemeClr val="tx1"/>
              </a:solidFill>
              <a:effectLst/>
              <a:latin typeface="+mn-lt"/>
              <a:ea typeface="+mn-ea"/>
              <a:cs typeface="+mn-cs"/>
            </a:rPr>
            <a:t>  </a:t>
          </a:r>
          <a:r>
            <a:rPr lang="ko-KR" altLang="en-US" sz="1100" baseline="0">
              <a:solidFill>
                <a:schemeClr val="tx1"/>
              </a:solidFill>
              <a:effectLst/>
              <a:latin typeface="+mn-lt"/>
              <a:ea typeface="+mn-ea"/>
              <a:cs typeface="+mn-cs"/>
            </a:rPr>
            <a:t>설비비 기입</a:t>
          </a:r>
          <a:endParaRPr lang="en-US" altLang="ko-KR" sz="1100" baseline="0">
            <a:solidFill>
              <a:schemeClr val="tx1"/>
            </a:solidFill>
            <a:effectLst/>
            <a:latin typeface="+mn-lt"/>
            <a:ea typeface="+mn-ea"/>
            <a:cs typeface="+mn-cs"/>
          </a:endParaRPr>
        </a:p>
        <a:p>
          <a:r>
            <a:rPr lang="en-US" altLang="ko-KR" sz="1100" baseline="0">
              <a:solidFill>
                <a:schemeClr val="tx1"/>
              </a:solidFill>
              <a:effectLst/>
              <a:latin typeface="+mn-lt"/>
              <a:ea typeface="+mn-ea"/>
              <a:cs typeface="+mn-cs"/>
            </a:rPr>
            <a:t>  </a:t>
          </a:r>
        </a:p>
        <a:p>
          <a:r>
            <a:rPr lang="en-US" altLang="ko-KR" sz="1100" b="1" baseline="0">
              <a:solidFill>
                <a:srgbClr val="FF0000"/>
              </a:solidFill>
              <a:effectLst/>
              <a:latin typeface="+mn-lt"/>
              <a:ea typeface="+mn-ea"/>
              <a:cs typeface="+mn-cs"/>
            </a:rPr>
            <a:t>※  </a:t>
          </a:r>
          <a:r>
            <a:rPr lang="ko-KR" altLang="en-US" sz="1100" b="1" baseline="0">
              <a:solidFill>
                <a:srgbClr val="FF0000"/>
              </a:solidFill>
              <a:effectLst/>
              <a:latin typeface="+mn-lt"/>
              <a:ea typeface="+mn-ea"/>
              <a:cs typeface="+mn-cs"/>
            </a:rPr>
            <a:t>컨소시엄을 맺을 경우에도 정확한 </a:t>
          </a:r>
          <a:endParaRPr lang="en-US" altLang="ko-KR" sz="1100" b="1" baseline="0">
            <a:solidFill>
              <a:srgbClr val="FF0000"/>
            </a:solidFill>
            <a:effectLst/>
            <a:latin typeface="+mn-lt"/>
            <a:ea typeface="+mn-ea"/>
            <a:cs typeface="+mn-cs"/>
          </a:endParaRPr>
        </a:p>
        <a:p>
          <a:r>
            <a:rPr lang="en-US" altLang="ko-KR" sz="1100" b="1" baseline="0">
              <a:solidFill>
                <a:srgbClr val="FF0000"/>
              </a:solidFill>
              <a:effectLst/>
              <a:latin typeface="+mn-lt"/>
              <a:ea typeface="+mn-ea"/>
              <a:cs typeface="+mn-cs"/>
            </a:rPr>
            <a:t>      </a:t>
          </a:r>
          <a:r>
            <a:rPr lang="ko-KR" altLang="en-US" sz="1100" b="1" baseline="0">
              <a:solidFill>
                <a:srgbClr val="FF0000"/>
              </a:solidFill>
              <a:effectLst/>
              <a:latin typeface="+mn-lt"/>
              <a:ea typeface="+mn-ea"/>
              <a:cs typeface="+mn-cs"/>
            </a:rPr>
            <a:t>안전관리비 계상산식 적용을 위해 </a:t>
          </a:r>
          <a:endParaRPr lang="en-US" altLang="ko-KR" sz="1100" b="1" baseline="0">
            <a:solidFill>
              <a:srgbClr val="FF0000"/>
            </a:solidFill>
            <a:effectLst/>
            <a:latin typeface="+mn-lt"/>
            <a:ea typeface="+mn-ea"/>
            <a:cs typeface="+mn-cs"/>
          </a:endParaRPr>
        </a:p>
        <a:p>
          <a:r>
            <a:rPr lang="en-US" altLang="ko-KR" sz="1100" b="1" baseline="0">
              <a:solidFill>
                <a:srgbClr val="FF0000"/>
              </a:solidFill>
              <a:effectLst/>
              <a:latin typeface="+mn-lt"/>
              <a:ea typeface="+mn-ea"/>
              <a:cs typeface="+mn-cs"/>
            </a:rPr>
            <a:t>      </a:t>
          </a:r>
          <a:r>
            <a:rPr lang="ko-KR" altLang="en-US" sz="1100" b="1" baseline="0">
              <a:solidFill>
                <a:srgbClr val="FF0000"/>
              </a:solidFill>
              <a:effectLst/>
              <a:latin typeface="+mn-lt"/>
              <a:ea typeface="+mn-ea"/>
              <a:cs typeface="+mn-cs"/>
            </a:rPr>
            <a:t>설비공급사의 설비금액을 필히 넣어주셔야 </a:t>
          </a:r>
          <a:endParaRPr lang="en-US" altLang="ko-KR" sz="1100" b="1" baseline="0">
            <a:solidFill>
              <a:srgbClr val="FF0000"/>
            </a:solidFill>
            <a:effectLst/>
            <a:latin typeface="+mn-lt"/>
            <a:ea typeface="+mn-ea"/>
            <a:cs typeface="+mn-cs"/>
          </a:endParaRPr>
        </a:p>
        <a:p>
          <a:r>
            <a:rPr lang="en-US" altLang="ko-KR" sz="1100" b="1" baseline="0">
              <a:solidFill>
                <a:srgbClr val="FF0000"/>
              </a:solidFill>
              <a:effectLst/>
              <a:latin typeface="+mn-lt"/>
              <a:ea typeface="+mn-ea"/>
              <a:cs typeface="+mn-cs"/>
            </a:rPr>
            <a:t>       </a:t>
          </a:r>
          <a:r>
            <a:rPr lang="ko-KR" altLang="en-US" sz="1100" b="1" baseline="0">
              <a:solidFill>
                <a:srgbClr val="FF0000"/>
              </a:solidFill>
              <a:effectLst/>
              <a:latin typeface="+mn-lt"/>
              <a:ea typeface="+mn-ea"/>
              <a:cs typeface="+mn-cs"/>
            </a:rPr>
            <a:t>합니다</a:t>
          </a:r>
          <a:r>
            <a:rPr lang="en-US" altLang="ko-KR" sz="1100" b="1" baseline="0">
              <a:solidFill>
                <a:srgbClr val="FF0000"/>
              </a:solidFill>
              <a:effectLst/>
              <a:latin typeface="+mn-lt"/>
              <a:ea typeface="+mn-ea"/>
              <a:cs typeface="+mn-cs"/>
            </a:rPr>
            <a:t>.</a:t>
          </a:r>
          <a:endParaRPr lang="ko-KR" altLang="ko-KR" b="1">
            <a:solidFill>
              <a:srgbClr val="FF0000"/>
            </a:solidFill>
            <a:effectLst/>
          </a:endParaRPr>
        </a:p>
        <a:p>
          <a:pPr algn="l"/>
          <a:r>
            <a:rPr lang="en-US" altLang="ko-KR" sz="1100">
              <a:solidFill>
                <a:schemeClr val="tx1"/>
              </a:solidFill>
              <a:latin typeface="굴림" pitchFamily="50" charset="-127"/>
              <a:ea typeface="굴림" pitchFamily="50" charset="-127"/>
            </a:rPr>
            <a:t>     ex)</a:t>
          </a:r>
          <a:r>
            <a:rPr lang="en-US" altLang="ko-KR" sz="1100" baseline="0">
              <a:solidFill>
                <a:schemeClr val="tx1"/>
              </a:solidFill>
              <a:latin typeface="굴림" pitchFamily="50" charset="-127"/>
              <a:ea typeface="굴림" pitchFamily="50" charset="-127"/>
            </a:rPr>
            <a:t> </a:t>
          </a:r>
          <a:r>
            <a:rPr lang="ko-KR" altLang="en-US" sz="1100" baseline="0">
              <a:solidFill>
                <a:schemeClr val="tx1"/>
              </a:solidFill>
              <a:latin typeface="굴림" pitchFamily="50" charset="-127"/>
              <a:ea typeface="굴림" pitchFamily="50" charset="-127"/>
            </a:rPr>
            <a:t>설비 </a:t>
          </a:r>
          <a:r>
            <a:rPr lang="en-US" altLang="ko-KR" sz="1100" baseline="0">
              <a:solidFill>
                <a:schemeClr val="tx1"/>
              </a:solidFill>
              <a:latin typeface="굴림" pitchFamily="50" charset="-127"/>
              <a:ea typeface="굴림" pitchFamily="50" charset="-127"/>
            </a:rPr>
            <a:t>+ </a:t>
          </a:r>
          <a:r>
            <a:rPr lang="ko-KR" altLang="en-US" sz="1100" baseline="0">
              <a:solidFill>
                <a:schemeClr val="tx1"/>
              </a:solidFill>
              <a:latin typeface="굴림" pitchFamily="50" charset="-127"/>
              <a:ea typeface="굴림" pitchFamily="50" charset="-127"/>
            </a:rPr>
            <a:t>다공종 컨소시엄계약시 </a:t>
          </a:r>
          <a:endParaRPr lang="en-US" altLang="ko-KR" sz="1100" baseline="0">
            <a:solidFill>
              <a:schemeClr val="tx1"/>
            </a:solidFill>
            <a:latin typeface="굴림" pitchFamily="50" charset="-127"/>
            <a:ea typeface="굴림" pitchFamily="50" charset="-127"/>
          </a:endParaRPr>
        </a:p>
        <a:p>
          <a:pPr algn="l"/>
          <a:r>
            <a:rPr lang="en-US" altLang="ko-KR" sz="1100" baseline="0">
              <a:solidFill>
                <a:schemeClr val="tx1"/>
              </a:solidFill>
              <a:latin typeface="굴림" pitchFamily="50" charset="-127"/>
              <a:ea typeface="굴림" pitchFamily="50" charset="-127"/>
            </a:rPr>
            <a:t>         </a:t>
          </a:r>
          <a:r>
            <a:rPr lang="ko-KR" altLang="en-US" sz="1100" baseline="0">
              <a:solidFill>
                <a:schemeClr val="tx1"/>
              </a:solidFill>
              <a:latin typeface="굴림" pitchFamily="50" charset="-127"/>
              <a:ea typeface="굴림" pitchFamily="50" charset="-127"/>
            </a:rPr>
            <a:t>설비금액을 리딩컴퍼니가 배분하여</a:t>
          </a:r>
          <a:endParaRPr lang="en-US" altLang="ko-KR" sz="1100" baseline="0">
            <a:solidFill>
              <a:schemeClr val="tx1"/>
            </a:solidFill>
            <a:latin typeface="굴림" pitchFamily="50" charset="-127"/>
            <a:ea typeface="굴림" pitchFamily="50" charset="-127"/>
          </a:endParaRPr>
        </a:p>
        <a:p>
          <a:pPr algn="l"/>
          <a:r>
            <a:rPr lang="en-US" altLang="ko-KR" sz="1100" baseline="0">
              <a:solidFill>
                <a:schemeClr val="tx1"/>
              </a:solidFill>
              <a:latin typeface="굴림" pitchFamily="50" charset="-127"/>
              <a:ea typeface="굴림" pitchFamily="50" charset="-127"/>
            </a:rPr>
            <a:t>        </a:t>
          </a:r>
          <a:r>
            <a:rPr lang="ko-KR" altLang="en-US" sz="1100" baseline="0">
              <a:solidFill>
                <a:schemeClr val="tx1"/>
              </a:solidFill>
              <a:latin typeface="굴림" pitchFamily="50" charset="-127"/>
              <a:ea typeface="굴림" pitchFamily="50" charset="-127"/>
            </a:rPr>
            <a:t> 기입하고 </a:t>
          </a:r>
          <a:r>
            <a:rPr lang="en-US" altLang="ko-KR" sz="1100" baseline="0">
              <a:solidFill>
                <a:schemeClr val="tx1"/>
              </a:solidFill>
              <a:latin typeface="굴림" pitchFamily="50" charset="-127"/>
              <a:ea typeface="굴림" pitchFamily="50" charset="-127"/>
            </a:rPr>
            <a:t>'</a:t>
          </a:r>
          <a:r>
            <a:rPr lang="ko-KR" altLang="en-US" sz="1100" baseline="0">
              <a:solidFill>
                <a:schemeClr val="tx1"/>
              </a:solidFill>
              <a:latin typeface="굴림" pitchFamily="50" charset="-127"/>
              <a:ea typeface="굴림" pitchFamily="50" charset="-127"/>
            </a:rPr>
            <a:t>품질 및 규격</a:t>
          </a:r>
          <a:r>
            <a:rPr lang="en-US" altLang="ko-KR" sz="1100" baseline="0">
              <a:solidFill>
                <a:schemeClr val="tx1"/>
              </a:solidFill>
              <a:latin typeface="굴림" pitchFamily="50" charset="-127"/>
              <a:ea typeface="굴림" pitchFamily="50" charset="-127"/>
            </a:rPr>
            <a:t>'</a:t>
          </a:r>
          <a:r>
            <a:rPr lang="ko-KR" altLang="en-US" sz="1100" baseline="0">
              <a:solidFill>
                <a:schemeClr val="tx1"/>
              </a:solidFill>
              <a:latin typeface="굴림" pitchFamily="50" charset="-127"/>
              <a:ea typeface="굴림" pitchFamily="50" charset="-127"/>
            </a:rPr>
            <a:t> 공란에 표기</a:t>
          </a:r>
          <a:endParaRPr lang="en-US" altLang="ko-KR" sz="1100">
            <a:solidFill>
              <a:schemeClr val="tx1"/>
            </a:solidFill>
            <a:latin typeface="굴림" pitchFamily="50" charset="-127"/>
            <a:ea typeface="굴림" pitchFamily="50" charset="-127"/>
          </a:endParaRPr>
        </a:p>
      </xdr:txBody>
    </xdr:sp>
    <xdr:clientData/>
  </xdr:twoCellAnchor>
  <xdr:twoCellAnchor>
    <xdr:from>
      <xdr:col>13</xdr:col>
      <xdr:colOff>253997</xdr:colOff>
      <xdr:row>26</xdr:row>
      <xdr:rowOff>203015</xdr:rowOff>
    </xdr:from>
    <xdr:to>
      <xdr:col>17</xdr:col>
      <xdr:colOff>510987</xdr:colOff>
      <xdr:row>55</xdr:row>
      <xdr:rowOff>0</xdr:rowOff>
    </xdr:to>
    <xdr:sp macro="" textlink="">
      <xdr:nvSpPr>
        <xdr:cNvPr id="4" name="모서리가 둥근 사각형 설명선 3">
          <a:extLst>
            <a:ext uri="{FF2B5EF4-FFF2-40B4-BE49-F238E27FC236}">
              <a16:creationId xmlns:a16="http://schemas.microsoft.com/office/drawing/2014/main" id="{00000000-0008-0000-0300-000004000000}"/>
            </a:ext>
          </a:extLst>
        </xdr:cNvPr>
        <xdr:cNvSpPr/>
      </xdr:nvSpPr>
      <xdr:spPr>
        <a:xfrm>
          <a:off x="9172861" y="9624106"/>
          <a:ext cx="2958626" cy="1476850"/>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a:solidFill>
                <a:schemeClr val="tx1"/>
              </a:solidFill>
              <a:latin typeface="굴림" pitchFamily="50" charset="-127"/>
              <a:ea typeface="굴림" pitchFamily="50" charset="-127"/>
            </a:rPr>
            <a:t>철거비란  </a:t>
          </a:r>
          <a:endParaRPr lang="en-US" altLang="ko-KR" sz="1100" b="1">
            <a:solidFill>
              <a:schemeClr val="tx1"/>
            </a:solidFill>
            <a:latin typeface="굴림" pitchFamily="50" charset="-127"/>
            <a:ea typeface="굴림" pitchFamily="50" charset="-127"/>
          </a:endParaRPr>
        </a:p>
        <a:p>
          <a:pPr algn="l"/>
          <a:r>
            <a:rPr lang="en-US" altLang="ko-KR" sz="1100">
              <a:solidFill>
                <a:schemeClr val="tx1"/>
              </a:solidFill>
              <a:latin typeface="굴림" pitchFamily="50" charset="-127"/>
              <a:ea typeface="굴림" pitchFamily="50" charset="-127"/>
            </a:rPr>
            <a:t>  * </a:t>
          </a:r>
          <a:r>
            <a:rPr lang="ko-KR" altLang="en-US" sz="1100">
              <a:solidFill>
                <a:schemeClr val="tx1"/>
              </a:solidFill>
              <a:latin typeface="굴림" pitchFamily="50" charset="-127"/>
              <a:ea typeface="굴림" pitchFamily="50" charset="-127"/>
            </a:rPr>
            <a:t>기존  설비를 교체하는 경우 철거에      </a:t>
          </a:r>
          <a:endParaRPr lang="en-US" altLang="ko-KR" sz="1100">
            <a:solidFill>
              <a:schemeClr val="tx1"/>
            </a:solidFill>
            <a:latin typeface="굴림" pitchFamily="50" charset="-127"/>
            <a:ea typeface="굴림" pitchFamily="50" charset="-127"/>
          </a:endParaRPr>
        </a:p>
        <a:p>
          <a:pPr algn="l"/>
          <a:r>
            <a:rPr lang="en-US" altLang="ko-KR" sz="1100">
              <a:solidFill>
                <a:schemeClr val="tx1"/>
              </a:solidFill>
              <a:latin typeface="굴림" pitchFamily="50" charset="-127"/>
              <a:ea typeface="굴림" pitchFamily="50" charset="-127"/>
            </a:rPr>
            <a:t>     </a:t>
          </a:r>
          <a:r>
            <a:rPr lang="ko-KR" altLang="en-US" sz="1100">
              <a:solidFill>
                <a:schemeClr val="tx1"/>
              </a:solidFill>
              <a:latin typeface="굴림" pitchFamily="50" charset="-127"/>
              <a:ea typeface="굴림" pitchFamily="50" charset="-127"/>
            </a:rPr>
            <a:t>해당하는 인건비</a:t>
          </a:r>
          <a:endParaRPr lang="en-US" altLang="ko-KR" sz="1100">
            <a:solidFill>
              <a:schemeClr val="tx1"/>
            </a:solidFill>
            <a:latin typeface="굴림" pitchFamily="50" charset="-127"/>
            <a:ea typeface="굴림" pitchFamily="50" charset="-127"/>
          </a:endParaRPr>
        </a:p>
        <a:p>
          <a:pPr algn="l"/>
          <a:r>
            <a:rPr lang="en-US" altLang="ko-KR" sz="1100">
              <a:solidFill>
                <a:schemeClr val="tx1"/>
              </a:solidFill>
              <a:latin typeface="굴림" pitchFamily="50" charset="-127"/>
              <a:ea typeface="굴림" pitchFamily="50" charset="-127"/>
            </a:rPr>
            <a:t>  * </a:t>
          </a:r>
          <a:r>
            <a:rPr lang="ko-KR" altLang="en-US" sz="1100">
              <a:solidFill>
                <a:schemeClr val="tx1"/>
              </a:solidFill>
              <a:latin typeface="굴림" pitchFamily="50" charset="-127"/>
              <a:ea typeface="굴림" pitchFamily="50" charset="-127"/>
            </a:rPr>
            <a:t>즉</a:t>
          </a:r>
          <a:r>
            <a:rPr lang="en-US" altLang="ko-KR" sz="1100">
              <a:solidFill>
                <a:schemeClr val="tx1"/>
              </a:solidFill>
              <a:latin typeface="굴림" pitchFamily="50" charset="-127"/>
              <a:ea typeface="굴림" pitchFamily="50" charset="-127"/>
            </a:rPr>
            <a:t>,</a:t>
          </a:r>
          <a:r>
            <a:rPr lang="ko-KR" altLang="en-US" sz="1100">
              <a:solidFill>
                <a:schemeClr val="tx1"/>
              </a:solidFill>
              <a:latin typeface="굴림" pitchFamily="50" charset="-127"/>
              <a:ea typeface="굴림" pitchFamily="50" charset="-127"/>
            </a:rPr>
            <a:t> 설치비와 철거비를 구분하여 표기</a:t>
          </a:r>
        </a:p>
      </xdr:txBody>
    </xdr:sp>
    <xdr:clientData/>
  </xdr:twoCellAnchor>
  <xdr:twoCellAnchor>
    <xdr:from>
      <xdr:col>13</xdr:col>
      <xdr:colOff>162111</xdr:colOff>
      <xdr:row>0</xdr:row>
      <xdr:rowOff>9712</xdr:rowOff>
    </xdr:from>
    <xdr:to>
      <xdr:col>17</xdr:col>
      <xdr:colOff>448235</xdr:colOff>
      <xdr:row>1</xdr:row>
      <xdr:rowOff>190500</xdr:rowOff>
    </xdr:to>
    <xdr:sp macro="" textlink="">
      <xdr:nvSpPr>
        <xdr:cNvPr id="6" name="모서리가 둥근 사각형 설명선 5">
          <a:extLst>
            <a:ext uri="{FF2B5EF4-FFF2-40B4-BE49-F238E27FC236}">
              <a16:creationId xmlns:a16="http://schemas.microsoft.com/office/drawing/2014/main" id="{00000000-0008-0000-0300-000006000000}"/>
            </a:ext>
          </a:extLst>
        </xdr:cNvPr>
        <xdr:cNvSpPr/>
      </xdr:nvSpPr>
      <xdr:spPr>
        <a:xfrm>
          <a:off x="9081993" y="9712"/>
          <a:ext cx="2975536" cy="483347"/>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baseline="0">
              <a:solidFill>
                <a:schemeClr val="tx1"/>
              </a:solidFill>
              <a:latin typeface="굴림" pitchFamily="50" charset="-127"/>
              <a:ea typeface="굴림" pitchFamily="50" charset="-127"/>
            </a:rPr>
            <a:t> 공급사 명 기입</a:t>
          </a:r>
          <a:r>
            <a:rPr lang="ko-KR" altLang="ko-KR" sz="1100" b="1" baseline="0">
              <a:solidFill>
                <a:schemeClr val="lt1"/>
              </a:solidFill>
              <a:effectLst/>
              <a:latin typeface="+mn-lt"/>
              <a:ea typeface="+mn-ea"/>
              <a:cs typeface="+mn-cs"/>
            </a:rPr>
            <a:t>입찰공고문 계약명</a:t>
          </a:r>
          <a:r>
            <a:rPr lang="en-US" altLang="ko-KR" sz="1100" b="1" baseline="0">
              <a:solidFill>
                <a:schemeClr val="lt1"/>
              </a:solidFill>
              <a:effectLst/>
              <a:latin typeface="+mn-lt"/>
              <a:ea typeface="+mn-ea"/>
              <a:cs typeface="+mn-cs"/>
            </a:rPr>
            <a:t>, - - --</a:t>
          </a:r>
          <a:endParaRPr lang="en-US" altLang="ko-KR" sz="1100" b="1" baseline="0">
            <a:solidFill>
              <a:schemeClr val="tx1"/>
            </a:solidFill>
            <a:effectLst/>
            <a:latin typeface="+mn-lt"/>
            <a:ea typeface="+mn-ea"/>
            <a:cs typeface="+mn-cs"/>
          </a:endParaRPr>
        </a:p>
        <a:p>
          <a:pPr algn="l"/>
          <a:r>
            <a:rPr lang="en-US" altLang="ko-KR" sz="1100" b="1" baseline="0">
              <a:solidFill>
                <a:schemeClr val="tx1"/>
              </a:solidFill>
              <a:latin typeface="굴림" pitchFamily="50" charset="-127"/>
              <a:ea typeface="굴림" pitchFamily="50" charset="-127"/>
              <a:cs typeface="+mn-cs"/>
            </a:rPr>
            <a:t>- </a:t>
          </a:r>
          <a:r>
            <a:rPr lang="ko-KR" altLang="ko-KR" sz="1100" b="1" baseline="0">
              <a:solidFill>
                <a:schemeClr val="tx1"/>
              </a:solidFill>
              <a:latin typeface="굴림" pitchFamily="50" charset="-127"/>
              <a:ea typeface="굴림" pitchFamily="50" charset="-127"/>
              <a:cs typeface="+mn-cs"/>
            </a:rPr>
            <a:t>입찰공고문 계약명</a:t>
          </a:r>
          <a:r>
            <a:rPr lang="ko-KR" altLang="en-US" sz="1100" b="1" baseline="0">
              <a:solidFill>
                <a:schemeClr val="tx1"/>
              </a:solidFill>
              <a:latin typeface="굴림" pitchFamily="50" charset="-127"/>
              <a:ea typeface="굴림" pitchFamily="50" charset="-127"/>
              <a:cs typeface="+mn-cs"/>
            </a:rPr>
            <a:t>은 앞시트에서 자동연동</a:t>
          </a:r>
        </a:p>
      </xdr:txBody>
    </xdr:sp>
    <xdr:clientData/>
  </xdr:twoCellAnchor>
  <xdr:twoCellAnchor>
    <xdr:from>
      <xdr:col>5</xdr:col>
      <xdr:colOff>122731</xdr:colOff>
      <xdr:row>5</xdr:row>
      <xdr:rowOff>26145</xdr:rowOff>
    </xdr:from>
    <xdr:to>
      <xdr:col>11</xdr:col>
      <xdr:colOff>66702</xdr:colOff>
      <xdr:row>113</xdr:row>
      <xdr:rowOff>68729</xdr:rowOff>
    </xdr:to>
    <xdr:sp macro="" textlink="">
      <xdr:nvSpPr>
        <xdr:cNvPr id="7" name="모서리가 둥근 직사각형 6">
          <a:extLst>
            <a:ext uri="{FF2B5EF4-FFF2-40B4-BE49-F238E27FC236}">
              <a16:creationId xmlns:a16="http://schemas.microsoft.com/office/drawing/2014/main" id="{00000000-0008-0000-0300-000007000000}"/>
            </a:ext>
          </a:extLst>
        </xdr:cNvPr>
        <xdr:cNvSpPr/>
      </xdr:nvSpPr>
      <xdr:spPr>
        <a:xfrm>
          <a:off x="1497319" y="1475439"/>
          <a:ext cx="10858501" cy="11846114"/>
        </a:xfrm>
        <a:prstGeom prst="roundRect">
          <a:avLst>
            <a:gd name="adj" fmla="val 7683"/>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214</xdr:colOff>
      <xdr:row>58</xdr:row>
      <xdr:rowOff>257738</xdr:rowOff>
    </xdr:from>
    <xdr:to>
      <xdr:col>18</xdr:col>
      <xdr:colOff>74386</xdr:colOff>
      <xdr:row>60</xdr:row>
      <xdr:rowOff>206189</xdr:rowOff>
    </xdr:to>
    <xdr:sp macro="" textlink="">
      <xdr:nvSpPr>
        <xdr:cNvPr id="2" name="모서리가 둥근 사각형 설명선 3">
          <a:extLst>
            <a:ext uri="{FF2B5EF4-FFF2-40B4-BE49-F238E27FC236}">
              <a16:creationId xmlns:a16="http://schemas.microsoft.com/office/drawing/2014/main" id="{B0BBEECE-CC36-4800-8738-3BAAD4760305}"/>
            </a:ext>
          </a:extLst>
        </xdr:cNvPr>
        <xdr:cNvSpPr/>
      </xdr:nvSpPr>
      <xdr:spPr>
        <a:xfrm>
          <a:off x="11611189" y="18621938"/>
          <a:ext cx="3226947" cy="558051"/>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a:solidFill>
                <a:schemeClr val="tx1"/>
              </a:solidFill>
              <a:latin typeface="굴림" pitchFamily="50" charset="-127"/>
              <a:ea typeface="굴림" pitchFamily="50" charset="-127"/>
            </a:rPr>
            <a:t>설비계약금액 중</a:t>
          </a:r>
          <a:endParaRPr lang="en-US" altLang="ko-KR" sz="1100" b="1">
            <a:solidFill>
              <a:schemeClr val="tx1"/>
            </a:solidFill>
            <a:latin typeface="굴림" pitchFamily="50" charset="-127"/>
            <a:ea typeface="굴림" pitchFamily="50" charset="-127"/>
          </a:endParaRPr>
        </a:p>
        <a:p>
          <a:pPr algn="l"/>
          <a:r>
            <a:rPr lang="en-US" altLang="ko-KR" sz="1100" b="1">
              <a:solidFill>
                <a:schemeClr val="tx1"/>
              </a:solidFill>
              <a:latin typeface="굴림" pitchFamily="50" charset="-127"/>
              <a:ea typeface="굴림" pitchFamily="50" charset="-127"/>
            </a:rPr>
            <a:t>  </a:t>
          </a:r>
          <a:r>
            <a:rPr lang="ko-KR" altLang="en-US" sz="1100" b="1" u="sng">
              <a:solidFill>
                <a:srgbClr val="C00000"/>
              </a:solidFill>
              <a:latin typeface="굴림" pitchFamily="50" charset="-127"/>
              <a:ea typeface="굴림" pitchFamily="50" charset="-127"/>
            </a:rPr>
            <a:t>설치비</a:t>
          </a:r>
          <a:r>
            <a:rPr lang="en-US" altLang="ko-KR" sz="1100" b="1" u="sng" baseline="0">
              <a:solidFill>
                <a:srgbClr val="C00000"/>
              </a:solidFill>
              <a:latin typeface="굴림" pitchFamily="50" charset="-127"/>
              <a:ea typeface="굴림" pitchFamily="50" charset="-127"/>
            </a:rPr>
            <a:t> </a:t>
          </a:r>
          <a:r>
            <a:rPr lang="ko-KR" altLang="en-US" sz="1100" b="1" u="sng" baseline="0">
              <a:solidFill>
                <a:srgbClr val="C00000"/>
              </a:solidFill>
              <a:latin typeface="굴림" pitchFamily="50" charset="-127"/>
              <a:ea typeface="굴림" pitchFamily="50" charset="-127"/>
            </a:rPr>
            <a:t>즉 </a:t>
          </a:r>
          <a:r>
            <a:rPr lang="en-US" altLang="ko-KR" sz="1100" b="1" u="sng">
              <a:solidFill>
                <a:srgbClr val="C00000"/>
              </a:solidFill>
              <a:latin typeface="굴림" pitchFamily="50" charset="-127"/>
              <a:ea typeface="굴림" pitchFamily="50" charset="-127"/>
            </a:rPr>
            <a:t>INSTALLATION</a:t>
          </a:r>
        </a:p>
        <a:p>
          <a:pPr algn="l"/>
          <a:r>
            <a:rPr lang="en-US" altLang="ko-KR" sz="1100">
              <a:solidFill>
                <a:schemeClr val="tx1"/>
              </a:solidFill>
              <a:latin typeface="굴림" pitchFamily="50" charset="-127"/>
              <a:ea typeface="굴림" pitchFamily="50" charset="-127"/>
            </a:rPr>
            <a:t>  </a:t>
          </a:r>
          <a:endParaRPr lang="ko-KR" altLang="en-US" sz="1100">
            <a:solidFill>
              <a:schemeClr val="tx1"/>
            </a:solidFill>
            <a:latin typeface="굴림" pitchFamily="50" charset="-127"/>
            <a:ea typeface="굴림" pitchFamily="50" charset="-127"/>
          </a:endParaRPr>
        </a:p>
      </xdr:txBody>
    </xdr:sp>
    <xdr:clientData/>
  </xdr:twoCellAnchor>
  <xdr:twoCellAnchor>
    <xdr:from>
      <xdr:col>14</xdr:col>
      <xdr:colOff>217768</xdr:colOff>
      <xdr:row>8</xdr:row>
      <xdr:rowOff>276197</xdr:rowOff>
    </xdr:from>
    <xdr:to>
      <xdr:col>20</xdr:col>
      <xdr:colOff>123265</xdr:colOff>
      <xdr:row>30</xdr:row>
      <xdr:rowOff>145676</xdr:rowOff>
    </xdr:to>
    <xdr:sp macro="" textlink="">
      <xdr:nvSpPr>
        <xdr:cNvPr id="3" name="모서리가 둥근 직사각형 1">
          <a:extLst>
            <a:ext uri="{FF2B5EF4-FFF2-40B4-BE49-F238E27FC236}">
              <a16:creationId xmlns:a16="http://schemas.microsoft.com/office/drawing/2014/main" id="{31ED65F1-282B-45DA-A2E2-8CF82C1FBC3B}"/>
            </a:ext>
          </a:extLst>
        </xdr:cNvPr>
        <xdr:cNvSpPr/>
      </xdr:nvSpPr>
      <xdr:spPr>
        <a:xfrm>
          <a:off x="11504893" y="2790797"/>
          <a:ext cx="5649072" cy="6956079"/>
        </a:xfrm>
        <a:prstGeom prst="roundRect">
          <a:avLst>
            <a:gd name="adj" fmla="val 2105"/>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88525</xdr:colOff>
      <xdr:row>1</xdr:row>
      <xdr:rowOff>244929</xdr:rowOff>
    </xdr:from>
    <xdr:to>
      <xdr:col>14</xdr:col>
      <xdr:colOff>156882</xdr:colOff>
      <xdr:row>3</xdr:row>
      <xdr:rowOff>56029</xdr:rowOff>
    </xdr:to>
    <xdr:sp macro="" textlink="">
      <xdr:nvSpPr>
        <xdr:cNvPr id="4" name="모서리가 둥근 직사각형 4">
          <a:extLst>
            <a:ext uri="{FF2B5EF4-FFF2-40B4-BE49-F238E27FC236}">
              <a16:creationId xmlns:a16="http://schemas.microsoft.com/office/drawing/2014/main" id="{A16793C7-5EF8-446A-A766-1B064299D8BB}"/>
            </a:ext>
          </a:extLst>
        </xdr:cNvPr>
        <xdr:cNvSpPr/>
      </xdr:nvSpPr>
      <xdr:spPr>
        <a:xfrm>
          <a:off x="88525" y="549729"/>
          <a:ext cx="11355482" cy="42070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308162</xdr:colOff>
      <xdr:row>56</xdr:row>
      <xdr:rowOff>216114</xdr:rowOff>
    </xdr:from>
    <xdr:to>
      <xdr:col>17</xdr:col>
      <xdr:colOff>90448</xdr:colOff>
      <xdr:row>58</xdr:row>
      <xdr:rowOff>67235</xdr:rowOff>
    </xdr:to>
    <xdr:sp macro="" textlink="">
      <xdr:nvSpPr>
        <xdr:cNvPr id="5" name="모서리가 둥근 직사각형 6">
          <a:extLst>
            <a:ext uri="{FF2B5EF4-FFF2-40B4-BE49-F238E27FC236}">
              <a16:creationId xmlns:a16="http://schemas.microsoft.com/office/drawing/2014/main" id="{ACB34917-107F-4D01-AAE0-4D9D1F73A247}"/>
            </a:ext>
          </a:extLst>
        </xdr:cNvPr>
        <xdr:cNvSpPr/>
      </xdr:nvSpPr>
      <xdr:spPr>
        <a:xfrm>
          <a:off x="11595287" y="17970714"/>
          <a:ext cx="3058886" cy="460721"/>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5602</xdr:colOff>
      <xdr:row>51</xdr:row>
      <xdr:rowOff>238526</xdr:rowOff>
    </xdr:from>
    <xdr:to>
      <xdr:col>17</xdr:col>
      <xdr:colOff>112859</xdr:colOff>
      <xdr:row>53</xdr:row>
      <xdr:rowOff>34419</xdr:rowOff>
    </xdr:to>
    <xdr:sp macro="" textlink="">
      <xdr:nvSpPr>
        <xdr:cNvPr id="6" name="모서리가 둥근 직사각형 7">
          <a:extLst>
            <a:ext uri="{FF2B5EF4-FFF2-40B4-BE49-F238E27FC236}">
              <a16:creationId xmlns:a16="http://schemas.microsoft.com/office/drawing/2014/main" id="{84FE650A-3D14-4925-9FBD-81C64AB814C1}"/>
            </a:ext>
          </a:extLst>
        </xdr:cNvPr>
        <xdr:cNvSpPr/>
      </xdr:nvSpPr>
      <xdr:spPr>
        <a:xfrm>
          <a:off x="11616577" y="16240526"/>
          <a:ext cx="3060007" cy="405493"/>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31215</xdr:colOff>
      <xdr:row>0</xdr:row>
      <xdr:rowOff>51546</xdr:rowOff>
    </xdr:from>
    <xdr:to>
      <xdr:col>16</xdr:col>
      <xdr:colOff>13607</xdr:colOff>
      <xdr:row>1</xdr:row>
      <xdr:rowOff>13606</xdr:rowOff>
    </xdr:to>
    <xdr:sp macro="" textlink="">
      <xdr:nvSpPr>
        <xdr:cNvPr id="7" name="모서리가 둥근 직사각형 8">
          <a:extLst>
            <a:ext uri="{FF2B5EF4-FFF2-40B4-BE49-F238E27FC236}">
              <a16:creationId xmlns:a16="http://schemas.microsoft.com/office/drawing/2014/main" id="{9626B13F-7801-436E-B44B-C62CE0500D2F}"/>
            </a:ext>
          </a:extLst>
        </xdr:cNvPr>
        <xdr:cNvSpPr/>
      </xdr:nvSpPr>
      <xdr:spPr>
        <a:xfrm>
          <a:off x="11642190" y="51546"/>
          <a:ext cx="1506392" cy="26686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31215</xdr:colOff>
      <xdr:row>0</xdr:row>
      <xdr:rowOff>51546</xdr:rowOff>
    </xdr:from>
    <xdr:to>
      <xdr:col>16</xdr:col>
      <xdr:colOff>13607</xdr:colOff>
      <xdr:row>1</xdr:row>
      <xdr:rowOff>13606</xdr:rowOff>
    </xdr:to>
    <xdr:sp macro="" textlink="">
      <xdr:nvSpPr>
        <xdr:cNvPr id="8" name="모서리가 둥근 직사각형 9">
          <a:extLst>
            <a:ext uri="{FF2B5EF4-FFF2-40B4-BE49-F238E27FC236}">
              <a16:creationId xmlns:a16="http://schemas.microsoft.com/office/drawing/2014/main" id="{7B608827-61CA-47FD-B5C3-DB9F5C1624D9}"/>
            </a:ext>
          </a:extLst>
        </xdr:cNvPr>
        <xdr:cNvSpPr/>
      </xdr:nvSpPr>
      <xdr:spPr>
        <a:xfrm>
          <a:off x="11642190" y="51546"/>
          <a:ext cx="1506392" cy="26686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252132</xdr:colOff>
      <xdr:row>60</xdr:row>
      <xdr:rowOff>294555</xdr:rowOff>
    </xdr:from>
    <xdr:to>
      <xdr:col>20</xdr:col>
      <xdr:colOff>212911</xdr:colOff>
      <xdr:row>65</xdr:row>
      <xdr:rowOff>112059</xdr:rowOff>
    </xdr:to>
    <xdr:sp macro="" textlink="">
      <xdr:nvSpPr>
        <xdr:cNvPr id="9" name="모서리가 둥근 직사각형 10">
          <a:extLst>
            <a:ext uri="{FF2B5EF4-FFF2-40B4-BE49-F238E27FC236}">
              <a16:creationId xmlns:a16="http://schemas.microsoft.com/office/drawing/2014/main" id="{E975F89B-DC20-4350-B2D6-BF0FAB7BFDE6}"/>
            </a:ext>
          </a:extLst>
        </xdr:cNvPr>
        <xdr:cNvSpPr/>
      </xdr:nvSpPr>
      <xdr:spPr>
        <a:xfrm>
          <a:off x="11539257" y="19268355"/>
          <a:ext cx="5704354" cy="1341504"/>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253999</xdr:colOff>
      <xdr:row>4</xdr:row>
      <xdr:rowOff>196850</xdr:rowOff>
    </xdr:from>
    <xdr:to>
      <xdr:col>17</xdr:col>
      <xdr:colOff>493058</xdr:colOff>
      <xdr:row>12</xdr:row>
      <xdr:rowOff>0</xdr:rowOff>
    </xdr:to>
    <xdr:sp macro="" textlink="">
      <xdr:nvSpPr>
        <xdr:cNvPr id="2" name="모서리가 둥근 사각형 설명선 4">
          <a:extLst>
            <a:ext uri="{FF2B5EF4-FFF2-40B4-BE49-F238E27FC236}">
              <a16:creationId xmlns:a16="http://schemas.microsoft.com/office/drawing/2014/main" id="{490AEDCD-DEDF-40F1-AF4B-E76BB0424976}"/>
            </a:ext>
          </a:extLst>
        </xdr:cNvPr>
        <xdr:cNvSpPr/>
      </xdr:nvSpPr>
      <xdr:spPr>
        <a:xfrm>
          <a:off x="16033114" y="1446530"/>
          <a:ext cx="2909869" cy="5335270"/>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a:solidFill>
                <a:schemeClr val="tx1"/>
              </a:solidFill>
              <a:latin typeface="굴림" pitchFamily="50" charset="-127"/>
              <a:ea typeface="굴림" pitchFamily="50" charset="-127"/>
            </a:rPr>
            <a:t>도급 재료비란  </a:t>
          </a:r>
          <a:endParaRPr lang="en-US" altLang="ko-KR" sz="1100" b="1">
            <a:solidFill>
              <a:schemeClr val="tx1"/>
            </a:solidFill>
            <a:latin typeface="굴림" pitchFamily="50" charset="-127"/>
            <a:ea typeface="굴림" pitchFamily="50" charset="-127"/>
          </a:endParaRPr>
        </a:p>
        <a:p>
          <a:pPr algn="l"/>
          <a:r>
            <a:rPr lang="en-US" altLang="ko-KR" sz="1100">
              <a:solidFill>
                <a:schemeClr val="tx1"/>
              </a:solidFill>
              <a:latin typeface="굴림" pitchFamily="50" charset="-127"/>
              <a:ea typeface="굴림" pitchFamily="50" charset="-127"/>
            </a:rPr>
            <a:t>  * </a:t>
          </a:r>
          <a:r>
            <a:rPr lang="ko-KR" altLang="en-US" sz="1100">
              <a:solidFill>
                <a:schemeClr val="tx1"/>
              </a:solidFill>
              <a:latin typeface="굴림" pitchFamily="50" charset="-127"/>
              <a:ea typeface="굴림" pitchFamily="50" charset="-127"/>
            </a:rPr>
            <a:t>설비비에 포함되지않는 자재</a:t>
          </a:r>
          <a:endParaRPr lang="en-US" altLang="ko-KR" sz="1100">
            <a:solidFill>
              <a:schemeClr val="tx1"/>
            </a:solidFill>
            <a:latin typeface="굴림" pitchFamily="50" charset="-127"/>
            <a:ea typeface="굴림" pitchFamily="50" charset="-127"/>
          </a:endParaRPr>
        </a:p>
        <a:p>
          <a:pPr algn="l"/>
          <a:r>
            <a:rPr lang="en-US" altLang="ko-KR" sz="1100">
              <a:solidFill>
                <a:schemeClr val="tx1"/>
              </a:solidFill>
              <a:latin typeface="굴림" pitchFamily="50" charset="-127"/>
              <a:ea typeface="굴림" pitchFamily="50" charset="-127"/>
            </a:rPr>
            <a:t>  * </a:t>
          </a:r>
          <a:r>
            <a:rPr lang="ko-KR" altLang="en-US" sz="1100">
              <a:solidFill>
                <a:schemeClr val="tx1"/>
              </a:solidFill>
              <a:latin typeface="굴림" pitchFamily="50" charset="-127"/>
              <a:ea typeface="굴림" pitchFamily="50" charset="-127"/>
            </a:rPr>
            <a:t>즉</a:t>
          </a:r>
          <a:r>
            <a:rPr lang="en-US" altLang="ko-KR" sz="1100">
              <a:solidFill>
                <a:schemeClr val="tx1"/>
              </a:solidFill>
              <a:latin typeface="굴림" pitchFamily="50" charset="-127"/>
              <a:ea typeface="굴림" pitchFamily="50" charset="-127"/>
            </a:rPr>
            <a:t>,</a:t>
          </a:r>
          <a:r>
            <a:rPr lang="ko-KR" altLang="en-US" sz="1100">
              <a:solidFill>
                <a:schemeClr val="tx1"/>
              </a:solidFill>
              <a:latin typeface="굴림" pitchFamily="50" charset="-127"/>
              <a:ea typeface="굴림" pitchFamily="50" charset="-127"/>
            </a:rPr>
            <a:t> 공사를 위한 자재만 해당됨</a:t>
          </a:r>
        </a:p>
      </xdr:txBody>
    </xdr:sp>
    <xdr:clientData/>
  </xdr:twoCellAnchor>
  <xdr:twoCellAnchor>
    <xdr:from>
      <xdr:col>19</xdr:col>
      <xdr:colOff>507798</xdr:colOff>
      <xdr:row>30</xdr:row>
      <xdr:rowOff>98629</xdr:rowOff>
    </xdr:from>
    <xdr:to>
      <xdr:col>24</xdr:col>
      <xdr:colOff>568872</xdr:colOff>
      <xdr:row>40</xdr:row>
      <xdr:rowOff>0</xdr:rowOff>
    </xdr:to>
    <xdr:sp macro="" textlink="">
      <xdr:nvSpPr>
        <xdr:cNvPr id="3" name="모서리가 둥근 사각형 설명선 7">
          <a:extLst>
            <a:ext uri="{FF2B5EF4-FFF2-40B4-BE49-F238E27FC236}">
              <a16:creationId xmlns:a16="http://schemas.microsoft.com/office/drawing/2014/main" id="{28D46133-5125-436B-8E81-17C8A908E50E}"/>
            </a:ext>
          </a:extLst>
        </xdr:cNvPr>
        <xdr:cNvSpPr/>
      </xdr:nvSpPr>
      <xdr:spPr>
        <a:xfrm>
          <a:off x="20295033" y="12210619"/>
          <a:ext cx="3391014" cy="8493578"/>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a:solidFill>
                <a:schemeClr val="tx1"/>
              </a:solidFill>
              <a:latin typeface="굴림" pitchFamily="50" charset="-127"/>
              <a:ea typeface="굴림" pitchFamily="50" charset="-127"/>
            </a:rPr>
            <a:t>설비비란</a:t>
          </a:r>
          <a:endParaRPr lang="en-US" altLang="ko-KR" sz="1100" b="1">
            <a:solidFill>
              <a:schemeClr val="tx1"/>
            </a:solidFill>
            <a:latin typeface="굴림" pitchFamily="50" charset="-127"/>
            <a:ea typeface="굴림" pitchFamily="50" charset="-127"/>
          </a:endParaRPr>
        </a:p>
        <a:p>
          <a:pPr algn="l"/>
          <a:r>
            <a:rPr lang="en-US" altLang="ko-KR" sz="1100">
              <a:solidFill>
                <a:schemeClr val="tx1"/>
              </a:solidFill>
              <a:latin typeface="굴림" pitchFamily="50" charset="-127"/>
              <a:ea typeface="굴림" pitchFamily="50" charset="-127"/>
            </a:rPr>
            <a:t>  * </a:t>
          </a:r>
          <a:r>
            <a:rPr lang="ko-KR" altLang="en-US" sz="1100">
              <a:solidFill>
                <a:schemeClr val="tx1"/>
              </a:solidFill>
              <a:latin typeface="굴림" pitchFamily="50" charset="-127"/>
              <a:ea typeface="굴림" pitchFamily="50" charset="-127"/>
            </a:rPr>
            <a:t>설비계약금액 중</a:t>
          </a:r>
          <a:r>
            <a:rPr lang="ko-KR" altLang="en-US" sz="1100" baseline="0">
              <a:solidFill>
                <a:schemeClr val="tx1"/>
              </a:solidFill>
              <a:latin typeface="굴림" pitchFamily="50" charset="-127"/>
              <a:ea typeface="굴림" pitchFamily="50" charset="-127"/>
            </a:rPr>
            <a:t>   </a:t>
          </a:r>
          <a:endParaRPr lang="en-US" altLang="ko-KR" sz="1100" baseline="0">
            <a:solidFill>
              <a:schemeClr val="tx1"/>
            </a:solidFill>
            <a:latin typeface="굴림" pitchFamily="50" charset="-127"/>
            <a:ea typeface="굴림" pitchFamily="50" charset="-127"/>
          </a:endParaRPr>
        </a:p>
        <a:p>
          <a:r>
            <a:rPr lang="en-US" altLang="ko-KR" sz="1100" baseline="0">
              <a:solidFill>
                <a:schemeClr val="tx1"/>
              </a:solidFill>
              <a:latin typeface="굴림" pitchFamily="50" charset="-127"/>
              <a:ea typeface="굴림" pitchFamily="50" charset="-127"/>
            </a:rPr>
            <a:t>    </a:t>
          </a:r>
          <a:r>
            <a:rPr lang="ko-KR" altLang="en-US" sz="1100" baseline="0">
              <a:solidFill>
                <a:schemeClr val="tx1"/>
              </a:solidFill>
              <a:latin typeface="굴림" pitchFamily="50" charset="-127"/>
              <a:ea typeface="굴림" pitchFamily="50" charset="-127"/>
            </a:rPr>
            <a:t>현장설치비를 제외한 제작금액</a:t>
          </a:r>
          <a:r>
            <a:rPr lang="en-US" altLang="ko-KR" sz="1100">
              <a:solidFill>
                <a:schemeClr val="lt1"/>
              </a:solidFill>
              <a:effectLst/>
              <a:latin typeface="+mn-lt"/>
              <a:ea typeface="+mn-ea"/>
              <a:cs typeface="+mn-cs"/>
            </a:rPr>
            <a:t> </a:t>
          </a:r>
        </a:p>
        <a:p>
          <a:r>
            <a:rPr lang="en-US" altLang="ko-KR" sz="1100">
              <a:solidFill>
                <a:schemeClr val="lt1"/>
              </a:solidFill>
              <a:effectLst/>
              <a:latin typeface="+mn-lt"/>
              <a:ea typeface="+mn-ea"/>
              <a:cs typeface="+mn-cs"/>
            </a:rPr>
            <a:t>    </a:t>
          </a:r>
          <a:r>
            <a:rPr lang="en-US" altLang="ko-KR" sz="1100">
              <a:solidFill>
                <a:schemeClr val="tx1"/>
              </a:solidFill>
              <a:effectLst/>
              <a:latin typeface="+mn-lt"/>
              <a:ea typeface="+mn-ea"/>
              <a:cs typeface="+mn-cs"/>
            </a:rPr>
            <a:t>ex) </a:t>
          </a:r>
          <a:r>
            <a:rPr lang="ko-KR" altLang="ko-KR" sz="1100">
              <a:solidFill>
                <a:schemeClr val="tx1"/>
              </a:solidFill>
              <a:effectLst/>
              <a:latin typeface="+mn-lt"/>
              <a:ea typeface="+mn-ea"/>
              <a:cs typeface="+mn-cs"/>
            </a:rPr>
            <a:t>설비</a:t>
          </a:r>
          <a:r>
            <a:rPr lang="ko-KR" altLang="en-US" sz="1100">
              <a:solidFill>
                <a:schemeClr val="tx1"/>
              </a:solidFill>
              <a:effectLst/>
              <a:latin typeface="+mn-lt"/>
              <a:ea typeface="+mn-ea"/>
              <a:cs typeface="+mn-cs"/>
            </a:rPr>
            <a:t>시공일괄</a:t>
          </a:r>
          <a:r>
            <a:rPr lang="ko-KR" altLang="ko-KR" sz="1100">
              <a:solidFill>
                <a:schemeClr val="tx1"/>
              </a:solidFill>
              <a:effectLst/>
              <a:latin typeface="+mn-lt"/>
              <a:ea typeface="+mn-ea"/>
              <a:cs typeface="+mn-cs"/>
            </a:rPr>
            <a:t>계약금액 중</a:t>
          </a:r>
          <a:r>
            <a:rPr lang="ko-KR" altLang="ko-KR" sz="1100" baseline="0">
              <a:solidFill>
                <a:schemeClr val="tx1"/>
              </a:solidFill>
              <a:effectLst/>
              <a:latin typeface="+mn-lt"/>
              <a:ea typeface="+mn-ea"/>
              <a:cs typeface="+mn-cs"/>
            </a:rPr>
            <a:t>  </a:t>
          </a:r>
          <a:r>
            <a:rPr lang="ko-KR" altLang="en-US" sz="1100" baseline="0">
              <a:solidFill>
                <a:schemeClr val="tx1"/>
              </a:solidFill>
              <a:effectLst/>
              <a:latin typeface="+mn-lt"/>
              <a:ea typeface="+mn-ea"/>
              <a:cs typeface="+mn-cs"/>
            </a:rPr>
            <a:t>설비비 기입</a:t>
          </a:r>
          <a:endParaRPr lang="en-US" altLang="ko-KR" sz="1100" baseline="0">
            <a:solidFill>
              <a:schemeClr val="tx1"/>
            </a:solidFill>
            <a:effectLst/>
            <a:latin typeface="+mn-lt"/>
            <a:ea typeface="+mn-ea"/>
            <a:cs typeface="+mn-cs"/>
          </a:endParaRPr>
        </a:p>
        <a:p>
          <a:r>
            <a:rPr lang="en-US" altLang="ko-KR" sz="1100" baseline="0">
              <a:solidFill>
                <a:schemeClr val="tx1"/>
              </a:solidFill>
              <a:effectLst/>
              <a:latin typeface="+mn-lt"/>
              <a:ea typeface="+mn-ea"/>
              <a:cs typeface="+mn-cs"/>
            </a:rPr>
            <a:t>  </a:t>
          </a:r>
        </a:p>
        <a:p>
          <a:r>
            <a:rPr lang="en-US" altLang="ko-KR" sz="1100" b="1" baseline="0">
              <a:solidFill>
                <a:srgbClr val="FF0000"/>
              </a:solidFill>
              <a:effectLst/>
              <a:latin typeface="+mn-lt"/>
              <a:ea typeface="+mn-ea"/>
              <a:cs typeface="+mn-cs"/>
            </a:rPr>
            <a:t>※  </a:t>
          </a:r>
          <a:r>
            <a:rPr lang="ko-KR" altLang="en-US" sz="1100" b="1" baseline="0">
              <a:solidFill>
                <a:srgbClr val="FF0000"/>
              </a:solidFill>
              <a:effectLst/>
              <a:latin typeface="+mn-lt"/>
              <a:ea typeface="+mn-ea"/>
              <a:cs typeface="+mn-cs"/>
            </a:rPr>
            <a:t>컨소시엄을 맺을 경우에도 정확한 </a:t>
          </a:r>
          <a:endParaRPr lang="en-US" altLang="ko-KR" sz="1100" b="1" baseline="0">
            <a:solidFill>
              <a:srgbClr val="FF0000"/>
            </a:solidFill>
            <a:effectLst/>
            <a:latin typeface="+mn-lt"/>
            <a:ea typeface="+mn-ea"/>
            <a:cs typeface="+mn-cs"/>
          </a:endParaRPr>
        </a:p>
        <a:p>
          <a:r>
            <a:rPr lang="en-US" altLang="ko-KR" sz="1100" b="1" baseline="0">
              <a:solidFill>
                <a:srgbClr val="FF0000"/>
              </a:solidFill>
              <a:effectLst/>
              <a:latin typeface="+mn-lt"/>
              <a:ea typeface="+mn-ea"/>
              <a:cs typeface="+mn-cs"/>
            </a:rPr>
            <a:t>      </a:t>
          </a:r>
          <a:r>
            <a:rPr lang="ko-KR" altLang="en-US" sz="1100" b="1" baseline="0">
              <a:solidFill>
                <a:srgbClr val="FF0000"/>
              </a:solidFill>
              <a:effectLst/>
              <a:latin typeface="+mn-lt"/>
              <a:ea typeface="+mn-ea"/>
              <a:cs typeface="+mn-cs"/>
            </a:rPr>
            <a:t>안전관리비 계상산식 적용을 위해 </a:t>
          </a:r>
          <a:endParaRPr lang="en-US" altLang="ko-KR" sz="1100" b="1" baseline="0">
            <a:solidFill>
              <a:srgbClr val="FF0000"/>
            </a:solidFill>
            <a:effectLst/>
            <a:latin typeface="+mn-lt"/>
            <a:ea typeface="+mn-ea"/>
            <a:cs typeface="+mn-cs"/>
          </a:endParaRPr>
        </a:p>
        <a:p>
          <a:r>
            <a:rPr lang="en-US" altLang="ko-KR" sz="1100" b="1" baseline="0">
              <a:solidFill>
                <a:srgbClr val="FF0000"/>
              </a:solidFill>
              <a:effectLst/>
              <a:latin typeface="+mn-lt"/>
              <a:ea typeface="+mn-ea"/>
              <a:cs typeface="+mn-cs"/>
            </a:rPr>
            <a:t>      </a:t>
          </a:r>
          <a:r>
            <a:rPr lang="ko-KR" altLang="en-US" sz="1100" b="1" baseline="0">
              <a:solidFill>
                <a:srgbClr val="FF0000"/>
              </a:solidFill>
              <a:effectLst/>
              <a:latin typeface="+mn-lt"/>
              <a:ea typeface="+mn-ea"/>
              <a:cs typeface="+mn-cs"/>
            </a:rPr>
            <a:t>설비공급사의 설비금액을 필히 넣어주셔야 </a:t>
          </a:r>
          <a:endParaRPr lang="en-US" altLang="ko-KR" sz="1100" b="1" baseline="0">
            <a:solidFill>
              <a:srgbClr val="FF0000"/>
            </a:solidFill>
            <a:effectLst/>
            <a:latin typeface="+mn-lt"/>
            <a:ea typeface="+mn-ea"/>
            <a:cs typeface="+mn-cs"/>
          </a:endParaRPr>
        </a:p>
        <a:p>
          <a:r>
            <a:rPr lang="en-US" altLang="ko-KR" sz="1100" b="1" baseline="0">
              <a:solidFill>
                <a:srgbClr val="FF0000"/>
              </a:solidFill>
              <a:effectLst/>
              <a:latin typeface="+mn-lt"/>
              <a:ea typeface="+mn-ea"/>
              <a:cs typeface="+mn-cs"/>
            </a:rPr>
            <a:t>       </a:t>
          </a:r>
          <a:r>
            <a:rPr lang="ko-KR" altLang="en-US" sz="1100" b="1" baseline="0">
              <a:solidFill>
                <a:srgbClr val="FF0000"/>
              </a:solidFill>
              <a:effectLst/>
              <a:latin typeface="+mn-lt"/>
              <a:ea typeface="+mn-ea"/>
              <a:cs typeface="+mn-cs"/>
            </a:rPr>
            <a:t>합니다</a:t>
          </a:r>
          <a:r>
            <a:rPr lang="en-US" altLang="ko-KR" sz="1100" b="1" baseline="0">
              <a:solidFill>
                <a:srgbClr val="FF0000"/>
              </a:solidFill>
              <a:effectLst/>
              <a:latin typeface="+mn-lt"/>
              <a:ea typeface="+mn-ea"/>
              <a:cs typeface="+mn-cs"/>
            </a:rPr>
            <a:t>.</a:t>
          </a:r>
          <a:endParaRPr lang="ko-KR" altLang="ko-KR" b="1">
            <a:solidFill>
              <a:srgbClr val="FF0000"/>
            </a:solidFill>
            <a:effectLst/>
          </a:endParaRPr>
        </a:p>
        <a:p>
          <a:pPr algn="l"/>
          <a:r>
            <a:rPr lang="en-US" altLang="ko-KR" sz="1100">
              <a:solidFill>
                <a:schemeClr val="tx1"/>
              </a:solidFill>
              <a:latin typeface="굴림" pitchFamily="50" charset="-127"/>
              <a:ea typeface="굴림" pitchFamily="50" charset="-127"/>
            </a:rPr>
            <a:t>     ex)</a:t>
          </a:r>
          <a:r>
            <a:rPr lang="en-US" altLang="ko-KR" sz="1100" baseline="0">
              <a:solidFill>
                <a:schemeClr val="tx1"/>
              </a:solidFill>
              <a:latin typeface="굴림" pitchFamily="50" charset="-127"/>
              <a:ea typeface="굴림" pitchFamily="50" charset="-127"/>
            </a:rPr>
            <a:t> </a:t>
          </a:r>
          <a:r>
            <a:rPr lang="ko-KR" altLang="en-US" sz="1100" baseline="0">
              <a:solidFill>
                <a:schemeClr val="tx1"/>
              </a:solidFill>
              <a:latin typeface="굴림" pitchFamily="50" charset="-127"/>
              <a:ea typeface="굴림" pitchFamily="50" charset="-127"/>
            </a:rPr>
            <a:t>설비 </a:t>
          </a:r>
          <a:r>
            <a:rPr lang="en-US" altLang="ko-KR" sz="1100" baseline="0">
              <a:solidFill>
                <a:schemeClr val="tx1"/>
              </a:solidFill>
              <a:latin typeface="굴림" pitchFamily="50" charset="-127"/>
              <a:ea typeface="굴림" pitchFamily="50" charset="-127"/>
            </a:rPr>
            <a:t>+ </a:t>
          </a:r>
          <a:r>
            <a:rPr lang="ko-KR" altLang="en-US" sz="1100" baseline="0">
              <a:solidFill>
                <a:schemeClr val="tx1"/>
              </a:solidFill>
              <a:latin typeface="굴림" pitchFamily="50" charset="-127"/>
              <a:ea typeface="굴림" pitchFamily="50" charset="-127"/>
            </a:rPr>
            <a:t>다공종 컨소시엄계약시 </a:t>
          </a:r>
          <a:endParaRPr lang="en-US" altLang="ko-KR" sz="1100" baseline="0">
            <a:solidFill>
              <a:schemeClr val="tx1"/>
            </a:solidFill>
            <a:latin typeface="굴림" pitchFamily="50" charset="-127"/>
            <a:ea typeface="굴림" pitchFamily="50" charset="-127"/>
          </a:endParaRPr>
        </a:p>
        <a:p>
          <a:pPr algn="l"/>
          <a:r>
            <a:rPr lang="en-US" altLang="ko-KR" sz="1100" baseline="0">
              <a:solidFill>
                <a:schemeClr val="tx1"/>
              </a:solidFill>
              <a:latin typeface="굴림" pitchFamily="50" charset="-127"/>
              <a:ea typeface="굴림" pitchFamily="50" charset="-127"/>
            </a:rPr>
            <a:t>         </a:t>
          </a:r>
          <a:r>
            <a:rPr lang="ko-KR" altLang="en-US" sz="1100" baseline="0">
              <a:solidFill>
                <a:schemeClr val="tx1"/>
              </a:solidFill>
              <a:latin typeface="굴림" pitchFamily="50" charset="-127"/>
              <a:ea typeface="굴림" pitchFamily="50" charset="-127"/>
            </a:rPr>
            <a:t>설비금액을 리딩컴퍼니가 배분하여</a:t>
          </a:r>
          <a:endParaRPr lang="en-US" altLang="ko-KR" sz="1100" baseline="0">
            <a:solidFill>
              <a:schemeClr val="tx1"/>
            </a:solidFill>
            <a:latin typeface="굴림" pitchFamily="50" charset="-127"/>
            <a:ea typeface="굴림" pitchFamily="50" charset="-127"/>
          </a:endParaRPr>
        </a:p>
        <a:p>
          <a:pPr algn="l"/>
          <a:r>
            <a:rPr lang="en-US" altLang="ko-KR" sz="1100" baseline="0">
              <a:solidFill>
                <a:schemeClr val="tx1"/>
              </a:solidFill>
              <a:latin typeface="굴림" pitchFamily="50" charset="-127"/>
              <a:ea typeface="굴림" pitchFamily="50" charset="-127"/>
            </a:rPr>
            <a:t>        </a:t>
          </a:r>
          <a:r>
            <a:rPr lang="ko-KR" altLang="en-US" sz="1100" baseline="0">
              <a:solidFill>
                <a:schemeClr val="tx1"/>
              </a:solidFill>
              <a:latin typeface="굴림" pitchFamily="50" charset="-127"/>
              <a:ea typeface="굴림" pitchFamily="50" charset="-127"/>
            </a:rPr>
            <a:t> 기입하고 </a:t>
          </a:r>
          <a:r>
            <a:rPr lang="en-US" altLang="ko-KR" sz="1100" baseline="0">
              <a:solidFill>
                <a:schemeClr val="tx1"/>
              </a:solidFill>
              <a:latin typeface="굴림" pitchFamily="50" charset="-127"/>
              <a:ea typeface="굴림" pitchFamily="50" charset="-127"/>
            </a:rPr>
            <a:t>'</a:t>
          </a:r>
          <a:r>
            <a:rPr lang="ko-KR" altLang="en-US" sz="1100" baseline="0">
              <a:solidFill>
                <a:schemeClr val="tx1"/>
              </a:solidFill>
              <a:latin typeface="굴림" pitchFamily="50" charset="-127"/>
              <a:ea typeface="굴림" pitchFamily="50" charset="-127"/>
            </a:rPr>
            <a:t>품질 및 규격</a:t>
          </a:r>
          <a:r>
            <a:rPr lang="en-US" altLang="ko-KR" sz="1100" baseline="0">
              <a:solidFill>
                <a:schemeClr val="tx1"/>
              </a:solidFill>
              <a:latin typeface="굴림" pitchFamily="50" charset="-127"/>
              <a:ea typeface="굴림" pitchFamily="50" charset="-127"/>
            </a:rPr>
            <a:t>'</a:t>
          </a:r>
          <a:r>
            <a:rPr lang="ko-KR" altLang="en-US" sz="1100" baseline="0">
              <a:solidFill>
                <a:schemeClr val="tx1"/>
              </a:solidFill>
              <a:latin typeface="굴림" pitchFamily="50" charset="-127"/>
              <a:ea typeface="굴림" pitchFamily="50" charset="-127"/>
            </a:rPr>
            <a:t> 공란에 표기</a:t>
          </a:r>
          <a:endParaRPr lang="en-US" altLang="ko-KR" sz="1100">
            <a:solidFill>
              <a:schemeClr val="tx1"/>
            </a:solidFill>
            <a:latin typeface="굴림" pitchFamily="50" charset="-127"/>
            <a:ea typeface="굴림" pitchFamily="50" charset="-127"/>
          </a:endParaRPr>
        </a:p>
      </xdr:txBody>
    </xdr:sp>
    <xdr:clientData/>
  </xdr:twoCellAnchor>
  <xdr:twoCellAnchor>
    <xdr:from>
      <xdr:col>13</xdr:col>
      <xdr:colOff>253997</xdr:colOff>
      <xdr:row>13</xdr:row>
      <xdr:rowOff>203015</xdr:rowOff>
    </xdr:from>
    <xdr:to>
      <xdr:col>17</xdr:col>
      <xdr:colOff>510987</xdr:colOff>
      <xdr:row>23</xdr:row>
      <xdr:rowOff>0</xdr:rowOff>
    </xdr:to>
    <xdr:sp macro="" textlink="">
      <xdr:nvSpPr>
        <xdr:cNvPr id="4" name="모서리가 둥근 사각형 설명선 3">
          <a:extLst>
            <a:ext uri="{FF2B5EF4-FFF2-40B4-BE49-F238E27FC236}">
              <a16:creationId xmlns:a16="http://schemas.microsoft.com/office/drawing/2014/main" id="{A82CA722-78FE-47BF-A599-89E5AC3CDD01}"/>
            </a:ext>
          </a:extLst>
        </xdr:cNvPr>
        <xdr:cNvSpPr/>
      </xdr:nvSpPr>
      <xdr:spPr>
        <a:xfrm>
          <a:off x="16033112" y="7083875"/>
          <a:ext cx="2931610" cy="4422325"/>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a:solidFill>
                <a:schemeClr val="tx1"/>
              </a:solidFill>
              <a:latin typeface="굴림" pitchFamily="50" charset="-127"/>
              <a:ea typeface="굴림" pitchFamily="50" charset="-127"/>
            </a:rPr>
            <a:t>철거비란  </a:t>
          </a:r>
          <a:endParaRPr lang="en-US" altLang="ko-KR" sz="1100" b="1">
            <a:solidFill>
              <a:schemeClr val="tx1"/>
            </a:solidFill>
            <a:latin typeface="굴림" pitchFamily="50" charset="-127"/>
            <a:ea typeface="굴림" pitchFamily="50" charset="-127"/>
          </a:endParaRPr>
        </a:p>
        <a:p>
          <a:pPr algn="l"/>
          <a:r>
            <a:rPr lang="en-US" altLang="ko-KR" sz="1100">
              <a:solidFill>
                <a:schemeClr val="tx1"/>
              </a:solidFill>
              <a:latin typeface="굴림" pitchFamily="50" charset="-127"/>
              <a:ea typeface="굴림" pitchFamily="50" charset="-127"/>
            </a:rPr>
            <a:t>  * </a:t>
          </a:r>
          <a:r>
            <a:rPr lang="ko-KR" altLang="en-US" sz="1100">
              <a:solidFill>
                <a:schemeClr val="tx1"/>
              </a:solidFill>
              <a:latin typeface="굴림" pitchFamily="50" charset="-127"/>
              <a:ea typeface="굴림" pitchFamily="50" charset="-127"/>
            </a:rPr>
            <a:t>기존  설비를 교체하는 경우 철거에      </a:t>
          </a:r>
          <a:endParaRPr lang="en-US" altLang="ko-KR" sz="1100">
            <a:solidFill>
              <a:schemeClr val="tx1"/>
            </a:solidFill>
            <a:latin typeface="굴림" pitchFamily="50" charset="-127"/>
            <a:ea typeface="굴림" pitchFamily="50" charset="-127"/>
          </a:endParaRPr>
        </a:p>
        <a:p>
          <a:pPr algn="l"/>
          <a:r>
            <a:rPr lang="en-US" altLang="ko-KR" sz="1100">
              <a:solidFill>
                <a:schemeClr val="tx1"/>
              </a:solidFill>
              <a:latin typeface="굴림" pitchFamily="50" charset="-127"/>
              <a:ea typeface="굴림" pitchFamily="50" charset="-127"/>
            </a:rPr>
            <a:t>     </a:t>
          </a:r>
          <a:r>
            <a:rPr lang="ko-KR" altLang="en-US" sz="1100">
              <a:solidFill>
                <a:schemeClr val="tx1"/>
              </a:solidFill>
              <a:latin typeface="굴림" pitchFamily="50" charset="-127"/>
              <a:ea typeface="굴림" pitchFamily="50" charset="-127"/>
            </a:rPr>
            <a:t>해당하는 인건비</a:t>
          </a:r>
          <a:endParaRPr lang="en-US" altLang="ko-KR" sz="1100">
            <a:solidFill>
              <a:schemeClr val="tx1"/>
            </a:solidFill>
            <a:latin typeface="굴림" pitchFamily="50" charset="-127"/>
            <a:ea typeface="굴림" pitchFamily="50" charset="-127"/>
          </a:endParaRPr>
        </a:p>
        <a:p>
          <a:pPr algn="l"/>
          <a:r>
            <a:rPr lang="en-US" altLang="ko-KR" sz="1100">
              <a:solidFill>
                <a:schemeClr val="tx1"/>
              </a:solidFill>
              <a:latin typeface="굴림" pitchFamily="50" charset="-127"/>
              <a:ea typeface="굴림" pitchFamily="50" charset="-127"/>
            </a:rPr>
            <a:t>  * </a:t>
          </a:r>
          <a:r>
            <a:rPr lang="ko-KR" altLang="en-US" sz="1100">
              <a:solidFill>
                <a:schemeClr val="tx1"/>
              </a:solidFill>
              <a:latin typeface="굴림" pitchFamily="50" charset="-127"/>
              <a:ea typeface="굴림" pitchFamily="50" charset="-127"/>
            </a:rPr>
            <a:t>즉</a:t>
          </a:r>
          <a:r>
            <a:rPr lang="en-US" altLang="ko-KR" sz="1100">
              <a:solidFill>
                <a:schemeClr val="tx1"/>
              </a:solidFill>
              <a:latin typeface="굴림" pitchFamily="50" charset="-127"/>
              <a:ea typeface="굴림" pitchFamily="50" charset="-127"/>
            </a:rPr>
            <a:t>,</a:t>
          </a:r>
          <a:r>
            <a:rPr lang="ko-KR" altLang="en-US" sz="1100">
              <a:solidFill>
                <a:schemeClr val="tx1"/>
              </a:solidFill>
              <a:latin typeface="굴림" pitchFamily="50" charset="-127"/>
              <a:ea typeface="굴림" pitchFamily="50" charset="-127"/>
            </a:rPr>
            <a:t> 설치비와 철거비를 구분하여 표기</a:t>
          </a:r>
        </a:p>
      </xdr:txBody>
    </xdr:sp>
    <xdr:clientData/>
  </xdr:twoCellAnchor>
  <xdr:twoCellAnchor>
    <xdr:from>
      <xdr:col>13</xdr:col>
      <xdr:colOff>162111</xdr:colOff>
      <xdr:row>0</xdr:row>
      <xdr:rowOff>9712</xdr:rowOff>
    </xdr:from>
    <xdr:to>
      <xdr:col>17</xdr:col>
      <xdr:colOff>448235</xdr:colOff>
      <xdr:row>1</xdr:row>
      <xdr:rowOff>190500</xdr:rowOff>
    </xdr:to>
    <xdr:sp macro="" textlink="">
      <xdr:nvSpPr>
        <xdr:cNvPr id="5" name="모서리가 둥근 사각형 설명선 5">
          <a:extLst>
            <a:ext uri="{FF2B5EF4-FFF2-40B4-BE49-F238E27FC236}">
              <a16:creationId xmlns:a16="http://schemas.microsoft.com/office/drawing/2014/main" id="{35D98252-72F7-4D03-A911-CA3DB034B43C}"/>
            </a:ext>
          </a:extLst>
        </xdr:cNvPr>
        <xdr:cNvSpPr/>
      </xdr:nvSpPr>
      <xdr:spPr>
        <a:xfrm>
          <a:off x="15946941" y="11617"/>
          <a:ext cx="2949314" cy="483683"/>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baseline="0">
              <a:solidFill>
                <a:schemeClr val="tx1"/>
              </a:solidFill>
              <a:latin typeface="굴림" pitchFamily="50" charset="-127"/>
              <a:ea typeface="굴림" pitchFamily="50" charset="-127"/>
            </a:rPr>
            <a:t> 공급사 명 기입</a:t>
          </a:r>
          <a:r>
            <a:rPr lang="ko-KR" altLang="ko-KR" sz="1100" b="1" baseline="0">
              <a:solidFill>
                <a:schemeClr val="lt1"/>
              </a:solidFill>
              <a:effectLst/>
              <a:latin typeface="+mn-lt"/>
              <a:ea typeface="+mn-ea"/>
              <a:cs typeface="+mn-cs"/>
            </a:rPr>
            <a:t>입찰공고문 계약명</a:t>
          </a:r>
          <a:r>
            <a:rPr lang="en-US" altLang="ko-KR" sz="1100" b="1" baseline="0">
              <a:solidFill>
                <a:schemeClr val="lt1"/>
              </a:solidFill>
              <a:effectLst/>
              <a:latin typeface="+mn-lt"/>
              <a:ea typeface="+mn-ea"/>
              <a:cs typeface="+mn-cs"/>
            </a:rPr>
            <a:t>, - - --</a:t>
          </a:r>
          <a:endParaRPr lang="en-US" altLang="ko-KR" sz="1100" b="1" baseline="0">
            <a:solidFill>
              <a:schemeClr val="tx1"/>
            </a:solidFill>
            <a:effectLst/>
            <a:latin typeface="+mn-lt"/>
            <a:ea typeface="+mn-ea"/>
            <a:cs typeface="+mn-cs"/>
          </a:endParaRPr>
        </a:p>
        <a:p>
          <a:pPr algn="l"/>
          <a:r>
            <a:rPr lang="en-US" altLang="ko-KR" sz="1100" b="1" baseline="0">
              <a:solidFill>
                <a:schemeClr val="tx1"/>
              </a:solidFill>
              <a:latin typeface="굴림" pitchFamily="50" charset="-127"/>
              <a:ea typeface="굴림" pitchFamily="50" charset="-127"/>
              <a:cs typeface="+mn-cs"/>
            </a:rPr>
            <a:t>- </a:t>
          </a:r>
          <a:r>
            <a:rPr lang="ko-KR" altLang="ko-KR" sz="1100" b="1" baseline="0">
              <a:solidFill>
                <a:schemeClr val="tx1"/>
              </a:solidFill>
              <a:latin typeface="굴림" pitchFamily="50" charset="-127"/>
              <a:ea typeface="굴림" pitchFamily="50" charset="-127"/>
              <a:cs typeface="+mn-cs"/>
            </a:rPr>
            <a:t>입찰공고문 계약명</a:t>
          </a:r>
          <a:r>
            <a:rPr lang="ko-KR" altLang="en-US" sz="1100" b="1" baseline="0">
              <a:solidFill>
                <a:schemeClr val="tx1"/>
              </a:solidFill>
              <a:latin typeface="굴림" pitchFamily="50" charset="-127"/>
              <a:ea typeface="굴림" pitchFamily="50" charset="-127"/>
              <a:cs typeface="+mn-cs"/>
            </a:rPr>
            <a:t>은 앞시트에서 자동연동</a:t>
          </a:r>
        </a:p>
      </xdr:txBody>
    </xdr:sp>
    <xdr:clientData/>
  </xdr:twoCellAnchor>
  <xdr:twoCellAnchor>
    <xdr:from>
      <xdr:col>5</xdr:col>
      <xdr:colOff>168088</xdr:colOff>
      <xdr:row>5</xdr:row>
      <xdr:rowOff>33616</xdr:rowOff>
    </xdr:from>
    <xdr:to>
      <xdr:col>11</xdr:col>
      <xdr:colOff>112059</xdr:colOff>
      <xdr:row>41</xdr:row>
      <xdr:rowOff>76200</xdr:rowOff>
    </xdr:to>
    <xdr:sp macro="" textlink="">
      <xdr:nvSpPr>
        <xdr:cNvPr id="6" name="모서리가 둥근 직사각형 6">
          <a:extLst>
            <a:ext uri="{FF2B5EF4-FFF2-40B4-BE49-F238E27FC236}">
              <a16:creationId xmlns:a16="http://schemas.microsoft.com/office/drawing/2014/main" id="{5C45B0B8-4840-477D-96E0-4E4CA8B653A5}"/>
            </a:ext>
          </a:extLst>
        </xdr:cNvPr>
        <xdr:cNvSpPr/>
      </xdr:nvSpPr>
      <xdr:spPr>
        <a:xfrm>
          <a:off x="1533973" y="1479511"/>
          <a:ext cx="10808186" cy="19856489"/>
        </a:xfrm>
        <a:prstGeom prst="roundRect">
          <a:avLst>
            <a:gd name="adj" fmla="val 7683"/>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59266</xdr:colOff>
      <xdr:row>33</xdr:row>
      <xdr:rowOff>8467</xdr:rowOff>
    </xdr:from>
    <xdr:ext cx="13968617" cy="1564022"/>
    <xdr:pic>
      <xdr:nvPicPr>
        <xdr:cNvPr id="2" name="그림 1">
          <a:extLst>
            <a:ext uri="{FF2B5EF4-FFF2-40B4-BE49-F238E27FC236}">
              <a16:creationId xmlns:a16="http://schemas.microsoft.com/office/drawing/2014/main" id="{F738AA83-25CF-4BFC-A26D-C5B18218266B}"/>
            </a:ext>
          </a:extLst>
        </xdr:cNvPr>
        <xdr:cNvPicPr>
          <a:picLocks noChangeAspect="1"/>
        </xdr:cNvPicPr>
      </xdr:nvPicPr>
      <xdr:blipFill>
        <a:blip xmlns:r="http://schemas.openxmlformats.org/officeDocument/2006/relationships" r:embed="rId1"/>
        <a:stretch>
          <a:fillRect/>
        </a:stretch>
      </xdr:blipFill>
      <xdr:spPr>
        <a:xfrm>
          <a:off x="59266" y="6294967"/>
          <a:ext cx="13968617" cy="156402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ORK\&#44277;&#50976;\&#49892;&#54665;&#44228;&#54925;&#49436;%20&#44592;&#48376;&#44277;&#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hpark\c\&#49444;&#44228;&#51088;&#47308;\&#50756;&#47308;&#48372;&#44256;\1&#50676;&#50672;4&#52264;\218.XLS\PK95-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4608;&#50689;&#52384;\C\99DATA\My%20Docu(&#48372;&#44288;)\VAP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ACAD\SAMPLE\PENTAGON.XLG"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DWG\ILOT-MI\YUNCH\PLOT\S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DWG\ILOT-MI\SUNGNAM\TAL\SUNGNAM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4608;&#49345;&#55148;\C\&#49444;&#44228;&#51088;&#47308;\&#50756;&#47308;&#48372;&#44256;\1&#50676;&#50672;4&#52264;\218.XLS\PK95-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iin-200-lgw\&#44277;&#50976;&#54260;&#45908;\My%20Docu(&#48372;&#44288;)\VAPO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060;&#45824;&#50864;\C\&#51060;&#46041;&#55148;\&#48376;&#49444;&#48708;\&#44053;&#51116;&#51228;&#51089;\PROJECT\&#54252;&#54637;\&#44221;&#49345;&#53804;&#51088;\2COKES~1\PHJ\EACL\EXITLOO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1060;&#45824;&#50864;\C\&#51060;&#46041;&#55148;\&#48376;&#49444;&#48708;\&#44053;&#51116;&#51228;&#51089;\PROJECT\&#54252;&#54637;\&#44221;&#49345;&#53804;&#51088;\2COKES~1\PHJ\EACL\LOOPE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060;&#45824;&#50864;\C\&#51060;&#46041;&#55148;\&#48376;&#49444;&#48708;\&#44053;&#51116;&#51228;&#51089;\LOOP.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My%20Docu(&#48372;&#44288;)\VAPO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4608;&#50980;&#54693;\&#51089;&#50629;\&#51201;&#49328;FILE\&#54252;)&#49888;&#51228;&#44053;%20&#49888;&#49444;%20&#49688;&#48176;&#51204;&#49444;&#48708;&#44277;&#49324;\2&#52264;&#44277;&#49324;\1.&#51204;&#44592;&#44277;&#4932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our-5b722a3d21\&#44608;&#50976;&#54693;&#51032;&#51089;&#50629;\&#54788;&#51109;\&#49888;&#54620;&#44228;&#53685;&#49569;&#49688;&#44288;&#47196;\2001&#51077;&#52272;\765KV&#49888;&#53468;&#48177;&#48320;&#51204;&#49548;\&#54788;&#51109;&#49444;&#47749;&#4943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our-5b722a3d21\&#44608;&#50976;&#54693;&#51032;&#51089;&#50629;\&#51204;&#44592;&#48169;&#49885;\&#49444;&#44228;&#50857;&#50669;\&#54620;&#44397;&#44032;&#49828;&#44592;&#44277;\&#53685;&#50689;&#44592;&#51648;\&#44277;&#49324;&#45236;&#50669;&#49436;(&#52572;&#513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Your-5b722a3d21\&#44608;&#50976;&#54693;&#51032;&#51089;&#50629;\WOONGNAM\KJH\807A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Yjs\&#51201;&#49328;&#49444;&#44228;-2005\&#44305;)%20NO.6%20CGL%20&#49888;&#49444;%208&#52264;\6CGL-8%20&#51228;&#51089;&#44277;&#49324;(&#54788;&#511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My%20Documents\&#51652;&#54665;&#51473;&#51064;&#44277;&#49324;\&#46041;&#48512;&#44428;&#45453;&#49328;&#47932;&#49884;&#51109;\&#51088;&#51116;&#54788;&#5488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7928;&#48124;&#49885;\C\&#44204;&#51201;\&#51312;&#54788;&#52384;\&#51088;&#51064;-&#51652;&#47049;\S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ALL%20TOMMY\TG\Proposal\Ks\KBS\Perbaikan%20Tiang%20Pancang\ANNA\lind\Non%20KS\statomer\Foundation%20DA%207%20charging%20system%20statome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PROJECT\POSCO%20ENC(2005)-Saudi%20Hadeed%20CCL&amp;RCL\HADEED-DOCUMENT\&#54252;&#49828;&#53076;%20&#44148;&#49444;%20SENSOR%20LIST\&#54532;&#47196;&#51229;&#53944;\&#45236;&#51648;&#47928;&#49444;&#48708;(No2%20EGL)\&#45208;&#44221;&#53468;\&#45236;&#51648;&#50868;&#51204;\NKT\CCL\&#50672;&#54633;&#52384;~1.5CC\&#50868;&#51204;&#48169;&#50504;\CCLLIS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rva020\atyrau$\Documents%20and%20Settings\A0731\Desktop\Jacob\Haradh\PlanData\Planning&amp;reporting.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0980;&#51116;&#50672;\aproject\skec\TDI\BM\TDIBM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Kemtech-10\job\SSY%20PX-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ALL%20TOMMY\TG\Proposal\Ks\KBS\Perbaikan%20Tiang%20Pancang\WINDOWS\TEMP\yoen\biaya%20opr\OP%20CM%202.12%20Dist%20Jkt%20CM-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ompaq\&#47196;&#52972;%20&#46356;&#49828;&#53356;%20(C)\My%20Documents\irwan\PUPUK%20KUJANG\MECHANICAL%20ERECTION-8908\My%20Documents\irwan\REHABILITATION%20&amp;%20FLEXIBLE%20-GRESIK\Rev1\WINDOWS\TEMP\yoen\biaya%20opr\OP%20CM%202.12%20Dist%20Jkt%20CM-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fs-center4.posec.co.kr:8000/TEMP/V0QNUPI8.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User5588\c\&#51060;&#49345;&#46024;-DRAWING\POS-AC-&#51201;&#49328;&#49444;&#44228;\2003&#45380;%20&#51201;&#49328;\1&#50672;&#51452;SLAB&#51221;&#51221;&#49444;&#48708;1&#52264;&#44277;&#49324;\&#52384;&#44144;&#44277;&#49324;\75-&#51312;&#47749;&#52384;&#44144;\(1&#52264;)75-&#52384;&#4414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51060;&#54617;\MECH\&#49457;&#51648;&#44277;&#5478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54788;&#51109;/&#49888;&#54620;&#44228;&#53685;&#49569;&#49688;&#44288;&#47196;/2001&#51077;&#52272;/&#49884;&#54868;&#48176;&#49688;&#51648;/EST/CIVIL/m&#47588;&#54252;&#54616;&#49688;&#52376;&#47532;&#51109;/maepo.x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46020;"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4608;&#48373;&#49345;\C\My%20Documents\&#44204;%20%20%20%20&#51201;\&#54869;&#50557;&#4943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Giin-200-lgw\1.%20&#44277;&#50976;&#54260;&#45908;\Documents%20and%20Settings\&#49548;&#50976;&#51088;\&#48148;&#53461;%20&#54868;&#47732;\&#54252;&#49828;&#53076;&#54028;&#50892;%20&#44305;&#50577;%20&#48512;&#49373;&#48373;&#54633;&#48156;&#51204;&#49548;%201_2&#54840;\&#48372;&#50728;&#44277;&#49324;(&#50756;&#47308;%20110416)\&#44305;&#50577;&#48512;&#49373;&#48373;&#54633;\&#49688;&#47049;&#49328;&#52636;&#49436;\&#44592;&#44228;%20&#49688;&#47049;%20&#49328;&#52636;&#49436;\&#44221;&#49345;&#53804;&#51088;\3&#54980;&#54032;-BULK\AKF-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ALES_DATASVR\PROJECT\WINDOWS\&#48148;&#53461;%20&#54868;&#47732;\LG_CALTEX\LG_CALTEX\&#49888;&#44368;&#49885;&#44060;&#51064;\01&#44144;&#47000;&#49440;&#44204;&#51201;\SECL_HYCO\DCS&#44204;&#51201;\cs1000\DEC_DHDSR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51060;&#46020;&#54665;\project\&#54217;&#53469;%20&#49892;&#49884;&#49444;&#44228;\000%20&#44277;&#49324;&#48708;%20&#49328;&#52636;-&#52572;&#51333;&#51228;&#52636;&#51089;&#50629;&#50857;-&#54801;&#49345;&#44208;&#44284;&#48152;&#50689;\6.0%20&#54217;&#53469;&#54408;&#51656;&#44288;&#47532;&#4870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54788;&#51109;/&#49888;&#54620;&#44228;&#53685;&#49569;&#49688;&#44288;&#47196;/2001&#51077;&#52272;/&#49884;&#54868;&#48176;&#49688;&#51648;/Program%20Files/DM98IMF/down/SINBOCK.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My%20Documents/&#54252;&#54637;2&#45257;&#50672;/P2EGL/&#51201;&#49328;&#49444;&#44228;/EG-2&#52264;/My%20Documents/&#54252;&#54637;1&#45257;&#50672;/4&#52264;&#49444;&#44228;&#48152;&#50689;&#51088;&#47308;/&#51201;&#49328;&#50836;&#44396;&#49324;&#54637;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48177;&#49345;&#54840;\C\WINDOWS\TEMP\&#44256;&#47196;&#51228;&#51089;.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WINDOWS/TEMP/&#44305;&#51452;&#47588;&#47549;&#51109;/&#49892;&#54665;/&#49892;&#54665;(89)/&#49892;&#54665;&#52509;&#4429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gw.poscon.co.kr/&#49444;&#44228;1/&#49884;&#48169;&#49436;/&#51116;&#51656;&#49884;&#54744;&#49892;/&#49884;&#48169;&#49436;(&#51116;&#51656;&#49884;&#54744;&#4989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Giin-200-lgw\1.%20&#44277;&#50976;&#54260;&#45908;\Documents%20and%20Settings\&#49548;&#50976;&#51088;\&#48148;&#53461;%20&#54868;&#47732;\&#54252;&#49828;&#53076;&#54028;&#50892;%20&#44305;&#50577;%20&#48512;&#49373;&#48373;&#54633;&#48156;&#51204;&#49548;%201_2&#54840;\&#48372;&#50728;&#44277;&#49324;(&#50756;&#47308;%20110416)\&#49688;&#47049;&#49328;&#52636;\&#44221;&#49345;&#53804;&#51088;\3&#54980;&#54032;-BULK\AKF-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4428;&#50689;&#54872;_&#45432;&#53944;&#48513;\project\&#49340;&#49340;\&#53685;&#49888;\&#45224;&#48512;&#46020;&#47196;\WINDOWS\Temporary%20Internet%20Files\Content.IE5\41AZK5Q3\MSOffice\Excel\work\&#45236;&#50669;.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9436;&#51221;&#44592;\my%20documents\PAPA\3.&#54156;&#54532;&#51109;\&#44204;&#51201;%20&#44288;&#47144;\&#52852;&#47700;&#46972;%20&#44288;&#47144;\WINDOWS\Temporary%20Internet%20Files\Content.IE5\41AZK5Q3\MSOffice\Excel\work\&#45236;&#50669;.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gw.poscon.co.kr/Documents%20and%20Settings/&#48176;&#54889;&#44540;/My%20Documents/Business/&#44204;&#51201;/&#44277;&#49324;&#44204;&#51201;Sample/ACAD/SAMPLE/PENTAGON.XLG"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44608;&#49345;&#55148;\C\&#44608;&#52285;&#49885;\&#44221;&#49345;&#53804;&#51088;\99&#45380;&#44221;&#49345;&#53804;&#51088;\2&#50676;&#50672;%20oil%20&#48372;&#52649;%20system%20&#49444;&#52824;\AKF-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960db.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0980;&#51452;&#49345;new\My%20Documents\My%20Docu(&#48372;&#44288;)\VAPOR.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hwp\dacom\&#50896;&#51452;~&#51228;&#52380;\&#50896;&#51452;&#52572;&#51333;\&#44277;&#53685;&#51088;&#47308;.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ROJECT/CALCULATION/pilot/&#44277;&#49324;&#49444;&#44228;&#49436;/final/&#49340;&#44277;&#49324;/GHJY31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TL\DATA\TOTB4_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Yjs\my%20documents\My%20Documents\0327%202,3%20&#49548;&#51208;%20&#44277;&#51221;%20&#48143;%20&#54872;&#44221;&#51665;&#51652;&#44592;1&#52264;\SPEC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44288;&#47532;\&#44277;&#47924;\1ST&#44277;&#47924;\&#52280;&#44256;\&#44600;&#51020;\JABO\O12060\INFORM\MYENGBU.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WINDOWS\Temporary%20Internet%20Files\Content.IE5\HYTHYVO9\YUN-JS\AKF-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52572;&#51333;&#52384;\C\&#51089;&#50629;&#54028;&#51068;\&#51228;&#44053;\STS2&#51228;&#44053;VOD&#44368;&#52404;\&#44221;&#53804;&#44204;&#48376;\AKF-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My%20Documents\2004&#21407;&#20104;&#31639;041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TEMP\V0QNUPI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44053;&#54200;&#54633;&#47532;&#54868;\&#53804;&#51088;&#44228;&#54925;&#49892;%20&#50577;&#49885;(&#44032;&#50676;&#4719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44608;&#49345;&#55148;\C\&#44608;&#52285;&#49885;\&#44221;&#49345;&#53804;&#51088;\99&#45380;&#44221;&#49345;&#53804;&#51088;\2&#50676;&#50672;%20oil%20&#48372;&#52649;%20system%20&#49444;&#52824;\&#48176;&#44288;&#47932;&#47049;.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E:\&#45824;&#44396;&#51204;&#47141;&#44288;&#47532;&#52376;\&#52397;&#53685;\&#51648;&#48152;&#51312;&#49324;\&#50896;&#48376;\&#50556;&#45796;&#49884;&#45796;&#51096;&#45224;.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mail2.posdata.co.kr/mail/35341.nsf/($InboxIn)/C79FA45F8F8DF94E49256F7F001FDDAA/$file/_364p13fvp408s3dghnrrh3hfb26usa80ho3dh3fnn271t24dgvkn7gr3j_/&#51204;&#54868;_&#48320;&#46041;-A.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51452;&#51221;&#47928;)/(07)&#51312;&#50629;&#53685;&#49888;/(07)&#53685;&#49888;&#44277;&#49324;/(07)&#49345;&#49464;&#49444;&#44228;/(070418)&#49444;&#44228;&#50756;&#47308;%20Review&#45824;&#49345;/&#54252;&#54637;%203&#54980;&#54032;&#50676;&#52376;&#47532;-&#49444;&#44228;&#50756;&#47308;/&#44048;&#47532;&#50857;&#50669;&#48708;.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gw.poscon.co.kr/Documents%20and%20Settings/&#48176;&#54889;&#44540;/My%20Documents/Business/&#44204;&#51201;/&#44277;&#49324;&#44204;&#51201;Sample/YUN-JS/AKF-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44608;&#48373;&#49345;\C\My%20Documents\&#44204;&#51201;&#48169;\&#53076;&#50724;&#47217;\&#44480;&#47000;991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A:\ALL%20TOMMY\TG\Proposal\Ks\KBS\Perbaikan%20Tiang%20Pancang\1234\SSP1\ENG-RVP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Maryulis\iso9000\1234\FORMSTD.XLS" TargetMode="External"/></Relationships>
</file>

<file path=xl/externalLinks/_rels/externalLink67.xml.rels><?xml version="1.0" encoding="UTF-8" standalone="yes"?>
<Relationships xmlns="http://schemas.openxmlformats.org/package/2006/relationships"><Relationship Id="rId1" Type="http://schemas.microsoft.com/office/2006/relationships/xlExternalLinkPath/xlPathMissing" Target="#REF"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gw.poscon.co.kr/Finex_Demo/Finex_Demo_&#44060;&#51312;/mgo/&#52280;&#44256;&#46020;&#47732;/My%20Docu(&#51201;&#49328;)/&#51201;&#49328;&#50577;&#49885;.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B:\&#54624;&#51613;.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060;&#50689;&#51456;\199806\&#44277;&#47924;&#54016;\&#44288;&#47532;&#49552;&#51061;\&#44277;&#51221;&#51652;&#46020;\&#44277;&#47924;&#54016;\&#50868;&#50689;&#54924;&#51032;\&#50868;&#50689;&#54924;~1\10&#50900;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50980;&#51452;&#49345;\My%20Documents\EXCEL\KYA\2&#54980;&#5403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ALL%20TOMMY\TG\Proposal\Ks\KBS\Perbaikan%20Tiang%20Pancang\WINDOWS\TEMP\yoen\biaya%20opr\OP%20CM%202.12%20Summ%20Jkt%20CM-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03_&#48120;&#45768;&#48128;CEM/10%20Uttam%20Wardha/01%20&#52384;&#44144;&#51060;&#49444;&#48708;&#50857;&#44160;&#53664;/160305%20&#44305;&#50577;&#51060;&#49444;&#44160;&#53664;/160328%20&#52628;&#44032;&#48152;&#50689;&#54624;&#44163;/160718_Uttam%20Metalics_&#49444;&#48708;&#50808;&#51452;&#48708;%20&#54869;&#51064;&#50857;_CEM%20r0.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54728;&#51221;&#50885;\&#46020;&#47732;&#54632;\&#54728;&#51221;&#50885;\&#51088;&#47308;&#49892;\&#50641;&#49472;%20&#51088;&#47308;&#49892;\&#45800;&#51473;&#54364;.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B:\MIX-DGN.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54728;&#51221;&#50885;\D\&#46020;&#47732;&#54632;\&#54252;&#54637;\&#44221;&#49345;&#53804;&#51088;\2&#50672;&#51452;\&#50725;&#50808;%20YARD%20ROOF%20&#49892;&#52824;\349A\&#45800;&#51473;&#54364;.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44053;&#54200;&#54633;&#47532;&#54868;\&#44204;&#51201;&#50896;&#44032;\BLOOM%20TF\&#44053;&#54200;&#54633;&#47532;&#54868;\&#53804;&#51088;&#44228;&#54925;&#49892;%20&#50577;&#49885;(&#44032;&#50676;&#47196;).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Dskim\HAIER%20CCL\&#54532;&#47196;&#51229;&#53944;\&#45236;&#51648;&#47928;&#49444;&#48708;(No2%20EGL)\&#45208;&#44221;&#53468;\&#45236;&#51648;&#50868;&#51204;\NKT\CCL\&#50672;&#54633;&#52384;~1.5CC\&#50868;&#51204;&#48169;&#50504;\CCLLIST.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gw.poscon.co.kr/PROJECT/CALCULATION/&#45432;&#47924;&#48708;/&#45432;&#47924;&#48708;&#45236;&#50669;&#49436;_&#44033;&#44033;_08&#45380;&#51204;&#48152;&#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Hyundai1\sys\&#53664;&#47785;\NAEYUK.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51060;&#50725;&#51116;\&#44277;&#50976;\KWS\excell\1H\&#45800;&#51473;UP\posco\LOOP.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2000&#52572;&#50980;&#47925;&#50629;&#47924;&#54260;&#45908;\&#54788;&#51109;&#48324;&#49444;&#44228;\&#44592;&#53440;&#51648;&#44396;7&#50900;\&#54644;&#52285;&#51088;&#46041;&#48708;200324.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PHJ\BPCAL\OWD\PK95-5.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45432;&#51652;&#44508;\&#51201;&#49328;file\&#51060;&#49345;&#46024;-DRAWING\POS-AC-&#51201;&#49328;&#49444;&#44228;\2003&#45380;%20&#51201;&#49328;\1&#50672;&#51452;SLAB&#51221;&#51221;&#49444;&#48708;1&#52264;&#44277;&#49324;\&#52384;&#44144;&#44277;&#49324;\75-&#51312;&#47749;&#52384;&#44144;\(1&#52264;)75-&#52384;&#44144;.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Giin-200-lgw\&#44277;&#50976;&#54260;&#45908;\Documents%20and%20Settings\poscoenc\Local%20Settings\Temporary%20Internet%20Files\Content.IE5\UA8GQBGW\&#45257;&#50672;&#54532;~1\04A&#45257;~1\2&#44592;&#48376;~1\09ROLL~1\1ENG'~1\ROLL_E~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KDS\PROJECT\&#52628;%20&#54413;%20&#47161;\&#52628;&#54413;&#52572;&#5133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C:\DCS\&#44204;&#51201;\&#54840;&#45224;&#49437;&#50976;%20%20PC%20PJT\DIC_HPC\R4_Cost%20Variation_1108\2.R4HPC_DMC%20PJT%20BM_1108.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50724;&#52384;&#54840;\&#50629;&#52404;&#49884;&#44277;&#47932;&#47049;\&#50868;&#46041;&#51109;%20for&#52572;&#53441;&#44600;\&#44396;&#50640;&#48708;&#50752;&#46384;&#47532;&#46020;&#47532;(tkchoi)\1POSCO&#54252;)&#49440;&#51116;&#44053;&#54200;&#54633;&#47532;&#54868;\&#44204;&#51201;&#44032;%20&#44160;&#53664;\KBS\&#49688;&#51452;&#50629;&#47924;\P12h-Coil&#45257;&#44033;&#49444;&#48708;\&#53804;&#51088;&#48708;&#49328;&#52636;\LOOP.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51060;&#54617;&#48276;\&#51089;&#50629;&#51109;\WINDOWS.000\TEMP\consol.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F:\PROJECT\poStrip\&#51088;&#47308;(041229)\4&#52264;&#51201;&#49328;\WINDOWS\TEMP\&#54624;&#51613;.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49888;&#51333;&#44305;\EX-DATE\EX-DATA\EQUIPMENT&#47932;&#47049;&#49328;&#52636;\EQUIP%20MENT&#47932;&#47049;&#49328;&#52636;-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01%20PROJECT/07-NSMP(COMMON)/700%20&#49324;&#50629;&#44288;&#47532;&#47928;&#49436;/750%20Cost%20Control-Financial%20Status/751%20Cost%20Estimation/000%20&#54252;&#49828;&#53076;%20&#49444;&#48708;&#48708;%20&#54869;&#51064;&#50857;/PHJ/ACL/BRIDROLL.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45224;&#54644;GRANULE\io.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WINDOWS/TEMP/My%20Documents/&#49892;&#54665;&#44204;&#51201;/&#44204;&#55012;&#47196;&#44060;&#49444;/SHEET/EXCEL/KHS/&#48512;&#45824;&#53664;&#47785;/&#48512;&#49328;&#51652;&#50577;.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A:\ALL%20TOMMY\TG\Proposal\Ks\KBS\Perbaikan%20Tiang%20Pancang\WINDOWS\TEMP\Lain-lain\Company%20Profile%20New.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44608;&#48124;&#49437;\&#44592;&#44228;&#51201;&#49328;&#49444;&#44228;\&#49444;&#44228;&#51088;&#47308;\&#50756;&#47308;&#48372;&#44256;\1&#50676;&#50672;4&#52264;\218.XLS\PK95-5.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44608;&#51116;&#44221;\D\&#44277;&#47924;\&#47928;&#49436;\&#47215;&#45936;\&#47928;&#49436;\&#46041;&#50864;\&#46041;&#50864;&#54868;&#54617;(&#44277;&#51221;&#54364;).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50980;&#51452;&#49345;new\My%20Documents\My%20Documents\&#51201;&#49328;&#49444;&#44228;\CGL-PILOT\DRAFT\&#49444;&#44228;&#51088;&#47308;\&#50756;&#47308;&#48372;&#44256;\1&#50676;&#50672;4&#52264;\218.XLS\PK95-5.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51060;&#47564;&#49885;\&#48372;&#44256;\&#44305;&#50577;Pilot\&#50696;&#49328;\&#44204;&#51201;\Rev1\&#44204;&#51201;&#51333;&#54633;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50980;&#51452;&#49345;new\My%20Documents\ACAD\SAMPLE\PENTAGON.XLG"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50980;&#51452;&#49345;\My%20Documents\My%20Documents\&#51201;&#49328;&#49444;&#44228;\CGL-PILOT\DRAFT\&#49444;&#44228;&#51088;&#47308;\&#50756;&#47308;&#48372;&#44256;\1&#50676;&#50672;4&#52264;\218.XLS\PK95-5.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50980;&#51452;&#49345;new\My%20Documents\DATA\JUCK-SAN\KCCPP\MMM.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54788;&#51109;/&#49888;&#54620;&#44228;&#53685;&#49569;&#49688;&#44288;&#47196;/2001&#51077;&#52272;/765KV&#49888;&#53468;&#48177;&#48320;&#51204;&#49548;/&#54788;&#51109;&#49444;&#47749;&#49436;.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49900;&#49345;&#50857;\CGL\PHJ\EACL\EXITLOOP.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44277;&#49324;&#51652;&#54665;/4&#52264;&#49440;&#54665;&#44277;&#49324;/tr&#44368;&#52404;/3&#52264;&#49444;&#44228;&#44592;&#48376;&#50836;&#44396;.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01%20PROJECT/07-NSMP(COMMON)/700%20&#49324;&#50629;&#44288;&#47532;&#47928;&#49436;/750%20Cost%20Control-Financial%20Status/751%20Cost%20Estimation/000%20&#54252;&#49828;&#53076;%20&#49444;&#48708;&#48708;%20&#54869;&#51064;&#50857;/Eigener%20Ordner%202/POSCO%20RH-VTD/Neue%20Los+Kal/los-030316-4%20cop.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C:\MMM.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A:\ALL%20TOMMY\TG\Proposal\Ks\KBS\Perbaikan%20Tiang%20Pancang\ANNA\lind\Non%20KS\statomer\asahi\bq-ashahi-R1b.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DATA\JUCK-SAN\KCCPP\MMM.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A:\LOOP.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http://gw.poscon.co.kr/My%20Documents/&#51452;&#47932;&#49440;&#44256;&#47196;(&#44428;&#50885;&#44592;)/&#44592;&#48376;&#49444;&#44228;&#49436;(&#44428;&#50885;&#4459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48149;&#45824;&#48276;\C\WINDOWS\Temporary%20Internet%20Files\Content.IE5\2FKVI1M9\PHJ\BPCAL\OWD\PK95-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49888;&#44508;&#50577;\C\LSH\&#54980;&#45796;.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49888;&#44508;&#50577;\C\PROJECT\DAEGU\LSH\&#51060;&#48152;&#49457;&#45824;&#4870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SE08011\&#44592;&#44228;&#44277;&#50976;\DATA\PHUNGTAK\&#44592;&#4459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My%20Documents/P2RH3%20&#49888;&#49444;/&#50896;&#52397;&#44228;&#50557;/&#44228;&#50557;&#49324;&#50577;&#49436;/&#52628;&#51221;&#44032;%20&#49328;&#52636;/2005-09-06-&#53804;&#51088;&#48708;&#49328;&#52636;/K1RH1/&#50629;&#47924;&#49688;&#54665;&#44288;&#47144;/&#49688;&#51452;&#50629;&#47924;/K5RH&#44277;&#49324;&#48708;/&#44592;&#44228;-&#44305;)%202&#51228;&#44053;%20&#53448;&#44032;&#49828;/&#44305;)%202&#51228;&#44053;%20&#53448;&#44032;&#49828;&#49444;&#48708;%20&#49888;&#49444;%203&#52264;/1&#50672;&#51452;3&#50672;&#51452;&#44592;%203&#52264;&#44277;&#49324;/&#49444;&#44228;&#51088;&#47308;/&#50756;&#47308;&#48372;&#44256;/1&#50676;&#50672;4&#52264;/218.XLS/PK95-5.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B:\&#44608;&#50857;&#44592;\&#50641;&#49472;\GUMI4B2\&#51228;&#51452;&#50672;&#46041;.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44608;&#51116;&#44221;\D\&#44277;&#47924;\&#47928;&#49436;\&#47215;&#45936;\My%20Documents\&#44204;&#51201;\Etc\SAMSUNG\TELEMGC\RDFILE\&#49345;&#54984;.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49345;&#48393;\cadwork\Documents%20and%20Settings\WindowsXP\My%20Documents\&#51204;&#44592;&#51088;&#47308;.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H:\LJK-LAST\ILWIDAGA.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SE08012\&#51452;&#45716;&#44275;\&#45236;&#50669;8.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http://www7.hanmail.net/WINDOWS/TEMP/&#44305;&#50577;NO.2EGL&#45236;&#51648;&#47928;&#49444;&#48708;/&#51456;&#48708;&#51088;&#47308;/&#44228;&#50557;&#49324;&#50577;&#49436;/MIPOS/MAIL/TEMP/&#44277;&#44396;.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http://gw.poscon.co.kr/&#45824;&#50808;(&#48156;&#51204;&#49548;)/&#49340;&#52380;/MSOFFICE/HEXCEL/BM/&#48169;&#54868;&#49328;&#52636;.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F:\PROJECT\poStrip\&#51088;&#47308;(041229)\4&#52264;&#51201;&#49328;\EX-DATA\HOIST(&#54252;&#54637;)\&#51228;&#44053;%20PLANT\WATER.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http://gw.poscon.co.kr/download/tms%203&#45800;&#44228;/&#49688;&#51656;&#54872;&#44221;/MSOFFICE/HEXCEL/BM/&#48169;&#54868;&#49328;&#526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P:\PHJ\EACL\LOOPER.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01%20PROJECT/07-NSMP(COMMON)/700%20&#49324;&#50629;&#44288;&#47532;&#47928;&#49436;/750%20Cost%20Control-Financial%20Status/751%20Cost%20Estimation/000%20&#54252;&#49828;&#53076;%20&#49444;&#48708;&#48708;%20&#54869;&#51064;&#50857;/WINDOWS/9605G/DS-LOAD.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49888;&#51333;&#44305;\EX-DATE\WORDDATA\EDATA\KJO\&#44592;&#53440;&#54868;&#51068;\&#51473;&#51109;&#48708;.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51060;&#45824;&#50864;\C\&#51060;&#46041;&#55148;\&#48376;&#49444;&#48708;\&#44053;&#51116;&#51228;&#51089;\PROJECT\&#54252;&#54637;\&#44221;&#49345;&#53804;&#51088;\2COKES~1\PHJ\ACL\BRIDROLL.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http://fs-center4.posec.co.kr:8000/0hun1/2001&#50696;&#49328;/&#50689;&#50629;&#50808;&#49552;&#51061;/&#50808;&#54868;&#52264;&#51077;-&#50689;&#50629;&#50808;&#49688;&#51061;(&#44608;&#49345;&#50676;).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F:\PROJECT\poStrip\&#51088;&#47308;(041229)\4&#52264;&#51201;&#49328;\EX-DATA\HOIST(&#54252;&#54637;)\&#51228;&#44053;%20PLANT\EXCEL\LTH\SPARE.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50980;&#51452;&#49345;new\My%20Documents\ACAD\SAMPLE\TABLET.XLG"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51060;&#46041;&#49440;\D\My%20Documents\2001\STS&#48512;&#49328;&#47932;&#51088;&#50896;&#54868;&#49444;&#48708;\aaa\&#49444;&#44228;&#44228;&#49328;&#49436;.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44053;&#49457;&#48124;\C\My%20Documents\&#44305;&#50577;NO.2EGL&#45236;&#51648;&#47928;&#49444;&#48708;\&#51456;&#48708;&#51088;&#47308;\&#44228;&#50557;&#49324;&#50577;&#49436;\FCEENGG\&#50696;&#49328;\K4C\4CGL\K4G4PR01.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B:\My%20Documents\&#44305;&#50577;NO.2EGL&#45236;&#51648;&#47928;&#49444;&#48708;\&#51456;&#48708;&#51088;&#47308;\&#44228;&#50557;&#49324;&#50577;&#49436;\FCEENGG\&#50696;&#49328;\K4C\4CGL\K4G4PR01.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B:\HAN\K4CCGL\ROLL\ROLL&#51473;~1.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B:\OSO&#50500;&#49328;.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A:\ALL%20TOMMY\TG\Proposal\Ks\KBS\Perbaikan%20Tiang%20Pancang\WINDOWS\TEMP\LPG%20REV1.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C:\Project&#44288;&#47144;\&#44204;&#51201;TOOL\CS3K_QMaster_R2.6.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51060;&#50689;&#49437;\c\My%20Documents\&#51201;&#49328;&#49444;&#44228;\CGL-PILOT\DRAFT\My%20Documents\POSMEC\FINAL\TURBINE\1-G.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1060;&#50689;&#49437;\c\My%20Documents\&#51201;&#49328;&#49444;&#44228;\CGL-PILOT\DRAFT\AKF-2.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50724;&#51452;&#50689;\&#50724;&#51452;&#50689;\&#51201;&#49328;\&#50641;&#49472;\&#50896;&#47308;%20&#45432;&#54980;&#49444;&#48708;\&#54252;)&#50896;&#47308;&#44277;&#51109;%20&#45432;&#54980;&#49444;&#48708;%20&#44368;&#52404;.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Documents/&#44204;&#51201;&#44536;&#47353;&#50629;&#47924;/9.&#44592;&#53440;/&#51064;&#49688;&#51064;&#44228;/&#50577;&#52384;&#51452;/&#48288;&#53944;&#45224;%20Hoa%20Phat_&#44256;&#47196;_&#44204;&#51201;&#44032;&#48372;&#44256;&#49436;_rev.3_&#44221;&#48708;&#44592;&#51456;&#47582;&#52644;_20170403.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44608;&#51116;&#44221;\D\&#44277;&#47924;\&#47928;&#49436;\&#47215;&#45936;\My%20Documents\&#44204;&#51201;\Etc\My%20Documents\&#44204;&#51201;\ASEM\&#49892;&#54665;&#45236;&#50669;&#49436;&#51312;&#51221;&#48516;\&#51204;&#49884;&#51109;&#52384;&#44144;(11&#52264;)\ASEM\&#50696;&#49328;\&#44592;&#51316;&#51204;&#49884;&#51109;.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50980;&#51452;&#49345;new\My%20Documents\0-DRAWING\&#51201;&#49328;&#49444;&#44228;\&#50672;&#51452;&#49444;&#48708;\EXCEL\IYK\AKF\AKF-2.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51089;&#50629;&#48169;/2004&#45380;/05.work/03.&#54616;&#49688;&#51333;&#47568;/(&#46041;&#51068;)%20&#50724;&#49569;/&#49688;&#47049;&#49328;&#52636;&#49436;/Vol.2/&#49688;&#47049;&#49328;&#52636;(&#50724;&#49569;).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A:\CHJN\EX\PL\SCCFEE.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Hwserver\project\T9602\XLS\INCHON.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51060;&#50689;&#49437;\c\&#51201;&#49328;\&#50641;&#49472;\&#50896;&#47308;%20&#45432;&#54980;&#49444;&#48708;\&#54252;)&#50896;&#47308;&#44277;&#51109;%20&#45432;&#54980;&#49444;&#48708;%20&#44368;&#52404;.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Compaq\&#47196;&#52972;%20&#46356;&#49828;&#53356;%20(C)\My%20Documents\irwan\PUPUK%20KUJANG\MECHANICAL%20ERECTION-8908\My%20Documents\irwan\REHABILITATION%20&amp;%20FLEXIBLE%20-GRESIK\Rev1\WINDOWS\TEMP\yoen\biaya%20opr\OP%20CM%202.12%20Summ%20Jkt%20CM-1.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50724;&#54868;&#49437;\&#44277;&#51676;&#48169;\&#44277;&#51676;&#48169;\&#54616;&#49324;&#51109;&#44368;\TOTAL.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50980;&#51452;&#49345;\my%20documents\&#51201;&#49328;&#49444;&#44228;\1&#50672;&#51452;3&#50672;&#51452;&#44592;%203&#52264;&#44277;&#49324;\BLOWER\LPG&#45236;.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windows/TEMP/V0QNUPI8.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windows/TEMP/V0QNS7I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50724;&#52384;&#54840;\&#50629;&#52404;&#49884;&#44277;&#47932;&#47049;\AIC\&#44204;&#51201;%202001\&#44053;&#49888;&#47564;\Enquiry%20(fso-amenam)\AM_DATA_SHT.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Yjs\&#47196;&#52972;%20&#46356;&#49828;&#53356;%20(e)\My%20Documents\&#48155;&#51008;%20&#54028;&#51068;\Documents%20and%20Settings\samsung\My%20Documents\&#48155;&#51008;%20&#54028;&#51068;\WINDOWS\TEMP\LOOP.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P:\PHJ\EACL\EXITLOOP.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49900;&#49345;&#50857;\CGL\PHJ\ACL\BRIDROLL.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A:\WORDDATA\EDATA\KJO\&#44592;&#53440;&#54868;&#51068;\&#51473;&#51109;&#48708;.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44608;&#51333;&#53469;\E\&#46020;&#44552;&#44053;&#54032;\&#50577;&#49885;\&#50900;&#52917;&#44277;&#51222;.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Ilsung05\c\01project\&#49440;&#51116;&#44053;&#54200;4&#52264;\DRAFT\&#44053;&#54200;&#44277;&#51109;\&#51228;&#51089;&#44277;&#49324;\&#51228;&#51089;&#44277;&#49324;1.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DKC9(&#48149;&#53468;&#44508;)\&#44204;&#51201;&#44288;&#47144;\&#44396;&#47532;&#49548;&#44033;&#49884;&#49444;\EXCEL\KYH\LG\DK\LG-WW01.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49888;&#44368;&#49885;\&#48149;&#51652;&#50689;\&#49548;&#46972;\&#44204;&#51201;\CS1000\KOSCO_CB(cs1000)-1.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Zdata/KHEXCEL/hyun/NO1%20WRM/PROPOSAL%20SPEC.(POSCO%20E&amp;C)/&#49352;%20&#54260;&#45908;/&#44053;&#54200;&#54633;&#47532;&#54868;/&#53804;&#51088;&#44228;&#54925;&#49892;%20&#50577;&#49885;(&#44032;&#50676;&#47196;).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44608;&#53468;&#49457;\&#50696;&#49328;\&#49892;&#54665;\TEMP\&#48149;.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http://www7.hanmail.net/TEMP/&#44305;&#50577;NO.2EGL&#45236;&#51648;&#47928;&#49444;&#48708;/&#51456;&#48708;&#51088;&#47308;/&#44228;&#50557;&#49324;&#50577;&#49436;/MIPOS/MAIL/TEMP/&#44277;&#44396;.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My%20Documents/P2RH3%20&#49888;&#49444;/&#50896;&#52397;&#44228;&#50557;/&#44228;&#50557;&#49324;&#50577;&#49436;/&#52628;&#51221;&#44032;%20&#49328;&#52636;/2005-09-06-&#53804;&#51088;&#48708;&#49328;&#52636;/K1RH1/&#50629;&#47924;&#49688;&#54665;&#44288;&#47144;/&#49688;&#51452;&#50629;&#47924;/K5RH&#44277;&#49324;&#48708;/&#44592;&#44228;-&#44305;)%202&#51228;&#44053;%20&#53448;&#44032;&#49828;/&#44305;)%202&#51228;&#44053;%20&#53448;&#44032;&#49828;&#49444;&#48708;%20&#49888;&#49444;%203&#52264;/1&#50672;&#51452;3&#50672;&#51452;&#44592;%203&#52264;&#44277;&#49324;/EXCEL/IYK/AKF/AKF-2.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My%20Documents/&#54252;&#54637;%202&#51228;&#44053;%20&#50857;&#49440;&#53448;&#47448;&#49444;&#48708;%20&#54633;&#47532;&#54868;/&#49688;&#51452;&#51204;%20&#50629;&#47924;&#45236;&#50669;/&#44032;&#49892;&#54665;&#50696;&#49328;(030619)/&#44032;&#49892;&#54665;%20&#47785;&#54364;/&#49892;&#54665;&#54200;&#49457;&#50696;&#49328;&#44396;&#51312;(030630).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51060;&#51064;&#50689;\&#47196;&#52972;%20&#46356;&#49828;&#53356;%20(d)\Documents%20and%20Settings\&#51204;&#44592;&#51088;&#47308;.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H:\Documents%20and%20Settings\All%20Users\Documents\&#44608;&#51652;&#50504;\PROJECT\CN9642B\BACK-UP\01GENERL\EXL-SHET\EXL-WORK\KJ-KIM\PROJECTS\CYPRUS\PROJ-CST.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51060;&#46020;&#54665;\project\&#54868;&#49457;&#48156;&#50504;&#54224;&#49688;-&#53556;&#53412;\&#45236;&#50669;&#49436;\&#49569;&#52264;&#48169;-&#48373;&#49324;&#48376;\&#51204;&#44592;.&#44228;&#51109;&#45236;&#50669;&#49436;\&#54616;&#44592;&#45768;&#48169;\&#49688;&#46020;&#48512;\&#49457;&#48513;&#44396;&#52397;\&#50696;&#49328;&#49436;\&#49457;&#45224;&#51008;&#54665;1&#44032;&#50517;&#51109;.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A:\ACAD\SAMPLE\TABLET.XLG"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A:\Documents%20and%20Settings\Toto%20Sudianto\My%20Documents\My%20Documents\irwan\PUPUK%20KUJANG\MECHANICAL%20ERECTION-8908\WINDOWS\TEMP\yoen\biaya%20opr\OP%20CM%202.12%20Dist%20Jkt%20CM-1.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A:\Documents%20and%20Settings\Toto%20Sudianto\My%20Documents\My%20Documents\irwan\PUPUK%20KUJANG\MECHANICAL%20ERECTION-8908\WINDOWS\TEMP\yoen\biaya%20opr\OP%20CM%202.12%20Summ%20Jkt%20CM-1.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Documents%20and%20Settings/b28034/&#48148;&#53461;%20&#54868;&#47732;/&#51473;&#44397;&#49345;&#44277;&#51221;&#44277;&#49324;&#48708;&#48143;&#49457;&#44284;&#54408;&#48516;&#49437;_040103r1.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50980;&#51452;&#49345;new\My%20Documents\My%20Documents\&#51201;&#49328;&#49444;&#44228;\CGL-PILOT\DRAFT\AKF-2.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50504;&#50689;&#49440;\c\DATA\JUCK-SAN\KCCPP\MMM.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A:\INBOX\&#54788;&#45824;&#49328;&#526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50504;&#50689;&#49440;\c\ACAD\SAMPLE\TABLET.XLG"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50504;&#50689;&#49440;\c\&#44608;&#52285;&#49885;\&#44221;&#49345;&#53804;&#51088;\99&#45380;&#44221;&#49345;&#53804;&#51088;\2&#50676;&#50672;%20oil%20&#48372;&#52649;%20system%20&#49444;&#52824;\&#48176;&#44288;&#47932;&#47049;.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51060;&#45824;&#50864;\C\JOB\LNG4\&#54644;&#49345;&#44553;&#50976;\PROJECT\&#54252;&#54637;\&#44221;&#49345;&#53804;&#51088;\2COKES~1\PHJ\EACL\EXITLOOP.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52268;&#49688;\C\DATA\&#44277;&#49324;&#44288;&#47532;\&#49688;&#49328;&#51228;&#44033;\&#51652;&#44256;&#49444;&#44228;.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A:\&#51060;&#45824;%20&#49884;&#44277;&#44228;&#54925;&#48372;&#44256;.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dgn/&#50577;&#49885;/PROJECT/&#54252;&#54637;/&#44221;&#49345;&#53804;&#51088;/2COKES~1/PHJ/EACL/LOOPER.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h:\LJK-EX~1\&#51312;&#4422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h:\LJK-EX~1\&#54644;&#44400;APT.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http://gw.poscon.co.kr/project/P12&#44256;&#47196;&#50676;&#54413;&#47196;&#52384;&#54588;/&#44277;&#49324;&#48708;&#45236;&#50669;&#49436;/&#44277;&#49324;&#48708;&#45236;&#50669;&#49436;(&#52384;&#54588;040914)_R99.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LJK-SI\1&#44277;&#44396;.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44608;&#52285;&#49885;\C\&#49444;&#44228;\&#51452;&#47932;&#49440;&#44256;&#47196;%20&#50857;&#49440;&#50976;&#52636;&#45824;&#48708;\&#51228;&#51089;&#49324;&#50577;&#49436;.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49436;&#51221;&#44592;\my%20documents\backup1\2001&#45380;\&#49888;&#50900;&#52397;&#49548;&#45380;&#47928;&#54868;&#49468;&#53552;\&#45236;&#50669;&#49436;.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Documents%20and%20Settings/poscoenc/Local%20Settings/Temporary%20Internet%20Files/Content.IE5/6RK78R4X/051012_&#44277;&#49324;&#48708;&#45236;&#50669;&#49436;(&#51204;&#44592;).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http://gw.poscon.co.kr/EXCHANGE/126493/%B9%DE%C0%BA%20%C6%ED%C1%F6%C7%D4/8.6%C0%CF%20%BF%C0%C0%FC%20%BC%F6%C1%A4%BA%BB.EML/1_MULTIPART/&#51228;&#51089;&#49324;&#50577;&#49436;.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44428;&#51064;&#45909;xp\CD-01\&#44284;&#51109;&#45784;d&#48169;\&#51473;&#50521;&#49440;&#51228;&#52380;&#50669;&#44396;&#45236;\&#45236;&#50669;(&#52572;&#51333;&#48156;&#51452;)\&#45800;&#44032;&#49328;&#52636;&#49436;\&#51088;&#47308;&#49892;\&#48149;&#54805;&#49688;\&#45236;&#50669;&#51105;&#50629;&#49892;\&#51473;&#50521;&#49440;(&#52397;&#47049;&#47532;-&#45909;&#49548;)\&#51473;&#50521;&#49440;&#45236;&#50669;&#49436;.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F:\KIM\ILWIDAGA.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Your-5b722a3d21\&#44608;&#50976;&#54693;&#51032;&#51089;&#50629;\KIM\ILWIDAGA.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45224;&#54788;\&#51089;&#50629;&#48169;\&#51089;&#50629;&#48169;\&#45236;&#50669;&#49436;\&#48169;&#49569;&#45236;&#50669;&#49436;.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51060;&#46020;&#54665;\project\PROJECT\STP\&#46041;&#51068;&#44592;&#49696;&#44277;&#49324;\5.P-project\&#44592;&#48376;&#49444;&#44228;\&#51204;&#44592;\02%20&#47784;&#54788;\&#49688;&#47049;&#49328;&#52636;&#49436;\&#44148;&#52629;&#49444;&#48708;(&#48317;&#51228;-&#49892;&#49884;).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HANSERVER\My%20Documents\Book2.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49436;&#51221;&#44592;\my%20documents\Program%20Files\AutoCAD%20R14\&#49892;&#49884;\&#49569;&#46972;&#52488;&#46321;&#54617;&#44368;\&#45236;&#50669;&#49436;\&#49569;&#46972;&#52488;&#51473;&#54617;&#44368;(final).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E:\&#51089;&#50629;&#51652;&#54665;&#51473;\&#49888;&#51228;&#44053;(&#51648;&#54840;&#52397;)\3,4&#50672;&#51452;%20&#51088;&#51116;&#52285;&#44256;\&#49888;&#51228;&#44053;&#49444;&#48708;%203,4&#50672;&#51452;%20&#51088;&#51116;&#52285;&#44256;%20&#44060;&#48372;&#49688;&#44277;&#49324;%20&#49688;&#4704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A:\Documents%20and%20Settings\&#48148;&#46988;&#44396;&#47492;&#48708;\My%20Documents\site\&#55092;&#53008;&#49828;&#49548;&#54868;&#50857;&#49688;&#53489;&#53356;\&#44053;&#50896;&#44428;&#44288;&#47196;\&#51221;&#49328;\&#51221;&#49328;&#50696;&#49345;&#45236;&#50669;(6&#50900;&#44592;&#51456;)UPREV1.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http://gw.poscon.co.kr/&#44204;&#51201;&#49892;-&#44608;&#50689;&#44260;/&#54252;&#54637;%202COKE%203&#44592;%20&#51109;&#51077;&#52264;%20&#51088;&#46041;&#54868;/&#44204;&#51201;&#51088;&#47308;/&#52628;&#51221;&#49552;&#51061;&#44228;&#49328;&#50857;.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http://gw.poscon.co.kr/MSOFFICE/HEXCEL/BM/&#48169;&#54868;&#49328;&#52636;.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50629;&#47924;&#49688;&#54665;\2011\11-108%20&#49884;&#54868;%20MTV%20&#51228;1~3&#44277;&#44396;%20&#51204;&#44592;&#49884;&#49444;&#44277;&#49324;%20&#49892;&#49884;&#49444;&#44228;%20&#50857;&#50669;\01.%20&#51204;&#44592;\&#51089;&#50629;\121029%20&#45236;&#50669;&#49900;&#49324;%20&#51060;&#54980;%20&#49688;&#51221;&#49324;&#54637;%20&#48152;&#50689;(&#51312;&#45804;&#49688;&#49688;&#47308;%20&#48320;&#44221;,%20&#44592;&#52488;%20&#45800;&#44032;%20&#48320;&#44221;)\121029%20&#52712;&#54633;%20-%20&#45236;&#50669;&#49900;&#49324;%20&#51032;&#44204;%20&#48152;&#50689;(1~3&#44277;&#44396;)\03-&#49688;&#47049;&#49328;&#52636;&#49436;\1-&#51228;1&#44277;&#44396;%20&#49688;&#47049;&#49328;&#52636;&#49436;\1-4-&#48169;&#49569;&#49444;&#48708;\pjt-2002\&#54217;&#54868;&#51032;&#45840;\&#50696;&#49328;&#49436;(&#51068;&#50948;&#45824;&#44032;,&#45840;)\&#49444;&#44228;&#48320;&#44221;(&#44397;&#51088;)\&#44397;&#51088;&#48320;&#44221;&#53685;&#49888;\13&#52264;.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F:\My%20Documents\&#49888;&#50857;&#54840;\&#54980;&#54032;&#52280;&#44256;&#51088;&#47308;2\2&#45257;&#50672;%20PCM%20&#45733;&#47141;&#51613;&#44053;\&#49884;&#44277;&#44228;&#54925;&#49436;-2pcm\&#49548;&#44033;&#47196;\&#44277;&#47924;\&#49569;&#50896;&#44592;B\&#44277;&#49324;\&#44036;&#51060;&#44277;&#49324;\&#52712;&#49688;&#49444;&#48708;&#49444;&#44228;&#49436;(&#52572;&#51333;f1).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E:\DATA\JUCK-SAN\KCCPP\MMM.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51060;&#45824;&#50864;\&#44256;&#47196;&#51452;&#49345;0818)\&#51060;&#45824;&#50864;\&#54252;&#54637;&#45257;&#50672;&#50640;&#45320;&#51648;&#44228;&#52769;&#49444;&#48708;&#49444;&#52824;\&#45257;&#50672;&#50640;&#45348;&#51648;&#44228;&#52769;&#52509;&#44277;&#49324;&#48708;\&#45257;&#50672;&#44228;&#52769;&#49444;&#44228;&#49436;%20POSCON%20(0512)&#52572;&#51333;.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LJK-EX~1\BYN\JUNKIDAN.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48149;&#44397;&#51652;\C\&#54788;&#51109;\&#50728;&#49328;&#48176;&#52636;&#49688;\&#50872;&#49328;&#50728;&#49328;\&#50728;&#49328;&#49892;&#54665;\&#50728;&#49328;&#49892;&#54665;xls.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4608;&#44540;&#51333;\&#50857;&#51064;\UNIWIN98\DOWN\WORK\&#45224;&#50577;&#51452;&#52629;&#49328;\PRE\&#49884;&#55141;\XLS\&#50672;&#44592;.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User128\c\harley\excel\&#46020;&#47196;\&#45909;&#54217;-&#55121;&#49437;\TEMP\&#51312;&#51221;3&#50900;13&#51068;&#47308;&#51068;&#49352;&#48317;.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8149;&#47000;&#50756;\&#51088;&#47308;&#51217;&#49688;&#50857;\TEMP\LOOP.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Psybj\&#44221;&#51204;&#49440;%202&#52264;\My%20Do\04\04&#49444;&#44228;\&#48512;&#45824;\&#46020;&#45812;&#44277;&#51089;&#49892;&#51312;&#47749;\98\98&#49444;&#44228;\&#44277;&#51221;&#48324;\&#44032;&#44277;&#52992;&#51060;&#48660;&#49888;&#49444;(&#53552;&#45328;).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http://gw.poscon.co.kr/My%20Documents/&#44204;&#51201;&#49892;/Project/2&#51228;&#44053;#1RHOB CRANE\&#44277;&#49324;&#45236;&#50669;&#49436;.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A:\hwp\dacom\&#50896;&#51452;~&#51228;&#52380;\&#50896;&#51452;&#52572;&#51333;\&#50696;&#49328;&#45236;~1.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Ohjin\98\DOOSAN\DSCOHJ\&#54364;&#51456;.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52268;&#49688;\C\EXCEL\EXCEL\&#44277;&#51333;&#45800;&#44032;.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My%20Documents/1&#51652;&#54665;&#49324;&#50629;&#47928;&#49436;(1&#49440;&#51116;,&#44053;&#54200;)/1&#49440;&#51116;/&#49849;&#51064;&#44160;&#53664;&#49436;/&#52572;&#51333;&#48372;&#44256;&#49436;/&#49324;&#50629;&#49849;&#51064;&#50696;&#49328;/&#52572;&#51333;%20&#53804;&#51088;&#48708;.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http://172.22.102.4/mail/leedh.nsf/38d46bf5e8f08834852564b500129b2c/01d18538f17d417449256eda0015d089/$FILE/&#44277;&#49324;&#49444;&#52824;&#54364;&#48376;PJT/&#44221;&#53804;&#49444;&#44228;&#49436;/AKF-2.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WINDOWS/TEMP/&#54788;&#51109;/&#50577;&#51452;&#44400;&#45224;&#47732;&#54616;&#49688;/&#53664;&#47785;&#44148;&#52629;&#44204;&#51201;.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User009\c\MYDOCU~1\A-&#49345;&#50857;\C0000.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Yjs\my%20documents\temp\My%20Documents\&#51201;&#49328;&#49444;&#44228;\CGL-PILOT\DRAFT\&#49444;&#44228;&#51088;&#47308;\&#50756;&#47308;&#48372;&#44256;\1&#50676;&#50672;4&#52264;\218.XLS\PK95-5.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971308W98\&#44592;&#48376;&#49444;&#44228;%20&#49444;\2002\&#45224;&#50501;&#48176;&#49688;&#51648;(&#54620;&#51333;)\UP\CD&#44413;&#44592;\1&#45800;&#44228;\&#49688;&#47049;\5.&#50864;&#49688;&#44277;.xls" TargetMode="External"/></Relationships>
</file>

<file path=xl/externalLinks/_rels/externalLink228.xml.rels><?xml version="1.0" encoding="UTF-8" standalone="yes"?>
<Relationships xmlns="http://schemas.openxmlformats.org/package/2006/relationships"><Relationship Id="rId1" Type="http://schemas.microsoft.com/office/2006/relationships/xlExternalLinkPath/xlPathMissing" Target="&#48512;&#45824;tu"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http://gw.poscon.co.kr/dwg(&#54252;&#54637;)/&#44277;&#49324;&#45236;&#50669;&#49436;/1&#44256;&#47196;%20TRAY%20&#44368;&#52404;&#44277;&#49324;/&#44277;&#49324;&#48708;&#45236;&#50669;&#49436;(1&#44256;&#47196;%20&#49688;&#51116;%20tray%20&#44368;&#52404;&#44277;&#49324;)-0618.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9888;&#44508;&#50577;\C\PROJECT\&#44288;&#54840;&#45824;&#44368;\&#44288;&#54840;&#51068;&#48152;.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47928;&#48124;&#49885;\C\&#54788;&#51109;\&#46020;&#44553;&#45236;&#50669;\&#45453;&#50612;&#52492;\2001&#45380;&#48516;&#52572;&#51333;\1%20&#53664;&#47785;(2001&#45380;).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44608;&#52285;&#49885;\C\My%20Documents\&#45257;&#50672;&#44284;&#51201;\2&#45257;&#50672;&#51204;&#52404;\2&#45257;&#50672;&#52509;&#44292;.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A:\PHJ\EACL\EXITLOOP.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Ilsung07\c\01project\&#51228;&#44053;slag\FINAL\&#50641;&#49472;\&#50896;&#47308;%20&#45432;&#54980;&#49444;&#48708;\&#54252;)&#50896;&#47308;&#44277;&#51109;%20&#45432;&#54980;&#49444;&#48708;%20&#44368;&#52404;.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49436;&#44221;&#49688;\POSCO%20&#49440;&#51116;-\PHJ\BPCAL\OWD\PK95-5.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Hyundai1\sys\harley\excel\&#46020;&#47196;\&#45909;&#54217;-&#55121;&#49437;\&#49324;&#50629;2000excell\E&#44397;&#51648;&#46020;\&#47928;&#44305;&#52397;&#52380;\2000year\&#52397;&#52380;&#44396;&#44036;\&#52397;&#52380;&#45909;&#54217;&#44036;\2000&#52397;&#52380;-&#45909;&#54217;&#48156;&#51452;&#54252;&#51109;1.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A:\&#44608;&#50857;&#44592;\&#50641;&#49472;\GUMI4B2\&#51228;&#51452;&#50672;&#46041;.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A:\&#52572;&#47749;&#49437;\&#50857;&#49328;&#49548;&#54868;&#47932;\&#51068;&#50948;&#45824;&#44032;.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44608;&#54840;&#50676;\MY%20DOCUMENTS\My%20Documents\SPRM\&#44277;&#51221;\WORK\&#44277;&#50976;\&#49892;&#54665;&#44228;&#54925;&#49436;%20&#44592;&#48376;&#44277;&#51221;.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A:\&#51452;&#51221;&#47928;\(04)&#51312;&#50629;&#53685;&#49888;\(04)&#49888;&#50696;&#54868;\(04&#45380;)2&#54980;&#54032;\&#53804;&#51088;&#44160;&#53664;&#49436;\&#49688;&#51221;\(0403)&#44592;&#48376;&#49444;&#44228;&#49436;(2&#54980;&#54032;&#51312;&#50629;&#53685;&#49888;&#49888;&#50696;&#54868;&#44396;&#52629;)-&#50896;&#48376;(&#47932;&#47049;&#49353;&#44628;).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F:\JABO\O12060\INFORM\MYENGBU.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A:\WINDOWS\TEMP\MEARI\SPOOL\FILES\CHJN\EX\PL\SCCFEE.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http://gw.poscon.co.kr/My%20Document/&#53804;&#51088;&#49324;&#50629;/&#51452;&#47932;&#49440;PLC/&#54665;&#51221;/TRT0107.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0980;&#51452;&#49345;\My%20Documents\My%20Documents\&#51201;&#49328;&#49444;&#44228;\CGL-PILOT\DRAFT\AKF-2.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E:\&#47700;&#47217;&#51060;&#51116;&#54788;\&#51116;&#54788;&#51089;&#50629;&#49892;\&#44277;&#49324;&#49444;&#44228;&#49436;\2003&#45380;&#49444;&#44228;&#49436;\&#50500;&#53433;&#54844;&#49444;&#52824;\154Kv&#49324;&#52380;&#50808;1&#44060;&#50500;&#53433;&#54844;&#49444;&#52824;&#44277;&#49324;\DATA\&#44277;&#49324;&#44288;&#47532;\&#49688;&#49328;&#51228;&#44033;\&#51652;&#44256;&#49444;&#44228;.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44608;&#51652;&#55148;&#51089;&#50629;%20(d)/Documents%20and%20Settings/younsr/&#48148;&#53461;%20&#54868;&#47732;/111/222/eigetu.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54889;&#51064;&#44600;\&#44536;&#47088;&#51667;\&#51204;&#47141;&#45236;&#50669;.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Yunmi\forttec\&#46041;&#48512;&#44148;&#49444;\&#48169;&#48176;&#49468;&#53944;&#47112;&#48716;\&#44277;&#47924;\1.&#54788;&#51109;&#44288;&#47532;\7.&#44277;&#49324;&#44288;&#47144;\GENECON\&#51204;&#51116;&#50857;\&#51456;&#44277;&#44288;&#47144;\&#51456;&#44277;&#52376;&#47532;&#44228;&#54925;\A-HKB\&#49552;&#51061;&#44288;&#47532;\&#45824;&#52293;&#54924;&#51032;\&#49436;&#46972;&#48268;.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A:\31\DATA\DONGA4.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C:\Rayful2_Docs\damduk\VIEW\21032515021607\PBB21058_&#54252;)2,3&#53076;&#53356;&#49828;%203,5&#44592;%20Oven%20&#45432;&#48317;%20&#48372;&#49688;&#50857;%20&#49328;&#49548;%20Line%20&#49444;&#52824;_&#49688;&#47049;&#49328;&#52636;&#49436;_0900bf4ba07f6330_405533.xlsx"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44285;&#45824;&#54872;xp\&#45909;&#49548;~&#50857;&#47928;\My%20Documents\&#51089;&#50629;&#49892;\&#52649;&#48513;&#49440;(&#52572;&#51333;)\&#45236;&#50669;&#49436;\&#44148;&#48376;&#50857;\&#45800;&#44032;&#49328;&#52636;&#49436;(&#52384;&#44144;)-&#45225;&#54408;&#54980;&#49688;&#51221;&#46120;.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F:\3_&#48149;&#51333;&#54984;(&#51201;&#49328;&#49444;&#44228;)\1.1_&#51201;&#49328;&#49444;&#44228;\1_&#44305;)&#54980;&#54032;%20&#45733;&#47141;&#51613;&#44053;\13_&#44305;)&#54980;&#54032;%20&#45733;&#47141;&#51613;&#44053;%2013&#52264;&#44277;&#49324;\1_&#49328;&#52636;&#49436;\&#45257;&#50672;&#50644;&#51648;&#45768;&#50612;&#47553;&#54016;\&#49325;&#51228;&#44552;&#51648;%20no.1cal&#54633;&#47532;&#54868;(&#44228;&#50557;&#49324;&#50577;&#49436;)_rev.6\&#50644;&#51648;&#45768;&#50612;&#47553;\&#45236;&#51648;&#47928;\&#50676;&#50857;&#47049;&#46321;.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48149;&#51068;&#54840;\C\&#47448;&#49437;&#54788;\LOOP.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http://fs-center4.posec.co.kr:8000/My%20Documents/&#12609;.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51060;&#52285;&#54872;\D\My%20Documents\EXCEL\SEO\&#44221;&#51032;&#49440;(&#50857;&#49328;~&#47928;&#49328;&#44036;)\&#51076;&#49884;&#48176;&#51204;\&#51076;&#49884;&#48176;&#51204;&#45236;&#50669;.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Yjs\&#47196;&#52972;%20&#46356;&#49828;&#53356;%20(e)\My%20Documents\&#48155;&#51008;%20&#54028;&#51068;\Documents%20and%20Settings\samsung\My%20Documents\&#48155;&#51008;%20&#54028;&#51068;\data\excel\&#45224;&#50896;&#44204;&#512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A:\PARK_Y_K\XLS\CRANE_PP.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51089;&#50629;&#48169;/&#53076;&#46300;&#51312;&#54924;&#51077;&#47141;&#47588;&#53356;&#47196;.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http://gw.poscon.co.kr/My%20Documents/&#44204;&#51201;&#49892;%20(&#48149;&#51333;&#51068;)/02%203&#44256;&#47196;&#44032;&#49828;&#48516;&#49437;&#44228;&#44368;&#52404;/&#44204;&#51201;&#51652;&#54665;/&#44277;&#49324;&#50896;&#44032;sa.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F:\dgn\&#50577;&#49885;\PROJECT\&#54252;&#54637;\&#44221;&#49345;&#53804;&#51088;\2COKES~1\PHJ\EACL\EXITLOOP.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1060;&#45824;&#50864;\C\JOB\LNG4\&#54644;&#49345;&#44553;&#50976;\PROJECT\&#54252;&#54637;\&#44221;&#49345;&#53804;&#51088;\2COKES~1\PHJ\EACL\LOOPER.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D-6\d\Documents%20and%20Settings\b20208.MS-J011\Local%20Settings\Temporary%20Internet%20Files\Content.IE5\4LQBW1A3\&#46041;&#51068;-&#50641;&#49472;\2000&#45380;~\3LF-THIN\shop\&#46041;&#51068;-&#50641;&#49472;\MINIMILL\MINI-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2_&#48149;&#51333;&#54984;-1/1_&#51201;&#49328;&#49444;&#44228;/2_&#44305;)3&#50676;&#50672;%20&#54633;&#47532;&#54868;%20&#44277;&#49324;/6_&#44305;)%203&#50676;&#50672;%20&#54633;&#47532;&#54868;%206&#52264;&#44277;&#49324;/1_&#49328;&#52636;&#49436;/14-&#44305;)%203&#50676;&#50672;%20&#54633;&#47532;&#54868;%206&#52264;%20&#49328;&#52636;&#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A:\&#44204;&#51201;&#49436;&#47448;\&#44592;&#52488;&#49436;&#47448;\&#49457;&#51648;&#44277;&#54788;.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54620;&#44508;&#49849;\&#49569;&#44053;&#48516;&#44592;\DATA\&#45224;&#49884;&#54868;&#48516;&#44592;\&#49688;&#47049;\&#49688;&#47049;&#51613;&#44048;\3&#52264;&#49884;&#44277;(&#51201;&#50857;&#45800;&#44032;).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PROJECT/POSCON/2APL%20SDD&#49444;&#52824;/&#49457;&#44284;&#54408;/final/&#45236;&#50669;&#49436;/080623/1HCL/&#51204;&#44053;1HCL%20&#49888;&#49444;&#49444;&#44228;&#49436;_0623_&#51204;&#44592;.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48149;&#51652;&#50864;\COREX\TEMP\3200LIST.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50504;&#50689;&#49440;\c\My%20Documents\&#44221;&#53804;&#48372;&#44288;(POSMEC)\2002&#45380;&#46020;\&#49884;&#54744;&#50672;&#51452;&#44592;\&#48176;&#44288;&#44277;&#49324;.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Notebook-1\&#44277;&#50976;&#54260;&#45908;\&#54788;&#51109;\&#49888;&#54620;&#44228;&#53685;&#49569;&#49688;&#44288;&#47196;\2001&#51077;&#52272;\&#49884;&#54868;&#48176;&#49688;&#51648;\&#44277;&#50976;\&#51032;&#51221;&#48512;&#46020;&#47196;\WGSIL.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Yjs\My%20Documents\My%20Documents\&#44221;&#53804;(POSMEC)\2002&#45380;&#46020;\&#49884;&#54744;&#50672;&#51452;&#44592;\&#48176;&#44288;&#44277;&#49324;.xls" TargetMode="External"/></Relationships>
</file>

<file path=xl/externalLinks/_rels/externalLink272.xml.rels><?xml version="1.0" encoding="UTF-8" standalone="yes"?>
<Relationships xmlns="http://schemas.openxmlformats.org/package/2006/relationships"><Relationship Id="rId1" Type="http://schemas.microsoft.com/office/2006/relationships/xlExternalLinkPath/xlStartup" Target="&#44305;&#50577;.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44608;&#50689;&#49440;\D\CAD-WORK\&#49888;&#54840;&#46321;\&#54617;&#46041;2&#54840;&#44305;&#51109;\&#45236;&#50669;&#49436;-&#54617;&#46041;2&#54840;&#44305;&#51109;.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SE08012\&#51452;&#45716;&#44275;\pipe-mid.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50980;&#51452;&#49345;\My%20Documents\Documents%20and%20Settings\Administrator\My%20Documents\My%20Documents\&#51201;&#49328;&#49444;&#44228;\&#51201;&#49328;&#49444;&#44228;&#52404;&#44228;&#54868;\&#49688;&#47049;&#49328;&#52636;&#49436;\&#54252;)%203&#54980;&#54032;%209&#52264;\3-9%20&#44592;&#44228;&#44277;&#4932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51060;&#50725;&#51116;\&#44277;&#50976;\KWS\PROJECT\P1H%20&#51228;&#54408;&#45800;&#51473;\LOOP.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51312;&#45909;&#54872;\C\My%20Documents\CDW97\&#52280;&#44256;&#49324;&#54637;\&#51312;&#51221;0101.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B:\1&#49440;&#51116;AI.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51060;&#50725;&#51116;\&#44277;&#50976;\WORK\&#44277;&#50976;\windows\TEMP\&#53804;&#51088;&#44228;&#54925;&#49892;%20&#50577;&#49885;(&#44032;&#50676;&#47196;).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51221;&#51068;&#50689;\1010\1010\&#51077;&#52272;\&#51077;&#52272;&#50756;&#47308;&#44277;&#49324;\&#54868;&#52380;&#50864;&#54924;\&#51228;2&#50668;&#47049;&#44368;\&#50641;&#49472;\&#49444;&#44228;.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H:\LJK-EX~1\&#49345;&#50629;.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44428;&#51064;&#45909;xp\cd-01\My%20Documents\&#44032;&#44277;%20&#49688;&#52397;-&#50724;&#49328;.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H:\LJK-LAST\&#49885;&#51116;&#51064;&#48512;"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Your-5b722a3d21\&#44608;&#50976;&#54693;&#51032;&#51089;&#50629;\ARCH\&#49444;&#48708;.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52572;&#51333;&#52384;\C\&#51228;&#44053;\1&#51228;&#44053;&#49688;&#48176;&#51204;&#49888;&#50696;&#54868;\&#51201;&#49328;\&#51060;&#46041;&#55148;\yard\&#44053;&#51116;\LOOP.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http://gw.poscon.co.kr/EXCHANGE/101932/&#48372;&#45240;%20&#54200;&#51648;&#54632;/&#51228;&#44053;&#53356;&#47112;&#51064;.EML/1_MULTIPART/&#49444;&#44228;&#45236;&#50669;&#49436;(3.4&#50857;&#44053;&#44368;&#52404;&#48516;&#47564;&#51201;&#50857;0727&#48149;&#47564;&#444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Ilsung05\c\00Project\08_&#51201;&#49328;\&#51228;&#51089;&#44277;&#49324;.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569;&#51473;&#54620;\C\My%20Documents\&#45257;&#50672;&#44284;&#51201;\2&#45257;&#50672;1.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0980;&#51452;&#49345;\d\&#51201;&#49328;&#49444;&#44228;-2003\&#54252;)&#49437;&#54924;&#49548;&#49457;%201,2&#44592;%20&#54633;&#47532;&#54868;%204&#52264;\EXCEL\IYK\AKF\AKF-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A:\Documents%20and%20Settings\&#48148;&#46988;&#44396;&#47492;&#48708;\My%20Documents\site\&#55092;&#53008;&#49828;&#49548;&#54868;&#50857;&#49688;&#53489;&#53356;\&#44053;&#50896;&#44428;&#44288;&#47196;\&#44277;&#51221;\&#50900;&#44036;&#51652;&#46020;&#48372;&#44256;\ROOM\ASAN\C1&#52509;&#44292;.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48149;&#50857;&#44592;\&#44277;&#50976;\data\&#48372;&#47161;_78\&#44060;&#49328;&#48516;&#49444;&#44228;&#49436;\&#51452;&#44256;&#48155;&#44592;2\WINDOWS\TEMP\&#44608;&#49345;&#51652;2&#51665;\&#44592;&#53440;&#48512;&#45824;1&#52264;\&#48169;&#49688;&#47196;&#47588;&#47549;\&#49444;&#44228;&#49436;\&#53664;&#47785;\&#49444;&#44228;&#49436;\My%20Documents\HYUNWOO\&#44032;&#47932;&#49444;&#44228;.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Eomseungho\C\WINDOWS\&#48148;&#53461;%20&#54868;&#47732;\Book1.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44428;&#51064;&#45909;xp\CD-01\WINDOWS\&#48148;&#53461;%20&#54868;&#47732;\drawing\&#50689;&#46041;&#49440;\&#44256;&#49324;&#47532;~&#49888;&#44592;&#44036;\&#45236;&#50669;&#49436;\&#44256;&#49324;&#47532;&#45236;&#50669;-new.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h:\LJK-LAST\TOWER\&#44592;&#45392;&#53457;.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44608;&#48393;&#44428;\C\TEMP\TEMP\&#51060;&#51116;&#54840;\&#49444;&#48708;&#48708;.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44428;&#51064;&#45909;xp\CD-01\WINDOWS\&#48148;&#53461;%20&#54868;&#47732;\05&#52280;&#44256;&#46020;&#47732;\&#44221;&#52632;&#49440;&#54217;&#45236;~&#47560;&#49437;\&#45225;&#54408;&#48516;\&#45824;&#48169;&#50808;%202&#44060;&#49548;\excel\&#45824;&#48169;&#45236;&#50669;.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MMM.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44608;&#48124;&#49437;\&#44592;&#44228;&#51201;&#49328;&#49444;&#44228;\EXCEL\WORDDATA\EDATA\KJO\&#44592;&#53440;&#54868;&#51068;\&#51473;&#51109;&#4870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50980;&#51452;&#49345;\My%20Documents\EXCEL\KYA\3&#54980;&#54032;.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44608;&#51116;&#44221;\D\&#44277;&#47924;\&#47928;&#49436;\&#47215;&#45936;\&#47928;&#49436;\&#46041;&#50864;\&#46041;&#50864;&#54868;&#54617;(&#52380;&#50504;).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A:\&#53441;&#54785;\ESC&#44288;&#47144;\1&#52264;ESC\ESC1.XLW"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Yjs\my%20documents\My%20Docu(&#51201;&#49328;)\&#51201;&#49328;&#50577;&#49885;.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50577;&#54788;&#50725;\C\&#51060;&#46041;&#55148;\yard\&#44053;&#51116;\PROJECT\&#54252;&#54637;\&#44221;&#49345;&#53804;&#51088;\2COKES~1\PHJ\EACL\LOOPER.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Your-5b722a3d21\&#44608;&#50976;&#54693;&#51032;&#51089;&#50629;\&#54728;&#54805;&#50577;&#47928;&#49436;\2&#45257;&#50672;EDT&#49444;&#52824;&#44277;&#49324;\2&#45257;&#50672;EDT&#49444;&#52824;&#44277;&#49324;&#52572;&#51333;01.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F:\PROJECT\poStrip\&#51088;&#47308;\&#51088;&#47308;(041229)\4&#52264;&#51201;&#49328;\dgn\&#50577;&#49885;\LOOP.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44608;&#48393;&#44428;\C\TEMP\TEMP\&#49444;&#48708;&#48708;&#49328;&#52636;.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51076;&#51064;&#49345;\1&#51076;&#51064;&#49345;\dos\TEMP\&#51060;&#51116;&#54840;\&#49444;&#48708;&#48708;.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51060;&#46160;&#45208;\&#49324;&#50629;&#44288;&#47532;\&#49324;&#50868;&#50689;~1\&#47204;&#47553;6.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44608;&#51652;&#55148;&#51089;&#50629;%20(d)/&#45208;.%20&#54532;&#47196;&#51229;&#53944;/B.%20&#51652;&#54665;PROJECT/(50435-110)%20&#44305;)%20NO.6%20CGL%20&#49888;&#49444;3&#52264;&#44277;&#49324;/9.&#45225;&#54408;&#44288;&#47144;-&#44305;)NO.6CGL%20&#49888;&#49444;%203&#52264;&#44277;&#49324;/9-&#49444;&#44228;&#50756;&#47308;&#54924;&#51032;(&#54980;)-&#44305;)%20NO.%206%20CGL&#49888;&#49444;%203&#52264;(&#51333;&#54633;)-&#51652;&#54665;&#51473;.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Y:\&#45208;.%20&#54532;&#47196;&#51229;&#53944;\B.%20&#51652;&#54665;PROJECT\(82430-18)%20&#54252;)FINEX%201&#54840;&#44592;%20&#49888;&#49444;%20&#48156;&#51204;&#49444;&#48708;%204&#52264;&#44277;&#49324;\9.%20&#45225;&#54408;&#49436;&#47448;%20-%20&#54252;)FINEX%201&#54840;&#44592;%20&#49888;&#49444;%20&#48156;&#51204;&#49444;&#48708;%204&#52264;&#44277;&#49324;\&#45225;&#54408;&#49436;&#47448;-%20&#54252;)FINEX%201&#54840;&#44592;%20&#49888;&#49444;%20&#48156;&#51204;&#49444;&#48708;%204&#52264;&#44277;&#49324;\9-&#49444;&#44228;&#50756;&#47308;&#48372;&#44256;-&#54252;)Finex%20150&#47564;&#53668;%201&#54840;&#44592;%20&#48156;&#51204;%204&#52264;&#44277;&#49324;-&#51652;&#54665;&#51473;.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Y:\&#45208;.%20&#54532;&#47196;&#51229;&#53944;\B.%20&#51652;&#54665;PROJECT\(82430-17)%20&#44305;)3&#44256;&#47196;%20&#50676;&#54413;&#47196;%20&#48372;&#50756;%201&#52264;&#44277;&#49324;\9.%20&#45225;&#54408;&#47928;&#49436;%20-%20&#44305;)%203&#44256;&#47196;%20&#50676;&#54413;&#47196;%20&#48372;&#50756;1&#52264;&#44277;&#49324;\9-&#49444;&#44228;&#50756;&#47308;&#54924;&#51032;-&#54252;)3&#44256;&#47196;&#50676;&#54413;&#47196;DOME&#44368;&#52404;1&#52264;&#44277;&#49324;(&#52629;&#47196;&#54252;&#54632;)-&#44592;&#44228;&#50756;&#47308;(&#51204;&#44592;&#51652;&#54665;&#51473;).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44608;&#53468;&#54924;/&#51068;&#44144;&#47532;/&#51652;&#54665;PRO'T/&#52384;&#44053;&#50689;&#50629;&#54016;/&#49437;&#54924;&#49548;&#49457;/4&#44592;_&#54028;&#49604;&#49444;&#48708;_&#44060;&#49440;/&#44204;&#51201;&#47928;&#49436;/&#44277;&#49324;&#49444;&#52824;&#54364;&#48376;PJT/&#44221;&#53804;&#49444;&#44228;&#49436;/AKF-2.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G:\&#44053;&#49457;&#47000;&#48169;\4-0.%20&#44277;&#49324;&#52384;\&#47700;&#47217;&#51060;&#51116;&#54788;\&#51116;&#54788;&#51089;&#50629;&#49892;\&#44277;&#49324;&#49444;&#44228;&#49436;\2003&#45380;&#49444;&#44228;&#49436;\&#50500;&#53433;&#54844;&#49444;&#52824;\154Kv&#49324;&#52380;&#50808;1&#44060;&#50500;&#53433;&#54844;&#49444;&#52824;&#44277;&#49324;\DATA\&#44277;&#49324;&#44288;&#47532;\&#49688;&#49328;&#51228;&#44033;\&#51652;&#44256;&#49444;&#44228;.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0.%20&#51201;&#49328;/1.%20&#51201;&#49328;&#44288;&#47144;&#51088;&#47308;/&#45208;.%20&#54532;&#47196;&#51229;&#53944;/B.%20&#51652;&#54665;PROJECT/(50435-110)%20&#44305;)%20NO.6%20CGL%20&#49888;&#49444;3&#52264;&#44277;&#49324;/9.&#45225;&#54408;&#44288;&#47144;-&#44305;)NO.6CGL%20&#49888;&#49444;%203&#52264;&#44277;&#49324;/9-&#49444;&#44228;&#50756;&#47308;&#54924;&#51032;(&#54980;)-&#44305;)%20NO.%206%20CGL&#49888;&#49444;%203&#52264;(&#51333;&#54633;)-&#51652;&#54665;&#51473;.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0.%20&#51201;&#49328;/1.%20&#51201;&#49328;&#44288;&#47144;&#51088;&#47308;/&#45208;.%20&#54532;&#47196;&#51229;&#53944;/B.%20&#51652;&#54665;PROJECT/(82430-18)%20&#54252;)FINEX%201&#54840;&#44592;%20&#49888;&#49444;%20&#48156;&#51204;&#49444;&#48708;%204&#52264;&#44277;&#49324;/9.%20&#45225;&#54408;&#49436;&#47448;%20-%20&#54252;)FINEX%201&#54840;&#44592;%20&#49888;&#49444;%20&#48156;&#51204;&#49444;&#48708;%204&#52264;&#44277;&#49324;/&#45225;&#54408;&#49436;&#47448;-%20&#54252;)FINEX%201&#54840;&#44592;%20&#49888;&#49444;%20&#48156;&#51204;&#49444;&#48708;%204&#52264;&#44277;&#49324;/9-&#49444;&#44228;&#50756;&#47308;&#48372;&#44256;-&#54252;)Finex%20150&#47564;&#53668;%201&#54840;&#44592;%20&#48156;&#51204;%204&#52264;&#44277;&#49324;-&#51652;&#54665;&#51473;.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0.%20&#51201;&#49328;/1.%20&#51201;&#49328;&#44288;&#47144;&#51088;&#47308;/&#45208;.%20&#54532;&#47196;&#51229;&#53944;/B.%20&#51652;&#54665;PROJECT/(82430-17)%20&#44305;)3&#44256;&#47196;%20&#50676;&#54413;&#47196;%20&#48372;&#50756;%201&#52264;&#44277;&#49324;/9.%20&#45225;&#54408;&#47928;&#49436;%20-%20&#44305;)%203&#44256;&#47196;%20&#50676;&#54413;&#47196;%20&#48372;&#50756;1&#52264;&#44277;&#49324;/9-&#49444;&#44228;&#50756;&#47308;&#54924;&#51032;-&#54252;)3&#44256;&#47196;&#50676;&#54413;&#47196;DOME&#44368;&#52404;1&#52264;&#44277;&#49324;(&#52629;&#47196;&#54252;&#54632;)-&#44592;&#44228;&#50756;&#47308;(&#51204;&#44592;&#51652;&#54665;&#51473;).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A:\My%20Documents\&#51201;&#49328;&#49444;&#44228;\CGL-PILOT\DRAFT\AKF-2.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Psybj\&#44221;&#51204;&#49440;%202&#52264;\My%20Documentsm\99\99&#49444;&#44228;\&#44277;&#51221;&#48324;\&#44032;&#44277;&#52992;&#51060;&#48660;&#49888;&#49444;(&#53552;&#45328;).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http://fs-center4.posec.co.kr:8000/My%20Documents/FY01&#50696;&#49328;/BACKUP/06&#50900;/FB0626-0701.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Nt42(ptg)\back%20up\WORK\&#44396;&#47532;&#49548;&#44033;&#49884;&#49444;(7010)\&#49849;&#51064;&#46020;&#49436;\&#51088;&#47308;&#51228;&#52636;(99.12.18)\EXCEL\KYH\LG\DK\LG-WW01.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01%20PROJECT/07-NSMP(COMMON)/700%20&#49324;&#50629;&#44288;&#47532;&#47928;&#49436;/750%20Cost%20Control-Financial%20Status/751%20Cost%20Estimation/000%20&#54252;&#49828;&#53076;%20&#49444;&#48708;&#48708;%20&#54869;&#51064;&#50857;/WINDOWS/&#48148;&#53461;%20&#54868;&#47732;/&#53456;&#49353;&#44592;(1)/&#54252;1HMPS/&#49892;&#54665;&#50696;&#49328;/&#48320;&#44221;/TEMP/MEARI/SPOOL/FILES/CHJN/EX/PL/SCCFEE.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HANSERVER\My%20Documents\TL\&#51064;&#51452;\&#54728;&#44032;&#49436;&#47448;\&#50500;&#49328;1-1&#52264;.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B:\MEARI\SPOOL\FILES\CHJN\EX\PL\SCCFEE.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A:\My%20Documents\&#44160;&#49324;&#49888;&#52397;&#49436;\&#50857;&#49440;&#50696;&#48708;&#44160;&#49324;&#49888;&#52397;&#49436;.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http://gw.poscon.co.kr/&#50976;&#51652;&#47784;1/&#44204;&#51201;/&#44277;&#51109;&#48324;/&#50672;&#51452;/2&#50672;&#51452;/#2MC\OS2 &#50868;&#51204;&#49892;&#53685;&#54633;\&#44204;&#51201;&#50896;&#44032;\&#51116;&#47308;&#48708;\&#51116;&#47308;&#48708; &#45236;&#50669;&#49436;_050118.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9888;&#54620;&#44512;\C\EXSEL\&#44221;&#49345;&#53804;&#51088;\&#51473;&#50521;&#49885;&#45817;\&#49885;&#45817;.&#44032;&#44277;.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51221;&#51068;&#50689;\1010\1010\&#51077;&#52272;\&#51077;&#52272;&#50756;&#47308;&#44277;&#49324;\&#54868;&#52380;&#50864;&#54924;\&#45236;&#50669;&#49436;(&#52572;&#51333;).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B:\95&#51312;&#44221;&#44277;.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h:\LJK-SI\&#51652;&#51077;&#46020;&#47196;.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http://kmail.dic.co.kr/My%20Documents/KHDATA/&#44288;&#47532;&#52397;/&#50896;&#45224;-&#50872;&#51652;/&#50896;&#45224;&#50872;&#51652;&#45209;&#52272;&#45236;&#50669;(99.4.13%20&#48512;&#49328;&#52397;).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H:\My%20Documents\&#44608;&#54252;&#46020;&#47196;\&#44608;&#54252;&#53804;&#52272;.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h:\EXPORT\&#54644;&#44400;2APT.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A:\hwp\&#54620;&#49556;&#44397;&#49324;\&#45800;&#44032;&#49328;&#52636;.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48149;&#51068;&#44221;\PCI\My%20Documents\K3PCI\PK95-5.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PROJECT/POSCOENC/postrip%20irm&#51613;&#49444;/&#49457;&#44284;&#54408;/&#45236;&#50669;&#49436;&#48143;&#49328;&#52636;&#44540;&#44144;/100820/100810_Postrip%20Irm%20&#51613;&#49444;&#51204;&#44592;&#45236;&#50669;&#49436;_r1.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44608;&#47749;&#51068;\&#44053;&#54200;&#54633;&#47532;&#54868;\&#44053;&#54200;&#54633;&#47532;&#54868;\&#53804;&#51088;&#44228;&#54925;&#49892;%20&#50577;&#49885;(&#44032;&#50676;&#47196;).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G:\Users\&#44608;&#52285;&#51452;\AppData\Local\Microsoft\Windows\Temporary%20Internet%20Files\Content.IE5\3QKKLAQL\00-&#51088;&#47308;\&#49688;&#47049;\971113\&#49345;&#48512;\LOW\DR.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dgn/&#50577;&#49885;/LOOP.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F:\PROJECT\poStrip\&#51088;&#47308;(041229)\4&#52264;&#51201;&#49328;\EX-DATA\HOIST(&#54252;&#54637;)\&#51228;&#44053;%20PLANT\&#49444;&#44228;&#49444;~1.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A:\My%20Documents\97\97&#49444;&#44228;\&#44033;&#54620;&#53552;&#45328;\&#48393;&#50577;&#44256;&#48176;\&#44060;&#47749;2.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44608;&#51116;&#47564;\&#44608;&#51116;&#47564;\&#51204;&#52384;\&#44277;&#49324;&#52265;&#44277;\&#44277;&#49324;&#52265;&#44277;\&#49933;&#50857;&#51204;&#52384;&#48320;&#51204;&#49548;&#50808;%209&#44060;&#49548;%20&#48320;&#51204;&#49444;&#48708;%20&#48372;&#49688;&#44277;&#49324;.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44608;&#48124;&#49437;\&#44592;&#44228;&#51201;&#49328;&#49444;&#44228;\01%20Project\02%20&#50756;&#47308;Project\21129%20(&#54252;)%202&#48156;&#51204;%20&#51200;&#50517;&#51613;&#44592;%20&#44277;&#44553;&#49444;&#48708;%20&#44060;&#49440;&#44277;&#49324;\&#51456;&#44277;&#44288;&#47144;&#49436;&#47448;.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User128\c\harley\excel\&#46020;&#47196;\&#45909;&#54217;-&#55121;&#49437;\&#54532;&#47004;(PLAN)\&#52397;&#52380;\200&#48156;&#51452;\2000&#52397;&#52380;-&#45909;&#54217;&#48156;&#51452;.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B:\&#50500;&#49328;601.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54788;&#51109;/&#49888;&#54620;&#44228;&#53685;&#49569;&#49688;&#44288;&#47196;/2001&#51077;&#52272;/&#49884;&#54868;&#48176;&#49688;&#51648;/EST/civil/s&#49340;&#49328;&#54644;&#45224;/S70/S&#49340;&#49328;&#48512;&#45824;.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WINDOWS/Temporary%20Internet%20Files/Content.IE5/ALPITIWR/&#46020;&#49569;&#49688;&#49884;&#49444;/&#53804;&#52272;/EQ%20list.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47928;&#48124;&#49885;\C\02%20&#51452;&#50516;&#54788;&#51109;\5.&#49444;&#44228;&#45236;&#50669;\&#49444;&#44228;&#48320;&#44221;&#44288;&#47144;\3.00&#45380;&#48516;&#49444;&#48320;\1%20&#53664;&#47785;(2000&#45380;).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C:\WINNTF\View\PBB17123_&#54252;)4&#44256;&#47196;%20Cyclone%20Dust%20Catcher%20&#44060;&#49440;&#44368;&#52404;(&#44277;&#49324;&#48169;&#50504;&#48320;&#44221;Deck5&#44060;&#49548;)_&#44277;&#49324;&#48708;&#45236;&#50669;&#49436;_10&#50900;10&#51068;14&#49884;59&#48516;_0900bf4b9c5a054e_620398.xlsx"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User128\c\harley\excel\&#46020;&#47196;\&#45909;&#54217;-&#55121;&#49437;\&#49324;&#50629;2000excell\E&#44397;&#51648;&#46020;\&#47928;&#44305;&#52397;&#52380;\2000year\&#52397;&#52380;&#44396;&#44036;\&#51648;&#52492;&#45909;&#54217;\2000&#51648;&#52492;-&#45909;&#54217;&#48156;&#51452;.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Hama\&#44305;2&#44256;&#47196;&#44060;&#49688;\01project\&#49440;&#51116;&#44053;&#54200;4&#52264;\DRAFT\&#44053;&#54200;&#44277;&#51109;\&#51228;&#51089;&#44277;&#49324;\&#51228;&#51089;&#44277;&#49324;1.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4608;&#49457;&#46020;\D\My%20Documents\&#54364;&#47732;&#55136;&#53456;&#49345;&#51109;&#52824;&#49444;&#52824;&#44277;&#49324;\&#49437;&#46020;&#44053;&#54032;\DATA\JUCK-SAN\KCCPP\MMM.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file:///\\Daeyang-100-kdw\&#47196;&#52972;%20&#46356;&#49828;&#53356;%20(d)\Documents%20and%20Settings\Administrator\&#48148;&#53461;%20&#54868;&#47732;\&#44305;&#50577;&#50672;&#51452;&#49688;&#47049;&#49436;\&#49688;&#47049;&#49328;&#52636;&#44540;&#44144;\00-&#52384;&#44264;&#44032;&#44277;&#49328;&#52636;&#44540;&#4414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44608;&#49688;&#50857;\C\DATA\&#44277;&#49324;&#44288;&#47532;\&#49688;&#49328;&#51228;&#44033;\&#51652;&#44256;&#49444;&#44228;.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F:\ARCH\&#49444;&#48708;.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aeyang-100-kdw\&#47196;&#52972;%20&#46356;&#49828;&#53356;%20(d)\&#44608;&#47924;&#44540;\my%20document\&#49688;&#47049;&#49328;&#52636;(&#50641;&#49472;%20&#52280;&#44256;,&#46041;&#51068;&#44732;)\&#46041;&#51068;-&#50641;&#49472;\&#54252;1&#50672;&#51452;&#45824;&#45800;&#47732;BL3CK\&#50641;&#49472;(&#51665;&#44228;)\construct.xls.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54728;&#51221;&#50885;\&#46020;&#47732;&#54632;\Documents%20and%20Settings\administrator\Local%20Settings\Temporary%20Internet%20Files\Content.IE5\M8XDZFVW\&#45800;&#50948;&#51473;&#47049;&#54364;\&#45800;&#51473;&#54364;.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44053;&#49888;&#49457;\EXCEL\98FAB&#44228;&#54925;1.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51204;&#44592;&#48169;&#49885;/&#49444;&#44228;&#50857;&#50669;/&#54620;&#44397;&#44032;&#49828;&#44592;&#44277;/&#53685;&#50689;&#44592;&#51648;/&#52572;&#51333;&#45236;&#50669;-&#48169;&#49885;.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44608;&#51116;&#47564;\&#44608;&#51116;&#47564;\My%20Documents\97&#52265;&#44277;\&#51221;&#50516;&#49436;&#49885;.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A:\&#49328;&#52636;&#49444;&#44228;\&#44277;&#49324;&#49436;&#49885;.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51452;&#51221;&#47928;/(04)&#51312;&#50629;&#53685;&#49888;/(04)&#49888;&#50696;&#54868;/(04&#45380;)2&#54980;&#54032;/&#53804;&#51088;&#44160;&#53664;&#49436;/&#49688;&#51221;/(0403)&#44592;&#48376;&#49444;&#44228;&#49436;(2&#54980;&#54032;&#51312;&#50629;&#53685;&#49888;&#49888;&#50696;&#54868;&#44396;&#52629;)-&#50896;&#48376;(&#47932;&#47049;&#49353;&#44628;).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51109;&#51652;&#49692;1\&#44596;&#44553;&#51204;&#54868;\&#48177;&#50629;\&#46020;&#44277;\&#46020;&#44277;(02)\'02&#44256;&#52285;-&#51109;&#49457;\02&#49436;&#50872;&#50808;&#44285;(&#44305;&#50516;T)\&#54616;&#45208;&#47196;2&#44277;&#44396;&#51221;&#49328;\2&#44277;&#44396;&#51221;&#49328;\&#44277;&#51221;&#51116;&#47308;.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51060;&#50725;&#51116;\&#44277;&#50976;\PHJ\BPCAL\OWD\PK95-5.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A:\PROGRAM%20FILES\MICROSOFT%20OFFICE\OFFICE\COMMONMO.XLA"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49888;&#44508;&#50577;\C\PROJECT\SHIN\&#49888;&#54788;TU.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44608;&#54788;&#50865;\&#47215;&#45936;&#44148;&#49444;\&#44277;&#47924;&#44288;&#47144;&#51088;&#47308;\&#45236;&#50669;&#49436;\&#48320;&#44221;&#44228;&#50557;&#45236;&#50669;&#49436;\&#45236;&#50669;&#49436;\02.&#50896;&#44032;&#44228;&#49328;(1&#52264;&#48320;&#44221;).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51076;&#50689;&#49437;\&#47196;&#52972;%20&#46356;&#49828;&#53356;%20(d)\My%20Documents\&#54252;&#51109;&#45800;&#47732;&#44228;&#49328;.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44277;&#50976;&#51089;&#50629;&#49892;/tms%203&#45800;&#44228;/&#51204;&#44592;&#48512;&#47928;.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User056\c\&#44204;&#51201;\&#54840;&#45224;&#48373;&#49440;\&#53804;&#52272;&#48176;&#48512;.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MSOffice\Excel\&#44204;&#51201;&#49892;\&#48120;&#47196;&#49340;&#52377;\&#49444;&#44228;&#45236;&#50669;\&#48120;&#47196;&#49340;&#52377;.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HANSERVER\&#44592;&#52488;&#44277;&#49324;2.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HANSERVER\765KV.MUL\TOTAL\&#45817;1&#54788;.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A:\S,W\&#49345;&#54984;.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Pc1\c\Documents%20and%20Settings\master\My%20Documents\My%20Documents\My%20Data\&#44592;&#51456;&#51088;&#47308;\&#47532;&#48708;&#50500;&#44204;&#51201;&#51089;&#50629;.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47448;&#51228;&#49345;\MY%20DOCUMENTS\&#48372;&#50756;&#48143;&#48372;&#44256;\&#44228;&#54925;&#48372;&#50756;(&#44305;&#49328;'99)\My%20Document\&#51060;&#53468;&#46041;\&#49548;&#50556;\98&#44277;&#51221;2.xls" TargetMode="External"/></Relationships>
</file>

<file path=xl/externalLinks/_rels/externalLink379.xml.rels><?xml version="1.0" encoding="UTF-8" standalone="yes"?>
<Relationships xmlns="http://schemas.openxmlformats.org/package/2006/relationships"><Relationship Id="rId1" Type="http://schemas.microsoft.com/office/2006/relationships/xlExternalLinkPath/xlStartup" Target="9&#52264;&#48176;&#44288;.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Nt42(ptg)\back%20up\&#48149;&#53468;&#44508;\&#44204;&#51201;&#51228;&#52636;\POSEC\&#50629;&#52404;&#46321;&#47197;.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C:\2001&#52572;&#50980;&#47925;&#50629;&#47924;&#54260;&#45908;\&#54788;&#51109;&#48324;&#49444;&#44228;\&#44592;&#53440;&#51648;&#44396;11&#50900;\&#51109;&#55141;&#51648;&#48512;\juns&#50629;&#47924;&#54260;&#45908;\&#45236;&#50669;&#49436;\&#50900;&#48324;&#49444;&#44228;&#45236;&#50669;\99&#49444;&#44228;&#51032;&#47280;&#45236;&#50669;\&#44277;&#49324;&#48708;99-10.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Kjb\&#47564;&#45224;&#51032;&#44305;&#51109;\&#44277;&#50976;\2002file\&#49569;&#51204;&#49440;&#48372;&#54840;&#48152;(&#50976;&#54840;,&#49440;&#46020;)\OFFICE%20&#50577;&#49885;\N&#36035;&#63963;-&#32887;.xls" TargetMode="External"/></Relationships>
</file>

<file path=xl/externalLinks/_rels/externalLink383.xml.rels><?xml version="1.0" encoding="UTF-8" standalone="yes"?>
<Relationships xmlns="http://schemas.openxmlformats.org/package/2006/relationships"><Relationship Id="rId2" Type="http://schemas.openxmlformats.org/officeDocument/2006/relationships/externalLinkPath" Target="file:///C:\Rayful2_Docs\plan7573\VIEW\26012014022013\&#51228;&#44221;&#48708;&#45236;&#50669;&#49436;(&#51221;&#48708;&#49457;%20&#53804;&#51088;&#50857;)_26.01.01.&#48512;%20&#49884;&#54665;__0900bf4baca512f4_usr0000bf4b95d8f187.xlsx" TargetMode="External"/><Relationship Id="rId1" Type="http://schemas.openxmlformats.org/officeDocument/2006/relationships/externalLinkPath" Target="file:///C:\Rayful2_Docs\plan7573\VIEW\26012014022013\&#51228;&#44221;&#48708;&#45236;&#50669;&#49436;(&#51221;&#48708;&#49457;%20&#53804;&#51088;&#50857;)_26.01.01.&#48512;%20&#49884;&#54665;__0900bf4baca512f4_usr0000bf4b95d8f18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첨부8.1기본공정"/>
      <sheetName val="첨부8.2종합공정표"/>
      <sheetName val="기계분야"/>
      <sheetName val="배관분야"/>
      <sheetName val="도면자료제출일정"/>
      <sheetName val="월별설계물량계획"/>
      <sheetName val="월별협력작업진도계획"/>
      <sheetName val="설계검토계획서"/>
      <sheetName val="설계검증계획서"/>
      <sheetName val="설계유효성확인계획서"/>
      <sheetName val="설계책임자선정"/>
      <sheetName val="매출 및 기성"/>
      <sheetName val="PI"/>
      <sheetName val="Sheet5"/>
      <sheetName val="안전 라."/>
      <sheetName val="기성고검사보고서"/>
      <sheetName val="검사요청서"/>
      <sheetName val="기성청구집계표"/>
      <sheetName val="기성고내역총괄표"/>
      <sheetName val="기성청구총괄표(5회)"/>
      <sheetName val="공사기성부분내역서(5회)"/>
      <sheetName val="기성청구총괄표(조정)"/>
      <sheetName val="공사기성부분내역서(조정)"/>
      <sheetName val="기성고내역총괄표 (조정)"/>
      <sheetName val="기성청구집계표 (조정)"/>
      <sheetName val="검사요청서 (조정)"/>
      <sheetName val="기성고검사보고서 (조정)"/>
      <sheetName val="적용"/>
      <sheetName val="Macro(MCC)"/>
      <sheetName val="TOTAL"/>
      <sheetName val="도"/>
      <sheetName val="PKG# 1138"/>
      <sheetName val="PKG# 1163"/>
      <sheetName val="PKG# 1164"/>
      <sheetName val="PKG# 1165"/>
      <sheetName val="PKG# 1167"/>
      <sheetName val="PKG# 1168"/>
      <sheetName val="PKG# 1169"/>
      <sheetName val="PKG# 1170"/>
      <sheetName val="PKG# 1171"/>
      <sheetName val="PKG# 1172"/>
      <sheetName val="PKG# 1173"/>
      <sheetName val="PKG# 1174"/>
      <sheetName val="PKG# 1175"/>
      <sheetName val="PKG# 1176"/>
      <sheetName val="PKG# 1177"/>
      <sheetName val="PKG# 1178"/>
      <sheetName val="PKG# 1179"/>
      <sheetName val="PKG# 1180"/>
      <sheetName val="PKG# 1182"/>
      <sheetName val="PKG# 1189"/>
      <sheetName val="PKG# 1190"/>
      <sheetName val="PKG# 1191"/>
      <sheetName val="PKG# 1192"/>
      <sheetName val="PKG#1193"/>
      <sheetName val="DATA"/>
      <sheetName val="부표총괄"/>
      <sheetName val="건설산출"/>
      <sheetName val="BEND LOSS"/>
      <sheetName val="산#3-2"/>
      <sheetName val="산#3-1"/>
      <sheetName val="#REF"/>
      <sheetName val="산#3-2-2"/>
      <sheetName val="결과조달"/>
      <sheetName val="예가표"/>
      <sheetName val="96간접경비"/>
      <sheetName val="EXPAN-1"/>
      <sheetName val="견적서"/>
      <sheetName val="Sheet1"/>
      <sheetName val="실행계획서 기본공정"/>
      <sheetName val="CB"/>
      <sheetName val="설비비4"/>
      <sheetName val="계약ITEM"/>
      <sheetName val="copy"/>
      <sheetName val="서식"/>
      <sheetName val="0.설계업체 선정 검토서"/>
      <sheetName val="지출공사비"/>
      <sheetName val="현장급여"/>
      <sheetName val="판계용접"/>
      <sheetName val="보조데이터"/>
      <sheetName val="매크로"/>
      <sheetName val="집계표(OPTION)"/>
      <sheetName val="Config"/>
      <sheetName val="1"/>
      <sheetName val="MUK-List"/>
      <sheetName val="Man Power"/>
      <sheetName val="85%"/>
      <sheetName val="노임9월"/>
      <sheetName val="Sheet1 (2)"/>
      <sheetName val="XXXXXX"/>
      <sheetName val="----"/>
      <sheetName val="착공계"/>
      <sheetName val="시공참여자"/>
      <sheetName val="직원신상카드 (김동수)"/>
      <sheetName val="직원신상카드 (이종부)"/>
      <sheetName val="직원신상카드 (권승희)"/>
      <sheetName val="직원신상카드 (최종남)"/>
      <sheetName val="직원신상카드 (김주홍)"/>
      <sheetName val="직원신상카드 (권석공)"/>
      <sheetName val="현장조직표"/>
      <sheetName val="안전조직표"/>
      <sheetName val="비상연락망"/>
      <sheetName val="공정표"/>
      <sheetName val="현장대리인계"/>
      <sheetName val="기본공정표"/>
      <sheetName val="공정표 (2)"/>
      <sheetName val="공정표 (3)"/>
      <sheetName val="품종별-이름"/>
      <sheetName val="CAT_5"/>
      <sheetName val="BQ(Piping)"/>
      <sheetName val="PipWT"/>
      <sheetName val="POL6차-PIPING"/>
      <sheetName val="INPUT"/>
      <sheetName val="WORK"/>
      <sheetName val="울진견적"/>
      <sheetName val="Y-WORK"/>
      <sheetName val="ITB COST"/>
      <sheetName val="단가"/>
      <sheetName val="단중표"/>
      <sheetName val="POL설치공정"/>
      <sheetName val="report"/>
      <sheetName val="Eq. Mobilization"/>
      <sheetName val="기계경비 (2)"/>
      <sheetName val="기본공정 (2)"/>
      <sheetName val="総括表"/>
      <sheetName val="5.소재"/>
      <sheetName val="품셈(기초)"/>
      <sheetName val="WEIGHT LIST"/>
      <sheetName val="COL"/>
      <sheetName val="포항보고서"/>
      <sheetName val="건축-물가변동"/>
      <sheetName val="7단가"/>
      <sheetName val="인력"/>
      <sheetName val="PIPE"/>
      <sheetName val="FLANGE"/>
      <sheetName val="VALVE"/>
      <sheetName val="Ref. Vínculos"/>
      <sheetName val="설비"/>
      <sheetName val="PJT별 총괄표"/>
      <sheetName val="총괄표"/>
      <sheetName val="2선재"/>
      <sheetName val="작성방법"/>
      <sheetName val="명단원자료(이전)"/>
      <sheetName val="LinerWt"/>
      <sheetName val="노임단가"/>
      <sheetName val="Man Power &amp; Comp"/>
      <sheetName val="목표세부명세"/>
      <sheetName val="EQT-ESTN"/>
      <sheetName val="공사내역"/>
      <sheetName val="CC Down load 0716"/>
      <sheetName val="cal"/>
      <sheetName val="단위수량산출"/>
      <sheetName val="EE-PROP"/>
      <sheetName val="Sensitivity"/>
      <sheetName val="총사업비명세"/>
      <sheetName val="요약&amp;결과"/>
      <sheetName val="수량산출"/>
      <sheetName val="조명율표"/>
      <sheetName val="절감보증서"/>
      <sheetName val="Progress"/>
      <sheetName val="횡배수관"/>
      <sheetName val="공사비증감"/>
      <sheetName val="노임"/>
      <sheetName val="일위목록"/>
      <sheetName val="데이타"/>
      <sheetName val="하자보수충당금"/>
      <sheetName val="예산롤링"/>
      <sheetName val="단위중량표"/>
      <sheetName val="공량산출서"/>
      <sheetName val="SHUTDOWN VALVE"/>
      <sheetName val="Final(1)summary"/>
      <sheetName val="ORIGN"/>
      <sheetName val="POWER"/>
      <sheetName val="1.견적가 총괄표(설비)"/>
      <sheetName val="옥외통신"/>
      <sheetName val="REDUCER"/>
      <sheetName val="WE'T"/>
      <sheetName val="내역서"/>
      <sheetName val="SENSOR LIST"/>
      <sheetName val="직원신상"/>
      <sheetName val="rate"/>
      <sheetName val="Cover"/>
      <sheetName val="예산서"/>
      <sheetName val="가열로SW"/>
      <sheetName val="72-피버"/>
      <sheetName val="투입인력"/>
      <sheetName val="IT-BAT"/>
      <sheetName val="BSD (2)"/>
      <sheetName val="Sheet9"/>
      <sheetName val="토공사B동추가"/>
      <sheetName val="잡철물"/>
      <sheetName val="EP0618"/>
      <sheetName val="우수공"/>
      <sheetName val="건축직"/>
      <sheetName val="12월"/>
      <sheetName val="poolupdate"/>
      <sheetName val="가도공"/>
      <sheetName val="Price List"/>
      <sheetName val="실행계획서%20기본공정"/>
      <sheetName val="2공구산출내역"/>
      <sheetName val="소야공정계획표"/>
      <sheetName val="XL4Poppy"/>
      <sheetName val="G배합능력조사"/>
      <sheetName val="종류"/>
      <sheetName val="당초"/>
      <sheetName val="기계설비-물가변동"/>
      <sheetName val="인원현황"/>
      <sheetName val="jobhist"/>
      <sheetName val="안전PATROL"/>
      <sheetName val="코드표"/>
      <sheetName val="내역표지"/>
      <sheetName val="96노임기준"/>
      <sheetName val="배수내역"/>
      <sheetName val="Diainch"/>
      <sheetName val="골조시행"/>
      <sheetName val="매각(6)"/>
      <sheetName val="Cash2"/>
      <sheetName val="Z"/>
      <sheetName val="기본"/>
      <sheetName val="노무비"/>
      <sheetName val="재료비"/>
      <sheetName val="일위대가"/>
      <sheetName val="Data inLC"/>
      <sheetName val="공사_산출"/>
      <sheetName val="계약단가"/>
      <sheetName val="단가표"/>
      <sheetName val="은행코드"/>
      <sheetName val="공급집계 (현대-우림)"/>
      <sheetName val="간접재료비"/>
      <sheetName val="재료비계획"/>
      <sheetName val="직접자재비"/>
      <sheetName val="원가계산서(남측)"/>
      <sheetName val="A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작성방법"/>
      <sheetName val="5.소재"/>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보온 기본물량집계"/>
      <sheetName val="3-3Υ-RAY"/>
      <sheetName val="3-4ARGON"/>
      <sheetName val="4보온공사"/>
      <sheetName val="4-1보온공사 물량집계"/>
      <sheetName val="4-2 보온 자재집계"/>
      <sheetName val="1화 자재산출근거"/>
      <sheetName val="2화 자재산출근거"/>
      <sheetName val="3화 자재산출근거"/>
      <sheetName val="4-3-1보온 기본물량산출"/>
      <sheetName val="4-2-2철선"/>
      <sheetName val="4-2-3STS-BAND"/>
      <sheetName val="4-2-4FLANGE"/>
      <sheetName val="4-2-5GLOBE"/>
      <sheetName val="4-2-6GATE"/>
      <sheetName val="9기초공사"/>
      <sheetName val="1화성 기초"/>
      <sheetName val="2화성 기초"/>
      <sheetName val="3화성 기초"/>
      <sheetName val="DRAWING LIST (기계)"/>
      <sheetName val="DRAWING LIST (전기)"/>
      <sheetName val="Sheet1"/>
      <sheetName val="#REF"/>
      <sheetName val="POL6차-PIPING"/>
      <sheetName val="단중표"/>
      <sheetName val="목록"/>
      <sheetName val="기준"/>
      <sheetName val="갑지"/>
      <sheetName val="산#3-2-2"/>
      <sheetName val="산#3-1"/>
      <sheetName val="산#3-2"/>
      <sheetName val="Lists"/>
      <sheetName val="PI"/>
      <sheetName val="Sheet1 (2)"/>
      <sheetName val="도"/>
      <sheetName val="작성방법"/>
      <sheetName val="도면자료제출일정"/>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TAGON"/>
      <sheetName val="물량"/>
      <sheetName val="WEIGHT LIST"/>
      <sheetName val="POL6차-PIPING"/>
      <sheetName val="산#3-1"/>
      <sheetName val="산#2-1 (2)"/>
      <sheetName val="#REF"/>
      <sheetName val="도"/>
      <sheetName val="#2-1"/>
      <sheetName val="기기보온"/>
      <sheetName val="기본물량"/>
      <sheetName val="일위대가"/>
      <sheetName val="_REF"/>
      <sheetName val="배관BM(일반)"/>
      <sheetName val="단가"/>
      <sheetName val="BEND LOSS"/>
      <sheetName val="산#3-2-2"/>
      <sheetName val="산#3-2"/>
      <sheetName val="4-3 보온 기본물량집계"/>
      <sheetName val="산출"/>
      <sheetName val="T-TABLE"/>
      <sheetName val="수량산출서"/>
      <sheetName val="PROGRAM_DATA"/>
      <sheetName val="내역"/>
      <sheetName val="PI"/>
      <sheetName val="부하(성남)"/>
      <sheetName val="가열로SW"/>
      <sheetName val="공사비예산서(토목분)"/>
      <sheetName val="목록"/>
      <sheetName val="WEIGHT_LIST"/>
      <sheetName val="산#2-1_(2)"/>
      <sheetName val="BEND_LOSS"/>
      <sheetName val="4-3_보온_기본물량집계"/>
      <sheetName val="EXPAN-1"/>
      <sheetName val="Sheet5"/>
      <sheetName val="부속동"/>
      <sheetName val="TOTAL"/>
      <sheetName val="입찰안"/>
      <sheetName val="Testing"/>
      <sheetName val="공사물량총량집계"/>
      <sheetName val="내역(100%)"/>
      <sheetName val="IMPEADENCE MAP 취수장"/>
      <sheetName val="별표집계"/>
      <sheetName val="옥외"/>
      <sheetName val="NOMUBI"/>
      <sheetName val="터널조도"/>
      <sheetName val="한강운반비"/>
      <sheetName val="노무비"/>
      <sheetName val="전차선로 물량표"/>
      <sheetName val="구의동공내역서"/>
      <sheetName val="계약ITEM"/>
      <sheetName val="인건-측정"/>
      <sheetName val="Sheet1"/>
      <sheetName val="견적내역서"/>
      <sheetName val="전차선로_물량표"/>
      <sheetName val="정부노임단가"/>
      <sheetName val=""/>
      <sheetName val="Man Power &amp; Comp"/>
      <sheetName val="품종별-이름"/>
      <sheetName val="EQUIPMENT -2"/>
      <sheetName val="적용"/>
      <sheetName val="Sheet2"/>
      <sheetName val="M1"/>
      <sheetName val="Pengalaman Per"/>
      <sheetName val="DATA"/>
      <sheetName val="Proposal"/>
      <sheetName val="차액보증"/>
      <sheetName val="gia vt,nc,may"/>
      <sheetName val="정산입력"/>
      <sheetName val="Sheet1 (2)"/>
      <sheetName val="Sheet9"/>
      <sheetName val="방열판"/>
      <sheetName val="신안남용역"/>
      <sheetName val="CB"/>
      <sheetName val="부하계산서"/>
      <sheetName val="투입인력"/>
      <sheetName val="6.INTER CONNECTING"/>
      <sheetName val="도면자료제출일정"/>
      <sheetName val="단중표-ST"/>
      <sheetName val="본장"/>
      <sheetName val="PROCESS"/>
      <sheetName val="업무"/>
      <sheetName val="외자배분"/>
      <sheetName val="외자내역"/>
      <sheetName val="손익현황"/>
      <sheetName val="현황CODE"/>
      <sheetName val="96간접경비"/>
      <sheetName val="REHEATING FURNACE"/>
      <sheetName val="배명(단가)"/>
      <sheetName val="환율-LIBOR"/>
      <sheetName val="일위대가-1"/>
      <sheetName val=" 견적서"/>
      <sheetName val="ENG-101"/>
      <sheetName val="구성비"/>
      <sheetName val="예가표"/>
      <sheetName val="말뚝물량"/>
      <sheetName val="배수내역"/>
      <sheetName val="Tabelle3"/>
      <sheetName val="견적서"/>
      <sheetName val="fitting"/>
      <sheetName val="작성방법"/>
      <sheetName val="2선재"/>
      <sheetName val="CALCULATION"/>
      <sheetName val="INPUT"/>
      <sheetName val="DETAIL"/>
      <sheetName val="연도별"/>
      <sheetName val="개요"/>
      <sheetName val="발신정보"/>
      <sheetName val="갑지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승달문예회관)"/>
      <sheetName val="변압기용량"/>
      <sheetName val="발전기"/>
      <sheetName val="발전기부하"/>
      <sheetName val="축전지"/>
      <sheetName val="전압조건"/>
      <sheetName val="전압강하계산서"/>
      <sheetName val="부하조건"/>
      <sheetName val="부하계산서"/>
      <sheetName val="부하(성남)"/>
      <sheetName val="부하_성남_"/>
      <sheetName val="내역서"/>
      <sheetName val="FORM-0"/>
      <sheetName val="중기일위대가"/>
      <sheetName val="SD"/>
      <sheetName val="조도계산서 (도서)"/>
      <sheetName val="인건비"/>
      <sheetName val="가도공"/>
      <sheetName val="중기사용료"/>
      <sheetName val="LOPCALC"/>
      <sheetName val="노임단가"/>
      <sheetName val="Sheet1"/>
      <sheetName val="공사비예산서(토목분)"/>
      <sheetName val="전차선로 물량표"/>
      <sheetName val="정부노임단가"/>
      <sheetName val="PI"/>
      <sheetName val="#REF"/>
      <sheetName val="집수정(600-700)"/>
      <sheetName val="수질정화시설"/>
      <sheetName val="단면가정"/>
      <sheetName val="설계조건"/>
      <sheetName val="부재력정리"/>
      <sheetName val="조도계산서_(도서)"/>
      <sheetName val="cable산출"/>
      <sheetName val="처리단락"/>
      <sheetName val="건축부하"/>
      <sheetName val="약전닥트"/>
      <sheetName val="일지-H"/>
      <sheetName val="김포IO"/>
      <sheetName val="LD"/>
      <sheetName val="FA설치명세"/>
      <sheetName val="금액내역서"/>
      <sheetName val="?????"/>
      <sheetName val="BEND LOSS"/>
      <sheetName val="BOM(Elec)"/>
      <sheetName val="공통(20-91)"/>
      <sheetName val="한강운반비"/>
      <sheetName val="노임"/>
      <sheetName val="자재"/>
      <sheetName val="상세내역총괄"/>
      <sheetName val="단가비교"/>
      <sheetName val="기기리스트"/>
      <sheetName val="바닥판"/>
      <sheetName val="Sheet17"/>
      <sheetName val="가설건물"/>
      <sheetName val="200"/>
      <sheetName val="직노"/>
      <sheetName val="대로근거"/>
      <sheetName val="중로근거"/>
      <sheetName val="단중표"/>
      <sheetName val="제경비"/>
      <sheetName val="내역"/>
      <sheetName val="2공구수량"/>
      <sheetName val="INPUT"/>
      <sheetName val="현장지지물물량"/>
      <sheetName val="Man Power &amp; Comp"/>
      <sheetName val="노무비"/>
      <sheetName val="FD"/>
      <sheetName val="99관저"/>
      <sheetName val="Macro1"/>
      <sheetName val="전기실및집수정"/>
      <sheetName val="목차"/>
      <sheetName val="설직재-1"/>
      <sheetName val="토목주소"/>
      <sheetName val="프랜트면허"/>
      <sheetName val="ABUT수량-A1"/>
      <sheetName val="MOTOR"/>
      <sheetName val="U-TYPE(1)"/>
      <sheetName val="UEC영화관본공사내역"/>
      <sheetName val="부하LOAD"/>
      <sheetName val="8.INTER CONNECTING"/>
      <sheetName val="2선재"/>
      <sheetName val="내역대비표"/>
      <sheetName val="96작생능"/>
      <sheetName val="BOJUNGGM"/>
      <sheetName val="별표총괄"/>
      <sheetName val="방송(체육관)"/>
      <sheetName val="골조시행"/>
      <sheetName val="EQUIP LIST"/>
      <sheetName val="TRE TABLE"/>
      <sheetName val="DATA"/>
      <sheetName val="L-type"/>
      <sheetName val="사급자재"/>
      <sheetName val="집계표"/>
      <sheetName val="대전-교대(A1-A2)"/>
      <sheetName val="수량산출내역1115"/>
      <sheetName val="지급자재"/>
      <sheetName val="교각1"/>
      <sheetName val="타공종이기"/>
      <sheetName val="수량산출"/>
      <sheetName val="영창26"/>
      <sheetName val="계약"/>
      <sheetName val="CC16-내역서"/>
      <sheetName val="조건표"/>
      <sheetName val="다이꾸"/>
      <sheetName val="현황산출서"/>
      <sheetName val="Sheet3"/>
      <sheetName val="공통"/>
      <sheetName val="일위대가"/>
      <sheetName val="7.1유효폭"/>
      <sheetName val="노임이"/>
      <sheetName val="역T형교대(말뚝기초)"/>
      <sheetName val="내역표지"/>
      <sheetName val="아파트 "/>
      <sheetName val="자재단가"/>
      <sheetName val="주식"/>
      <sheetName val="Sheet1 (2)"/>
      <sheetName val="TABLE"/>
      <sheetName val="FB25JN"/>
      <sheetName val="개소별수량산출"/>
      <sheetName val="예가표"/>
      <sheetName val="조명시설"/>
      <sheetName val="E01"/>
      <sheetName val="MVE02"/>
      <sheetName val="단가"/>
      <sheetName val="0124"/>
      <sheetName val="Sheet5"/>
      <sheetName val="연돌일위집계"/>
      <sheetName val="SPEC"/>
      <sheetName val="설산1.나"/>
      <sheetName val="본사S"/>
      <sheetName val="F4-F7"/>
      <sheetName val="데이타"/>
      <sheetName val="부대내역"/>
      <sheetName val="ITEM"/>
      <sheetName val="터널조도"/>
      <sheetName val="식재인부"/>
      <sheetName val="제잡비집계"/>
      <sheetName val="1,2공구원가계산서"/>
      <sheetName val="2공구산출내역"/>
      <sheetName val="1공구산출내역서"/>
      <sheetName val="조명율표"/>
      <sheetName val="설계예산서"/>
      <sheetName val="총계"/>
      <sheetName val="예산내역서"/>
      <sheetName val="99노임기준"/>
      <sheetName val="투찰"/>
      <sheetName val="Macro(전선)"/>
      <sheetName val="소비자가"/>
      <sheetName val="XXXXXX"/>
      <sheetName val="갑지"/>
      <sheetName val="총괄"/>
      <sheetName val="표지"/>
      <sheetName val="3"/>
      <sheetName val="Up &amp; bhn"/>
      <sheetName val="Man Power"/>
      <sheetName val="TOTAL"/>
      <sheetName val="일위대가(가설)"/>
      <sheetName val="시중노임단가"/>
      <sheetName val="DATE"/>
      <sheetName val="정렬"/>
      <sheetName val="Ç¥Áö(½Â´Þ¹®¿¹È¸°ü)"/>
      <sheetName val="º¯¾Ð±â¿ë·®"/>
      <sheetName val="¹ßÀü±â"/>
      <sheetName val="¹ßÀü±âºÎÇÏ"/>
      <sheetName val="ÃàÀüÁö"/>
      <sheetName val="Àü¾ÐÁ¶°Ç"/>
      <sheetName val="Àü¾Ð°­ÇÏ°è»ê¼­"/>
      <sheetName val="ºÎÇÏÁ¶°Ç"/>
      <sheetName val="ºÎÇÏ°è»ê¼­"/>
      <sheetName val="ºÎÇÏ(¼º³²)"/>
      <sheetName val="ºÎÇÏ_¼º³²_"/>
      <sheetName val="교각계산"/>
      <sheetName val="대치판정"/>
      <sheetName val="4-3 보온 기본물량집계"/>
      <sheetName val="도"/>
      <sheetName val="COVER"/>
      <sheetName val="CB"/>
      <sheetName val="POL6차-PIPING"/>
      <sheetName val="물량"/>
      <sheetName val="산#2-1 (2)"/>
      <sheetName val="산#3-1"/>
      <sheetName val="WEIGHT LIST"/>
      <sheetName val="계약ITEM"/>
      <sheetName val="도면자료제출일정"/>
      <sheetName val="처리장"/>
      <sheetName val="하수관로"/>
      <sheetName val="시공여유율"/>
      <sheetName val="L형옹벽단위수량(35)"/>
      <sheetName val="L형옹벽단위수량(25)"/>
      <sheetName val="HX"/>
      <sheetName val="steam table"/>
      <sheetName val="기별"/>
      <sheetName val="설계명세서"/>
      <sheetName val="001"/>
      <sheetName val="ⴭⴭⴭⴭ"/>
      <sheetName val="간선계산"/>
      <sheetName val="수리결과"/>
      <sheetName val="단면 (2)"/>
      <sheetName val="방배동내역(리라)"/>
      <sheetName val="현장경비"/>
      <sheetName val="건축공사집계표"/>
      <sheetName val="부대공사총괄"/>
      <sheetName val="표지 (2)"/>
      <sheetName val="단가표"/>
      <sheetName val="전차선로_물량표"/>
      <sheetName val="TRE_TABLE"/>
      <sheetName val="소요자재"/>
      <sheetName val="노무산출서"/>
      <sheetName val="적용단위길이"/>
      <sheetName val="tggwan(mac)"/>
      <sheetName val="포장직선구간"/>
      <sheetName val="철근단면적"/>
      <sheetName val="항목등록"/>
      <sheetName val="입력값"/>
      <sheetName val="설계내역서"/>
      <sheetName val="내역기준"/>
      <sheetName val="입찰안"/>
      <sheetName val="설계개요"/>
      <sheetName val="토사(PE)"/>
      <sheetName val="Pack-3"/>
      <sheetName val="QUOTATION"/>
      <sheetName val="QUOTATION (2)"/>
      <sheetName val="SRC-B3U2"/>
      <sheetName val="뚝토공"/>
      <sheetName val="투자효율분석"/>
      <sheetName val="법면"/>
      <sheetName val="부대공"/>
      <sheetName val="구조물공"/>
      <sheetName val="포장공"/>
      <sheetName val="토공"/>
      <sheetName val="배수공1"/>
      <sheetName val="화전내"/>
      <sheetName val="M3산출"/>
      <sheetName val="BAND(200)"/>
      <sheetName val="EL 표면적"/>
      <sheetName val="Detail"/>
      <sheetName val="비용적자료"/>
      <sheetName val="특수기호강도거푸집"/>
      <sheetName val="종배수관면벽신"/>
      <sheetName val="종배수관(신)"/>
      <sheetName val="인사자료총집계"/>
      <sheetName val="전기일위대가"/>
      <sheetName val="CTEMCOST"/>
      <sheetName val="건축공사 내역"/>
      <sheetName val="배수공"/>
      <sheetName val="간지"/>
      <sheetName val="실행철강하도"/>
      <sheetName val="TYPE1"/>
      <sheetName val="철근량"/>
      <sheetName val="수로단위수량"/>
      <sheetName val="메서,변+증"/>
      <sheetName val="날개벽37.5。,82.5。"/>
      <sheetName val="말뚝지지력산정"/>
      <sheetName val="M1"/>
      <sheetName val="Sheet6"/>
      <sheetName val="요율표(전기)"/>
      <sheetName val="기성금내역서"/>
      <sheetName val="차선도색현황"/>
      <sheetName val="우각부보강"/>
      <sheetName val="몰탈콘크리트"/>
      <sheetName val="단가조사표"/>
      <sheetName val="INPUT(덕도방향-시점)"/>
      <sheetName val="수량"/>
      <sheetName val="사업수지"/>
      <sheetName val="중동공구"/>
      <sheetName val="Sheet13"/>
      <sheetName val="간선"/>
      <sheetName val="P-J"/>
      <sheetName val="Sheet14"/>
      <sheetName val="현장식당(1)"/>
      <sheetName val="관리사무소"/>
      <sheetName val="CALCULATION"/>
      <sheetName val="발신정보"/>
      <sheetName val="일년TOTAL"/>
      <sheetName val="과천MAIN"/>
      <sheetName val="신우"/>
      <sheetName val="설계예산내역서"/>
      <sheetName val="원가"/>
      <sheetName val="공종별집계표"/>
      <sheetName val="공종별내역서"/>
      <sheetName val="수량산출서"/>
      <sheetName val="일위대가목록"/>
      <sheetName val="단가대비표"/>
      <sheetName val="공사설정"/>
      <sheetName val="참조"/>
      <sheetName val="Sheet2"/>
      <sheetName val="입적표"/>
      <sheetName val="dg"/>
      <sheetName val="경영상태"/>
      <sheetName val="__"/>
      <sheetName val="아파트_"/>
      <sheetName val="계수시트"/>
      <sheetName val="원가계산서"/>
      <sheetName val="Pier 3"/>
      <sheetName val="PROCURE"/>
      <sheetName val="B053 (990701)공정실적PP%계산"/>
      <sheetName val="B053 (990701)공정능력PC%계산"/>
      <sheetName val="을지"/>
      <sheetName val="현장"/>
      <sheetName val="손익분석"/>
      <sheetName val="95D"/>
      <sheetName val="94D"/>
      <sheetName val="EP0618"/>
      <sheetName val="조도계산"/>
      <sheetName val="수량이동"/>
      <sheetName val="#매송휴게소 전체사원#"/>
      <sheetName val="차액보증"/>
      <sheetName val="주형"/>
      <sheetName val="Ring"/>
      <sheetName val="토목품셈"/>
      <sheetName val="별표"/>
      <sheetName val="자재조사표"/>
      <sheetName val="단위수량"/>
      <sheetName val="방음벽기초"/>
      <sheetName val="1.설계조건"/>
      <sheetName val="슬래브"/>
      <sheetName val="GTG TR PIT"/>
      <sheetName val="갑지1"/>
      <sheetName val="토목변경"/>
      <sheetName val="총괄집계표 "/>
      <sheetName val="내역서(철콘)"/>
      <sheetName val="설계가"/>
      <sheetName val="APT"/>
      <sheetName val="기성신청"/>
      <sheetName val="1,2,3,4,5단위수량"/>
      <sheetName val="BID"/>
      <sheetName val="산출근거"/>
      <sheetName val="품셈기준"/>
      <sheetName val="6PILE  (돌출)"/>
      <sheetName val="효율&amp;역율"/>
      <sheetName val="남단 RAMP-A 상부공 수량 집계표"/>
      <sheetName val="남단 RAMP-A 상부철근수량 집계표 "/>
      <sheetName val="SAS1 수량 집계표"/>
      <sheetName val="SAS2 수량 집계표"/>
      <sheetName val="SAS3 수량 집계표"/>
      <sheetName val="SAS4 수량 집계표"/>
      <sheetName val="남단 RAMP-A 강재 수량 집계표"/>
      <sheetName val="남단 RAMP-A 하부공 수량 집계표"/>
      <sheetName val="남단 RAMP-A 교대수량 집계표"/>
      <sheetName val="남단 RAMP-A 교대철근수량 집계표"/>
      <sheetName val="남단 RAMP-A 교각수량 집계표"/>
      <sheetName val="남단 RAMP-A 교각철근수량집계표 "/>
      <sheetName val="남단 RAMP-A 옹벽수량집계표"/>
      <sheetName val="남단 RAMP-A 옹벽철근수량 집계표"/>
      <sheetName val="남단 RAMP-A U-TYPE 옹벽수량집계표"/>
      <sheetName val="남단 RAMP-A 우물통 수량 집계표"/>
      <sheetName val="남단 RAMP-A 우물통 철근수량 집계표"/>
      <sheetName val="남단 RAMP-A 현장 타설 말뚝 수량 집계표"/>
      <sheetName val="남단 RAMP-A RCD 철근수량 집계표"/>
      <sheetName val="남단 RAMP-A 교대 현장 타설 말뚝 수량 집계표"/>
      <sheetName val="남단 RAMP-A RCD 철근수량 집계표(교대)"/>
      <sheetName val="남단 RAMP-A 교각 현장 타설 말뚝 수량 집계표"/>
      <sheetName val="남단 RAMP-A 교각 RCD 철근수량집계표"/>
      <sheetName val="남단 RAMP-A 토공수량 집계표"/>
      <sheetName val="남단 RAMP-A 교대 토공수량 집계표"/>
      <sheetName val="남단 RAMP-A 교각 토공수량 집계표"/>
      <sheetName val="남단 RAMP-A 우물통 토공수량 집계표"/>
      <sheetName val="남단 RAMP-A 현장타설말뚝 토공수량 집계표"/>
      <sheetName val="남단 RAMP-A 교대 현장타설말뚝 토공수량 집계표"/>
      <sheetName val="남단 RAMP-A 교각 현장타설말뚝 토공수량 집계표"/>
      <sheetName val="남단 RAMP-A 가시설 집계표"/>
      <sheetName val="상부공(RAMP-A) 수량 집계표"/>
      <sheetName val="NAS1 수량 집계표"/>
      <sheetName val="NAS2 수량 집계표"/>
      <sheetName val="북단(RAMP-A)교각수량 집계표"/>
      <sheetName val="북단(RAMP-A)교대수량 집계표"/>
      <sheetName val="북단(RAMP-A) 하부일반수량 집계표"/>
      <sheetName val="북단(RAMP-A) U-TYPE 수량 집계표"/>
      <sheetName val="북단(RAMP-A)우물통 수량 집계표"/>
      <sheetName val="북단(RAMP-A)현장 타설 말뚝 수량 집계표"/>
      <sheetName val="교각 현장 타설 말뚝 수량 집계표(북단RAMP-A)"/>
      <sheetName val="교대 현장 타설 말뚝 수량 집계표(북단RAMP-A)"/>
      <sheetName val="북단(RAMP-A)강재 수량 집계표"/>
      <sheetName val="본선 철근수량 집계표"/>
      <sheetName val="북단(PL.GIRDER)철근수량 집계표 "/>
      <sheetName val="본선(PL.GIRDER)토공수량 집계표"/>
      <sheetName val="북단(PL.GIRDER)토공수량 집계표"/>
      <sheetName val="1.수인터널"/>
      <sheetName val="철근총괄집계표"/>
      <sheetName val="터파기및재료"/>
      <sheetName val="빗물받이(910-510-410)"/>
      <sheetName val="우수"/>
      <sheetName val="BOX(1.5X1.5)"/>
      <sheetName val="1-1"/>
      <sheetName val="일위대가(계측기설치)"/>
      <sheetName val="입상내역"/>
      <sheetName val="01"/>
      <sheetName val="단"/>
      <sheetName val="JUCK"/>
      <sheetName val="40총괄"/>
      <sheetName val="40집계"/>
      <sheetName val="견적서세부내용"/>
      <sheetName val="총괄내역서"/>
      <sheetName val="LINE_LIST"/>
      <sheetName val="CAL1"/>
      <sheetName val="UTCW"/>
      <sheetName val="UTMBPL"/>
      <sheetName val="93D"/>
      <sheetName val="일위산출근거"/>
      <sheetName val="PROJECT BRIEF"/>
      <sheetName val="교대"/>
      <sheetName val="제-노임"/>
      <sheetName val="제직재"/>
      <sheetName val="조도계산서_(도서)1"/>
      <sheetName val="BEND_LOSS"/>
      <sheetName val="EQUIP_LIST"/>
      <sheetName val="06 ~ 07 PLANT 별"/>
      <sheetName val="진행상태 03, 04 상태(2008.01.02)"/>
      <sheetName val="계산기준"/>
      <sheetName val="조명율데이타"/>
      <sheetName val="조도계산(가로등NEW)"/>
      <sheetName val="신웅시공예정안,문티교제외(제출)"/>
      <sheetName val="문티교 직영시행(안)"/>
      <sheetName val="DHEQSUPT"/>
      <sheetName val="6호기"/>
      <sheetName val="3.공통공사대비"/>
      <sheetName val="경비"/>
      <sheetName val="3련 BOX"/>
      <sheetName val="기초일위"/>
      <sheetName val="시설일위"/>
      <sheetName val="조명일위"/>
      <sheetName val="2.1.시설물 총괄"/>
      <sheetName val="작성"/>
      <sheetName val="실행"/>
      <sheetName val="ELECTRIC"/>
      <sheetName val="SCHEDULE"/>
      <sheetName val="시운전"/>
      <sheetName val="차선도색변경"/>
      <sheetName val="결과조달"/>
      <sheetName val="견적내용입력"/>
      <sheetName val="FOOTING단면력"/>
      <sheetName val="토공사"/>
      <sheetName val="토공계산서(부체도로)"/>
      <sheetName val="주방환기"/>
      <sheetName val="1차변경내역"/>
      <sheetName val="BSD (2)"/>
      <sheetName val="기계설비내역서"/>
      <sheetName val="연결원본-절대지우지말것"/>
      <sheetName val="견적"/>
      <sheetName val="3.바닥판설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변압기용량"/>
      <sheetName val="전압조건"/>
      <sheetName val="전압(성남)"/>
      <sheetName val="부하조건"/>
      <sheetName val="부하(성남)"/>
      <sheetName val="부하_성남_"/>
      <sheetName val="#REF"/>
      <sheetName val="인허가수행 Schedule"/>
      <sheetName val="VXXXXX"/>
      <sheetName val="갑지"/>
      <sheetName val="원가도공 (3)"/>
      <sheetName val="원가도공 (2)"/>
      <sheetName val="지급자재"/>
      <sheetName val="수배전원가"/>
      <sheetName val="수배전반"/>
      <sheetName val="수배전단가"/>
      <sheetName val="등기구내역"/>
      <sheetName val="발전기집계"/>
      <sheetName val="집계표"/>
      <sheetName val="내역서"/>
      <sheetName val="분전반일위대가"/>
      <sheetName val="일위대가 "/>
      <sheetName val="인공산출서"/>
      <sheetName val="수량산출"/>
      <sheetName val="단가조사서"/>
      <sheetName val="소방내역"/>
      <sheetName val="노무비조정 (%)"/>
      <sheetName val="단가대비표"/>
      <sheetName val="내역서 (2)"/>
      <sheetName val="산출집계"/>
      <sheetName val="101자탐기초"/>
      <sheetName val="101유도등기초"/>
      <sheetName val="101방송기초 "/>
      <sheetName val="102자탐기초 "/>
      <sheetName val="102유도등기초"/>
      <sheetName val="102방송기초"/>
      <sheetName val="103자탐기초"/>
      <sheetName val="103유도등기초"/>
      <sheetName val="103방송기초"/>
      <sheetName val="104자탐기초"/>
      <sheetName val="104유도등기초"/>
      <sheetName val="104방송기초"/>
      <sheetName val="105자탐기초"/>
      <sheetName val="105유도등기초"/>
      <sheetName val="105방송기초"/>
      <sheetName val="106자탐기초"/>
      <sheetName val="106유도등기초"/>
      <sheetName val="106방송기초"/>
      <sheetName val="107자탐기초"/>
      <sheetName val="107유도등기초"/>
      <sheetName val="107방송기초"/>
      <sheetName val="옥외자탐기초"/>
      <sheetName val="근생자탐기초"/>
      <sheetName val="내역서 (상가)"/>
      <sheetName val="분전반일위대가 (상가)"/>
      <sheetName val="일위대가  (상가)"/>
      <sheetName val="인공산출서 (상가)"/>
      <sheetName val="수량산출 (상가)"/>
      <sheetName val="단가조사서 (상가)"/>
      <sheetName val="LOPCALC"/>
      <sheetName val="공통(20-91)"/>
      <sheetName val="부하LOAD"/>
      <sheetName val="조도계산서 (도서)"/>
      <sheetName val="부하계산서"/>
      <sheetName val="MOTOR"/>
      <sheetName val="바닥판"/>
      <sheetName val="노임단가"/>
      <sheetName val="요율"/>
      <sheetName val="Sheet2"/>
      <sheetName val="BID"/>
      <sheetName val="외천교"/>
      <sheetName val="단중표"/>
      <sheetName val="BSD (2)"/>
      <sheetName val="가설건물"/>
      <sheetName val="환율-LIBOR"/>
      <sheetName val="소비자가"/>
      <sheetName val="관리사무소"/>
      <sheetName val="적용단위길이"/>
      <sheetName val="산출2-기기동력"/>
      <sheetName val="목차"/>
      <sheetName val="예산내역서"/>
      <sheetName val="설계예산서"/>
      <sheetName val="토목변경"/>
      <sheetName val="J直材4"/>
      <sheetName val="Sheet17"/>
      <sheetName val="7.1유효폭"/>
      <sheetName val="SUNGNAM1"/>
      <sheetName val="정렬"/>
      <sheetName val="list"/>
      <sheetName val="DATA"/>
      <sheetName val="조명율표"/>
      <sheetName val="데이타"/>
      <sheetName val="자재테이블"/>
      <sheetName val="전차선로 물량표"/>
      <sheetName val="기타유틸리티설비"/>
      <sheetName val="1"/>
      <sheetName val="설계조건"/>
      <sheetName val="단가정보"/>
      <sheetName val="INPUT DATA"/>
      <sheetName val="CSTSUM"/>
      <sheetName val="TRE TABLE"/>
      <sheetName val="BQ"/>
      <sheetName val="결선list"/>
      <sheetName val="ABUT수량-A1"/>
      <sheetName val="cost"/>
      <sheetName val="품셈기준"/>
      <sheetName val="WORK"/>
      <sheetName val="전기실및집수정"/>
      <sheetName val="L-type"/>
      <sheetName val="L_RPTA05_목록"/>
      <sheetName val="정부노임단가"/>
      <sheetName val="단가대비표 (3)"/>
      <sheetName val="일위대가"/>
      <sheetName val="산#2-1 (2)"/>
      <sheetName val="TABLE"/>
      <sheetName val="효율&amp;역율"/>
      <sheetName val=" 견적서"/>
      <sheetName val="여흥"/>
      <sheetName val="원가"/>
      <sheetName val="한강운반비"/>
      <sheetName val="자재"/>
      <sheetName val="금긋기 및 절단"/>
      <sheetName val="일위대가내역"/>
      <sheetName val="전력구구조물산근"/>
      <sheetName val="96작생능"/>
      <sheetName val="입찰안"/>
      <sheetName val="주간기성"/>
      <sheetName val="적용토목"/>
      <sheetName val="토사(PE)"/>
      <sheetName val="인허가수행_Schedule"/>
      <sheetName val="원가도공_(3)"/>
      <sheetName val="원가도공_(2)"/>
      <sheetName val="일위대가_"/>
      <sheetName val="노무비조정_(%)"/>
      <sheetName val="내역서_(2)"/>
      <sheetName val="101방송기초_"/>
      <sheetName val="102자탐기초_"/>
      <sheetName val="내역서_(상가)"/>
      <sheetName val="분전반일위대가_(상가)"/>
      <sheetName val="일위대가__(상가)"/>
      <sheetName val="인공산출서_(상가)"/>
      <sheetName val="수량산출_(상가)"/>
      <sheetName val="단가조사서_(상가)"/>
      <sheetName val="조도계산서_(도서)"/>
      <sheetName val="7_1유효폭"/>
      <sheetName val="BSD_(2)"/>
      <sheetName val="전차선로_물량표"/>
      <sheetName val="단가대비표_(3)"/>
      <sheetName val="산#2-1_(2)"/>
      <sheetName val="ITEM"/>
      <sheetName val="BEND LOSS"/>
      <sheetName val="mesc"/>
      <sheetName val="노임"/>
      <sheetName val="001"/>
      <sheetName val="??(??)"/>
      <sheetName val="Code"/>
      <sheetName val="Import"/>
      <sheetName val="CNC810M"/>
      <sheetName val="D-3503"/>
      <sheetName val="공사비예산서(토목분)"/>
      <sheetName val="부대tu"/>
      <sheetName val="U-TYPE(1)"/>
      <sheetName val="산출내역서집계표"/>
      <sheetName val="횡배수관단위수량"/>
      <sheetName val="ⴭⴭⴭⴭ"/>
      <sheetName val="3련 BOX"/>
      <sheetName val="발신정보"/>
      <sheetName val="토공및부대2차"/>
      <sheetName val="1.설계조건"/>
      <sheetName val="인건비"/>
      <sheetName val="공정표"/>
      <sheetName val="공사원가계산서"/>
      <sheetName val="자재단가"/>
      <sheetName val="c_balju"/>
      <sheetName val="수량산출서"/>
      <sheetName val="wall"/>
      <sheetName val="표지 (2)"/>
      <sheetName val="중기사용료"/>
      <sheetName val="환율"/>
      <sheetName val="교각계산"/>
      <sheetName val="주형"/>
      <sheetName val="견적시담(송포2공구)"/>
      <sheetName val="FEXS"/>
      <sheetName val="MEXICO-C"/>
      <sheetName val="Sheet3"/>
      <sheetName val="품의서"/>
      <sheetName val="총괄"/>
      <sheetName val="배관BM(일반)"/>
      <sheetName val="Currency Rate"/>
      <sheetName val="안정검토"/>
      <sheetName val="3BL공동구 수량"/>
      <sheetName val="1공구(을)"/>
      <sheetName val="품목납기"/>
      <sheetName val="Macro1"/>
      <sheetName val="Macro2"/>
      <sheetName val="부안변전"/>
      <sheetName val="MACRO(MCC)"/>
      <sheetName val="SRC-B3U2"/>
      <sheetName val="수질정화시설"/>
      <sheetName val="원가계산서"/>
      <sheetName val="인건-측정"/>
      <sheetName val="맨홀토공수량"/>
      <sheetName val="소요자재"/>
      <sheetName val="오산갈곳"/>
      <sheetName val="예정공정표"/>
      <sheetName val="총계"/>
      <sheetName val="노무비"/>
      <sheetName val="위치조서"/>
      <sheetName val="Proposal"/>
      <sheetName val="도"/>
      <sheetName val="단가입력창"/>
      <sheetName val="공종단가표 "/>
      <sheetName val="목록"/>
      <sheetName val="날개벽수량표"/>
      <sheetName val="EQUIP LIST"/>
      <sheetName val="cable-data"/>
      <sheetName val="FOOTING단면력"/>
      <sheetName val="중기일위대가"/>
      <sheetName val="타공종이기"/>
      <sheetName val="부대내역"/>
      <sheetName val="일반공사"/>
      <sheetName val="GTG TR PIT"/>
      <sheetName val="현장지지물물량"/>
      <sheetName val="제잡비계산"/>
      <sheetName val="식재총괄"/>
      <sheetName val="시설물총괄"/>
      <sheetName val="건축총괄"/>
      <sheetName val="식재"/>
      <sheetName val="입력DATA"/>
      <sheetName val="단"/>
      <sheetName val="내역"/>
      <sheetName val="조명율데이타"/>
      <sheetName val="첨부"/>
      <sheetName val="조도계산서 _도서_"/>
      <sheetName val="CalcuSheet"/>
      <sheetName val="CC16-내역서"/>
      <sheetName val="CRF"/>
      <sheetName val="공사비집계"/>
      <sheetName val="전기일위대가"/>
      <sheetName val="guard(mac)"/>
      <sheetName val="방배동내역(리라)"/>
      <sheetName val="포장공"/>
      <sheetName val="추가및 공제(방파제)"/>
      <sheetName val="직공비"/>
      <sheetName val="다이꾸"/>
      <sheetName val="Sheet1 (2)"/>
      <sheetName val="HRSG SMALL07220"/>
      <sheetName val="49단가"/>
      <sheetName val="부대대비"/>
      <sheetName val="냉연집계"/>
      <sheetName val="토적계산"/>
      <sheetName val="금액내역서"/>
      <sheetName val="내역표지"/>
      <sheetName val="횡배위치"/>
      <sheetName val="일위대가목록"/>
      <sheetName val="123"/>
      <sheetName val="기자재비"/>
      <sheetName val="양식"/>
      <sheetName val="Oper Amount"/>
      <sheetName val="일위대가표(DEEP)"/>
      <sheetName val="CALCULATION"/>
      <sheetName val="원형1호맨홀토공수량"/>
      <sheetName val="단위중량"/>
      <sheetName val="경비"/>
      <sheetName val="Sheet4"/>
      <sheetName val="실행품의서"/>
      <sheetName val="SILICATE"/>
      <sheetName val="작성방법"/>
      <sheetName val="2선재"/>
      <sheetName val="차액보증"/>
      <sheetName val="발전기계산서"/>
      <sheetName val="ilch"/>
      <sheetName val="처리단락"/>
      <sheetName val="LD"/>
      <sheetName val="약전닥트"/>
      <sheetName val="건축부하"/>
      <sheetName val="일지-H"/>
      <sheetName val="FA설치명세"/>
      <sheetName val="김포IO"/>
      <sheetName val="Man Power"/>
      <sheetName val="4.4 해변조명 3 산출"/>
      <sheetName val="3.2 갓바위1 산출서"/>
      <sheetName val="3.4 갓바위2 산출서"/>
      <sheetName val="단가비교표"/>
      <sheetName val="1.2 시민의탑 투광조명-집계"/>
      <sheetName val="일위대가집계표"/>
      <sheetName val="Param"/>
      <sheetName val="보차도경계석"/>
      <sheetName val="참조"/>
      <sheetName val="W-현원가"/>
      <sheetName val="Y-WORK"/>
      <sheetName val="Ç¥Áö"/>
      <sheetName val="º¯¾Ð±â¿ë·®"/>
      <sheetName val="Àü¾ÐÁ¶°Ç"/>
      <sheetName val="Àü¾Ð(¼º³²)"/>
      <sheetName val="ºÎÇÏÁ¶°Ç"/>
      <sheetName val="ºÎÇÏ(¼º³²)"/>
      <sheetName val="°øÅë(20-91)"/>
      <sheetName val="ºÎÇÏ_¼º³²_"/>
      <sheetName val="ÀÎÇã°¡¼öÇà Schedule"/>
      <sheetName val="ºÎÇÏLOAD"/>
      <sheetName val="7.1À¯È¿Æø"/>
      <sheetName val="°©Áö"/>
      <sheetName val="¿ø°¡µµ°ø (3)"/>
      <sheetName val="¿ø°¡µµ°ø (2)"/>
      <sheetName val="Áö±ÞÀÚÀç"/>
      <sheetName val="¼ö¹èÀü¿ø°¡"/>
      <sheetName val="¼ö¹èÀü¹Ý"/>
      <sheetName val="¼ö¹èÀü´Ü°¡"/>
      <sheetName val="µî±â±¸³»¿ª"/>
      <sheetName val="¹ßÀü±âÁý°è"/>
      <sheetName val="Áý°èÇ¥"/>
      <sheetName val="³»¿ª¼­"/>
      <sheetName val="ºÐÀü¹ÝÀÏÀ§´ë°¡"/>
      <sheetName val="ÀÏÀ§´ë°¡ "/>
      <sheetName val="ÀÎ°ø»êÃâ¼­"/>
      <sheetName val="¼ö·®»êÃâ"/>
      <sheetName val="´Ü°¡Á¶»ç¼­"/>
      <sheetName val="¼Ò¹æ³»¿ª"/>
      <sheetName val="³ë¹«ºñÁ¶Á¤ (%)"/>
      <sheetName val="´Ü°¡´ëºñÇ¥"/>
      <sheetName val="³»¿ª¼­ (2)"/>
      <sheetName val="»êÃâÁý°è"/>
      <sheetName val="101ÀÚÅ½±âÃÊ"/>
      <sheetName val="101À¯µµµî±âÃÊ"/>
      <sheetName val="101¹æ¼Û±âÃÊ "/>
      <sheetName val="102ÀÚÅ½±âÃÊ "/>
      <sheetName val="102À¯µµµî±âÃÊ"/>
      <sheetName val="102¹æ¼Û±âÃÊ"/>
      <sheetName val="103ÀÚÅ½±âÃÊ"/>
      <sheetName val="103À¯µµµî±âÃÊ"/>
      <sheetName val="103¹æ¼Û±âÃÊ"/>
      <sheetName val="104ÀÚÅ½±âÃÊ"/>
      <sheetName val="104À¯µµµî±âÃÊ"/>
      <sheetName val="104¹æ¼Û±âÃÊ"/>
      <sheetName val="105ÀÚÅ½±âÃÊ"/>
      <sheetName val="105À¯µµµî±âÃÊ"/>
      <sheetName val="105¹æ¼Û±âÃÊ"/>
      <sheetName val="106ÀÚÅ½±âÃÊ"/>
      <sheetName val="106À¯µµµî±âÃÊ"/>
      <sheetName val="106¹æ¼Û±âÃÊ"/>
      <sheetName val="107ÀÚÅ½±âÃÊ"/>
      <sheetName val="107À¯µµµî±âÃÊ"/>
      <sheetName val="107¹æ¼Û±âÃÊ"/>
      <sheetName val="¿Á¿ÜÀÚÅ½±âÃÊ"/>
      <sheetName val="±Ù»ýÀÚÅ½±âÃÊ"/>
      <sheetName val="³»¿ª¼­ (»ó°¡)"/>
      <sheetName val="ºÐÀü¹ÝÀÏÀ§´ë°¡ (»ó°¡)"/>
      <sheetName val="ÀÏÀ§´ë°¡  (»ó°¡)"/>
      <sheetName val="ÀÎ°ø»êÃâ¼­ (»ó°¡)"/>
      <sheetName val="¼ö·®»êÃâ (»ó°¡)"/>
      <sheetName val="´Ü°¡Á¶»ç¼­ (»ó°¡)"/>
      <sheetName val="L_RPTA05_¸ñ·Ï"/>
      <sheetName val="³¯°³º®¼ö·®Ç¥"/>
      <sheetName val="Á¶µµ°è»ê¼­ (µµ¼­)"/>
      <sheetName val="Áß±âÀÏÀ§´ë°¡"/>
      <sheetName val="´ÙÀÌ²Ù"/>
      <sheetName val="COVER"/>
      <sheetName val="1.우편집중내역서"/>
      <sheetName val="설계서"/>
      <sheetName val="INPUT_DATA"/>
      <sheetName val="TRE_TABLE"/>
      <sheetName val="금긋기_및_절단"/>
      <sheetName val="3련_BOX"/>
      <sheetName val="1_설계조건"/>
      <sheetName val="표지_(2)"/>
      <sheetName val="3BL공동구_수량"/>
      <sheetName val="hvac(제어동)"/>
      <sheetName val="기성집계"/>
      <sheetName val="분뇨"/>
      <sheetName val="Total"/>
      <sheetName val="일위대가(계측기설치)"/>
      <sheetName val="프랜트면허"/>
      <sheetName val="현황산출서"/>
      <sheetName val="철근단면적"/>
      <sheetName val="배수관공"/>
      <sheetName val="철거산출근거"/>
      <sheetName val="토목주소"/>
      <sheetName val="주식"/>
      <sheetName val="토공"/>
      <sheetName val="기초대가"/>
      <sheetName val="L형옹벽측구"/>
      <sheetName val="지진시"/>
      <sheetName val="내역서1"/>
      <sheetName val="자단"/>
      <sheetName val="GTG_TR_PIT"/>
      <sheetName val="조도계산서__도서_"/>
      <sheetName val="방음벽기초(H=4m)"/>
      <sheetName val="변화치수"/>
      <sheetName val="터파기및재료"/>
      <sheetName val="견적대비표"/>
      <sheetName val="Sheet1"/>
      <sheetName val="일위대가목차"/>
      <sheetName val="일위대가표"/>
      <sheetName val="간선"/>
      <sheetName val="9GNG운반"/>
      <sheetName val="접속도로1"/>
      <sheetName val="당초"/>
      <sheetName val="02 SLAB"/>
      <sheetName val="05 BOX"/>
      <sheetName val="세목별"/>
      <sheetName val="토공사"/>
      <sheetName val="Sheet13"/>
      <sheetName val="Sheet14"/>
      <sheetName val="발전기"/>
      <sheetName val="____"/>
      <sheetName val="b_balju_cho"/>
      <sheetName val="단가조사표"/>
      <sheetName val="일위대가(원본)"/>
      <sheetName val="1차변경내역"/>
      <sheetName val="단가조사"/>
      <sheetName val="조경일람"/>
      <sheetName val="RE9604"/>
      <sheetName val="옹벽기초자료"/>
      <sheetName val="말뚝지지력산정"/>
      <sheetName val="자재일람"/>
      <sheetName val="조명시설"/>
      <sheetName val="CAL"/>
      <sheetName val="가시설(TYPE-A)"/>
      <sheetName val="1호맨홀가감수량"/>
      <sheetName val="1-1평균터파기고(1)"/>
      <sheetName val="1호맨홀수량산출"/>
      <sheetName val="횡배수관집현황(2공구)"/>
      <sheetName val="O-단가조사서"/>
      <sheetName val="plan&amp;section of foundation"/>
      <sheetName val="안정검토(온1)"/>
      <sheetName val="FB25JN"/>
      <sheetName val="금액"/>
      <sheetName val="giathanh1"/>
      <sheetName val="K"/>
      <sheetName val="대로근거"/>
      <sheetName val="공통비"/>
      <sheetName val="횡날개수집"/>
      <sheetName val="단면가정"/>
      <sheetName val="부재력정리"/>
      <sheetName val="N賃率-職"/>
      <sheetName val="경산"/>
      <sheetName val="A포공위"/>
      <sheetName val="교각1"/>
      <sheetName val="LINE_LIST"/>
      <sheetName val="M3산출"/>
      <sheetName val="SUMMARY"/>
      <sheetName val="세금자료"/>
      <sheetName val="두앙"/>
      <sheetName val="2"/>
      <sheetName val="토공정보"/>
      <sheetName val="건축기성"/>
      <sheetName val="토목검측서"/>
      <sheetName val="TYPE1"/>
      <sheetName val="철근량"/>
      <sheetName val="조건표"/>
      <sheetName val="MW-BM"/>
      <sheetName val="4-3 보온 기본물량집계"/>
      <sheetName val="전기"/>
      <sheetName val="역T형교대(말뚝기초)"/>
      <sheetName val="일위대가총괄표"/>
      <sheetName val="단가산출총괄표"/>
      <sheetName val="J형측구단위수량"/>
      <sheetName val="종배수관(신)"/>
      <sheetName val="DATE"/>
      <sheetName val="보안등"/>
      <sheetName val="일위대가(가설)"/>
      <sheetName val="소각장스케줄"/>
      <sheetName val="을 2"/>
      <sheetName val="ÀÎÇã°¡¼öÇà_Schedule"/>
      <sheetName val="7_1À¯È¿Æø"/>
      <sheetName val="¿ø°¡µµ°ø_(3)"/>
      <sheetName val="¿ø°¡µµ°ø_(2)"/>
      <sheetName val="ÀÏÀ§´ë°¡_"/>
      <sheetName val="³ë¹«ºñÁ¶Á¤_(%)"/>
      <sheetName val="³»¿ª¼­_(2)"/>
      <sheetName val="101¹æ¼Û±âÃÊ_"/>
      <sheetName val="102ÀÚÅ½±âÃÊ_"/>
      <sheetName val="³»¿ª¼­_(»ó°¡)"/>
      <sheetName val="ºÐÀü¹ÝÀÏÀ§´ë°¡_(»ó°¡)"/>
      <sheetName val="ÀÏÀ§´ë°¡__(»ó°¡)"/>
      <sheetName val="ÀÎ°ø»êÃâ¼­_(»ó°¡)"/>
      <sheetName val="¼ö·®»êÃâ_(»ó°¡)"/>
      <sheetName val="´Ü°¡Á¶»ç¼­_(»ó°¡)"/>
      <sheetName val="Á¶µµ°è»ê¼­_(µµ¼­)"/>
      <sheetName val="설명서"/>
      <sheetName val="자재대"/>
      <sheetName val="표지1"/>
      <sheetName val="집계표(육상)"/>
      <sheetName val="공종별집계표"/>
      <sheetName val="공종별내역서"/>
      <sheetName val="공사설정"/>
      <sheetName val="PIPE"/>
      <sheetName val="총괄표"/>
      <sheetName val="직노"/>
      <sheetName val="기기리스트"/>
      <sheetName val="Macro(전선)"/>
      <sheetName val="개소별수량산출"/>
      <sheetName val="감가상각"/>
      <sheetName val="코드표"/>
      <sheetName val="Process"/>
      <sheetName val="안성방향(시점)"/>
      <sheetName val="단면 (2)"/>
      <sheetName val="INPUT"/>
      <sheetName val="단가산출1"/>
      <sheetName val="단가 및 재료비"/>
      <sheetName val="물가시세"/>
      <sheetName val="내역서 "/>
      <sheetName val="K1자재(3차등)"/>
      <sheetName val="OZ049E"/>
      <sheetName val="설계명세서"/>
      <sheetName val="Ⅴ-2.공종별내역"/>
      <sheetName val="적용기준"/>
      <sheetName val="수량집계표M1"/>
      <sheetName val="수량산출 M1"/>
      <sheetName val="토공A"/>
      <sheetName val="수목표준대가"/>
      <sheetName val="자재단가비교표"/>
      <sheetName val="총괄집계표"/>
      <sheetName val="card1"/>
      <sheetName val="단가비교"/>
      <sheetName val="CAL1"/>
      <sheetName val="특수기호강도거푸집"/>
      <sheetName val="종배수관면벽신"/>
      <sheetName val="재료비"/>
      <sheetName val="영업소실적"/>
      <sheetName val="방송(체육관)"/>
      <sheetName val="BOJUNGGM"/>
      <sheetName val="Customer Databas"/>
      <sheetName val="명단"/>
      <sheetName val="2000년1차"/>
      <sheetName val="2000전체분"/>
      <sheetName val="12용지"/>
      <sheetName val="출근부"/>
      <sheetName val="기본일위"/>
      <sheetName val="보건노"/>
      <sheetName val="가공비"/>
      <sheetName val="공용시설내역"/>
      <sheetName val="FD"/>
      <sheetName val="99관저"/>
      <sheetName val="지수조정율(총괄)"/>
      <sheetName val="원가도공_(3)1"/>
      <sheetName val="원가도공_(2)1"/>
      <sheetName val="일위대가_1"/>
      <sheetName val="노무비조정_(%)1"/>
      <sheetName val="내역서_(2)1"/>
      <sheetName val="101방송기초_1"/>
      <sheetName val="102자탐기초_1"/>
      <sheetName val="내역서_(상가)1"/>
      <sheetName val="분전반일위대가_(상가)1"/>
      <sheetName val="일위대가__(상가)1"/>
      <sheetName val="인공산출서_(상가)1"/>
      <sheetName val="수량산출_(상가)1"/>
      <sheetName val="단가조사서_(상가)1"/>
      <sheetName val="인허가수행_Schedule1"/>
      <sheetName val="조도계산서_(도서)1"/>
      <sheetName val="7_1유효폭1"/>
      <sheetName val="전차선로_물량표1"/>
      <sheetName val="BSD_(2)1"/>
      <sheetName val="단가대비표_(3)1"/>
      <sheetName val="추가및_공제(방파제)"/>
      <sheetName val="산#2-1_(2)1"/>
      <sheetName val="_견적서"/>
      <sheetName val="HRSG_SMALL07220"/>
      <sheetName val="Sheet1_(2)"/>
      <sheetName val="1_우편집중내역서"/>
      <sheetName val="EQUIP_LIST"/>
      <sheetName val="원가도공_(3)2"/>
      <sheetName val="원가도공_(2)2"/>
      <sheetName val="일위대가_2"/>
      <sheetName val="노무비조정_(%)2"/>
      <sheetName val="내역서_(2)2"/>
      <sheetName val="101방송기초_2"/>
      <sheetName val="102자탐기초_2"/>
      <sheetName val="내역서_(상가)2"/>
      <sheetName val="분전반일위대가_(상가)2"/>
      <sheetName val="일위대가__(상가)2"/>
      <sheetName val="인공산출서_(상가)2"/>
      <sheetName val="수량산출_(상가)2"/>
      <sheetName val="단가조사서_(상가)2"/>
      <sheetName val="인허가수행_Schedule2"/>
      <sheetName val="조도계산서_(도서)2"/>
      <sheetName val="7_1유효폭2"/>
      <sheetName val="3련_BOX1"/>
      <sheetName val="전차선로_물량표2"/>
      <sheetName val="BSD_(2)2"/>
      <sheetName val="INPUT_DATA1"/>
      <sheetName val="LCS-SEAT"/>
      <sheetName val="음성(cable)"/>
      <sheetName val="설직재-1"/>
      <sheetName val="집계"/>
      <sheetName val="TRE_TABLE1"/>
      <sheetName val="금긋기_및_절단1"/>
      <sheetName val="1_설계조건1"/>
      <sheetName val="표지_(2)1"/>
      <sheetName val="단가대비표_(3)2"/>
      <sheetName val="3BL공동구_수량1"/>
      <sheetName val="GTG_TR_PIT1"/>
      <sheetName val="조도계산서__도서_1"/>
      <sheetName val="추가및_공제(방파제)1"/>
      <sheetName val="산#2-1_(2)2"/>
      <sheetName val="_견적서1"/>
      <sheetName val="ÀÎÇã°¡¼öÇà_Schedule1"/>
      <sheetName val="7_1À¯È¿Æø1"/>
      <sheetName val="¿ø°¡µµ°ø_(3)1"/>
      <sheetName val="¿ø°¡µµ°ø_(2)1"/>
      <sheetName val="ÀÏÀ§´ë°¡_1"/>
      <sheetName val="³ë¹«ºñÁ¶Á¤_(%)1"/>
      <sheetName val="³»¿ª¼­_(2)1"/>
      <sheetName val="101¹æ¼Û±âÃÊ_1"/>
      <sheetName val="102ÀÚÅ½±âÃÊ_1"/>
      <sheetName val="³»¿ª¼­_(»ó°¡)1"/>
      <sheetName val="ºÐÀü¹ÝÀÏÀ§´ë°¡_(»ó°¡)1"/>
      <sheetName val="ÀÏÀ§´ë°¡__(»ó°¡)1"/>
      <sheetName val="ÀÎ°ø»êÃâ¼­_(»ó°¡)1"/>
      <sheetName val="¼ö·®»êÃâ_(»ó°¡)1"/>
      <sheetName val="´Ü°¡Á¶»ç¼­_(»ó°¡)1"/>
      <sheetName val="Á¶µµ°è»ê¼­_(µµ¼­)1"/>
      <sheetName val="SG"/>
      <sheetName val="102역사"/>
      <sheetName val="LOAD-AY"/>
      <sheetName val="토목내역"/>
      <sheetName val="³ë¹«ºñÁ¶Á¤__x0000__x0000_Ԁ"/>
      <sheetName val="설계개요"/>
      <sheetName val="working load at the btm ft."/>
      <sheetName val="stability check"/>
      <sheetName val="design criteria"/>
      <sheetName val="design load"/>
      <sheetName val="방음벽기초"/>
      <sheetName val="지하"/>
      <sheetName val="조도계산(가로등NEW)"/>
      <sheetName val="적현로"/>
      <sheetName val="HRSG_SMALL072201"/>
      <sheetName val="Sheet1_(2)1"/>
      <sheetName val="1_우편집중내역서1"/>
      <sheetName val="EQUIP_LIST1"/>
      <sheetName val="BEND_LOSS"/>
      <sheetName val="Oper_Amount"/>
      <sheetName val="plan&amp;section_of_foundation"/>
      <sheetName val="Currency_Rate"/>
      <sheetName val="02_SLAB"/>
      <sheetName val="05_BOX"/>
      <sheetName val="을부담운반비"/>
      <sheetName val="당진1,2호기전선관설치및접지4차공사내역서-을지"/>
      <sheetName val="도담구내 개소별 명세"/>
      <sheetName val="준공정산"/>
      <sheetName val="2F 회의실견적(5_14 일대)"/>
      <sheetName val="6PILE  (돌출)"/>
      <sheetName val="플랜트 설치"/>
      <sheetName val="Requirement(Work Crew)"/>
      <sheetName val="101¹æ즈ʵ䇐⛱_x0000_"/>
      <sheetName val="101¹æ즈ʵ紸ℊ_x0000_"/>
      <sheetName val="101¹æỉ_x0000__x0000__x0000__x0000_ྔ"/>
      <sheetName val="건축원가계산서"/>
      <sheetName val="강원랜드-강산"/>
      <sheetName val="type-F"/>
      <sheetName val="본체"/>
      <sheetName val="C1ㅇ"/>
      <sheetName val="ÀÎÇã°¡¼öÇà_Sc灈ᯊ_x0000__x0000__x0000__x0000_"/>
      <sheetName val="ÀÎÇã°¡¼öÇà_Sc琈ᯊ_x0000__x0000_"/>
      <sheetName val="ÀÎÇã°¡¼öÇà_Sc櫰᳅_x0000__x0000__x0000__x0000_"/>
      <sheetName val="ÀÎÇã°¡¼öÇà_Sc员ᯓ_x0000__x0000__x0000__x0000_"/>
      <sheetName val="ÀÎÇã°¡¼öÇà_Sc簘ᯓ_x0000__x0000_"/>
      <sheetName val="ÀÎÇã°¡¼öÇà_Sc쮘ᯓ_x0000__x0000__x0000__x0000_"/>
      <sheetName val="ÀÎÇã°¡¼öÇà_Sc_xdd58_ᯓ_x0000__x0000__x0000__x0000_"/>
      <sheetName val="CBL_OD"/>
      <sheetName val="견적기준"/>
      <sheetName val="공량산출서"/>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sheetData sheetId="630"/>
      <sheetData sheetId="631"/>
      <sheetData sheetId="632"/>
      <sheetData sheetId="633"/>
      <sheetData sheetId="634"/>
      <sheetData sheetId="635"/>
      <sheetData sheetId="636"/>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작성방법"/>
      <sheetName val="5.소재"/>
      <sheetName val="일위대가"/>
      <sheetName val="Sheet5"/>
      <sheetName val="PK95-5"/>
      <sheetName val="PI"/>
      <sheetName val="내역"/>
      <sheetName val="산출"/>
      <sheetName val="조도계산서_(도서)"/>
      <sheetName val="TABLE"/>
      <sheetName val="4-3 보온 기본물량집계"/>
      <sheetName val="공사비내역서"/>
      <sheetName val="5_소재"/>
      <sheetName val="Sheet6"/>
      <sheetName val="h-013211-2"/>
      <sheetName val="부하(성남)"/>
      <sheetName val="노무비단가"/>
      <sheetName val="SITE-E"/>
      <sheetName val="Pengalaman Per"/>
      <sheetName val="TOTAL"/>
      <sheetName val="Sheet10"/>
      <sheetName val="단가"/>
      <sheetName val="cable산출"/>
      <sheetName val="Data"/>
      <sheetName val="물량기준(BC)"/>
      <sheetName val="구동부 종류"/>
      <sheetName val="Coupling"/>
      <sheetName val="Sheet1 (2)"/>
      <sheetName val="설계"/>
      <sheetName val="LL2"/>
      <sheetName val="LLL"/>
      <sheetName val="공사내역"/>
      <sheetName val="용선 C.L"/>
      <sheetName val="배명(단가)"/>
      <sheetName val="공정양식"/>
      <sheetName val="MHR-ANLIS"/>
      <sheetName val="6.INTER CONNECTING"/>
      <sheetName val="Sheet1"/>
      <sheetName val="입출재고현황 (2)"/>
      <sheetName val="#REF"/>
      <sheetName val="SG"/>
      <sheetName val="1062-X방향 "/>
      <sheetName val="설계조건"/>
      <sheetName val="COVER-P"/>
      <sheetName val="부하계산서"/>
      <sheetName val="환율-LIBOR"/>
      <sheetName val="Peralatan (2)"/>
      <sheetName val="Daftar Sewa"/>
      <sheetName val="Peralatan"/>
      <sheetName val="Analisa Alat"/>
      <sheetName val="도면자료제출일정"/>
      <sheetName val="옥외통신"/>
      <sheetName val="WEIGHT LIST"/>
      <sheetName val="물량"/>
      <sheetName val="POL6차-PIPING"/>
      <sheetName val="산#2-1 (2)"/>
      <sheetName val="산#3-1"/>
      <sheetName val="견적대비 견적서"/>
      <sheetName val="5_소재1"/>
      <sheetName val="Pengalaman_Per"/>
      <sheetName val="4-3_보온_기본물량집계"/>
      <sheetName val="구동부_종류"/>
      <sheetName val="Sheet1_(2)"/>
      <sheetName val="용선_C_L"/>
      <sheetName val="입출재고현황_(2)"/>
      <sheetName val="6_INTER_CONNECTING"/>
      <sheetName val="1062-X방향_"/>
      <sheetName val="Peralatan_(2)"/>
      <sheetName val="Daftar_Sewa"/>
      <sheetName val="Analisa_Alat"/>
      <sheetName val="WEIGHT_LIST"/>
      <sheetName val="5_소재2"/>
      <sheetName val="Pengalaman_Per1"/>
      <sheetName val="4-3_보온_기본물량집계1"/>
      <sheetName val="구동부_종류1"/>
      <sheetName val="Sheet1_(2)1"/>
      <sheetName val="용선_C_L1"/>
      <sheetName val="입출재고현황_(2)1"/>
      <sheetName val="6_INTER_CONNECTING1"/>
      <sheetName val="1062-X방향_1"/>
      <sheetName val="Peralatan_(2)1"/>
      <sheetName val="Daftar_Sewa1"/>
      <sheetName val="Analisa_Alat1"/>
      <sheetName val="WEIGHT_LIST1"/>
      <sheetName val="FB25JN"/>
      <sheetName val="INSTR"/>
      <sheetName val="Sheet9"/>
      <sheetName val="SENSOR LIST"/>
      <sheetName val="CAT_5"/>
      <sheetName val="WORK"/>
      <sheetName val="MUK-List"/>
      <sheetName val="계약ITEM"/>
      <sheetName val="BEND LOSS"/>
      <sheetName val="eq_data"/>
      <sheetName val="Eier"/>
      <sheetName val="품종별-이름"/>
      <sheetName val="Equipment"/>
      <sheetName val="Piping"/>
      <sheetName val="적용환율"/>
      <sheetName val="품셈 "/>
      <sheetName val="PAINT"/>
      <sheetName val="방화도료"/>
      <sheetName val="배수내역"/>
      <sheetName val="설치내역서"/>
      <sheetName val="정부노임단가"/>
      <sheetName val="내역서 "/>
      <sheetName val="중기조종사 단위단가"/>
      <sheetName val="코드목록"/>
      <sheetName val="마감집계(창고)"/>
      <sheetName val="도장면적"/>
      <sheetName val="마감산근(창고)"/>
      <sheetName val="NYS"/>
      <sheetName val="현장관리비"/>
      <sheetName val="실행내역"/>
      <sheetName val="금광1터널"/>
      <sheetName val="2000년1차"/>
      <sheetName val="일위대가-기계"/>
      <sheetName val="COVER"/>
      <sheetName val="2선재"/>
      <sheetName val="3월"/>
      <sheetName val="4월"/>
      <sheetName val="5월"/>
      <sheetName val="코드표"/>
      <sheetName val="자재코드"/>
      <sheetName val="공사비_NDE"/>
      <sheetName val="데이타"/>
      <sheetName val="식재인부"/>
      <sheetName val="report"/>
      <sheetName val="소일위대가코드표"/>
      <sheetName val="노임단가"/>
      <sheetName val="APT"/>
      <sheetName val="적산산출"/>
      <sheetName val="자재비산출"/>
      <sheetName val="운용비산출"/>
      <sheetName val="조도계산서 (도서)"/>
      <sheetName val="표지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3Υ-RAY"/>
      <sheetName val="3-4ARGON"/>
      <sheetName val="4보온공사"/>
      <sheetName val="4-1보온공사 물량집계"/>
      <sheetName val="4-2 보온 자재집계"/>
      <sheetName val="1화 자재산출근거"/>
      <sheetName val="2화 자재산출근거"/>
      <sheetName val="3화 자재산출근거"/>
      <sheetName val="4-3 보온 기본물량집계"/>
      <sheetName val="4-3-1보온 기본물량산출"/>
      <sheetName val="4-2-2철선"/>
      <sheetName val="4-2-3STS-BAND"/>
      <sheetName val="4-2-4FLANGE"/>
      <sheetName val="4-2-5GLOBE"/>
      <sheetName val="4-2-6GATE"/>
      <sheetName val="9기초공사"/>
      <sheetName val="1화성 기초"/>
      <sheetName val="2화성 기초"/>
      <sheetName val="3화성 기초"/>
      <sheetName val="DRAWING LIST (기계)"/>
      <sheetName val="DRAWING LIST (전기)"/>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 LOSS"/>
      <sheetName val="EXITLOOP"/>
      <sheetName val="TOTAL"/>
      <sheetName val="도"/>
      <sheetName val="단가"/>
      <sheetName val="Basic"/>
      <sheetName val="PBS"/>
      <sheetName val="표지"/>
      <sheetName val="CIVIL"/>
      <sheetName val="BEND_LOSS"/>
      <sheetName val="CABdata"/>
      <sheetName val="ITB COST"/>
      <sheetName val="가열로SW"/>
      <sheetName val="Imp-Data"/>
      <sheetName val="견적내역서"/>
      <sheetName val="노무비"/>
      <sheetName val="토건"/>
      <sheetName val="PAINT"/>
      <sheetName val="방화도료"/>
      <sheetName val="3후판"/>
      <sheetName val="Sheet5"/>
      <sheetName val="노임"/>
      <sheetName val="내역서_"/>
      <sheetName val="PANEL가격"/>
      <sheetName val="적용"/>
      <sheetName val="도면자료제출일정"/>
      <sheetName val="4-3 보온 기본물량집계"/>
      <sheetName val="내역"/>
      <sheetName val="#REF"/>
      <sheetName val="Up &amp; bhn"/>
      <sheetName val="Str"/>
      <sheetName val="공통가설"/>
      <sheetName val="EE-PROP"/>
      <sheetName val="TB-내역서"/>
      <sheetName val="Sheet1"/>
      <sheetName val="연돌일위집계"/>
      <sheetName val="SILICATE"/>
      <sheetName val="DATA"/>
      <sheetName val="costing_CV"/>
      <sheetName val="costing_ESDV"/>
      <sheetName val="costing_Misc"/>
      <sheetName val="costing_MOV"/>
      <sheetName val="costing_Press"/>
      <sheetName val="소일위대가코드표"/>
      <sheetName val="사양"/>
      <sheetName val="용량"/>
      <sheetName val="TENSION"/>
      <sheetName val="TEN.MAP"/>
      <sheetName val="첨부8.1기본공정"/>
      <sheetName val="첨부8.2종합공정표"/>
      <sheetName val="기계분야"/>
      <sheetName val="배관분야"/>
      <sheetName val="토목분야"/>
      <sheetName val="건축분야"/>
      <sheetName val="전기분야"/>
      <sheetName val="계장분야"/>
      <sheetName val="2공구산출내역"/>
      <sheetName val="첨부8.2종합공정푨"/>
      <sheetName val="단중표"/>
      <sheetName val="도급양식"/>
      <sheetName val="작성방법"/>
      <sheetName val="골조시행"/>
      <sheetName val="기자재비"/>
      <sheetName val="잡설비내역"/>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을지-LADEL"/>
      <sheetName val="인건비"/>
      <sheetName val="1.열용량"/>
      <sheetName val="설계예시"/>
      <sheetName val="POL설치공정"/>
      <sheetName val="기본자료입력"/>
      <sheetName val="계약원가"/>
      <sheetName val="INDEX"/>
      <sheetName val="SYS_DB"/>
      <sheetName val="단가표 (2)"/>
      <sheetName val="내역서"/>
      <sheetName val="자격 땡겨오기"/>
      <sheetName val="설비비"/>
      <sheetName val="IT-BAT"/>
      <sheetName val="TIE-IN"/>
      <sheetName val="정부노임단가"/>
      <sheetName val="도급견적가"/>
      <sheetName val="역간(덕_동)"/>
      <sheetName val="역간(의-덕)"/>
      <sheetName val="기초입력"/>
      <sheetName val="1.견적가 총괄표(설비)"/>
      <sheetName val="산#3-2-2"/>
      <sheetName val="MUK-List"/>
      <sheetName val="부표"/>
      <sheetName val="장비종합부표"/>
      <sheetName val="공급집계 (현대-우림)"/>
      <sheetName val="기준표"/>
      <sheetName val="단위중량표"/>
      <sheetName val="Sheet9"/>
      <sheetName val="코드목록(시스템담당용)"/>
      <sheetName val="공사명입력"/>
      <sheetName val="참고자료"/>
      <sheetName val="견적조건"/>
      <sheetName val="SENSOR LIST"/>
      <sheetName val="Sheet1 (2)"/>
      <sheetName val="일위대가목록"/>
      <sheetName val="요약&amp;결과"/>
      <sheetName val="구리토평1전기"/>
      <sheetName val="복갑"/>
      <sheetName val="사업성검토"/>
      <sheetName val="GL수급전망"/>
      <sheetName val="jobhist"/>
      <sheetName val="배수내역"/>
      <sheetName val="단가비교"/>
      <sheetName val="설계조건"/>
      <sheetName val="일위대가"/>
      <sheetName val="XC"/>
      <sheetName val="Material"/>
      <sheetName val="ESCON"/>
      <sheetName val=" 견적서"/>
      <sheetName val="POL6차-PIPING"/>
      <sheetName val="산#3-1"/>
      <sheetName val="산#2-1 (2)"/>
      <sheetName val="부표총괄"/>
      <sheetName val="TABLE"/>
      <sheetName val="간접비내역-1"/>
      <sheetName val="COVER"/>
      <sheetName val="기계내역서"/>
      <sheetName val="Man Power &amp; Comp"/>
      <sheetName val="부하(성남)"/>
      <sheetName val="환율"/>
      <sheetName val="설계서(7)"/>
      <sheetName val="단가산출"/>
      <sheetName val="data2"/>
      <sheetName val="설계명세서"/>
      <sheetName val="대치판정"/>
      <sheetName val="물가자료"/>
      <sheetName val="계정목록"/>
      <sheetName val="분석DATA(년도별)"/>
      <sheetName val="수목데이타 "/>
      <sheetName val="비철보고서"/>
      <sheetName val="도장면적"/>
      <sheetName val="総括表"/>
      <sheetName val="도장면적 PLATE"/>
      <sheetName val="설비비2"/>
      <sheetName val="설비비3"/>
      <sheetName val="설비비5"/>
      <sheetName val="설비비6"/>
      <sheetName val="설비비1"/>
      <sheetName val="PI"/>
      <sheetName val="견적서"/>
      <sheetName val="2000전체분"/>
      <sheetName val="2000년1차"/>
      <sheetName val="기둥(원형)"/>
      <sheetName val="70%"/>
      <sheetName val="인건비 "/>
      <sheetName val="견적서을"/>
      <sheetName val="규격"/>
      <sheetName val="Amstl_Spares"/>
      <sheetName val="BOX복구단위수량"/>
      <sheetName val="EQ_E1"/>
      <sheetName val="4 노임단가"/>
      <sheetName val="CAT_5"/>
      <sheetName val="vendor report"/>
      <sheetName val="환율-LIBOR"/>
      <sheetName val="설비비4"/>
      <sheetName val="JJ_SAN"/>
      <sheetName val="Config"/>
      <sheetName val="R&amp;D"/>
      <sheetName val="CB"/>
      <sheetName val="화재 탐지 설비"/>
      <sheetName val="Man Power"/>
      <sheetName val="유첨2.적용기준"/>
      <sheetName val="기본"/>
      <sheetName val="★도급내역"/>
      <sheetName val="노임단가"/>
      <sheetName val="노임9월"/>
      <sheetName val="대비"/>
      <sheetName val="현장관리비"/>
      <sheetName val="실행내역"/>
      <sheetName val="효율&amp;역율"/>
      <sheetName val="적용기준"/>
      <sheetName val="INPUT(REF)"/>
      <sheetName val="03년국내가격7월23일자"/>
      <sheetName val="03년해외가격7월23일자"/>
      <sheetName val="견적기준"/>
      <sheetName val="COL"/>
      <sheetName val="report"/>
      <sheetName val="동해title"/>
      <sheetName val="3.entry.speed.map"/>
      <sheetName val="2.exit최대속도"/>
      <sheetName val="2.entry.최대속도"/>
      <sheetName val="1.exit.down.time(2분할)"/>
      <sheetName val="1.exit.down.time"/>
      <sheetName val="2.exit최대속도(2분할)"/>
      <sheetName val="TDI ISBL"/>
      <sheetName val="품의서(TL)"/>
      <sheetName val="공사기본내용입력"/>
      <sheetName val="Price List"/>
      <sheetName val="증감대비"/>
      <sheetName val="N賃率-職"/>
      <sheetName val="근로자자료입력"/>
      <sheetName val="Pro gc-02 "/>
      <sheetName val="단가조사"/>
      <sheetName val="상세내역총괄"/>
      <sheetName val="Ⅲ.설계명세서"/>
      <sheetName val="Macro1"/>
      <sheetName val="Macro2"/>
      <sheetName val="BS"/>
      <sheetName val="보할공정"/>
      <sheetName val="BM"/>
      <sheetName val="포항보고서"/>
      <sheetName val="Lists"/>
      <sheetName val="DT"/>
      <sheetName val="HT"/>
      <sheetName val="KJH"/>
      <sheetName val="도급FORM"/>
      <sheetName val="내역서 "/>
      <sheetName val="재고(종합)"/>
      <sheetName val="BATCH"/>
      <sheetName val="월별"/>
      <sheetName val="용산1(해보)"/>
      <sheetName val="1.설계조건"/>
      <sheetName val="총괄-1"/>
      <sheetName val="집계표"/>
      <sheetName val="3월장비비"/>
      <sheetName val="품셈표"/>
      <sheetName val="적용단가"/>
      <sheetName val="Settler Roof B.I.C Jacket교체(14."/>
      <sheetName val="Sheet3"/>
      <sheetName val="사업계획"/>
      <sheetName val="공사비내역서"/>
      <sheetName val="건축내역"/>
      <sheetName val="부총"/>
      <sheetName val="원가계산서"/>
      <sheetName val="3월"/>
      <sheetName val="4월"/>
      <sheetName val="5월"/>
      <sheetName val="TEN_MAP"/>
      <sheetName val="첨부8_1기본공정"/>
      <sheetName val="첨부8_2종합공정표"/>
      <sheetName val="첨부8_2종합공정푨"/>
      <sheetName val="1_열용량"/>
      <sheetName val="자격_땡겨오기"/>
      <sheetName val="SENSOR_LIST"/>
      <sheetName val="단가표_(2)"/>
      <sheetName val="1_견적가_총괄표(설비)"/>
      <sheetName val="공급집계_(현대-우림)"/>
      <sheetName val="Sheet1_(2)"/>
      <sheetName val="도장면적_PLATE"/>
      <sheetName val="수목데이타_"/>
      <sheetName val="Man_Power_&amp;_Comp"/>
      <sheetName val="vendor_report"/>
      <sheetName val="화재_탐지_설비"/>
      <sheetName val="Man_Power"/>
      <sheetName val="인건비_"/>
      <sheetName val="Price_List"/>
      <sheetName val="유첨2_적용기준"/>
      <sheetName val="Pro_gc-02_"/>
      <sheetName val="4_노임단가"/>
      <sheetName val="TDI_ISBL"/>
      <sheetName val="3_entry_speed_map"/>
      <sheetName val="2_exit최대속도"/>
      <sheetName val="2_entry_최대속도"/>
      <sheetName val="1_exit_down_time(2분할)"/>
      <sheetName val="1_exit_down_time"/>
      <sheetName val="2_exit최대속도(2분할)"/>
      <sheetName val="Ⅲ_설계명세서"/>
      <sheetName val="1_설계조건"/>
      <sheetName val="품셈 "/>
      <sheetName val="전체도급"/>
      <sheetName val="부재리스트"/>
      <sheetName val="저"/>
      <sheetName val="2.대외공문"/>
      <sheetName val="처리목록"/>
      <sheetName val="총괄표"/>
      <sheetName val="유첨3.적용기준"/>
      <sheetName val="요율산출"/>
      <sheetName val="BID"/>
      <sheetName val="7단가"/>
      <sheetName val="수량산출서"/>
      <sheetName val="재료비"/>
      <sheetName val="DATA1"/>
      <sheetName val="CABLE SIZE-1"/>
      <sheetName val="물량"/>
      <sheetName val="WORK"/>
      <sheetName val="Pengalaman Per"/>
      <sheetName val="Y-WORK"/>
      <sheetName val="ITEM"/>
      <sheetName val="품종별-이름"/>
      <sheetName val="2선재"/>
      <sheetName val="BQ"/>
      <sheetName val="산#3-2"/>
      <sheetName val="ENG-101"/>
      <sheetName val="PIPE"/>
      <sheetName val="FLANGE"/>
      <sheetName val="VALVE"/>
      <sheetName val="부하계산서"/>
      <sheetName val="8.INTER CONNECTING"/>
      <sheetName val="WEIGHT LIST"/>
      <sheetName val="계약ITEM"/>
      <sheetName val="개요"/>
      <sheetName val="相关参数"/>
      <sheetName val="중기사용료산출근거"/>
      <sheetName val="단가 및 재료비"/>
      <sheetName val="J直材4"/>
      <sheetName val="EQT-ESTN"/>
      <sheetName val="Stack Design"/>
      <sheetName val="경비공통"/>
      <sheetName val="단가표"/>
      <sheetName val="Main"/>
      <sheetName val="을"/>
      <sheetName val="공사개요"/>
      <sheetName val="기초자료"/>
      <sheetName val="견적집계표"/>
      <sheetName val="자재단가"/>
      <sheetName val="갑지"/>
      <sheetName val="Eier"/>
      <sheetName val="정산설계"/>
      <sheetName val="공사_산출"/>
      <sheetName val="EXPAN-1"/>
      <sheetName val="WVAL"/>
      <sheetName val="hvac내역서(제어동)"/>
      <sheetName val="M1"/>
      <sheetName val="공종단가"/>
      <sheetName val="도급내역"/>
      <sheetName val="공사비_NDE"/>
      <sheetName val="코드목록"/>
      <sheetName val="연결임시"/>
      <sheetName val="공사원가계산서"/>
      <sheetName val="도급예산내역서총괄표"/>
      <sheetName val="전체"/>
      <sheetName val="CTEMCOST"/>
      <sheetName val="입찰견적보고서"/>
      <sheetName val="코드(2009)"/>
      <sheetName val="97연삭-3"/>
      <sheetName val="정산서"/>
      <sheetName val="보호"/>
      <sheetName val="부대tu"/>
      <sheetName val="APT"/>
      <sheetName val="교량하부공"/>
      <sheetName val="CODE"/>
      <sheetName val="총괄집계 (현대-거평분)"/>
      <sheetName val="공급기지(토목)"/>
      <sheetName val="PUM"/>
      <sheetName val="LOAD 5 Wind "/>
      <sheetName val="금액내역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 LOSS"/>
      <sheetName val="Sheet5"/>
      <sheetName val="TOTAL"/>
      <sheetName val="BEND_LOSS"/>
      <sheetName val="Sheet1"/>
      <sheetName val="1.설계설명서"/>
      <sheetName val="5.소재"/>
      <sheetName val="Man Power"/>
      <sheetName val="#REF"/>
      <sheetName val="물량"/>
      <sheetName val="계약ITEM"/>
      <sheetName val="일위대가"/>
      <sheetName val="도"/>
      <sheetName val="도면자료제출일정"/>
      <sheetName val="사양"/>
      <sheetName val="loop용량"/>
      <sheetName val="TENSION"/>
      <sheetName val="TEN.MAP"/>
      <sheetName val="첨부8.1기본공정"/>
      <sheetName val="첨부8.2종합공정표"/>
      <sheetName val="기계분야"/>
      <sheetName val="배관분야"/>
      <sheetName val="토목분야"/>
      <sheetName val="건축분야"/>
      <sheetName val="전기분야"/>
      <sheetName val="계장분야"/>
      <sheetName val="내역서"/>
      <sheetName val="코드목록"/>
      <sheetName val="LIST"/>
      <sheetName val="토건"/>
      <sheetName val="단중표"/>
      <sheetName val="단가표"/>
      <sheetName val="9902"/>
      <sheetName val="1.열용량"/>
      <sheetName val="BQ"/>
      <sheetName val="단가산출"/>
      <sheetName val="단가(1)"/>
      <sheetName val="MUK-List"/>
      <sheetName val="작성방법"/>
      <sheetName val="산근"/>
      <sheetName val="Man Power &amp; Comp"/>
      <sheetName val="Sheet4"/>
      <sheetName val="POL설치공정"/>
      <sheetName val="General Data"/>
      <sheetName val="item"/>
      <sheetName val="Main"/>
      <sheetName val="Data"/>
      <sheetName val="하수처리장(토목)"/>
      <sheetName val="인건비 "/>
      <sheetName val="7단가"/>
      <sheetName val="fitting"/>
      <sheetName val="JOINT1"/>
      <sheetName val="가열로SW"/>
      <sheetName val="자재코드"/>
      <sheetName val="복갑"/>
      <sheetName val="LOOPER"/>
      <sheetName val="정부노임단가"/>
      <sheetName val="6.INTER CONNECTING"/>
      <sheetName val="설계예시"/>
      <sheetName val="효율&amp;역율"/>
      <sheetName val="예가표"/>
      <sheetName val="WORK"/>
      <sheetName val="총괄-1"/>
      <sheetName val="Eier"/>
      <sheetName val="Sheet1 (2)"/>
      <sheetName val="70%"/>
      <sheetName val="POL6차-PIPING"/>
      <sheetName val="월선수금"/>
      <sheetName val="설비비4"/>
      <sheetName val="자격 땡겨오기"/>
      <sheetName val="8.INTER CONNECTING"/>
      <sheetName val="수량산출서"/>
      <sheetName val="T-TABLE"/>
      <sheetName val="4-3 보온 기본물량집계"/>
      <sheetName val="단가비교"/>
      <sheetName val="Material"/>
      <sheetName val="공사비예산서(토목분)"/>
      <sheetName val="PIPE"/>
      <sheetName val="FLANGE"/>
      <sheetName val="VALVE"/>
      <sheetName val="LOPCALC"/>
      <sheetName val="CB"/>
      <sheetName val="산#2-1 (2)"/>
      <sheetName val="산#3-1"/>
      <sheetName val="WEIGHT LIST"/>
      <sheetName val="PI"/>
      <sheetName val="2선재"/>
      <sheetName val="산#3-2-2"/>
      <sheetName val="산#3-2"/>
      <sheetName val="ENG-101"/>
      <sheetName val="기계내역서"/>
      <sheetName val="부하(성남)"/>
      <sheetName val="부하계산서"/>
      <sheetName val="연돌일위집계"/>
      <sheetName val="COVER"/>
      <sheetName val="금액내역서"/>
      <sheetName val="옥내배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BEND LOSS"/>
      <sheetName val="#REF"/>
      <sheetName val="WEIGHT LIST"/>
      <sheetName val="POL6차-PIPING"/>
      <sheetName val="물량"/>
      <sheetName val="산#2-1 (2)"/>
      <sheetName val="산#3-1"/>
      <sheetName val="BEND_LOSS"/>
      <sheetName val="WEIGHT_LIST"/>
      <sheetName val="산#2-1_(2)"/>
      <sheetName val="EF_&amp;_PF"/>
      <sheetName val="부하(성남)"/>
      <sheetName val="산#3-2"/>
      <sheetName val="산#3-2-2"/>
      <sheetName val="유첨3.적용기준"/>
      <sheetName val="첨부8.1기본공정"/>
      <sheetName val="첨부8.2종합공정표"/>
      <sheetName val="기계분야"/>
      <sheetName val="배관분야"/>
      <sheetName val="토목분야"/>
      <sheetName val="건축분야"/>
      <sheetName val="전기분야"/>
      <sheetName val="계장분야"/>
      <sheetName val="도면자료제출일정"/>
      <sheetName val="도면자료제출일정_x0000__x0002__x0000_"/>
      <sheetName val="단가조사"/>
      <sheetName val="Sheet1 (2)"/>
      <sheetName val="실행예산SHEET도장재검토"/>
      <sheetName val="도"/>
      <sheetName val="BID"/>
      <sheetName val="LOOP"/>
      <sheetName val="공사명입력"/>
      <sheetName val="근로자자료입력"/>
      <sheetName val="참고자료"/>
      <sheetName val="2선재"/>
      <sheetName val="작성방법"/>
      <sheetName val="도면자료제출일정?_x0002_?"/>
      <sheetName val="단중표"/>
      <sheetName val="가열로SW"/>
      <sheetName val="사업부배부A"/>
      <sheetName val="관계주식"/>
      <sheetName val="계약ITEM"/>
      <sheetName val="견적내역서"/>
      <sheetName val="SENSOR LIST"/>
      <sheetName val="기계경비(시간당)"/>
      <sheetName val="램머"/>
      <sheetName val="노임단가"/>
      <sheetName val="노무비"/>
      <sheetName val="내역서"/>
      <sheetName val="포항보고서"/>
      <sheetName val="가로등내역서"/>
      <sheetName val="도면자료제출일정__x0002__"/>
      <sheetName val="정부노임단가"/>
      <sheetName val="원가계산"/>
      <sheetName val="도장면적"/>
      <sheetName val="2000.11월설계내역"/>
      <sheetName val="단가"/>
      <sheetName val="배관BM(일반)"/>
      <sheetName val="시설물일위"/>
      <sheetName val="품셈 "/>
      <sheetName val="PAINT"/>
      <sheetName val="방화도료"/>
      <sheetName val="TOTAL"/>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적용"/>
      <sheetName val="가시설공개요"/>
      <sheetName val="물가대비표"/>
      <sheetName val="정산서 "/>
      <sheetName val="전계가"/>
      <sheetName val="DATE"/>
      <sheetName val="용역비내역-진짜"/>
      <sheetName val="도면자료제출일정_x005f_x0000__x005f_x0002__x005f_x0000_"/>
      <sheetName val="도면자료제출일정__x005f_x0002__"/>
      <sheetName val="MUK-List"/>
      <sheetName val="자재코드"/>
      <sheetName val="Table"/>
      <sheetName val="기초입력"/>
      <sheetName val="수량산출"/>
      <sheetName val="HP1AMLIST"/>
      <sheetName val="평가데이터"/>
      <sheetName val="내역"/>
      <sheetName val="첨부8_1기본공정"/>
      <sheetName val="첨부8_2종합공정표"/>
      <sheetName val="Sheet1_(2)"/>
      <sheetName val="도면자료제출일정??"/>
      <sheetName val="SENSOR_LIST"/>
      <sheetName val="도면자료제출일정__"/>
      <sheetName val="2000_11월설계내역"/>
      <sheetName val="품셈_"/>
      <sheetName val="Eier"/>
      <sheetName val="수목일위"/>
      <sheetName val="11.자재단가"/>
      <sheetName val="일위대가"/>
      <sheetName val="Man Power &amp; Comp"/>
      <sheetName val="도면자료제출일정_x005f_x005f_x005f_x0000__x005f_x005f_x00"/>
      <sheetName val="도면자료제출일정__x005f_x005f_x005f_x0002__"/>
      <sheetName val="부하계산서"/>
      <sheetName val="Peralatan (2)"/>
      <sheetName val="Daftar Sewa"/>
      <sheetName val="Peralatan"/>
      <sheetName val="Analisa Alat"/>
      <sheetName val="화재 탐지 설비"/>
      <sheetName val="도면자료제출일정_x005f_x0000__x00"/>
      <sheetName val="Brake"/>
      <sheetName val="공정양식"/>
      <sheetName val="CB"/>
      <sheetName val="전기공사"/>
      <sheetName val=" 견적서"/>
      <sheetName val="EE-PROP"/>
      <sheetName val="(당평)자재"/>
      <sheetName val="견적"/>
      <sheetName val="도면자료제출일정?_x005f_x0002_?"/>
      <sheetName val="효율&amp;역율"/>
      <sheetName val="Cost bd-&quot;A&quot;"/>
      <sheetName val="토건"/>
      <sheetName val="단가집"/>
      <sheetName val="설비비3"/>
      <sheetName val="단면가정"/>
      <sheetName val="기본자료"/>
      <sheetName val="자재실행"/>
      <sheetName val="BQ"/>
      <sheetName val="표지"/>
      <sheetName val="부대공"/>
      <sheetName val="토공"/>
      <sheetName val="포장공"/>
      <sheetName val="데이타"/>
      <sheetName val="식재인부"/>
      <sheetName val="SEX"/>
      <sheetName val="공사비_NDE"/>
      <sheetName val="PI"/>
      <sheetName val="수량산출서"/>
      <sheetName val="공사물량총량집계"/>
      <sheetName val="도면자료제출일정_x005f_x005f_x005f_x005f_x005f_x005f_x000"/>
      <sheetName val="도면자료제출일정__x005f_x005f_x005f_x005f_x005f_x005f_x00"/>
      <sheetName val="C3"/>
      <sheetName val="정부노임"/>
      <sheetName val="방화산출"/>
      <sheetName val="건축-물가변동"/>
      <sheetName val="Config"/>
      <sheetName val="계수시트"/>
      <sheetName val="원가계산서"/>
      <sheetName val="적용기준"/>
      <sheetName val="N賃率-職"/>
      <sheetName val="cp-e1"/>
      <sheetName val="청천내"/>
      <sheetName val="전기일위대가"/>
      <sheetName val="CAT_5"/>
      <sheetName val="BQ(Piping)"/>
      <sheetName val="PipWT"/>
      <sheetName val="INPUT"/>
      <sheetName val="WORK"/>
      <sheetName val="울진견적"/>
      <sheetName val="작업일지"/>
      <sheetName val="소비자가"/>
      <sheetName val="loading"/>
      <sheetName val="노임"/>
      <sheetName val="설비비1"/>
      <sheetName val="도면자료제출일정_x005f_x005f_x000"/>
      <sheetName val="도면자료제출일정__x005f_x005f_x00"/>
      <sheetName val="도면자료제출일정_x005f_x005f_x005"/>
      <sheetName val="도면자료제출일정_x005f_x005f_x005f_x005f_x005f_x005f_x005"/>
      <sheetName val="설비비4"/>
      <sheetName val="설비비2"/>
      <sheetName val="설비비5"/>
      <sheetName val="설비비6"/>
      <sheetName val="집계표(MC)"/>
      <sheetName val="MAINCOLUMN"/>
      <sheetName val="산출근거(MC)"/>
      <sheetName val="형강재판재산출"/>
      <sheetName val="설계내역서"/>
      <sheetName val="SPARE(FOR COMM)"/>
      <sheetName val="설계예산서"/>
      <sheetName val="결재갑지"/>
      <sheetName val="비교"/>
      <sheetName val="사통"/>
      <sheetName val="구천"/>
      <sheetName val="코드목록(시스템담당용)"/>
      <sheetName val="Isolasi Luar Dalam"/>
      <sheetName val="Isolasi Luar"/>
      <sheetName val="도면자료제출일정_x000"/>
      <sheetName val="도면자료제출일정__x00"/>
      <sheetName val="도면자료제출일정_x005"/>
      <sheetName val="도면자료제출일정?_x005f_x005f_x005f_x0002_?"/>
      <sheetName val="Y-WORK"/>
      <sheetName val="AS포장복구 "/>
      <sheetName val="공통비(전체)"/>
      <sheetName val="노임9월"/>
      <sheetName val="★도급내역"/>
      <sheetName val="중기손료"/>
      <sheetName val="기초단가"/>
      <sheetName val="개인카드"/>
      <sheetName val="부총"/>
      <sheetName val="경산"/>
      <sheetName val="용수량(생활용수)"/>
      <sheetName val="명세서(을)"/>
      <sheetName val="ENG-101"/>
      <sheetName val="INDEX"/>
      <sheetName val="Macro(전선)"/>
      <sheetName val="공량산출서"/>
      <sheetName val="조명시설"/>
      <sheetName val="코드목록"/>
      <sheetName val="도면자료제출일정_x005f_x005f_x005f_x0000__x00"/>
      <sheetName val="도면자료제출일정_x005f_x005f_x005f_x005f_x000"/>
      <sheetName val="도면자료제출일정__x005f_x005f_x005f_x005f_x00"/>
      <sheetName val="도면자료제출일정_x005f_x005f_x005f_x005f_x005"/>
      <sheetName val="2공구산출내역"/>
      <sheetName val="중강당 내역"/>
      <sheetName val="총괄표"/>
      <sheetName val="전차선로 물량표"/>
      <sheetName val="한강운반비"/>
      <sheetName val="조건"/>
      <sheetName val="자재단가"/>
      <sheetName val="설계예시"/>
      <sheetName val="간접"/>
      <sheetName val="문학간접"/>
      <sheetName val="내역서1"/>
      <sheetName val="입찰안"/>
      <sheetName val="5.소재"/>
      <sheetName val="tank list"/>
      <sheetName val="ORIGN"/>
      <sheetName val="MHR-ANLIS"/>
      <sheetName val="품종별-이름"/>
      <sheetName val="DATA"/>
      <sheetName val="Sheet9"/>
      <sheetName val="환율"/>
      <sheetName val="중기조종사 단위단가"/>
      <sheetName val="BOJUNGGM"/>
      <sheetName val="을지"/>
      <sheetName val="정산서_"/>
      <sheetName val="2000년1차"/>
      <sheetName val="실행철강하도"/>
      <sheetName val="약품공급2"/>
      <sheetName val="전력"/>
      <sheetName val="Pengalaman Per"/>
      <sheetName val="ITEM"/>
      <sheetName val="PBS"/>
      <sheetName val="Man Power"/>
      <sheetName val="PIPE"/>
      <sheetName val="FLANGE"/>
      <sheetName val="VALVE"/>
      <sheetName val="기계내역서"/>
      <sheetName val="8.INTER CONNECTING"/>
      <sheetName val="4-3 보온 기본물량집계"/>
      <sheetName val="COVER"/>
      <sheetName val="일위목록"/>
      <sheetName val="Carepack"/>
      <sheetName val="OPT"/>
      <sheetName val="SV"/>
      <sheetName val="PANEL가격"/>
      <sheetName val="전력구현황"/>
      <sheetName val="저압배전반(W7154)"/>
      <sheetName val="DATA테이블1 (2)"/>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3Υ-RAY"/>
      <sheetName val="3-4ARGON"/>
      <sheetName val="4보온공사"/>
      <sheetName val="4-1보온공사 물량집계"/>
      <sheetName val="4-2 보온 자재집계"/>
      <sheetName val="1화 자재산출근거"/>
      <sheetName val="2화 자재산출근거"/>
      <sheetName val="3화 자재산출근거"/>
      <sheetName val="4-3 보온 기본물량집계"/>
      <sheetName val="4-3-1보온 기본물량산출"/>
      <sheetName val="4-2-2철선"/>
      <sheetName val="4-2-3STS-BAND"/>
      <sheetName val="4-2-4FLANGE"/>
      <sheetName val="4-2-5GLOBE"/>
      <sheetName val="4-2-6GATE"/>
      <sheetName val="9기초공사"/>
      <sheetName val="1화성 기초"/>
      <sheetName val="2화성 기초"/>
      <sheetName val="3화성 기초"/>
      <sheetName val="DRAWING LIST (기계)"/>
      <sheetName val="DRAWING LIST (전기)"/>
      <sheetName val="Sheet1"/>
      <sheetName val="choose"/>
      <sheetName val="POL6차-PIPING"/>
      <sheetName val="도"/>
      <sheetName val="물량"/>
      <sheetName val="#REF"/>
      <sheetName val="WEIGHT LIST"/>
      <sheetName val="산#2-1 (2)"/>
      <sheetName val="산#3-1"/>
      <sheetName val="4-1보온공사_물량집계"/>
      <sheetName val="4-2_보온_자재집계"/>
      <sheetName val="1화_자재산출근거"/>
      <sheetName val="2화_자재산출근거"/>
      <sheetName val="3화_자재산출근거"/>
      <sheetName val="4-3_보온_기본물량집계"/>
      <sheetName val="4-3-1보온_기본물량산출"/>
      <sheetName val="1화성_기초"/>
      <sheetName val="2화성_기초"/>
      <sheetName val="3화성_기초"/>
      <sheetName val="DRAWING_LIST_(기계)"/>
      <sheetName val="DRAWING_LIST_(전기)"/>
      <sheetName val="WEIGHT_LIST"/>
      <sheetName val="산#2-1_(2)"/>
      <sheetName val="포장복구집계"/>
      <sheetName val="SUM"/>
      <sheetName val="Quatation"/>
      <sheetName val="주행"/>
      <sheetName val="산#3-2-2"/>
      <sheetName val="산#3-2"/>
      <sheetName val="전기"/>
      <sheetName val="용접장-변형방지-STRONG"/>
      <sheetName val="STRONG BACK"/>
      <sheetName val="공통가설"/>
      <sheetName val="단중표"/>
      <sheetName val="상세내역총괄"/>
      <sheetName val="설비별"/>
      <sheetName val="1"/>
      <sheetName val="2"/>
      <sheetName val="3"/>
      <sheetName val="4"/>
      <sheetName val="5"/>
      <sheetName val="6"/>
      <sheetName val="7"/>
      <sheetName val="8"/>
      <sheetName val="9"/>
      <sheetName val="10"/>
      <sheetName val="11"/>
      <sheetName val="IO수량"/>
      <sheetName val="공사설계금액산출근거"/>
      <sheetName val="노무비근거"/>
      <sheetName val="Sheet5"/>
      <sheetName val="일위대가(계측기설치)"/>
      <sheetName val="REHEATING FURNACE"/>
      <sheetName val="EXPAN-1"/>
      <sheetName val="Sheet9"/>
      <sheetName val="효율&amp;역율"/>
      <sheetName val="BEND LOSS"/>
      <sheetName val="TOTAL"/>
      <sheetName val="PI"/>
      <sheetName val="말뚝물량"/>
      <sheetName val="CB"/>
      <sheetName val="98수문일위"/>
      <sheetName val="CABLE"/>
      <sheetName val="일위산출근거"/>
      <sheetName val="도면자료제출일정"/>
      <sheetName val="예정공정표"/>
      <sheetName val="설계예산서"/>
      <sheetName val="총계"/>
      <sheetName val="예산내역서"/>
      <sheetName val="설계"/>
      <sheetName val="부하(성남)"/>
      <sheetName val="증감대비"/>
      <sheetName val="breakdown"/>
      <sheetName val="CALCULATION"/>
      <sheetName val="IMPEADENCE MAP 취수장"/>
      <sheetName val="VAPOR"/>
      <sheetName val="환율-LIBOR"/>
      <sheetName val="단위중량표"/>
      <sheetName val="기본"/>
      <sheetName val="견적사양비교표"/>
      <sheetName val="Y-WORK"/>
      <sheetName val="DATA"/>
      <sheetName val="내역서"/>
      <sheetName val="11.NO.1 SLAG POT TURN TABLE"/>
      <sheetName val="DHEQSUPT"/>
      <sheetName val="Sheet6"/>
      <sheetName val="골조시행"/>
      <sheetName val="프로젝트"/>
      <sheetName val="경비공통"/>
      <sheetName val="6-2.물량처리계획 (기계)"/>
      <sheetName val="부하계산서"/>
      <sheetName val="45,46"/>
      <sheetName val="2선재"/>
      <sheetName val="작성방법"/>
      <sheetName val="96간접경비"/>
      <sheetName val="B"/>
      <sheetName val="detail"/>
      <sheetName val="AS복구"/>
      <sheetName val="중기터파기"/>
      <sheetName val="변수값"/>
      <sheetName val="중기상차"/>
      <sheetName val="MOTOR"/>
      <sheetName val="견"/>
      <sheetName val="전차선로 물량표"/>
      <sheetName val="SP-B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1.전기공사."/>
      <sheetName val="720.송전설로공사 표지"/>
      <sheetName val="720.송전설로공사집계"/>
      <sheetName val="720.산근표지"/>
      <sheetName val="수량산출서"/>
      <sheetName val="부하(성남)"/>
      <sheetName val="도"/>
      <sheetName val="4-3 보온 기본물량집계"/>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4-3 보온 기본물량집계"/>
      <sheetName val="Sheet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TANK)"/>
      <sheetName val="내역서(UG)"/>
      <sheetName val="수량산출서(TANK)"/>
      <sheetName val="수량산출서(UG)"/>
      <sheetName val="품셈"/>
      <sheetName val="일위대가"/>
      <sheetName val="일위대가 (2)"/>
      <sheetName val="단가비교"/>
      <sheetName val="적산단가"/>
      <sheetName val="4-3 보온 기본물량집계"/>
      <sheetName val="P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단가비교"/>
    </sheetNames>
    <sheetDataSet>
      <sheetData sheetId="0"/>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산3.표지"/>
      <sheetName val="산3-1.제작집계"/>
      <sheetName val="산3-2.표지"/>
      <sheetName val="1.CLEANING SECTION"/>
      <sheetName val="2.METAL"/>
      <sheetName val="3.SKIN PASS MILL"/>
      <sheetName val="4.PIT COVER"/>
      <sheetName val="5.MAIN UTILITY"/>
      <sheetName val="6.INTER CONNECTING"/>
      <sheetName val="7.HEAVY METAL"/>
      <sheetName val="9.DW"/>
      <sheetName val="8.COG정제장치"/>
      <sheetName val="10.DOCTOR BLADE"/>
      <sheetName val="11.OILER"/>
      <sheetName val="12.COD METER"/>
      <sheetName val="13.COOLING TOWER"/>
      <sheetName val="14.COOLING TOWER"/>
      <sheetName val="산3-3.표지"/>
      <sheetName val="소재집계"/>
      <sheetName val="6_INTER CONNECTING"/>
      <sheetName val="Sheet4"/>
      <sheetName val="도"/>
      <sheetName val="품종별-이름"/>
      <sheetName val="설비비4"/>
      <sheetName val="산출"/>
      <sheetName val="MAIN"/>
      <sheetName val="POL6차-PIPING"/>
      <sheetName val="ITEM"/>
      <sheetName val="8.INTER CONNECTING"/>
      <sheetName val="단가표"/>
      <sheetName val="BEND LOSS"/>
      <sheetName val="TOTAL"/>
      <sheetName val="Eq. Mobilization"/>
      <sheetName val="집계표(OPTION)"/>
      <sheetName val="Sheet1"/>
      <sheetName val="단가"/>
      <sheetName val="시설물일위"/>
      <sheetName val="WORK"/>
      <sheetName val="POL설치공정"/>
      <sheetName val="20"/>
      <sheetName val="21"/>
      <sheetName val="General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PAINT현황"/>
      <sheetName val="입출재고현황"/>
      <sheetName val="입출재고현황 (2)"/>
      <sheetName val="발주투입(3-20)"/>
      <sheetName val="철판현황"/>
      <sheetName val="잉여자재"/>
      <sheetName val="단중표"/>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자재현황"/>
      <sheetName val="하수급견적대비"/>
      <sheetName val="#REF"/>
      <sheetName val="A-4"/>
      <sheetName val="날개벽(시점좌측)"/>
      <sheetName val="입찰안"/>
      <sheetName val="INPUT"/>
      <sheetName val="입출재고현황 _2_"/>
      <sheetName val="내역"/>
      <sheetName val="연결임시"/>
      <sheetName val="ABUT수량-A1"/>
      <sheetName val="일위대가"/>
      <sheetName val="Sheet5"/>
      <sheetName val="명세서"/>
      <sheetName val="주방환기"/>
      <sheetName val="인사자료총집계"/>
      <sheetName val="설 계"/>
      <sheetName val="Sheet4"/>
      <sheetName val="청천내"/>
      <sheetName val="MACRO(전선관)"/>
      <sheetName val="부대내역"/>
      <sheetName val="물량"/>
      <sheetName val="WEIGHT LIST"/>
      <sheetName val="POL6차-PIPING"/>
      <sheetName val="산#2-1 (2)"/>
      <sheetName val="산#3-1"/>
      <sheetName val="설계"/>
      <sheetName val="IT-BAT"/>
      <sheetName val="4-3 보온 기본물량집계"/>
      <sheetName val="케이블"/>
      <sheetName val="내역서"/>
      <sheetName val="일위대가(계측기설치)"/>
      <sheetName val="수량이동"/>
      <sheetName val="일위(설)"/>
      <sheetName val="LOPCALC"/>
      <sheetName val="결과조달"/>
      <sheetName val="원가계산서"/>
      <sheetName val="工완성공사율"/>
      <sheetName val="전체도급"/>
      <sheetName val="부대공사비"/>
      <sheetName val="전신환매도율"/>
      <sheetName val="점수계산1-2"/>
      <sheetName val="JUCKEYK"/>
      <sheetName val="금액내역서"/>
      <sheetName val="07피뢰침설비공사"/>
      <sheetName val="수원역(전체분)설계서"/>
      <sheetName val="설명"/>
      <sheetName val="전계가"/>
      <sheetName val="실행간접비용"/>
      <sheetName val="약품공급2"/>
      <sheetName val="BSD (2)"/>
      <sheetName val="낙찰표"/>
      <sheetName val="개요"/>
      <sheetName val="EP0618"/>
      <sheetName val="1. 설계조건 2.단면가정 3. 하중계산"/>
      <sheetName val="DATA 입력란"/>
      <sheetName val="실행철강하도"/>
      <sheetName val="철거수량(전송)"/>
      <sheetName val="일위(철거)"/>
      <sheetName val="공사비집계"/>
      <sheetName val="노임단가"/>
      <sheetName val="tggwan(mac)"/>
      <sheetName val="우수"/>
      <sheetName val="잔수량(작성)"/>
      <sheetName val="PI"/>
      <sheetName val="입력쉬트"/>
      <sheetName val="BEND LOSS"/>
      <sheetName val="단가비교"/>
      <sheetName val="산출내역서집계표"/>
      <sheetName val="부하계산서"/>
      <sheetName val="Apt내역"/>
      <sheetName val="요율"/>
      <sheetName val="DATA"/>
      <sheetName val="양수장(기계)"/>
      <sheetName val="1-1"/>
      <sheetName val="Macro(차단기)"/>
      <sheetName val="공구"/>
      <sheetName val="공사비예산서(토목분)"/>
      <sheetName val="노무비"/>
      <sheetName val="별표집계"/>
      <sheetName val="화재 탐지 설비"/>
      <sheetName val="BID"/>
      <sheetName val="교각계산"/>
      <sheetName val="Sheet1"/>
      <sheetName val="여과지동"/>
      <sheetName val="기초자료"/>
      <sheetName val="토공정보"/>
      <sheetName val="설계조건"/>
      <sheetName val="단면가정"/>
      <sheetName val="노임"/>
      <sheetName val="갑지"/>
      <sheetName val="STEEL BOX 단면설계(SEC.8)"/>
      <sheetName val="교량전기"/>
      <sheetName val="지급자재"/>
      <sheetName val="제잡비.xls"/>
      <sheetName val="국공유지및사유지"/>
      <sheetName val="충주"/>
      <sheetName val="산거각호표"/>
      <sheetName val="빌딩 안내"/>
      <sheetName val="시멘트"/>
      <sheetName val="공사내역"/>
      <sheetName val="PROJECT BRIEF"/>
      <sheetName val="식재총괄"/>
      <sheetName val="APT"/>
      <sheetName val="부속동"/>
      <sheetName val="대비2"/>
      <sheetName val="S0"/>
      <sheetName val="과천MAIN"/>
      <sheetName val="토공(우물통,기타) "/>
      <sheetName val="동력부하계산"/>
      <sheetName val="단가"/>
      <sheetName val="설계개요"/>
      <sheetName val="경비"/>
      <sheetName val="방송(체육관)"/>
      <sheetName val="최민영집계25"/>
      <sheetName val="구의33고"/>
      <sheetName val="DATA2000"/>
      <sheetName val="CTEMCOST"/>
      <sheetName val="SCHEDULE"/>
      <sheetName val="품셈TABLE"/>
      <sheetName val="토사(PE)"/>
      <sheetName val="순성토"/>
      <sheetName val="기둥(원형)"/>
      <sheetName val="집계표"/>
      <sheetName val="Sheet17"/>
      <sheetName val="단위수량"/>
      <sheetName val="맨홀토공수량"/>
      <sheetName val="골조시행"/>
      <sheetName val="TEST1"/>
      <sheetName val="현장지지물물량"/>
      <sheetName val="설산1.나"/>
      <sheetName val="본사S"/>
      <sheetName val="1.우편집중내역서"/>
      <sheetName val="기초1"/>
      <sheetName val="물량집계"/>
      <sheetName val="횡배수관토공수량"/>
      <sheetName val="입찰"/>
      <sheetName val="현경"/>
      <sheetName val="Front"/>
      <sheetName val="wall"/>
      <sheetName val="3.공통공사대비"/>
      <sheetName val="약품설비"/>
      <sheetName val="재료비단가(VALVE)"/>
      <sheetName val="갑지1"/>
      <sheetName val="건축공사"/>
      <sheetName val="총공사내역서"/>
      <sheetName val="전체내역"/>
      <sheetName val="DATE"/>
      <sheetName val="EQUIPMENT -2"/>
      <sheetName val="용량(1-2)"/>
      <sheetName val="일위대가_계측기설치_"/>
      <sheetName val="예산서"/>
      <sheetName val="인건비"/>
      <sheetName val="FAB별"/>
      <sheetName val="대갑기성내역"/>
      <sheetName val="MOTOR"/>
      <sheetName val="IMPEADENCE MAP 취수장"/>
      <sheetName val="주형"/>
      <sheetName val="기계내역"/>
      <sheetName val="하수실행"/>
      <sheetName val="토목-물가"/>
      <sheetName val="단면치수"/>
      <sheetName val="1.설계기준"/>
      <sheetName val="2.대외공문"/>
      <sheetName val="흄관기초"/>
      <sheetName val="Sheet3"/>
      <sheetName val="9902"/>
      <sheetName val="가도공"/>
      <sheetName val="금액"/>
      <sheetName val="Sheet2"/>
      <sheetName val="재료표"/>
      <sheetName val="EACT10"/>
      <sheetName val="부하(성남)"/>
      <sheetName val="간선계산"/>
      <sheetName val="자압"/>
      <sheetName val="토목내역서"/>
      <sheetName val="12용지"/>
      <sheetName val="품의"/>
      <sheetName val="감가상각비"/>
      <sheetName val="REACTION(USE평시)"/>
      <sheetName val="청산공사"/>
      <sheetName val="배수내역"/>
      <sheetName val="품조정율(97-99)"/>
      <sheetName val="코드표"/>
      <sheetName val="1단지 단위세대 내역서"/>
      <sheetName val="차액보증"/>
      <sheetName val="총괄"/>
      <sheetName val="피벗테이블데이터분석"/>
      <sheetName val="평균높이산출근거"/>
      <sheetName val="횡배수관위치조서"/>
      <sheetName val="시화점실행"/>
      <sheetName val="예가표"/>
      <sheetName val="Pier 3"/>
      <sheetName val="CPM챠트"/>
      <sheetName val="969910( R)"/>
      <sheetName val="2000전체분"/>
      <sheetName val="2000년1차"/>
      <sheetName val="Macro1"/>
      <sheetName val="서울대규장각(가시설흙막이)"/>
      <sheetName val="장문교(대전)"/>
      <sheetName val="1.설계조건"/>
      <sheetName val="부안일위"/>
      <sheetName val="001"/>
      <sheetName val="날개벽수량표"/>
      <sheetName val="NOMUBI"/>
      <sheetName val="sw1"/>
      <sheetName val="총내역서"/>
      <sheetName val="대치판정"/>
      <sheetName val="변경후원본2"/>
      <sheetName val="분양금할인"/>
      <sheetName val="C1ㅇ"/>
      <sheetName val="터파기및재료"/>
      <sheetName val="수곡내역"/>
      <sheetName val="일위대가(가설)"/>
      <sheetName val="토 목"/>
      <sheetName val="PROJECT BRIEF(EX.NEW)"/>
      <sheetName val="200"/>
      <sheetName val="터널조도"/>
      <sheetName val="정부노임단가"/>
      <sheetName val="L형옹벽"/>
      <sheetName val="붙임10단가산출근거"/>
      <sheetName val="붙임9,10목록"/>
      <sheetName val="각사별공사비분개 "/>
      <sheetName val="FCM"/>
      <sheetName val="단가산출"/>
      <sheetName val="수문일1"/>
      <sheetName val="세부내역"/>
      <sheetName val="수량산출"/>
      <sheetName val="개요입력"/>
      <sheetName val="수량기준"/>
      <sheetName val="단가기준"/>
      <sheetName val="토공"/>
      <sheetName val="업체별기성내역"/>
      <sheetName val="남양시작동자105노65기1.3화1.2"/>
      <sheetName val="견적대비"/>
      <sheetName val="실행내역"/>
      <sheetName val="토목주소"/>
      <sheetName val="프랜트면허"/>
      <sheetName val="원가계산(2)"/>
      <sheetName val="JUCK"/>
      <sheetName val="설계내역서"/>
      <sheetName val="공사개요"/>
      <sheetName val="매입세율"/>
      <sheetName val="토목내역"/>
      <sheetName val="공량산출서"/>
      <sheetName val="전기"/>
      <sheetName val="직노"/>
      <sheetName val="내역서 "/>
      <sheetName val="Y-WORK"/>
      <sheetName val="주관사업"/>
      <sheetName val="부대공자재집계표"/>
      <sheetName val="기성내역서표지"/>
      <sheetName val="제수"/>
      <sheetName val="공기"/>
      <sheetName val="인수공"/>
      <sheetName val="자재단가"/>
      <sheetName val="RECIMAKE"/>
      <sheetName val="01"/>
      <sheetName val="Man Power"/>
      <sheetName val="EJ"/>
      <sheetName val="표지"/>
      <sheetName val="CODE"/>
      <sheetName val="관개"/>
      <sheetName val="조건표"/>
      <sheetName val="견적"/>
      <sheetName val="A"/>
      <sheetName val="산출근거1"/>
      <sheetName val="을"/>
      <sheetName val="Total"/>
      <sheetName val="총계"/>
      <sheetName val="총괄표"/>
      <sheetName val="신규적용단가"/>
      <sheetName val="전신"/>
      <sheetName val="직영2"/>
      <sheetName val="Sheet6"/>
      <sheetName val="입출재고현황_(2)"/>
      <sheetName val="_9_23기구조직변경)_xls]협조전"/>
      <sheetName val="입출재고현황__2_"/>
      <sheetName val="의정부문예회관변경내역"/>
      <sheetName val="전기설계변경"/>
      <sheetName val="견적서"/>
      <sheetName val="기본DATA"/>
      <sheetName val="단가대비표"/>
      <sheetName val="설_계"/>
      <sheetName val="화재_탐지_설비"/>
      <sheetName val="일위대가-2"/>
      <sheetName val="일위목록"/>
      <sheetName val="품셈총괄표"/>
    </sheetNames>
    <sheetDataSet>
      <sheetData sheetId="0" refreshError="1"/>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
      <sheetName val="5.소재"/>
      <sheetName val="입출재고현황 (2)"/>
      <sheetName val="Sheet5"/>
      <sheetName val="대비"/>
      <sheetName val="설계산출표지"/>
      <sheetName val="노무비단가"/>
    </sheetNames>
    <sheetDataSet>
      <sheetData sheetId="0">
        <row r="1">
          <cell r="A1" t="str">
            <v>명     칭</v>
          </cell>
          <cell r="B1" t="str">
            <v>규      격</v>
          </cell>
          <cell r="C1" t="str">
            <v>수   량</v>
          </cell>
          <cell r="D1" t="str">
            <v>단위</v>
          </cell>
          <cell r="E1" t="str">
            <v>단  가</v>
          </cell>
          <cell r="F1" t="str">
            <v>금    액</v>
          </cell>
          <cell r="G1" t="str">
            <v>비   고</v>
          </cell>
        </row>
        <row r="2">
          <cell r="A2" t="str">
            <v>서부산업도로 유수암 ~ 어음간 (95호선)도로확장및 포장공사</v>
          </cell>
        </row>
        <row r="3">
          <cell r="A3" t="str">
            <v>1.토공</v>
          </cell>
          <cell r="F3">
            <v>2788053189</v>
          </cell>
        </row>
        <row r="4">
          <cell r="A4" t="str">
            <v>2.배수공</v>
          </cell>
          <cell r="F4">
            <v>2289695623</v>
          </cell>
        </row>
        <row r="5">
          <cell r="A5" t="str">
            <v>3.구조물공</v>
          </cell>
          <cell r="F5">
            <v>3077551089</v>
          </cell>
        </row>
        <row r="6">
          <cell r="A6" t="str">
            <v>4.옹벽공</v>
          </cell>
          <cell r="F6">
            <v>1489415358</v>
          </cell>
        </row>
        <row r="7">
          <cell r="A7" t="str">
            <v>5.포장공</v>
          </cell>
          <cell r="F7">
            <v>961010035</v>
          </cell>
        </row>
        <row r="8">
          <cell r="A8" t="str">
            <v>6.안전시설공</v>
          </cell>
          <cell r="F8">
            <v>1050676904</v>
          </cell>
        </row>
        <row r="9">
          <cell r="A9" t="str">
            <v>7.부대공</v>
          </cell>
          <cell r="F9">
            <v>360087650</v>
          </cell>
        </row>
        <row r="10">
          <cell r="A10" t="str">
            <v xml:space="preserve">    계</v>
          </cell>
          <cell r="F10">
            <v>12016489848</v>
          </cell>
        </row>
        <row r="11">
          <cell r="A11" t="str">
            <v>8. 간접노무비</v>
          </cell>
          <cell r="F11">
            <v>1211200000</v>
          </cell>
        </row>
        <row r="12">
          <cell r="A12" t="str">
            <v>9. 산재보험료</v>
          </cell>
          <cell r="F12">
            <v>281000000</v>
          </cell>
        </row>
        <row r="13">
          <cell r="A13" t="str">
            <v>10.고용보험료</v>
          </cell>
          <cell r="F13">
            <v>7500000</v>
          </cell>
        </row>
        <row r="14">
          <cell r="A14" t="str">
            <v>11.안전관리비</v>
          </cell>
          <cell r="F14">
            <v>361700000</v>
          </cell>
        </row>
        <row r="15">
          <cell r="A15" t="str">
            <v>12.기타경비</v>
          </cell>
          <cell r="F15">
            <v>909900000</v>
          </cell>
        </row>
        <row r="16">
          <cell r="A16" t="str">
            <v xml:space="preserve">   순공사원가</v>
          </cell>
          <cell r="F16">
            <v>14787789848</v>
          </cell>
        </row>
        <row r="17">
          <cell r="A17" t="str">
            <v>13.일반관리비</v>
          </cell>
          <cell r="F17">
            <v>739300000</v>
          </cell>
        </row>
        <row r="18">
          <cell r="A18" t="str">
            <v xml:space="preserve">   합    계</v>
          </cell>
          <cell r="F18">
            <v>15527089848</v>
          </cell>
        </row>
        <row r="19">
          <cell r="A19" t="str">
            <v>14.이          윤</v>
          </cell>
          <cell r="C19">
            <v>1</v>
          </cell>
          <cell r="D19" t="str">
            <v>식</v>
          </cell>
          <cell r="F19">
            <v>1892910152</v>
          </cell>
        </row>
        <row r="20">
          <cell r="A20" t="str">
            <v xml:space="preserve">   공급가액</v>
          </cell>
          <cell r="F20">
            <v>17420000000</v>
          </cell>
        </row>
        <row r="21">
          <cell r="A21" t="str">
            <v>15.부 가 가 치 세</v>
          </cell>
          <cell r="C21">
            <v>1</v>
          </cell>
          <cell r="D21" t="str">
            <v>식</v>
          </cell>
          <cell r="F21">
            <v>1742000000</v>
          </cell>
        </row>
        <row r="22">
          <cell r="A22" t="str">
            <v>16.도로 대장 전산화</v>
          </cell>
          <cell r="C22">
            <v>1</v>
          </cell>
          <cell r="D22" t="str">
            <v>식</v>
          </cell>
          <cell r="F22">
            <v>17000000</v>
          </cell>
        </row>
        <row r="23">
          <cell r="A23" t="str">
            <v>17.안 전 점 검 비</v>
          </cell>
          <cell r="C23">
            <v>1</v>
          </cell>
          <cell r="D23" t="str">
            <v>식</v>
          </cell>
          <cell r="F23">
            <v>19000000</v>
          </cell>
        </row>
        <row r="24">
          <cell r="A24" t="str">
            <v>18.폐기물 처리비</v>
          </cell>
          <cell r="C24">
            <v>1</v>
          </cell>
          <cell r="D24" t="str">
            <v>식</v>
          </cell>
          <cell r="F24">
            <v>15000000</v>
          </cell>
        </row>
        <row r="25">
          <cell r="A25" t="str">
            <v xml:space="preserve">   도급금액</v>
          </cell>
          <cell r="F25">
            <v>19218100000</v>
          </cell>
        </row>
        <row r="26">
          <cell r="A26" t="str">
            <v>1. 토            공</v>
          </cell>
          <cell r="F26">
            <v>2788053189</v>
          </cell>
        </row>
        <row r="27">
          <cell r="A27" t="str">
            <v>1.01 기존 구조물 철거공</v>
          </cell>
        </row>
        <row r="28">
          <cell r="A28" t="str">
            <v>a. 철근 콘크리트 깨기</v>
          </cell>
        </row>
        <row r="29">
          <cell r="A29" t="str">
            <v>-1.철근 콘크리트 깨기</v>
          </cell>
          <cell r="B29" t="str">
            <v>t=30cm 미만</v>
          </cell>
          <cell r="C29">
            <v>648</v>
          </cell>
          <cell r="D29" t="str">
            <v>㎥</v>
          </cell>
          <cell r="E29">
            <v>104209</v>
          </cell>
          <cell r="F29">
            <v>67527432</v>
          </cell>
        </row>
        <row r="30">
          <cell r="A30" t="str">
            <v>-2.철근 콘크리트 깨기</v>
          </cell>
          <cell r="B30" t="str">
            <v>t=30cm 이상</v>
          </cell>
          <cell r="C30">
            <v>193</v>
          </cell>
          <cell r="D30" t="str">
            <v>㎥</v>
          </cell>
          <cell r="E30">
            <v>107724</v>
          </cell>
          <cell r="F30">
            <v>20790732</v>
          </cell>
        </row>
        <row r="31">
          <cell r="A31" t="str">
            <v>b. 무근 콘크리트 깨기</v>
          </cell>
          <cell r="B31" t="str">
            <v>t=30cm 미만</v>
          </cell>
          <cell r="C31">
            <v>154</v>
          </cell>
          <cell r="D31" t="str">
            <v>㎥</v>
          </cell>
          <cell r="E31">
            <v>44859</v>
          </cell>
          <cell r="F31">
            <v>6908286</v>
          </cell>
        </row>
        <row r="32">
          <cell r="A32" t="str">
            <v>c. 포   장    절   단</v>
          </cell>
        </row>
        <row r="33">
          <cell r="A33" t="str">
            <v>-1. 아 스 콘  포 장</v>
          </cell>
          <cell r="C33">
            <v>819</v>
          </cell>
          <cell r="D33" t="str">
            <v>m</v>
          </cell>
          <cell r="E33">
            <v>1328</v>
          </cell>
          <cell r="F33">
            <v>1087632</v>
          </cell>
        </row>
        <row r="34">
          <cell r="A34" t="str">
            <v>-2. 콘 크 리 트 포 장</v>
          </cell>
          <cell r="C34">
            <v>114</v>
          </cell>
          <cell r="D34" t="str">
            <v>m</v>
          </cell>
          <cell r="E34">
            <v>1506</v>
          </cell>
          <cell r="F34">
            <v>171684</v>
          </cell>
        </row>
        <row r="35">
          <cell r="A35" t="str">
            <v>d. 포   장    깨   기</v>
          </cell>
        </row>
        <row r="36">
          <cell r="A36" t="str">
            <v>-1. 아 스 콘  포 장</v>
          </cell>
          <cell r="C36">
            <v>4179</v>
          </cell>
          <cell r="D36" t="str">
            <v>㎥</v>
          </cell>
          <cell r="E36">
            <v>9743</v>
          </cell>
          <cell r="F36">
            <v>40715997</v>
          </cell>
        </row>
        <row r="37">
          <cell r="A37" t="str">
            <v>-2. 콘 크 리 트 포 장</v>
          </cell>
          <cell r="C37">
            <v>251</v>
          </cell>
          <cell r="D37" t="str">
            <v>㎥</v>
          </cell>
          <cell r="E37">
            <v>19489</v>
          </cell>
          <cell r="F37">
            <v>4891739</v>
          </cell>
        </row>
        <row r="38">
          <cell r="A38" t="str">
            <v>d. 돌담 헐기 및 쌓기</v>
          </cell>
        </row>
        <row r="39">
          <cell r="A39" t="str">
            <v>-1. 돌  담  헐  기</v>
          </cell>
          <cell r="C39">
            <v>1771</v>
          </cell>
          <cell r="D39" t="str">
            <v>㎡</v>
          </cell>
          <cell r="E39">
            <v>8597</v>
          </cell>
          <cell r="F39">
            <v>15225287</v>
          </cell>
        </row>
        <row r="40">
          <cell r="A40" t="str">
            <v>-2. 돌  담  쌓  기</v>
          </cell>
          <cell r="B40" t="str">
            <v>막쌓기</v>
          </cell>
          <cell r="C40">
            <v>1084</v>
          </cell>
          <cell r="D40" t="str">
            <v>㎡</v>
          </cell>
          <cell r="E40">
            <v>21027</v>
          </cell>
          <cell r="F40">
            <v>22793268</v>
          </cell>
        </row>
        <row r="41">
          <cell r="A41" t="str">
            <v>e. 석 축 헐 기</v>
          </cell>
          <cell r="C41">
            <v>629</v>
          </cell>
          <cell r="D41" t="str">
            <v>㎡</v>
          </cell>
          <cell r="E41">
            <v>8597</v>
          </cell>
          <cell r="F41">
            <v>5407513</v>
          </cell>
        </row>
        <row r="42">
          <cell r="A42" t="str">
            <v>1.02 표   토   제   거</v>
          </cell>
          <cell r="B42" t="str">
            <v>답외구간</v>
          </cell>
          <cell r="C42">
            <v>122043</v>
          </cell>
          <cell r="D42" t="str">
            <v>㎡</v>
          </cell>
          <cell r="E42">
            <v>100</v>
          </cell>
          <cell r="F42">
            <v>12204300</v>
          </cell>
        </row>
        <row r="43">
          <cell r="A43" t="str">
            <v>1.03 층     따     기</v>
          </cell>
          <cell r="B43" t="str">
            <v>도쟈 19ton</v>
          </cell>
          <cell r="C43">
            <v>3653</v>
          </cell>
          <cell r="D43" t="str">
            <v>㎥</v>
          </cell>
          <cell r="E43">
            <v>842</v>
          </cell>
          <cell r="F43">
            <v>3075826</v>
          </cell>
        </row>
        <row r="44">
          <cell r="A44" t="str">
            <v>1.04 벌   개   제   근</v>
          </cell>
          <cell r="C44">
            <v>73909</v>
          </cell>
          <cell r="D44" t="str">
            <v>㎡</v>
          </cell>
          <cell r="E44">
            <v>222</v>
          </cell>
          <cell r="F44">
            <v>16407798</v>
          </cell>
        </row>
        <row r="45">
          <cell r="A45" t="str">
            <v>1.05 흙   깍   기   공</v>
          </cell>
        </row>
        <row r="46">
          <cell r="A46" t="str">
            <v>a. 토            사</v>
          </cell>
          <cell r="C46">
            <v>442362</v>
          </cell>
          <cell r="D46" t="str">
            <v>㎥</v>
          </cell>
          <cell r="E46">
            <v>672</v>
          </cell>
          <cell r="F46">
            <v>297267264</v>
          </cell>
        </row>
        <row r="47">
          <cell r="A47" t="str">
            <v>b.        암</v>
          </cell>
          <cell r="B47" t="str">
            <v>브레이카</v>
          </cell>
          <cell r="C47">
            <v>16355</v>
          </cell>
          <cell r="D47" t="str">
            <v>㎥</v>
          </cell>
          <cell r="E47">
            <v>18486</v>
          </cell>
          <cell r="F47">
            <v>302338530</v>
          </cell>
        </row>
        <row r="48">
          <cell r="A48" t="str">
            <v>1.06 측  구  터  파  기</v>
          </cell>
        </row>
        <row r="49">
          <cell r="A49" t="str">
            <v>a. 토            사</v>
          </cell>
          <cell r="B49" t="str">
            <v>토  사</v>
          </cell>
          <cell r="C49">
            <v>948</v>
          </cell>
          <cell r="D49" t="str">
            <v>㎥</v>
          </cell>
          <cell r="E49">
            <v>4508</v>
          </cell>
          <cell r="F49">
            <v>4273584</v>
          </cell>
        </row>
        <row r="50">
          <cell r="A50" t="str">
            <v>1.07 흙   운   반   공</v>
          </cell>
        </row>
        <row r="51">
          <cell r="A51" t="str">
            <v>a. 무           대</v>
          </cell>
        </row>
        <row r="52">
          <cell r="A52" t="str">
            <v>-1. 토        사</v>
          </cell>
          <cell r="B52" t="str">
            <v>ℓ =  20m</v>
          </cell>
          <cell r="C52">
            <v>136275</v>
          </cell>
          <cell r="D52" t="str">
            <v>㎥</v>
          </cell>
          <cell r="E52">
            <v>0</v>
          </cell>
          <cell r="F52">
            <v>0</v>
          </cell>
        </row>
        <row r="53">
          <cell r="A53" t="str">
            <v>-2.      암</v>
          </cell>
          <cell r="B53" t="str">
            <v>ℓ =  20m</v>
          </cell>
          <cell r="C53">
            <v>3957</v>
          </cell>
          <cell r="D53" t="str">
            <v>㎥</v>
          </cell>
          <cell r="E53">
            <v>0</v>
          </cell>
          <cell r="F53">
            <v>0</v>
          </cell>
        </row>
        <row r="54">
          <cell r="A54" t="str">
            <v>b. 도           쟈</v>
          </cell>
        </row>
        <row r="55">
          <cell r="A55" t="str">
            <v>-1. 토        사</v>
          </cell>
          <cell r="B55" t="str">
            <v>ℓ =  42m</v>
          </cell>
          <cell r="C55">
            <v>13054</v>
          </cell>
          <cell r="D55" t="str">
            <v>㎥</v>
          </cell>
          <cell r="E55">
            <v>508</v>
          </cell>
          <cell r="F55">
            <v>6631432</v>
          </cell>
        </row>
        <row r="56">
          <cell r="A56" t="str">
            <v>-2.      암</v>
          </cell>
          <cell r="B56" t="str">
            <v>ℓ =  42m</v>
          </cell>
          <cell r="C56">
            <v>268</v>
          </cell>
          <cell r="D56" t="str">
            <v>㎥</v>
          </cell>
          <cell r="E56">
            <v>1485</v>
          </cell>
          <cell r="F56">
            <v>397980</v>
          </cell>
        </row>
        <row r="57">
          <cell r="A57" t="str">
            <v>c. 덤           프</v>
          </cell>
        </row>
        <row r="58">
          <cell r="A58" t="str">
            <v>-1. 토        사</v>
          </cell>
          <cell r="B58" t="str">
            <v>ℓ = 1141m</v>
          </cell>
          <cell r="C58">
            <v>393284</v>
          </cell>
          <cell r="D58" t="str">
            <v>㎥</v>
          </cell>
          <cell r="E58">
            <v>1716</v>
          </cell>
          <cell r="F58">
            <v>674875344</v>
          </cell>
        </row>
        <row r="59">
          <cell r="A59" t="str">
            <v>-2.      암</v>
          </cell>
          <cell r="B59" t="str">
            <v>ℓ = 1582m</v>
          </cell>
          <cell r="C59">
            <v>15434</v>
          </cell>
          <cell r="D59" t="str">
            <v>㎥</v>
          </cell>
          <cell r="E59">
            <v>6989</v>
          </cell>
          <cell r="F59">
            <v>107868226</v>
          </cell>
        </row>
        <row r="60">
          <cell r="A60" t="str">
            <v>1.08 순성토 운반</v>
          </cell>
          <cell r="D60" t="str">
            <v>M3</v>
          </cell>
          <cell r="E60">
            <v>0</v>
          </cell>
        </row>
        <row r="61">
          <cell r="A61" t="str">
            <v>1.09 노 반   준 비 공</v>
          </cell>
          <cell r="B61" t="str">
            <v>절토부</v>
          </cell>
          <cell r="C61">
            <v>42577</v>
          </cell>
          <cell r="D61" t="str">
            <v>㎡</v>
          </cell>
          <cell r="E61">
            <v>160</v>
          </cell>
          <cell r="F61">
            <v>6812320</v>
          </cell>
        </row>
        <row r="62">
          <cell r="A62" t="str">
            <v>1.10 흙쌓기 및 다짐공</v>
          </cell>
        </row>
        <row r="63">
          <cell r="A63" t="str">
            <v>a.       〃</v>
          </cell>
          <cell r="B63" t="str">
            <v>노체, 토사</v>
          </cell>
          <cell r="C63">
            <v>493642</v>
          </cell>
          <cell r="D63" t="str">
            <v>㎥</v>
          </cell>
          <cell r="E63">
            <v>779</v>
          </cell>
          <cell r="F63">
            <v>384547118</v>
          </cell>
        </row>
        <row r="64">
          <cell r="A64" t="str">
            <v>b.       〃</v>
          </cell>
          <cell r="B64" t="str">
            <v>노상, 토사</v>
          </cell>
          <cell r="C64">
            <v>147579</v>
          </cell>
          <cell r="D64" t="str">
            <v>㎥</v>
          </cell>
          <cell r="E64">
            <v>967</v>
          </cell>
          <cell r="F64">
            <v>142708893</v>
          </cell>
        </row>
        <row r="65">
          <cell r="A65" t="str">
            <v>1.11 측 구   뚝 쌓 기</v>
          </cell>
          <cell r="C65">
            <v>200</v>
          </cell>
          <cell r="D65" t="str">
            <v>㎥</v>
          </cell>
          <cell r="E65">
            <v>2556</v>
          </cell>
          <cell r="F65">
            <v>511200</v>
          </cell>
        </row>
        <row r="66">
          <cell r="A66" t="str">
            <v>1.12 법 면   보 호 공</v>
          </cell>
        </row>
        <row r="67">
          <cell r="A67" t="str">
            <v>a. 씨앗 뿜어 붙이기</v>
          </cell>
          <cell r="C67">
            <v>106612</v>
          </cell>
          <cell r="D67" t="str">
            <v>㎡</v>
          </cell>
          <cell r="E67">
            <v>5672</v>
          </cell>
          <cell r="F67">
            <v>604703264</v>
          </cell>
        </row>
        <row r="68">
          <cell r="A68" t="str">
            <v>b. 암절개면 보호식재공</v>
          </cell>
          <cell r="B68" t="str">
            <v>t = 15㎝</v>
          </cell>
          <cell r="C68">
            <v>815</v>
          </cell>
          <cell r="D68" t="str">
            <v>㎡</v>
          </cell>
          <cell r="E68">
            <v>46516</v>
          </cell>
          <cell r="F68">
            <v>37910540</v>
          </cell>
        </row>
        <row r="70">
          <cell r="A70" t="str">
            <v>2. 배     수     공</v>
          </cell>
          <cell r="F70">
            <v>2289695623</v>
          </cell>
        </row>
        <row r="71">
          <cell r="A71" t="str">
            <v>2.01 측      구      공</v>
          </cell>
        </row>
        <row r="72">
          <cell r="A72" t="str">
            <v>a. 측 구 터 파 기</v>
          </cell>
        </row>
        <row r="73">
          <cell r="A73" t="str">
            <v>-1. 측 구 터 파 기</v>
          </cell>
          <cell r="B73" t="str">
            <v>토  사</v>
          </cell>
          <cell r="C73">
            <v>1701</v>
          </cell>
          <cell r="D73" t="str">
            <v>㎥</v>
          </cell>
          <cell r="E73">
            <v>4508</v>
          </cell>
          <cell r="F73">
            <v>7668108</v>
          </cell>
        </row>
        <row r="74">
          <cell r="A74" t="str">
            <v>b. 되   메   우   기</v>
          </cell>
        </row>
        <row r="75">
          <cell r="A75" t="str">
            <v>-1. 되  메  우  기</v>
          </cell>
          <cell r="B75" t="str">
            <v>다짐제외</v>
          </cell>
          <cell r="C75">
            <v>1556</v>
          </cell>
          <cell r="D75" t="str">
            <v>㎥</v>
          </cell>
          <cell r="E75">
            <v>1505</v>
          </cell>
          <cell r="F75">
            <v>2341780</v>
          </cell>
        </row>
        <row r="76">
          <cell r="A76" t="str">
            <v>-1. 되  메  우  기</v>
          </cell>
          <cell r="B76" t="str">
            <v>다짐포함</v>
          </cell>
          <cell r="C76">
            <v>753</v>
          </cell>
          <cell r="D76" t="str">
            <v>㎥</v>
          </cell>
          <cell r="E76">
            <v>3385</v>
          </cell>
          <cell r="F76">
            <v>2548905</v>
          </cell>
        </row>
        <row r="77">
          <cell r="A77" t="str">
            <v>c. L   형    측   구</v>
          </cell>
        </row>
        <row r="78">
          <cell r="A78" t="str">
            <v>-1. 형  식  -  1</v>
          </cell>
          <cell r="C78">
            <v>6791</v>
          </cell>
          <cell r="D78" t="str">
            <v>m</v>
          </cell>
          <cell r="E78">
            <v>17000</v>
          </cell>
          <cell r="F78">
            <v>115447000</v>
          </cell>
        </row>
        <row r="79">
          <cell r="A79" t="str">
            <v>-2. 형  식  -  2</v>
          </cell>
          <cell r="C79">
            <v>1356</v>
          </cell>
          <cell r="D79" t="str">
            <v>m</v>
          </cell>
          <cell r="E79">
            <v>17500</v>
          </cell>
          <cell r="F79">
            <v>23730000</v>
          </cell>
        </row>
        <row r="80">
          <cell r="A80" t="str">
            <v>-3. 형  식  -  3</v>
          </cell>
          <cell r="C80">
            <v>2868</v>
          </cell>
          <cell r="D80" t="str">
            <v>m</v>
          </cell>
          <cell r="E80">
            <v>18000</v>
          </cell>
          <cell r="F80">
            <v>51624000</v>
          </cell>
        </row>
        <row r="81">
          <cell r="A81" t="str">
            <v>d. V  형   측  구</v>
          </cell>
        </row>
        <row r="82">
          <cell r="A82" t="str">
            <v>-1. 형  식  -  1</v>
          </cell>
          <cell r="C82">
            <v>941</v>
          </cell>
          <cell r="D82" t="str">
            <v>m</v>
          </cell>
          <cell r="E82">
            <v>45210</v>
          </cell>
          <cell r="F82">
            <v>42542610</v>
          </cell>
        </row>
        <row r="83">
          <cell r="A83" t="str">
            <v>e.  U  형   측  구</v>
          </cell>
          <cell r="C83">
            <v>104</v>
          </cell>
          <cell r="D83" t="str">
            <v>m</v>
          </cell>
          <cell r="E83">
            <v>50000</v>
          </cell>
          <cell r="F83">
            <v>5200000</v>
          </cell>
        </row>
        <row r="84">
          <cell r="A84" t="str">
            <v>2.02  횡  배  수  관  공</v>
          </cell>
        </row>
        <row r="85">
          <cell r="A85" t="str">
            <v>a. 구 조 물 터 파 기</v>
          </cell>
        </row>
        <row r="86">
          <cell r="A86" t="str">
            <v>-1.구조물 터파기</v>
          </cell>
          <cell r="B86" t="str">
            <v>(육상토사,0~2m)</v>
          </cell>
          <cell r="C86">
            <v>1939</v>
          </cell>
          <cell r="D86" t="str">
            <v>㎥</v>
          </cell>
          <cell r="E86">
            <v>3161</v>
          </cell>
          <cell r="F86">
            <v>6129179</v>
          </cell>
        </row>
        <row r="87">
          <cell r="A87" t="str">
            <v>-2.구조물 터파기</v>
          </cell>
          <cell r="B87" t="str">
            <v>(육상토사,2~4m)</v>
          </cell>
          <cell r="C87">
            <v>120</v>
          </cell>
          <cell r="D87" t="str">
            <v>㎥</v>
          </cell>
          <cell r="E87">
            <v>4598</v>
          </cell>
          <cell r="F87">
            <v>551760</v>
          </cell>
        </row>
        <row r="88">
          <cell r="A88" t="str">
            <v>-3.구조물 터파기</v>
          </cell>
          <cell r="B88" t="str">
            <v>(육상암,0~2m)</v>
          </cell>
          <cell r="C88">
            <v>227</v>
          </cell>
          <cell r="D88" t="str">
            <v>㎥</v>
          </cell>
          <cell r="E88">
            <v>94660</v>
          </cell>
          <cell r="F88">
            <v>21487820</v>
          </cell>
        </row>
        <row r="89">
          <cell r="A89" t="str">
            <v>b. 되   메   우   기</v>
          </cell>
          <cell r="B89" t="str">
            <v>다짐포함</v>
          </cell>
          <cell r="C89">
            <v>2136</v>
          </cell>
          <cell r="D89" t="str">
            <v>㎥</v>
          </cell>
          <cell r="E89">
            <v>3385</v>
          </cell>
          <cell r="F89">
            <v>7230360</v>
          </cell>
        </row>
        <row r="90">
          <cell r="A90" t="str">
            <v>c. 배  수  관  부  설</v>
          </cell>
          <cell r="B90" t="str">
            <v>VR관</v>
          </cell>
        </row>
        <row r="91">
          <cell r="A91" t="str">
            <v>-1.       〃</v>
          </cell>
          <cell r="B91" t="str">
            <v>φ 600mm</v>
          </cell>
          <cell r="C91">
            <v>95</v>
          </cell>
          <cell r="D91" t="str">
            <v>m</v>
          </cell>
          <cell r="E91">
            <v>70801</v>
          </cell>
          <cell r="F91">
            <v>6726095</v>
          </cell>
        </row>
        <row r="92">
          <cell r="A92" t="str">
            <v>-2.       〃</v>
          </cell>
          <cell r="B92" t="str">
            <v>φ 800mm</v>
          </cell>
          <cell r="C92">
            <v>415</v>
          </cell>
          <cell r="D92" t="str">
            <v>m</v>
          </cell>
          <cell r="E92">
            <v>98466</v>
          </cell>
          <cell r="F92">
            <v>40863390</v>
          </cell>
        </row>
        <row r="93">
          <cell r="A93" t="str">
            <v>-3.       〃</v>
          </cell>
          <cell r="B93" t="str">
            <v>φ1000mm</v>
          </cell>
          <cell r="C93">
            <v>272</v>
          </cell>
          <cell r="D93" t="str">
            <v>m</v>
          </cell>
          <cell r="E93">
            <v>135049</v>
          </cell>
          <cell r="F93">
            <v>36733328</v>
          </cell>
        </row>
        <row r="94">
          <cell r="A94" t="str">
            <v>d. 배 수 관  날 개 벽</v>
          </cell>
        </row>
        <row r="95">
          <cell r="A95" t="str">
            <v>-1. 합판 거푸집</v>
          </cell>
          <cell r="B95" t="str">
            <v>3회,소형</v>
          </cell>
          <cell r="C95">
            <v>332</v>
          </cell>
          <cell r="D95" t="str">
            <v>㎡</v>
          </cell>
          <cell r="E95">
            <v>26387</v>
          </cell>
          <cell r="F95">
            <v>8760484</v>
          </cell>
        </row>
        <row r="96">
          <cell r="A96" t="str">
            <v>-2. 콘크리트 타설</v>
          </cell>
          <cell r="B96" t="str">
            <v>소형구조물</v>
          </cell>
          <cell r="C96">
            <v>72</v>
          </cell>
          <cell r="D96" t="str">
            <v>㎥</v>
          </cell>
          <cell r="E96">
            <v>32371</v>
          </cell>
          <cell r="F96">
            <v>2330712</v>
          </cell>
        </row>
        <row r="97">
          <cell r="A97" t="str">
            <v>2.03  집      수      정</v>
          </cell>
        </row>
        <row r="98">
          <cell r="A98" t="str">
            <v>a. 구 조 물 터 파 기</v>
          </cell>
        </row>
        <row r="99">
          <cell r="A99" t="str">
            <v>구조물 터파기</v>
          </cell>
          <cell r="B99" t="str">
            <v>(토사,0~2m)</v>
          </cell>
          <cell r="C99">
            <v>1048</v>
          </cell>
          <cell r="D99" t="str">
            <v>㎥</v>
          </cell>
          <cell r="E99">
            <v>3161</v>
          </cell>
          <cell r="F99">
            <v>3312728</v>
          </cell>
        </row>
        <row r="100">
          <cell r="A100" t="str">
            <v>구조물 터파기</v>
          </cell>
          <cell r="B100" t="str">
            <v>(암,0~2m)</v>
          </cell>
          <cell r="C100">
            <v>384</v>
          </cell>
          <cell r="D100" t="str">
            <v>㎥</v>
          </cell>
          <cell r="E100">
            <v>94660</v>
          </cell>
          <cell r="F100">
            <v>36349440</v>
          </cell>
        </row>
        <row r="101">
          <cell r="A101" t="str">
            <v>b. 되   메   우   기</v>
          </cell>
          <cell r="B101" t="str">
            <v>다짐포함</v>
          </cell>
          <cell r="C101">
            <v>1008</v>
          </cell>
          <cell r="D101" t="str">
            <v>㎥</v>
          </cell>
          <cell r="E101">
            <v>3385</v>
          </cell>
          <cell r="F101">
            <v>3412080</v>
          </cell>
        </row>
        <row r="102">
          <cell r="A102" t="str">
            <v>c. 콘크리트 타설</v>
          </cell>
          <cell r="B102" t="str">
            <v>(소형구조물)</v>
          </cell>
          <cell r="C102">
            <v>260</v>
          </cell>
          <cell r="D102" t="str">
            <v>㎥</v>
          </cell>
          <cell r="E102">
            <v>32371</v>
          </cell>
          <cell r="F102">
            <v>8416460</v>
          </cell>
        </row>
        <row r="103">
          <cell r="A103" t="str">
            <v>d. 합판 거푸집</v>
          </cell>
          <cell r="B103" t="str">
            <v>(4회, 0~ 7m)</v>
          </cell>
          <cell r="C103">
            <v>2839</v>
          </cell>
          <cell r="D103" t="str">
            <v>㎡</v>
          </cell>
          <cell r="E103">
            <v>19038</v>
          </cell>
          <cell r="F103">
            <v>54048882</v>
          </cell>
        </row>
        <row r="104">
          <cell r="A104" t="str">
            <v>e.철근 가공 조립</v>
          </cell>
          <cell r="B104" t="str">
            <v>(간 단)</v>
          </cell>
          <cell r="C104">
            <v>14</v>
          </cell>
          <cell r="D104" t="str">
            <v>ton</v>
          </cell>
          <cell r="E104">
            <v>264204</v>
          </cell>
          <cell r="F104">
            <v>3698856</v>
          </cell>
        </row>
        <row r="105">
          <cell r="A105" t="str">
            <v>f. 스 틸  그 레 이 팅</v>
          </cell>
        </row>
        <row r="106">
          <cell r="A106" t="str">
            <v>스틸 그레이팅</v>
          </cell>
          <cell r="B106" t="str">
            <v>아연도,1130×420×75</v>
          </cell>
          <cell r="C106">
            <v>172</v>
          </cell>
          <cell r="D106" t="str">
            <v>조</v>
          </cell>
          <cell r="E106">
            <v>33636</v>
          </cell>
          <cell r="F106">
            <v>5785392</v>
          </cell>
        </row>
        <row r="107">
          <cell r="A107" t="str">
            <v>스틸 그레이팅</v>
          </cell>
          <cell r="B107" t="str">
            <v>아연도,1180×980×50mm</v>
          </cell>
          <cell r="C107">
            <v>89</v>
          </cell>
          <cell r="D107" t="str">
            <v>조</v>
          </cell>
          <cell r="E107">
            <v>54000</v>
          </cell>
          <cell r="F107">
            <v>4806000</v>
          </cell>
        </row>
        <row r="108">
          <cell r="A108" t="str">
            <v>스틸 그레이팅</v>
          </cell>
          <cell r="B108" t="str">
            <v>아연도,940×1340×75</v>
          </cell>
          <cell r="C108">
            <v>5</v>
          </cell>
          <cell r="D108" t="str">
            <v>조</v>
          </cell>
          <cell r="E108">
            <v>75000</v>
          </cell>
          <cell r="F108">
            <v>375000</v>
          </cell>
        </row>
        <row r="109">
          <cell r="A109" t="str">
            <v>2.04  종  배  수  관  공</v>
          </cell>
        </row>
        <row r="110">
          <cell r="A110" t="str">
            <v>a. 구 조 물 터 파 기</v>
          </cell>
        </row>
        <row r="111">
          <cell r="A111" t="str">
            <v>구조물 터파기</v>
          </cell>
          <cell r="B111" t="str">
            <v>(육상토사,0~2m)</v>
          </cell>
          <cell r="C111">
            <v>7194</v>
          </cell>
          <cell r="D111" t="str">
            <v>㎥</v>
          </cell>
          <cell r="E111">
            <v>3161</v>
          </cell>
          <cell r="F111">
            <v>22740234</v>
          </cell>
        </row>
        <row r="112">
          <cell r="A112" t="str">
            <v>구조물 터파기</v>
          </cell>
          <cell r="B112" t="str">
            <v>(육상암,0~2m)</v>
          </cell>
          <cell r="C112">
            <v>2002</v>
          </cell>
          <cell r="D112" t="str">
            <v>㎥</v>
          </cell>
          <cell r="E112">
            <v>94660</v>
          </cell>
          <cell r="F112">
            <v>189509320</v>
          </cell>
        </row>
        <row r="113">
          <cell r="A113" t="str">
            <v>b. 되   메   우   기</v>
          </cell>
        </row>
        <row r="114">
          <cell r="A114" t="str">
            <v>-1.       〃</v>
          </cell>
          <cell r="B114" t="str">
            <v>다짐포함</v>
          </cell>
          <cell r="C114">
            <v>7472</v>
          </cell>
          <cell r="D114" t="str">
            <v>㎥</v>
          </cell>
          <cell r="E114">
            <v>3385</v>
          </cell>
          <cell r="F114">
            <v>25292720</v>
          </cell>
        </row>
        <row r="115">
          <cell r="A115" t="str">
            <v>c. 배  수  관  부  설</v>
          </cell>
          <cell r="B115" t="str">
            <v>흄관</v>
          </cell>
        </row>
        <row r="116">
          <cell r="A116" t="str">
            <v>-1.       〃</v>
          </cell>
          <cell r="B116" t="str">
            <v>φ 600mm</v>
          </cell>
          <cell r="C116">
            <v>52</v>
          </cell>
          <cell r="D116" t="str">
            <v>m</v>
          </cell>
          <cell r="E116">
            <v>35017</v>
          </cell>
          <cell r="F116">
            <v>1820884</v>
          </cell>
        </row>
        <row r="117">
          <cell r="A117" t="str">
            <v>-3.       〃</v>
          </cell>
          <cell r="B117" t="str">
            <v>φ1000mm</v>
          </cell>
          <cell r="C117">
            <v>90</v>
          </cell>
          <cell r="D117" t="str">
            <v>m</v>
          </cell>
          <cell r="E117">
            <v>74249</v>
          </cell>
          <cell r="F117">
            <v>6682410</v>
          </cell>
        </row>
        <row r="118">
          <cell r="A118" t="str">
            <v>d. 배  수  관  부  설</v>
          </cell>
          <cell r="B118" t="str">
            <v>V.R.관</v>
          </cell>
        </row>
        <row r="119">
          <cell r="A119" t="str">
            <v>-1        〃</v>
          </cell>
          <cell r="B119" t="str">
            <v>φ 300mm</v>
          </cell>
          <cell r="C119">
            <v>2720</v>
          </cell>
          <cell r="D119" t="str">
            <v>m</v>
          </cell>
          <cell r="E119">
            <v>17205</v>
          </cell>
          <cell r="F119">
            <v>46797600</v>
          </cell>
        </row>
        <row r="120">
          <cell r="A120" t="str">
            <v>-1.       〃</v>
          </cell>
          <cell r="B120" t="str">
            <v>φ 600mm</v>
          </cell>
          <cell r="C120">
            <v>1857</v>
          </cell>
          <cell r="D120" t="str">
            <v>m</v>
          </cell>
          <cell r="E120">
            <v>35017</v>
          </cell>
          <cell r="F120">
            <v>65026569</v>
          </cell>
        </row>
        <row r="121">
          <cell r="A121" t="str">
            <v>-2.       〃</v>
          </cell>
          <cell r="B121" t="str">
            <v>φ 800mm</v>
          </cell>
          <cell r="C121">
            <v>237</v>
          </cell>
          <cell r="D121" t="str">
            <v>m</v>
          </cell>
          <cell r="E121">
            <v>53473</v>
          </cell>
          <cell r="F121">
            <v>12673101</v>
          </cell>
        </row>
        <row r="122">
          <cell r="A122" t="str">
            <v>e.중분대 횡배수관 부설</v>
          </cell>
          <cell r="B122" t="str">
            <v>φ 300mm</v>
          </cell>
          <cell r="C122">
            <v>505</v>
          </cell>
          <cell r="D122" t="str">
            <v>m</v>
          </cell>
          <cell r="E122">
            <v>17205</v>
          </cell>
          <cell r="F122">
            <v>8688525</v>
          </cell>
        </row>
        <row r="123">
          <cell r="A123" t="str">
            <v>f.  면벽 및 날개벽</v>
          </cell>
        </row>
        <row r="124">
          <cell r="A124" t="str">
            <v>콘크리트 타설</v>
          </cell>
          <cell r="B124" t="str">
            <v>소형구조물</v>
          </cell>
          <cell r="C124">
            <v>1</v>
          </cell>
          <cell r="D124" t="str">
            <v>㎥</v>
          </cell>
          <cell r="E124">
            <v>32371</v>
          </cell>
          <cell r="F124">
            <v>32371</v>
          </cell>
        </row>
        <row r="125">
          <cell r="A125" t="str">
            <v>합 판 거 푸 집</v>
          </cell>
          <cell r="B125" t="str">
            <v>4회</v>
          </cell>
          <cell r="C125">
            <v>27</v>
          </cell>
          <cell r="D125" t="str">
            <v>㎡</v>
          </cell>
          <cell r="E125">
            <v>19038</v>
          </cell>
          <cell r="F125">
            <v>514026</v>
          </cell>
        </row>
        <row r="126">
          <cell r="A126" t="str">
            <v>2.05 도 수 로 공</v>
          </cell>
        </row>
        <row r="127">
          <cell r="A127" t="str">
            <v>a. 구 조 물 터 파 기</v>
          </cell>
        </row>
        <row r="128">
          <cell r="A128" t="str">
            <v>구조물 터파기</v>
          </cell>
          <cell r="B128" t="str">
            <v>(육상토사,0~2m)</v>
          </cell>
          <cell r="C128">
            <v>261</v>
          </cell>
          <cell r="D128" t="str">
            <v>㎥</v>
          </cell>
          <cell r="E128">
            <v>3161</v>
          </cell>
          <cell r="F128">
            <v>825021</v>
          </cell>
        </row>
        <row r="129">
          <cell r="A129" t="str">
            <v>b. 콘크리트타설</v>
          </cell>
        </row>
        <row r="130">
          <cell r="A130" t="str">
            <v>콘크리트 타설</v>
          </cell>
          <cell r="B130" t="str">
            <v>(소형구조물)</v>
          </cell>
          <cell r="C130">
            <v>53</v>
          </cell>
          <cell r="D130" t="str">
            <v>㎥</v>
          </cell>
          <cell r="E130">
            <v>32371</v>
          </cell>
          <cell r="F130">
            <v>1715663</v>
          </cell>
        </row>
        <row r="131">
          <cell r="A131" t="str">
            <v>콘크리트 타설</v>
          </cell>
          <cell r="B131" t="str">
            <v>(철근,진동기사용)</v>
          </cell>
          <cell r="C131">
            <v>41</v>
          </cell>
          <cell r="D131" t="str">
            <v>㎥</v>
          </cell>
          <cell r="E131">
            <v>22907</v>
          </cell>
          <cell r="F131">
            <v>939187</v>
          </cell>
        </row>
        <row r="132">
          <cell r="A132" t="str">
            <v>c. 거 푸 집</v>
          </cell>
        </row>
        <row r="133">
          <cell r="A133" t="str">
            <v>합 판 거 푸 집</v>
          </cell>
          <cell r="B133" t="str">
            <v>4회</v>
          </cell>
          <cell r="C133">
            <v>651</v>
          </cell>
          <cell r="D133" t="str">
            <v>㎡</v>
          </cell>
          <cell r="E133">
            <v>19038</v>
          </cell>
          <cell r="F133">
            <v>12393738</v>
          </cell>
        </row>
        <row r="134">
          <cell r="A134" t="str">
            <v>d.철근 가공 조립</v>
          </cell>
          <cell r="B134" t="str">
            <v>(간 단)</v>
          </cell>
          <cell r="C134">
            <v>2.117</v>
          </cell>
          <cell r="D134" t="str">
            <v>ton</v>
          </cell>
          <cell r="E134">
            <v>264204</v>
          </cell>
          <cell r="F134">
            <v>559319</v>
          </cell>
        </row>
        <row r="135">
          <cell r="A135" t="str">
            <v>2.07 석  축  공</v>
          </cell>
        </row>
        <row r="136">
          <cell r="A136" t="str">
            <v>구조물 터파기</v>
          </cell>
          <cell r="B136" t="str">
            <v>(육상토사,0~2m)</v>
          </cell>
          <cell r="C136">
            <v>50999</v>
          </cell>
          <cell r="D136" t="str">
            <v>㎥</v>
          </cell>
          <cell r="E136">
            <v>3161</v>
          </cell>
          <cell r="F136">
            <v>161207839</v>
          </cell>
        </row>
        <row r="137">
          <cell r="A137" t="str">
            <v>되 메 우 기</v>
          </cell>
          <cell r="B137" t="str">
            <v>다짐포함</v>
          </cell>
          <cell r="C137">
            <v>1197</v>
          </cell>
          <cell r="D137" t="str">
            <v>㎥</v>
          </cell>
          <cell r="E137">
            <v>3385</v>
          </cell>
          <cell r="F137">
            <v>4051845</v>
          </cell>
        </row>
        <row r="138">
          <cell r="A138" t="str">
            <v>석  축  쌓 기</v>
          </cell>
          <cell r="C138">
            <v>1197</v>
          </cell>
          <cell r="D138" t="str">
            <v>M2</v>
          </cell>
          <cell r="E138">
            <v>23090</v>
          </cell>
          <cell r="F138">
            <v>27638730</v>
          </cell>
        </row>
        <row r="139">
          <cell r="A139" t="str">
            <v>콘크리트 타설</v>
          </cell>
          <cell r="B139" t="str">
            <v>(무근구조물)</v>
          </cell>
          <cell r="C139">
            <v>305</v>
          </cell>
          <cell r="D139" t="str">
            <v>㎥</v>
          </cell>
          <cell r="E139">
            <v>20803</v>
          </cell>
          <cell r="F139">
            <v>6344915</v>
          </cell>
        </row>
        <row r="140">
          <cell r="A140" t="str">
            <v>몰    탈</v>
          </cell>
          <cell r="B140" t="str">
            <v>( 1 : 3 )</v>
          </cell>
          <cell r="C140">
            <v>10</v>
          </cell>
          <cell r="D140" t="str">
            <v>㎥</v>
          </cell>
          <cell r="E140">
            <v>34947</v>
          </cell>
          <cell r="F140">
            <v>349470</v>
          </cell>
        </row>
        <row r="141">
          <cell r="A141" t="str">
            <v>합판 거푸집</v>
          </cell>
          <cell r="B141" t="str">
            <v>(6회 ; 소형)</v>
          </cell>
          <cell r="C141">
            <v>171</v>
          </cell>
          <cell r="D141" t="str">
            <v>㎡</v>
          </cell>
          <cell r="E141">
            <v>20796</v>
          </cell>
          <cell r="F141">
            <v>3556116</v>
          </cell>
        </row>
        <row r="142">
          <cell r="A142" t="str">
            <v>배수 파이프</v>
          </cell>
          <cell r="B142" t="str">
            <v>(PVC PIPE φ50mm)</v>
          </cell>
          <cell r="C142">
            <v>419</v>
          </cell>
          <cell r="D142" t="str">
            <v>m</v>
          </cell>
          <cell r="E142">
            <v>1472</v>
          </cell>
          <cell r="F142">
            <v>616768</v>
          </cell>
        </row>
        <row r="143">
          <cell r="A143" t="str">
            <v>뒷 채 움</v>
          </cell>
          <cell r="B143" t="str">
            <v>보조기층재</v>
          </cell>
          <cell r="C143">
            <v>1137</v>
          </cell>
          <cell r="D143" t="str">
            <v>㎥</v>
          </cell>
          <cell r="E143">
            <v>16460</v>
          </cell>
          <cell r="F143">
            <v>18715020</v>
          </cell>
        </row>
        <row r="144">
          <cell r="A144" t="str">
            <v>2.08 수로보호공</v>
          </cell>
        </row>
        <row r="145">
          <cell r="A145" t="str">
            <v>구조물 터파기</v>
          </cell>
          <cell r="B145" t="str">
            <v>(육상토사,0~2m)</v>
          </cell>
          <cell r="C145">
            <v>9</v>
          </cell>
          <cell r="D145" t="str">
            <v>㎥</v>
          </cell>
          <cell r="E145">
            <v>3161</v>
          </cell>
          <cell r="F145">
            <v>28449</v>
          </cell>
        </row>
        <row r="146">
          <cell r="A146" t="str">
            <v>콘크리트 타설</v>
          </cell>
          <cell r="B146" t="str">
            <v>(소형구조물)</v>
          </cell>
          <cell r="C146">
            <v>7</v>
          </cell>
          <cell r="D146" t="str">
            <v>㎥</v>
          </cell>
          <cell r="E146">
            <v>32371</v>
          </cell>
          <cell r="F146">
            <v>226597</v>
          </cell>
        </row>
        <row r="147">
          <cell r="A147" t="str">
            <v>합 판 거 푸 집</v>
          </cell>
          <cell r="B147" t="str">
            <v>4회</v>
          </cell>
          <cell r="C147">
            <v>12</v>
          </cell>
          <cell r="D147" t="str">
            <v>㎡</v>
          </cell>
          <cell r="E147">
            <v>19038</v>
          </cell>
          <cell r="F147">
            <v>228456</v>
          </cell>
        </row>
        <row r="148">
          <cell r="A148" t="str">
            <v>2.07 암      거      공</v>
          </cell>
        </row>
        <row r="149">
          <cell r="A149" t="str">
            <v>◈ Sta. 4 ＋ 727</v>
          </cell>
        </row>
        <row r="150">
          <cell r="A150" t="str">
            <v>a. 구 조 물 터 파 기</v>
          </cell>
        </row>
        <row r="151">
          <cell r="A151" t="str">
            <v>구조물 터파기</v>
          </cell>
          <cell r="B151" t="str">
            <v>(육상토사,0~2m)</v>
          </cell>
          <cell r="C151">
            <v>669</v>
          </cell>
          <cell r="D151" t="str">
            <v>㎥</v>
          </cell>
          <cell r="E151">
            <v>3161</v>
          </cell>
          <cell r="F151">
            <v>2114709</v>
          </cell>
        </row>
        <row r="152">
          <cell r="A152" t="str">
            <v>되   메   우   기</v>
          </cell>
          <cell r="B152" t="str">
            <v>다짐포함</v>
          </cell>
          <cell r="C152">
            <v>173</v>
          </cell>
          <cell r="D152" t="str">
            <v>㎥</v>
          </cell>
          <cell r="E152">
            <v>3385</v>
          </cell>
          <cell r="F152">
            <v>585605</v>
          </cell>
        </row>
        <row r="153">
          <cell r="A153" t="str">
            <v>b. 뒷      채      움</v>
          </cell>
          <cell r="B153" t="str">
            <v>보조기층재</v>
          </cell>
          <cell r="C153">
            <v>1116</v>
          </cell>
          <cell r="D153" t="str">
            <v>㎥</v>
          </cell>
          <cell r="E153">
            <v>16460</v>
          </cell>
          <cell r="F153">
            <v>18369360</v>
          </cell>
        </row>
        <row r="154">
          <cell r="A154" t="str">
            <v>c. 콘 크 리 트  타 설</v>
          </cell>
        </row>
        <row r="155">
          <cell r="A155" t="str">
            <v>-1.       〃</v>
          </cell>
          <cell r="B155" t="str">
            <v>철근,진동기,펌프카</v>
          </cell>
          <cell r="C155">
            <v>439</v>
          </cell>
          <cell r="D155" t="str">
            <v>㎥</v>
          </cell>
          <cell r="E155">
            <v>10947</v>
          </cell>
          <cell r="F155">
            <v>4805733</v>
          </cell>
        </row>
        <row r="156">
          <cell r="A156" t="str">
            <v>-2.       〃</v>
          </cell>
          <cell r="B156" t="str">
            <v>무근구조물</v>
          </cell>
          <cell r="C156">
            <v>66</v>
          </cell>
          <cell r="D156" t="str">
            <v>㎥</v>
          </cell>
          <cell r="E156">
            <v>20803</v>
          </cell>
          <cell r="F156">
            <v>1372998</v>
          </cell>
        </row>
        <row r="157">
          <cell r="A157" t="str">
            <v>d. 거     푸     집</v>
          </cell>
        </row>
        <row r="158">
          <cell r="A158" t="str">
            <v>-1. 합 판  거 푸 집</v>
          </cell>
          <cell r="B158" t="str">
            <v>3회</v>
          </cell>
          <cell r="C158">
            <v>472</v>
          </cell>
          <cell r="D158" t="str">
            <v>㎡</v>
          </cell>
          <cell r="E158">
            <v>22050</v>
          </cell>
          <cell r="F158">
            <v>10407600</v>
          </cell>
        </row>
        <row r="159">
          <cell r="A159" t="str">
            <v>-2.합판 거푸집</v>
          </cell>
          <cell r="B159" t="str">
            <v>4회</v>
          </cell>
          <cell r="C159">
            <v>49</v>
          </cell>
          <cell r="D159" t="str">
            <v>㎡</v>
          </cell>
          <cell r="E159">
            <v>19038</v>
          </cell>
          <cell r="F159">
            <v>932862</v>
          </cell>
        </row>
        <row r="160">
          <cell r="A160" t="str">
            <v>-3.합판 거푸집</v>
          </cell>
          <cell r="B160" t="str">
            <v>6회</v>
          </cell>
          <cell r="C160">
            <v>4</v>
          </cell>
          <cell r="D160" t="str">
            <v>㎡</v>
          </cell>
          <cell r="E160">
            <v>15879</v>
          </cell>
          <cell r="F160">
            <v>63516</v>
          </cell>
        </row>
        <row r="161">
          <cell r="A161" t="str">
            <v>-4. 코팅 거푸집</v>
          </cell>
          <cell r="B161" t="str">
            <v>3회</v>
          </cell>
          <cell r="C161">
            <v>135</v>
          </cell>
          <cell r="D161" t="str">
            <v>㎡</v>
          </cell>
          <cell r="E161">
            <v>22050</v>
          </cell>
          <cell r="F161">
            <v>2976750</v>
          </cell>
        </row>
        <row r="162">
          <cell r="A162" t="str">
            <v>-5. 무늬거푸집</v>
          </cell>
          <cell r="C162">
            <v>340</v>
          </cell>
          <cell r="D162" t="str">
            <v>M2</v>
          </cell>
          <cell r="E162">
            <v>29285</v>
          </cell>
          <cell r="F162">
            <v>9956900</v>
          </cell>
        </row>
        <row r="163">
          <cell r="A163" t="str">
            <v>e. 철 근 가 공 조 립</v>
          </cell>
          <cell r="B163" t="str">
            <v>복 잡</v>
          </cell>
          <cell r="C163">
            <v>71.41</v>
          </cell>
          <cell r="D163" t="str">
            <v>ton</v>
          </cell>
          <cell r="E163">
            <v>456666</v>
          </cell>
          <cell r="F163">
            <v>32610519</v>
          </cell>
        </row>
        <row r="164">
          <cell r="A164" t="str">
            <v>f. 지     수     판</v>
          </cell>
          <cell r="B164" t="str">
            <v>PVC, 200×5㎜</v>
          </cell>
          <cell r="C164">
            <v>19</v>
          </cell>
          <cell r="D164" t="str">
            <v>m</v>
          </cell>
          <cell r="E164">
            <v>14840</v>
          </cell>
          <cell r="F164">
            <v>281960</v>
          </cell>
        </row>
        <row r="165">
          <cell r="A165" t="str">
            <v>g. 신   축   이   음</v>
          </cell>
          <cell r="B165" t="str">
            <v>Exp. Joint Filler,t=20mm</v>
          </cell>
          <cell r="C165">
            <v>9</v>
          </cell>
          <cell r="D165" t="str">
            <v>㎡</v>
          </cell>
          <cell r="E165">
            <v>5907</v>
          </cell>
          <cell r="F165">
            <v>53163</v>
          </cell>
        </row>
        <row r="166">
          <cell r="A166" t="str">
            <v>h. 실     런     트</v>
          </cell>
          <cell r="B166" t="str">
            <v>20 x 25mm</v>
          </cell>
          <cell r="C166">
            <v>16</v>
          </cell>
          <cell r="D166" t="str">
            <v>m</v>
          </cell>
          <cell r="E166">
            <v>2315</v>
          </cell>
          <cell r="F166">
            <v>37040</v>
          </cell>
        </row>
        <row r="167">
          <cell r="A167" t="str">
            <v>i. 강   관   비  계</v>
          </cell>
          <cell r="C167">
            <v>444</v>
          </cell>
          <cell r="D167" t="str">
            <v>㎡</v>
          </cell>
          <cell r="E167">
            <v>10525</v>
          </cell>
          <cell r="F167">
            <v>4673100</v>
          </cell>
        </row>
        <row r="168">
          <cell r="A168" t="str">
            <v>j. 강  관  동  바  리</v>
          </cell>
          <cell r="B168" t="str">
            <v>(암거구조물용)</v>
          </cell>
          <cell r="C168">
            <v>562</v>
          </cell>
          <cell r="D168" t="str">
            <v>공㎥</v>
          </cell>
          <cell r="E168">
            <v>6834</v>
          </cell>
          <cell r="F168">
            <v>3840708</v>
          </cell>
        </row>
        <row r="169">
          <cell r="A169" t="str">
            <v>k. 스   페   이   셔</v>
          </cell>
          <cell r="C169">
            <v>1084</v>
          </cell>
          <cell r="D169" t="str">
            <v>㎡</v>
          </cell>
          <cell r="E169">
            <v>230</v>
          </cell>
          <cell r="F169">
            <v>249320</v>
          </cell>
        </row>
        <row r="170">
          <cell r="A170" t="str">
            <v>l  아 스 팔 트 코 팅</v>
          </cell>
          <cell r="C170">
            <v>460</v>
          </cell>
          <cell r="D170" t="str">
            <v>M2</v>
          </cell>
          <cell r="E170">
            <v>4406</v>
          </cell>
          <cell r="F170">
            <v>2026760</v>
          </cell>
        </row>
        <row r="171">
          <cell r="A171" t="str">
            <v>m. 전 선 관</v>
          </cell>
          <cell r="B171" t="str">
            <v>(PVC PIPE φ16mm)</v>
          </cell>
          <cell r="C171">
            <v>28</v>
          </cell>
          <cell r="D171" t="str">
            <v>m</v>
          </cell>
          <cell r="E171">
            <v>381</v>
          </cell>
          <cell r="F171">
            <v>10668</v>
          </cell>
        </row>
        <row r="172">
          <cell r="A172" t="str">
            <v>m.부 직 포</v>
          </cell>
          <cell r="C172">
            <v>12</v>
          </cell>
          <cell r="D172" t="str">
            <v>㎡</v>
          </cell>
          <cell r="E172">
            <v>1604</v>
          </cell>
          <cell r="F172">
            <v>19248</v>
          </cell>
        </row>
        <row r="173">
          <cell r="A173" t="str">
            <v>n. 배수관</v>
          </cell>
          <cell r="B173" t="str">
            <v>φ100mm</v>
          </cell>
          <cell r="C173">
            <v>36</v>
          </cell>
          <cell r="D173" t="str">
            <v>개</v>
          </cell>
          <cell r="E173">
            <v>4473</v>
          </cell>
          <cell r="F173">
            <v>161028</v>
          </cell>
        </row>
        <row r="174">
          <cell r="A174" t="str">
            <v>p. 다웰바설치공</v>
          </cell>
          <cell r="C174">
            <v>88</v>
          </cell>
          <cell r="D174" t="str">
            <v>EA</v>
          </cell>
          <cell r="E174">
            <v>6278</v>
          </cell>
          <cell r="F174">
            <v>552464</v>
          </cell>
        </row>
        <row r="175">
          <cell r="A175" t="str">
            <v>q. 보조기층재 구입 및 운반</v>
          </cell>
          <cell r="C175">
            <v>29</v>
          </cell>
          <cell r="D175" t="str">
            <v>㎥</v>
          </cell>
          <cell r="E175">
            <v>5800</v>
          </cell>
          <cell r="F175">
            <v>168200</v>
          </cell>
        </row>
        <row r="176">
          <cell r="A176" t="str">
            <v>r. 보조기층 포설 및 다짐</v>
          </cell>
          <cell r="B176" t="str">
            <v>(t=20cm)</v>
          </cell>
          <cell r="C176">
            <v>22</v>
          </cell>
          <cell r="D176" t="str">
            <v>㎥</v>
          </cell>
          <cell r="E176">
            <v>1971</v>
          </cell>
          <cell r="F176">
            <v>43362</v>
          </cell>
        </row>
        <row r="177">
          <cell r="A177" t="str">
            <v>s. 스치로폴</v>
          </cell>
          <cell r="B177" t="str">
            <v>t = 20mm</v>
          </cell>
          <cell r="C177">
            <v>14</v>
          </cell>
          <cell r="D177" t="str">
            <v>M2</v>
          </cell>
          <cell r="E177">
            <v>2441</v>
          </cell>
          <cell r="F177">
            <v>34174</v>
          </cell>
        </row>
        <row r="178">
          <cell r="A178" t="str">
            <v>◈ Sta. 4 ＋ 774</v>
          </cell>
        </row>
        <row r="179">
          <cell r="A179" t="str">
            <v>a. 구 조 물 터 파 기</v>
          </cell>
        </row>
        <row r="180">
          <cell r="A180" t="str">
            <v>구조물 터파기</v>
          </cell>
          <cell r="B180" t="str">
            <v>(육상토사,0~2m)</v>
          </cell>
          <cell r="C180">
            <v>1740</v>
          </cell>
          <cell r="D180" t="str">
            <v>㎥</v>
          </cell>
          <cell r="E180">
            <v>3161</v>
          </cell>
          <cell r="F180">
            <v>5500140</v>
          </cell>
        </row>
        <row r="181">
          <cell r="A181" t="str">
            <v>구조물 터파기</v>
          </cell>
          <cell r="B181" t="str">
            <v>(육상토사,2~4m)</v>
          </cell>
          <cell r="C181">
            <v>934</v>
          </cell>
          <cell r="D181" t="str">
            <v>㎥</v>
          </cell>
          <cell r="E181">
            <v>4598</v>
          </cell>
          <cell r="F181">
            <v>4294532</v>
          </cell>
        </row>
        <row r="182">
          <cell r="A182" t="str">
            <v>되   메   우   기</v>
          </cell>
          <cell r="B182" t="str">
            <v>다짐포함</v>
          </cell>
          <cell r="C182">
            <v>124</v>
          </cell>
          <cell r="D182" t="str">
            <v>㎥</v>
          </cell>
          <cell r="E182">
            <v>3385</v>
          </cell>
          <cell r="F182">
            <v>419740</v>
          </cell>
        </row>
        <row r="183">
          <cell r="A183" t="str">
            <v>b. 뒷      채      움</v>
          </cell>
          <cell r="B183" t="str">
            <v>보조기층재</v>
          </cell>
          <cell r="C183">
            <v>1626</v>
          </cell>
          <cell r="D183" t="str">
            <v>㎥</v>
          </cell>
          <cell r="E183">
            <v>16460</v>
          </cell>
          <cell r="F183">
            <v>26763960</v>
          </cell>
        </row>
        <row r="184">
          <cell r="A184" t="str">
            <v>c. 콘 크 리 트  타 설</v>
          </cell>
        </row>
        <row r="185">
          <cell r="A185" t="str">
            <v>-1.       〃</v>
          </cell>
          <cell r="B185" t="str">
            <v>철근,진동기,펌프카</v>
          </cell>
          <cell r="C185">
            <v>570</v>
          </cell>
          <cell r="D185" t="str">
            <v>㎥</v>
          </cell>
          <cell r="E185">
            <v>10947</v>
          </cell>
          <cell r="F185">
            <v>6239790</v>
          </cell>
        </row>
        <row r="186">
          <cell r="A186" t="str">
            <v>-2.       〃</v>
          </cell>
          <cell r="B186" t="str">
            <v>무근구조물</v>
          </cell>
          <cell r="C186">
            <v>49</v>
          </cell>
          <cell r="D186" t="str">
            <v>㎥</v>
          </cell>
          <cell r="E186">
            <v>20803</v>
          </cell>
          <cell r="F186">
            <v>1019347</v>
          </cell>
        </row>
        <row r="187">
          <cell r="A187" t="str">
            <v>d. 거     푸     집</v>
          </cell>
        </row>
        <row r="188">
          <cell r="A188" t="str">
            <v>-1. 합 판  거 푸 집</v>
          </cell>
          <cell r="B188" t="str">
            <v>3회</v>
          </cell>
          <cell r="C188">
            <v>1422</v>
          </cell>
          <cell r="D188" t="str">
            <v>㎡</v>
          </cell>
          <cell r="E188">
            <v>22050</v>
          </cell>
          <cell r="F188">
            <v>31355100</v>
          </cell>
        </row>
        <row r="189">
          <cell r="A189" t="str">
            <v>-2. 합 판  거 푸 집</v>
          </cell>
          <cell r="B189" t="str">
            <v>4회</v>
          </cell>
          <cell r="C189">
            <v>43</v>
          </cell>
          <cell r="D189" t="str">
            <v>㎡</v>
          </cell>
          <cell r="E189">
            <v>19038</v>
          </cell>
          <cell r="F189">
            <v>818634</v>
          </cell>
        </row>
        <row r="190">
          <cell r="A190" t="str">
            <v>e. 철 근 가 공 조 립</v>
          </cell>
          <cell r="B190" t="str">
            <v>복 잡</v>
          </cell>
          <cell r="C190">
            <v>62.28</v>
          </cell>
          <cell r="D190" t="str">
            <v>ton</v>
          </cell>
          <cell r="E190">
            <v>456666</v>
          </cell>
          <cell r="F190">
            <v>28441158</v>
          </cell>
        </row>
        <row r="191">
          <cell r="A191" t="str">
            <v>f. 지     수     판</v>
          </cell>
          <cell r="B191" t="str">
            <v>PVC, 200×5㎜</v>
          </cell>
          <cell r="C191">
            <v>56</v>
          </cell>
          <cell r="D191" t="str">
            <v>m</v>
          </cell>
          <cell r="E191">
            <v>14840</v>
          </cell>
          <cell r="F191">
            <v>831040</v>
          </cell>
        </row>
        <row r="192">
          <cell r="A192" t="str">
            <v>g. 신   축   이   음</v>
          </cell>
          <cell r="B192" t="str">
            <v>Exp. Joint Filler,t=20mm</v>
          </cell>
          <cell r="C192">
            <v>28</v>
          </cell>
          <cell r="D192" t="str">
            <v>㎡</v>
          </cell>
          <cell r="E192">
            <v>5907</v>
          </cell>
          <cell r="F192">
            <v>165396</v>
          </cell>
        </row>
        <row r="193">
          <cell r="A193" t="str">
            <v>h. 실     런     트</v>
          </cell>
          <cell r="B193" t="str">
            <v>20 x 25mm</v>
          </cell>
          <cell r="C193">
            <v>48</v>
          </cell>
          <cell r="D193" t="str">
            <v>m</v>
          </cell>
          <cell r="E193">
            <v>2315</v>
          </cell>
          <cell r="F193">
            <v>111120</v>
          </cell>
        </row>
        <row r="194">
          <cell r="A194" t="str">
            <v>i. 강   관   비  계</v>
          </cell>
          <cell r="C194">
            <v>592</v>
          </cell>
          <cell r="D194" t="str">
            <v>㎡</v>
          </cell>
          <cell r="E194">
            <v>10525</v>
          </cell>
          <cell r="F194">
            <v>6230800</v>
          </cell>
        </row>
        <row r="195">
          <cell r="A195" t="str">
            <v>j. 강  관  동  바  리</v>
          </cell>
          <cell r="B195" t="str">
            <v>(암거구조물용)</v>
          </cell>
          <cell r="C195">
            <v>658</v>
          </cell>
          <cell r="D195" t="str">
            <v>공㎥</v>
          </cell>
          <cell r="E195">
            <v>6834</v>
          </cell>
          <cell r="F195">
            <v>4496772</v>
          </cell>
        </row>
        <row r="196">
          <cell r="A196" t="str">
            <v>k. 스   페   이   셔</v>
          </cell>
          <cell r="C196">
            <v>1549</v>
          </cell>
          <cell r="D196" t="str">
            <v>㎡</v>
          </cell>
          <cell r="E196">
            <v>230</v>
          </cell>
          <cell r="F196">
            <v>356270</v>
          </cell>
        </row>
        <row r="197">
          <cell r="A197" t="str">
            <v>m.부 직 포</v>
          </cell>
          <cell r="C197">
            <v>8</v>
          </cell>
          <cell r="D197" t="str">
            <v>㎡</v>
          </cell>
          <cell r="E197">
            <v>1604</v>
          </cell>
          <cell r="F197">
            <v>12832</v>
          </cell>
        </row>
        <row r="198">
          <cell r="A198" t="str">
            <v>n. 배수관</v>
          </cell>
          <cell r="B198" t="str">
            <v>φ100mm</v>
          </cell>
          <cell r="C198">
            <v>24</v>
          </cell>
          <cell r="D198" t="str">
            <v>개</v>
          </cell>
          <cell r="E198">
            <v>4473</v>
          </cell>
          <cell r="F198">
            <v>107352</v>
          </cell>
        </row>
        <row r="199">
          <cell r="A199" t="str">
            <v>◈ Sta. 5 ＋ 032</v>
          </cell>
        </row>
        <row r="200">
          <cell r="A200" t="str">
            <v>a. 구 조 물 터 파 기</v>
          </cell>
        </row>
        <row r="201">
          <cell r="A201" t="str">
            <v>구조물 터파기</v>
          </cell>
          <cell r="B201" t="str">
            <v>(육상토사,0~2m)</v>
          </cell>
          <cell r="C201">
            <v>877</v>
          </cell>
          <cell r="D201" t="str">
            <v>㎥</v>
          </cell>
          <cell r="E201">
            <v>3161</v>
          </cell>
          <cell r="F201">
            <v>2772197</v>
          </cell>
        </row>
        <row r="202">
          <cell r="A202" t="str">
            <v>구조물 터파기</v>
          </cell>
          <cell r="B202" t="str">
            <v>(육상토사,2~4m)</v>
          </cell>
          <cell r="C202">
            <v>70</v>
          </cell>
          <cell r="D202" t="str">
            <v>㎥</v>
          </cell>
          <cell r="E202">
            <v>4598</v>
          </cell>
          <cell r="F202">
            <v>321860</v>
          </cell>
        </row>
        <row r="203">
          <cell r="A203" t="str">
            <v>되   메   우   기</v>
          </cell>
          <cell r="B203" t="str">
            <v>다짐포함</v>
          </cell>
          <cell r="C203">
            <v>173</v>
          </cell>
          <cell r="D203" t="str">
            <v>㎥</v>
          </cell>
          <cell r="E203">
            <v>3385</v>
          </cell>
          <cell r="F203">
            <v>585605</v>
          </cell>
        </row>
        <row r="204">
          <cell r="A204" t="str">
            <v>b. 뒷      채      움</v>
          </cell>
          <cell r="B204" t="str">
            <v>보조기층재</v>
          </cell>
          <cell r="C204">
            <v>1337</v>
          </cell>
          <cell r="D204" t="str">
            <v>㎥</v>
          </cell>
          <cell r="E204">
            <v>16460</v>
          </cell>
          <cell r="F204">
            <v>22007020</v>
          </cell>
        </row>
        <row r="205">
          <cell r="A205" t="str">
            <v>c. 콘 크 리 트  타 설</v>
          </cell>
        </row>
        <row r="206">
          <cell r="A206" t="str">
            <v>-1.       〃</v>
          </cell>
          <cell r="B206" t="str">
            <v>철근,진동기,펌프카</v>
          </cell>
          <cell r="C206">
            <v>740</v>
          </cell>
          <cell r="D206" t="str">
            <v>㎥</v>
          </cell>
          <cell r="E206">
            <v>10947</v>
          </cell>
          <cell r="F206">
            <v>8100780</v>
          </cell>
        </row>
        <row r="207">
          <cell r="A207" t="str">
            <v>-2.       〃</v>
          </cell>
          <cell r="B207" t="str">
            <v>무근구조물</v>
          </cell>
          <cell r="C207">
            <v>86</v>
          </cell>
          <cell r="D207" t="str">
            <v>㎥</v>
          </cell>
          <cell r="E207">
            <v>20803</v>
          </cell>
          <cell r="F207">
            <v>1789058</v>
          </cell>
        </row>
        <row r="208">
          <cell r="A208" t="str">
            <v>d. 거     푸     집</v>
          </cell>
        </row>
        <row r="209">
          <cell r="A209" t="str">
            <v>-1. 합 판  거 푸 집</v>
          </cell>
          <cell r="B209" t="str">
            <v>3회</v>
          </cell>
          <cell r="C209">
            <v>541</v>
          </cell>
          <cell r="D209" t="str">
            <v>㎡</v>
          </cell>
          <cell r="E209">
            <v>22050</v>
          </cell>
          <cell r="F209">
            <v>11929050</v>
          </cell>
        </row>
        <row r="210">
          <cell r="A210" t="str">
            <v>-2. 합 판  거 푸 집</v>
          </cell>
          <cell r="B210" t="str">
            <v>4회</v>
          </cell>
          <cell r="C210">
            <v>50</v>
          </cell>
          <cell r="D210" t="str">
            <v>㎡</v>
          </cell>
          <cell r="E210">
            <v>19038</v>
          </cell>
          <cell r="F210">
            <v>951900</v>
          </cell>
        </row>
        <row r="211">
          <cell r="A211" t="str">
            <v>-3. 합 판  거 푸 집</v>
          </cell>
          <cell r="B211" t="str">
            <v>6회</v>
          </cell>
          <cell r="C211">
            <v>49</v>
          </cell>
          <cell r="D211" t="str">
            <v>㎡</v>
          </cell>
          <cell r="E211">
            <v>15879</v>
          </cell>
          <cell r="F211">
            <v>778071</v>
          </cell>
        </row>
        <row r="212">
          <cell r="A212" t="str">
            <v>-4. 코 팅  거 푸 집</v>
          </cell>
          <cell r="B212" t="str">
            <v>3회</v>
          </cell>
          <cell r="C212">
            <v>295</v>
          </cell>
          <cell r="D212" t="str">
            <v>㎡</v>
          </cell>
          <cell r="E212">
            <v>22050</v>
          </cell>
          <cell r="F212">
            <v>6504750</v>
          </cell>
        </row>
        <row r="213">
          <cell r="A213" t="str">
            <v>-5. 무 늬  거 푸 집</v>
          </cell>
          <cell r="C213">
            <v>337</v>
          </cell>
          <cell r="D213" t="str">
            <v>M2</v>
          </cell>
          <cell r="E213">
            <v>29285</v>
          </cell>
          <cell r="F213">
            <v>9869045</v>
          </cell>
        </row>
        <row r="214">
          <cell r="A214" t="str">
            <v>e. 철 근 가 공 조 립</v>
          </cell>
          <cell r="B214" t="str">
            <v>복 잡</v>
          </cell>
          <cell r="C214">
            <v>103.31</v>
          </cell>
          <cell r="D214" t="str">
            <v>ton</v>
          </cell>
          <cell r="E214">
            <v>456666</v>
          </cell>
          <cell r="F214">
            <v>47178164</v>
          </cell>
        </row>
        <row r="215">
          <cell r="A215" t="str">
            <v>f. 지     수     판</v>
          </cell>
          <cell r="B215" t="str">
            <v>PVC, 200×5㎜</v>
          </cell>
          <cell r="C215">
            <v>25</v>
          </cell>
          <cell r="D215" t="str">
            <v>m</v>
          </cell>
          <cell r="E215">
            <v>14840</v>
          </cell>
          <cell r="F215">
            <v>371000</v>
          </cell>
        </row>
        <row r="216">
          <cell r="A216" t="str">
            <v>g. 신   축   이   음</v>
          </cell>
          <cell r="B216" t="str">
            <v>Exp. Joint Filler,t=20mm</v>
          </cell>
          <cell r="C216">
            <v>21</v>
          </cell>
          <cell r="D216" t="str">
            <v>㎡</v>
          </cell>
          <cell r="E216">
            <v>5907</v>
          </cell>
          <cell r="F216">
            <v>124047</v>
          </cell>
        </row>
        <row r="217">
          <cell r="A217" t="str">
            <v>h. 실     런     트</v>
          </cell>
          <cell r="B217" t="str">
            <v>20 x 25mm</v>
          </cell>
          <cell r="C217">
            <v>20</v>
          </cell>
          <cell r="D217" t="str">
            <v>m</v>
          </cell>
          <cell r="E217">
            <v>2315</v>
          </cell>
          <cell r="F217">
            <v>46300</v>
          </cell>
        </row>
        <row r="218">
          <cell r="A218" t="str">
            <v>i. 강   관   비  계</v>
          </cell>
          <cell r="C218">
            <v>490</v>
          </cell>
          <cell r="D218" t="str">
            <v>㎡</v>
          </cell>
          <cell r="E218">
            <v>10525</v>
          </cell>
          <cell r="F218">
            <v>5157250</v>
          </cell>
        </row>
        <row r="219">
          <cell r="A219" t="str">
            <v>j. 강  관  동  바  리</v>
          </cell>
          <cell r="B219" t="str">
            <v>(암거구조물용)</v>
          </cell>
          <cell r="C219">
            <v>792</v>
          </cell>
          <cell r="D219" t="str">
            <v>공㎥</v>
          </cell>
          <cell r="E219">
            <v>6834</v>
          </cell>
          <cell r="F219">
            <v>5412528</v>
          </cell>
        </row>
        <row r="220">
          <cell r="A220" t="str">
            <v>k. 스   페   이   셔</v>
          </cell>
          <cell r="C220">
            <v>1243</v>
          </cell>
          <cell r="D220" t="str">
            <v>㎡</v>
          </cell>
          <cell r="E220">
            <v>230</v>
          </cell>
          <cell r="F220">
            <v>285890</v>
          </cell>
        </row>
        <row r="221">
          <cell r="A221" t="str">
            <v>l  아 스 팔 트 코 팅</v>
          </cell>
          <cell r="C221">
            <v>571</v>
          </cell>
          <cell r="D221" t="str">
            <v>M2</v>
          </cell>
          <cell r="E221">
            <v>4406</v>
          </cell>
          <cell r="F221">
            <v>2515826</v>
          </cell>
        </row>
        <row r="222">
          <cell r="A222" t="str">
            <v>m. 전 선 관</v>
          </cell>
          <cell r="B222" t="str">
            <v>(PVC PIPE φ16mm)</v>
          </cell>
          <cell r="C222">
            <v>27</v>
          </cell>
          <cell r="D222" t="str">
            <v>m</v>
          </cell>
          <cell r="E222">
            <v>381</v>
          </cell>
          <cell r="F222">
            <v>10287</v>
          </cell>
        </row>
        <row r="223">
          <cell r="A223" t="str">
            <v>n.부 직 포</v>
          </cell>
          <cell r="C223">
            <v>12</v>
          </cell>
          <cell r="D223" t="str">
            <v>㎡</v>
          </cell>
          <cell r="E223">
            <v>1604</v>
          </cell>
          <cell r="F223">
            <v>19248</v>
          </cell>
        </row>
        <row r="224">
          <cell r="A224" t="str">
            <v>o. 배수관</v>
          </cell>
          <cell r="B224" t="str">
            <v>φ100mm</v>
          </cell>
          <cell r="C224">
            <v>36</v>
          </cell>
          <cell r="D224" t="str">
            <v>개</v>
          </cell>
          <cell r="E224">
            <v>4473</v>
          </cell>
          <cell r="F224">
            <v>161028</v>
          </cell>
        </row>
        <row r="225">
          <cell r="A225" t="str">
            <v>p. 다웰바설치공</v>
          </cell>
          <cell r="C225">
            <v>88</v>
          </cell>
          <cell r="D225" t="str">
            <v>EA</v>
          </cell>
          <cell r="E225">
            <v>6278</v>
          </cell>
          <cell r="F225">
            <v>552464</v>
          </cell>
        </row>
        <row r="226">
          <cell r="A226" t="str">
            <v>q. 보조기층재 구입 및 운반</v>
          </cell>
          <cell r="C226">
            <v>46</v>
          </cell>
          <cell r="D226" t="str">
            <v>㎥</v>
          </cell>
          <cell r="E226">
            <v>5800</v>
          </cell>
          <cell r="F226">
            <v>266800</v>
          </cell>
        </row>
        <row r="227">
          <cell r="A227" t="str">
            <v>r. 보조기층 포설 및 다짐</v>
          </cell>
          <cell r="B227" t="str">
            <v>(t=20cm)</v>
          </cell>
          <cell r="C227">
            <v>36</v>
          </cell>
          <cell r="D227" t="str">
            <v>㎥</v>
          </cell>
          <cell r="E227">
            <v>1971</v>
          </cell>
          <cell r="F227">
            <v>70956</v>
          </cell>
        </row>
        <row r="228">
          <cell r="A228" t="str">
            <v>s. 스치로폴</v>
          </cell>
          <cell r="B228" t="str">
            <v>t = 20mm</v>
          </cell>
          <cell r="C228">
            <v>14</v>
          </cell>
          <cell r="D228" t="str">
            <v>M2</v>
          </cell>
          <cell r="E228">
            <v>2441</v>
          </cell>
          <cell r="F228">
            <v>34174</v>
          </cell>
        </row>
        <row r="229">
          <cell r="A229" t="str">
            <v>◈ Sta. 5 ＋ 546</v>
          </cell>
        </row>
        <row r="230">
          <cell r="A230" t="str">
            <v>a. 구 조 물 터 파 기</v>
          </cell>
        </row>
        <row r="231">
          <cell r="A231" t="str">
            <v>구조물 터파기</v>
          </cell>
          <cell r="B231" t="str">
            <v>(육상토사,0~2m)</v>
          </cell>
          <cell r="C231">
            <v>1605</v>
          </cell>
          <cell r="D231" t="str">
            <v>㎥</v>
          </cell>
          <cell r="E231">
            <v>3161</v>
          </cell>
          <cell r="F231">
            <v>5073405</v>
          </cell>
        </row>
        <row r="232">
          <cell r="A232" t="str">
            <v>되   메   우   기</v>
          </cell>
          <cell r="B232" t="str">
            <v>다짐포함</v>
          </cell>
          <cell r="C232">
            <v>179</v>
          </cell>
          <cell r="D232" t="str">
            <v>㎥</v>
          </cell>
          <cell r="E232">
            <v>3385</v>
          </cell>
          <cell r="F232">
            <v>605915</v>
          </cell>
        </row>
        <row r="233">
          <cell r="A233" t="str">
            <v>b. 뒷      채      움</v>
          </cell>
          <cell r="B233" t="str">
            <v>보조기층재</v>
          </cell>
          <cell r="C233">
            <v>1685</v>
          </cell>
          <cell r="D233" t="str">
            <v>㎥</v>
          </cell>
          <cell r="E233">
            <v>16460</v>
          </cell>
          <cell r="F233">
            <v>27735100</v>
          </cell>
        </row>
        <row r="234">
          <cell r="A234" t="str">
            <v>c. 콘 크 리 트  타 설</v>
          </cell>
        </row>
        <row r="235">
          <cell r="A235" t="str">
            <v>-1.       〃</v>
          </cell>
          <cell r="B235" t="str">
            <v>철근,진동기,펌프카</v>
          </cell>
          <cell r="C235">
            <v>656</v>
          </cell>
          <cell r="D235" t="str">
            <v>㎥</v>
          </cell>
          <cell r="E235">
            <v>10947</v>
          </cell>
          <cell r="F235">
            <v>7181232</v>
          </cell>
        </row>
        <row r="236">
          <cell r="A236" t="str">
            <v>-2.       〃</v>
          </cell>
          <cell r="B236" t="str">
            <v>무근구조물</v>
          </cell>
          <cell r="C236">
            <v>95</v>
          </cell>
          <cell r="D236" t="str">
            <v>㎥</v>
          </cell>
          <cell r="E236">
            <v>20803</v>
          </cell>
          <cell r="F236">
            <v>1976285</v>
          </cell>
        </row>
        <row r="237">
          <cell r="A237" t="str">
            <v>d. 거     푸     집</v>
          </cell>
        </row>
        <row r="238">
          <cell r="A238" t="str">
            <v>-1. 합 판  거 푸 집</v>
          </cell>
          <cell r="B238" t="str">
            <v>3회</v>
          </cell>
          <cell r="C238">
            <v>2288</v>
          </cell>
          <cell r="D238" t="str">
            <v>㎡</v>
          </cell>
          <cell r="E238">
            <v>22050</v>
          </cell>
          <cell r="F238">
            <v>50450400</v>
          </cell>
        </row>
        <row r="239">
          <cell r="A239" t="str">
            <v>-2. 합 판  거 푸 집</v>
          </cell>
          <cell r="B239" t="str">
            <v>4회</v>
          </cell>
          <cell r="C239">
            <v>46</v>
          </cell>
          <cell r="D239" t="str">
            <v>㎡</v>
          </cell>
          <cell r="E239">
            <v>19038</v>
          </cell>
          <cell r="F239">
            <v>875748</v>
          </cell>
        </row>
        <row r="240">
          <cell r="A240" t="str">
            <v>e. 철 근 가 공 조 립</v>
          </cell>
          <cell r="B240" t="str">
            <v>복 잡</v>
          </cell>
          <cell r="C240">
            <v>117.49</v>
          </cell>
          <cell r="D240" t="str">
            <v>ton</v>
          </cell>
          <cell r="E240">
            <v>456666</v>
          </cell>
          <cell r="F240">
            <v>53653688</v>
          </cell>
        </row>
        <row r="241">
          <cell r="A241" t="str">
            <v>f. 지     수     판</v>
          </cell>
          <cell r="B241" t="str">
            <v>PVC, 200×5㎜</v>
          </cell>
          <cell r="C241">
            <v>91</v>
          </cell>
          <cell r="D241" t="str">
            <v>m</v>
          </cell>
          <cell r="E241">
            <v>14840</v>
          </cell>
          <cell r="F241">
            <v>1350440</v>
          </cell>
        </row>
        <row r="242">
          <cell r="A242" t="str">
            <v>g. 신   축   이   음</v>
          </cell>
          <cell r="B242" t="str">
            <v>Exp. Joint Filler,t=20mm</v>
          </cell>
          <cell r="C242">
            <v>33</v>
          </cell>
          <cell r="D242" t="str">
            <v>㎡</v>
          </cell>
          <cell r="E242">
            <v>5907</v>
          </cell>
          <cell r="F242">
            <v>194931</v>
          </cell>
        </row>
        <row r="243">
          <cell r="A243" t="str">
            <v>h. 실     런     트</v>
          </cell>
          <cell r="B243" t="str">
            <v>20 x 25mm</v>
          </cell>
          <cell r="C243">
            <v>64</v>
          </cell>
          <cell r="D243" t="str">
            <v>m</v>
          </cell>
          <cell r="E243">
            <v>2315</v>
          </cell>
          <cell r="F243">
            <v>148160</v>
          </cell>
        </row>
        <row r="244">
          <cell r="A244" t="str">
            <v>i. 강   관   비  계</v>
          </cell>
          <cell r="C244">
            <v>614</v>
          </cell>
          <cell r="D244" t="str">
            <v>㎡</v>
          </cell>
          <cell r="E244">
            <v>10525</v>
          </cell>
          <cell r="F244">
            <v>6462350</v>
          </cell>
        </row>
        <row r="245">
          <cell r="A245" t="str">
            <v>j. 강  관  동  바  리</v>
          </cell>
          <cell r="B245" t="str">
            <v>(암거구조물용)</v>
          </cell>
          <cell r="C245">
            <v>1733</v>
          </cell>
          <cell r="D245" t="str">
            <v>공㎥</v>
          </cell>
          <cell r="E245">
            <v>6834</v>
          </cell>
          <cell r="F245">
            <v>11843322</v>
          </cell>
        </row>
        <row r="246">
          <cell r="A246" t="str">
            <v>k. 스   페   이   셔</v>
          </cell>
          <cell r="C246">
            <v>2663</v>
          </cell>
          <cell r="D246" t="str">
            <v>㎡</v>
          </cell>
          <cell r="E246">
            <v>230</v>
          </cell>
          <cell r="F246">
            <v>612490</v>
          </cell>
        </row>
        <row r="247">
          <cell r="A247" t="str">
            <v>m.부 직 포</v>
          </cell>
          <cell r="C247">
            <v>8</v>
          </cell>
          <cell r="D247" t="str">
            <v>㎡</v>
          </cell>
          <cell r="E247">
            <v>1604</v>
          </cell>
          <cell r="F247">
            <v>12832</v>
          </cell>
        </row>
        <row r="248">
          <cell r="A248" t="str">
            <v>n. 배수관</v>
          </cell>
          <cell r="B248" t="str">
            <v>φ100mm</v>
          </cell>
          <cell r="C248">
            <v>24</v>
          </cell>
          <cell r="D248" t="str">
            <v>개</v>
          </cell>
          <cell r="E248">
            <v>4473</v>
          </cell>
          <cell r="F248">
            <v>107352</v>
          </cell>
        </row>
        <row r="249">
          <cell r="A249" t="str">
            <v>◈ Sta. 5 ＋ 546 (종box)</v>
          </cell>
        </row>
        <row r="250">
          <cell r="A250" t="str">
            <v>a. 구 조 물 터 파 기</v>
          </cell>
        </row>
        <row r="251">
          <cell r="A251" t="str">
            <v>구조물 터파기</v>
          </cell>
          <cell r="B251" t="str">
            <v>(육상토사,0~2m)</v>
          </cell>
          <cell r="C251">
            <v>1803</v>
          </cell>
          <cell r="D251" t="str">
            <v>㎥</v>
          </cell>
          <cell r="E251">
            <v>3161</v>
          </cell>
          <cell r="F251">
            <v>5699283</v>
          </cell>
        </row>
        <row r="252">
          <cell r="A252" t="str">
            <v>구조물 터파기</v>
          </cell>
          <cell r="B252" t="str">
            <v>(육상토사,2~4m)</v>
          </cell>
          <cell r="C252">
            <v>531</v>
          </cell>
          <cell r="D252" t="str">
            <v>㎥</v>
          </cell>
          <cell r="E252">
            <v>4598</v>
          </cell>
          <cell r="F252">
            <v>2441538</v>
          </cell>
        </row>
        <row r="253">
          <cell r="A253" t="str">
            <v>되   메   우   기</v>
          </cell>
          <cell r="B253" t="str">
            <v>다짐포함</v>
          </cell>
          <cell r="C253">
            <v>47</v>
          </cell>
          <cell r="D253" t="str">
            <v>㎥</v>
          </cell>
          <cell r="E253">
            <v>3385</v>
          </cell>
          <cell r="F253">
            <v>159095</v>
          </cell>
        </row>
        <row r="254">
          <cell r="A254" t="str">
            <v>b. 뒷      채      움</v>
          </cell>
          <cell r="B254" t="str">
            <v>보조기층재</v>
          </cell>
          <cell r="C254">
            <v>1521</v>
          </cell>
          <cell r="D254" t="str">
            <v>㎥</v>
          </cell>
          <cell r="E254">
            <v>16460</v>
          </cell>
          <cell r="F254">
            <v>25035660</v>
          </cell>
        </row>
        <row r="255">
          <cell r="A255" t="str">
            <v>c. 콘 크 리 트  타 설</v>
          </cell>
        </row>
        <row r="256">
          <cell r="A256" t="str">
            <v>-1.       〃</v>
          </cell>
          <cell r="B256" t="str">
            <v>철근,진동기,펌프카</v>
          </cell>
          <cell r="C256">
            <v>416</v>
          </cell>
          <cell r="D256" t="str">
            <v>㎥</v>
          </cell>
          <cell r="E256">
            <v>10947</v>
          </cell>
          <cell r="F256">
            <v>4553952</v>
          </cell>
        </row>
        <row r="257">
          <cell r="A257" t="str">
            <v>-2.       〃</v>
          </cell>
          <cell r="B257" t="str">
            <v>무근구조물</v>
          </cell>
          <cell r="C257">
            <v>40</v>
          </cell>
          <cell r="D257" t="str">
            <v>㎥</v>
          </cell>
          <cell r="E257">
            <v>20803</v>
          </cell>
          <cell r="F257">
            <v>832120</v>
          </cell>
        </row>
        <row r="258">
          <cell r="A258" t="str">
            <v>d. 거     푸     집</v>
          </cell>
        </row>
        <row r="259">
          <cell r="A259" t="str">
            <v>-1. 합 판  거 푸 집</v>
          </cell>
          <cell r="B259" t="str">
            <v>3회</v>
          </cell>
          <cell r="C259">
            <v>1588</v>
          </cell>
          <cell r="D259" t="str">
            <v>㎡</v>
          </cell>
          <cell r="E259">
            <v>22050</v>
          </cell>
          <cell r="F259">
            <v>35015400</v>
          </cell>
        </row>
        <row r="260">
          <cell r="A260" t="str">
            <v>-2. 합 판  거 푸 집</v>
          </cell>
          <cell r="B260" t="str">
            <v>4회</v>
          </cell>
          <cell r="C260">
            <v>16</v>
          </cell>
          <cell r="D260" t="str">
            <v>㎡</v>
          </cell>
          <cell r="E260">
            <v>19038</v>
          </cell>
          <cell r="F260">
            <v>304608</v>
          </cell>
        </row>
        <row r="261">
          <cell r="A261" t="str">
            <v>e. 철 근 가 공 조 립</v>
          </cell>
          <cell r="B261" t="str">
            <v>복 잡</v>
          </cell>
          <cell r="C261">
            <v>57.36</v>
          </cell>
          <cell r="D261" t="str">
            <v>ton</v>
          </cell>
          <cell r="E261">
            <v>456666</v>
          </cell>
          <cell r="F261">
            <v>26194361</v>
          </cell>
        </row>
        <row r="262">
          <cell r="A262" t="str">
            <v>f. 지     수     판</v>
          </cell>
          <cell r="B262" t="str">
            <v>PVC, 200×5㎜</v>
          </cell>
          <cell r="C262">
            <v>79</v>
          </cell>
          <cell r="D262" t="str">
            <v>m</v>
          </cell>
          <cell r="E262">
            <v>14840</v>
          </cell>
          <cell r="F262">
            <v>1172360</v>
          </cell>
        </row>
        <row r="263">
          <cell r="A263" t="str">
            <v>g. 신   축   이   음</v>
          </cell>
          <cell r="B263" t="str">
            <v>Exp. Joint Filler,t=20mm</v>
          </cell>
          <cell r="C263">
            <v>26</v>
          </cell>
          <cell r="D263" t="str">
            <v>㎡</v>
          </cell>
          <cell r="E263">
            <v>5907</v>
          </cell>
          <cell r="F263">
            <v>153582</v>
          </cell>
        </row>
        <row r="264">
          <cell r="A264" t="str">
            <v>h. 실     런     트</v>
          </cell>
          <cell r="B264" t="str">
            <v>20 x 25mm</v>
          </cell>
          <cell r="C264">
            <v>66</v>
          </cell>
          <cell r="D264" t="str">
            <v>m</v>
          </cell>
          <cell r="E264">
            <v>2315</v>
          </cell>
          <cell r="F264">
            <v>152790</v>
          </cell>
        </row>
        <row r="265">
          <cell r="A265" t="str">
            <v>i. 강   관   비  계</v>
          </cell>
          <cell r="C265">
            <v>613</v>
          </cell>
          <cell r="D265" t="str">
            <v>㎡</v>
          </cell>
          <cell r="E265">
            <v>10525</v>
          </cell>
          <cell r="F265">
            <v>6451825</v>
          </cell>
        </row>
        <row r="266">
          <cell r="A266" t="str">
            <v>j. 강  관  동  바  리</v>
          </cell>
          <cell r="B266" t="str">
            <v>(암거구조물용)</v>
          </cell>
          <cell r="C266">
            <v>678</v>
          </cell>
          <cell r="D266" t="str">
            <v>공㎥</v>
          </cell>
          <cell r="E266">
            <v>6834</v>
          </cell>
          <cell r="F266">
            <v>4633452</v>
          </cell>
        </row>
        <row r="267">
          <cell r="A267" t="str">
            <v>k. 스   페   이   셔</v>
          </cell>
          <cell r="C267">
            <v>1870</v>
          </cell>
          <cell r="D267" t="str">
            <v>㎡</v>
          </cell>
          <cell r="E267">
            <v>230</v>
          </cell>
          <cell r="F267">
            <v>430100</v>
          </cell>
        </row>
        <row r="268">
          <cell r="A268" t="str">
            <v>m.부 직 포</v>
          </cell>
          <cell r="C268">
            <v>2</v>
          </cell>
          <cell r="D268" t="str">
            <v>㎡</v>
          </cell>
          <cell r="E268">
            <v>1604</v>
          </cell>
          <cell r="F268">
            <v>3208</v>
          </cell>
        </row>
        <row r="269">
          <cell r="A269" t="str">
            <v>n. 배수관</v>
          </cell>
          <cell r="B269" t="str">
            <v>φ100mm</v>
          </cell>
          <cell r="C269">
            <v>6</v>
          </cell>
          <cell r="D269" t="str">
            <v>개</v>
          </cell>
          <cell r="E269">
            <v>4473</v>
          </cell>
          <cell r="F269">
            <v>26838</v>
          </cell>
        </row>
        <row r="270">
          <cell r="A270" t="str">
            <v>◈ Sta. 5 ＋ 730</v>
          </cell>
        </row>
        <row r="271">
          <cell r="A271" t="str">
            <v>a. 구 조 물 터 파 기</v>
          </cell>
        </row>
        <row r="272">
          <cell r="A272" t="str">
            <v>구조물 터파기</v>
          </cell>
          <cell r="B272" t="str">
            <v>(육상토사,0~2m)</v>
          </cell>
          <cell r="C272">
            <v>447</v>
          </cell>
          <cell r="D272" t="str">
            <v>㎥</v>
          </cell>
          <cell r="E272">
            <v>3161</v>
          </cell>
          <cell r="F272">
            <v>1412967</v>
          </cell>
        </row>
        <row r="273">
          <cell r="A273" t="str">
            <v>되   메   우   기</v>
          </cell>
          <cell r="B273" t="str">
            <v>다짐포함</v>
          </cell>
          <cell r="C273">
            <v>173</v>
          </cell>
          <cell r="D273" t="str">
            <v>㎥</v>
          </cell>
          <cell r="E273">
            <v>3385</v>
          </cell>
          <cell r="F273">
            <v>585605</v>
          </cell>
        </row>
        <row r="274">
          <cell r="A274" t="str">
            <v>b. 뒷      채      움</v>
          </cell>
          <cell r="B274" t="str">
            <v>보조기층재</v>
          </cell>
          <cell r="C274">
            <v>1492</v>
          </cell>
          <cell r="D274" t="str">
            <v>㎥</v>
          </cell>
          <cell r="E274">
            <v>16460</v>
          </cell>
          <cell r="F274">
            <v>24558320</v>
          </cell>
        </row>
        <row r="275">
          <cell r="A275" t="str">
            <v>c. 콘 크 리 트  타 설</v>
          </cell>
        </row>
        <row r="276">
          <cell r="A276" t="str">
            <v>-1.       〃</v>
          </cell>
          <cell r="B276" t="str">
            <v>철근,진동기,펌프카</v>
          </cell>
          <cell r="C276">
            <v>545</v>
          </cell>
          <cell r="D276" t="str">
            <v>㎥</v>
          </cell>
          <cell r="E276">
            <v>10947</v>
          </cell>
          <cell r="F276">
            <v>5966115</v>
          </cell>
        </row>
        <row r="277">
          <cell r="A277" t="str">
            <v>-2.       〃</v>
          </cell>
          <cell r="B277" t="str">
            <v>무근구조물</v>
          </cell>
          <cell r="C277">
            <v>72</v>
          </cell>
          <cell r="D277" t="str">
            <v>㎥</v>
          </cell>
          <cell r="E277">
            <v>20803</v>
          </cell>
          <cell r="F277">
            <v>1497816</v>
          </cell>
        </row>
        <row r="278">
          <cell r="A278" t="str">
            <v>d. 거     푸     집</v>
          </cell>
        </row>
        <row r="279">
          <cell r="A279" t="str">
            <v>-1. 합 판  거 푸 집</v>
          </cell>
          <cell r="B279" t="str">
            <v>3회</v>
          </cell>
          <cell r="C279">
            <v>597</v>
          </cell>
          <cell r="D279" t="str">
            <v>㎡</v>
          </cell>
          <cell r="E279">
            <v>22050</v>
          </cell>
          <cell r="F279">
            <v>13163850</v>
          </cell>
        </row>
        <row r="280">
          <cell r="A280" t="str">
            <v>-2. 합 판  거 푸 집</v>
          </cell>
          <cell r="B280" t="str">
            <v>4회</v>
          </cell>
          <cell r="C280">
            <v>49</v>
          </cell>
          <cell r="D280" t="str">
            <v>㎡</v>
          </cell>
          <cell r="E280">
            <v>19038</v>
          </cell>
          <cell r="F280">
            <v>932862</v>
          </cell>
        </row>
        <row r="281">
          <cell r="A281" t="str">
            <v>-3.합판 거푸집</v>
          </cell>
          <cell r="B281" t="str">
            <v>6회</v>
          </cell>
          <cell r="C281">
            <v>4</v>
          </cell>
          <cell r="D281" t="str">
            <v>㎡</v>
          </cell>
          <cell r="E281">
            <v>15879</v>
          </cell>
          <cell r="F281">
            <v>63516</v>
          </cell>
        </row>
        <row r="282">
          <cell r="A282" t="str">
            <v>-4. 코팅 거푸집</v>
          </cell>
          <cell r="B282" t="str">
            <v>3회</v>
          </cell>
          <cell r="C282">
            <v>187</v>
          </cell>
          <cell r="D282" t="str">
            <v>㎡</v>
          </cell>
          <cell r="E282">
            <v>22050</v>
          </cell>
          <cell r="F282">
            <v>4123350</v>
          </cell>
        </row>
        <row r="283">
          <cell r="A283" t="str">
            <v>-5. 무늬거푸집</v>
          </cell>
          <cell r="C283">
            <v>433</v>
          </cell>
          <cell r="D283" t="str">
            <v>M2</v>
          </cell>
          <cell r="E283">
            <v>29285</v>
          </cell>
          <cell r="F283">
            <v>12680405</v>
          </cell>
        </row>
        <row r="284">
          <cell r="A284" t="str">
            <v>e. 철 근 가 공 조 립</v>
          </cell>
          <cell r="B284" t="str">
            <v>복 잡</v>
          </cell>
          <cell r="C284">
            <v>91.43</v>
          </cell>
          <cell r="D284" t="str">
            <v>ton</v>
          </cell>
          <cell r="E284">
            <v>456666</v>
          </cell>
          <cell r="F284">
            <v>41752972</v>
          </cell>
        </row>
        <row r="285">
          <cell r="A285" t="str">
            <v>f. 지     수     판</v>
          </cell>
          <cell r="B285" t="str">
            <v>PVC, 200×5㎜</v>
          </cell>
          <cell r="C285">
            <v>39</v>
          </cell>
          <cell r="D285" t="str">
            <v>m</v>
          </cell>
          <cell r="E285">
            <v>14840</v>
          </cell>
          <cell r="F285">
            <v>578760</v>
          </cell>
        </row>
        <row r="286">
          <cell r="A286" t="str">
            <v>g. 신   축   이   음</v>
          </cell>
          <cell r="B286" t="str">
            <v>Exp. Joint Filler,t=20mm</v>
          </cell>
          <cell r="C286">
            <v>19</v>
          </cell>
          <cell r="D286" t="str">
            <v>㎡</v>
          </cell>
          <cell r="E286">
            <v>5907</v>
          </cell>
          <cell r="F286">
            <v>112233</v>
          </cell>
        </row>
        <row r="287">
          <cell r="A287" t="str">
            <v>h. 실     런     트</v>
          </cell>
          <cell r="B287" t="str">
            <v>20 x 25mm</v>
          </cell>
          <cell r="C287">
            <v>33</v>
          </cell>
          <cell r="D287" t="str">
            <v>m</v>
          </cell>
          <cell r="E287">
            <v>2315</v>
          </cell>
          <cell r="F287">
            <v>76395</v>
          </cell>
        </row>
        <row r="288">
          <cell r="A288" t="str">
            <v>i. 강   관   비  계</v>
          </cell>
          <cell r="C288">
            <v>557</v>
          </cell>
          <cell r="D288" t="str">
            <v>㎡</v>
          </cell>
          <cell r="E288">
            <v>10525</v>
          </cell>
          <cell r="F288">
            <v>5862425</v>
          </cell>
        </row>
        <row r="289">
          <cell r="A289" t="str">
            <v>j. 강  관  동  바  리</v>
          </cell>
          <cell r="B289" t="str">
            <v>(암거구조물용)</v>
          </cell>
          <cell r="C289">
            <v>786</v>
          </cell>
          <cell r="D289" t="str">
            <v>공㎥</v>
          </cell>
          <cell r="E289">
            <v>6834</v>
          </cell>
          <cell r="F289">
            <v>5371524</v>
          </cell>
        </row>
        <row r="290">
          <cell r="A290" t="str">
            <v>k. 스   페   이   셔</v>
          </cell>
          <cell r="C290">
            <v>1417</v>
          </cell>
          <cell r="D290" t="str">
            <v>㎡</v>
          </cell>
          <cell r="E290">
            <v>230</v>
          </cell>
          <cell r="F290">
            <v>325910</v>
          </cell>
        </row>
        <row r="291">
          <cell r="A291" t="str">
            <v>l  아 스 팔 트 코 팅</v>
          </cell>
          <cell r="C291">
            <v>643</v>
          </cell>
          <cell r="D291" t="str">
            <v>M2</v>
          </cell>
          <cell r="E291">
            <v>4406</v>
          </cell>
          <cell r="F291">
            <v>2833058</v>
          </cell>
        </row>
        <row r="292">
          <cell r="A292" t="str">
            <v>m. 전 선 관</v>
          </cell>
          <cell r="B292" t="str">
            <v>(PVC PIPE φ16mm)</v>
          </cell>
          <cell r="C292">
            <v>39</v>
          </cell>
          <cell r="D292" t="str">
            <v>m</v>
          </cell>
          <cell r="E292">
            <v>381</v>
          </cell>
          <cell r="F292">
            <v>14859</v>
          </cell>
        </row>
        <row r="293">
          <cell r="A293" t="str">
            <v>n.부 직 포</v>
          </cell>
          <cell r="C293">
            <v>12</v>
          </cell>
          <cell r="D293" t="str">
            <v>㎡</v>
          </cell>
          <cell r="E293">
            <v>1604</v>
          </cell>
          <cell r="F293">
            <v>19248</v>
          </cell>
        </row>
        <row r="294">
          <cell r="A294" t="str">
            <v>o. 배수관</v>
          </cell>
          <cell r="B294" t="str">
            <v>φ100mm</v>
          </cell>
          <cell r="C294">
            <v>36</v>
          </cell>
          <cell r="D294" t="str">
            <v>개</v>
          </cell>
          <cell r="E294">
            <v>4473</v>
          </cell>
          <cell r="F294">
            <v>161028</v>
          </cell>
        </row>
        <row r="295">
          <cell r="A295" t="str">
            <v>p. 다웰바설치공</v>
          </cell>
          <cell r="C295">
            <v>88</v>
          </cell>
          <cell r="D295" t="str">
            <v>EA</v>
          </cell>
          <cell r="E295">
            <v>6278</v>
          </cell>
          <cell r="F295">
            <v>552464</v>
          </cell>
        </row>
        <row r="296">
          <cell r="A296" t="str">
            <v>q. 보조기층재 구입 및 운반</v>
          </cell>
          <cell r="C296">
            <v>29</v>
          </cell>
          <cell r="D296" t="str">
            <v>㎥</v>
          </cell>
          <cell r="E296">
            <v>5800</v>
          </cell>
          <cell r="F296">
            <v>168200</v>
          </cell>
        </row>
        <row r="297">
          <cell r="A297" t="str">
            <v>r. 보조기층 포설 및 다짐</v>
          </cell>
          <cell r="B297" t="str">
            <v>(t=20cm)</v>
          </cell>
          <cell r="C297">
            <v>22</v>
          </cell>
          <cell r="D297" t="str">
            <v>㎥</v>
          </cell>
          <cell r="E297">
            <v>1971</v>
          </cell>
          <cell r="F297">
            <v>43362</v>
          </cell>
        </row>
        <row r="298">
          <cell r="A298" t="str">
            <v>s. 스치로폴</v>
          </cell>
          <cell r="B298" t="str">
            <v>t = 20mm</v>
          </cell>
          <cell r="C298">
            <v>14</v>
          </cell>
          <cell r="D298" t="str">
            <v>M2</v>
          </cell>
          <cell r="E298">
            <v>2441</v>
          </cell>
          <cell r="F298">
            <v>34174</v>
          </cell>
        </row>
        <row r="299">
          <cell r="A299" t="str">
            <v>◈ Sta. 6 ＋ 496</v>
          </cell>
        </row>
        <row r="300">
          <cell r="A300" t="str">
            <v>a. 구 조 물 터 파 기</v>
          </cell>
        </row>
        <row r="301">
          <cell r="A301" t="str">
            <v>구조물 터파기</v>
          </cell>
          <cell r="B301" t="str">
            <v>(육상토사,0~2m)</v>
          </cell>
          <cell r="C301">
            <v>1252</v>
          </cell>
          <cell r="D301" t="str">
            <v>㎥</v>
          </cell>
          <cell r="E301">
            <v>3161</v>
          </cell>
          <cell r="F301">
            <v>3957572</v>
          </cell>
        </row>
        <row r="302">
          <cell r="A302" t="str">
            <v>구조물 터파기</v>
          </cell>
          <cell r="B302" t="str">
            <v>(육상토사,2~4m)</v>
          </cell>
          <cell r="C302">
            <v>484</v>
          </cell>
          <cell r="D302" t="str">
            <v>㎥</v>
          </cell>
          <cell r="E302">
            <v>4598</v>
          </cell>
          <cell r="F302">
            <v>2225432</v>
          </cell>
        </row>
        <row r="303">
          <cell r="A303" t="str">
            <v>되   메   우   기</v>
          </cell>
          <cell r="B303" t="str">
            <v>다짐포함</v>
          </cell>
          <cell r="C303">
            <v>200</v>
          </cell>
          <cell r="D303" t="str">
            <v>㎥</v>
          </cell>
          <cell r="E303">
            <v>3385</v>
          </cell>
          <cell r="F303">
            <v>677000</v>
          </cell>
        </row>
        <row r="304">
          <cell r="A304" t="str">
            <v>b. 뒷      채      움</v>
          </cell>
          <cell r="B304" t="str">
            <v>보조기층재</v>
          </cell>
          <cell r="C304">
            <v>2005</v>
          </cell>
          <cell r="D304" t="str">
            <v>㎥</v>
          </cell>
          <cell r="E304">
            <v>16460</v>
          </cell>
          <cell r="F304">
            <v>33002300</v>
          </cell>
        </row>
        <row r="305">
          <cell r="A305" t="str">
            <v>c. 콘 크 리 트  타 설</v>
          </cell>
        </row>
        <row r="306">
          <cell r="A306" t="str">
            <v>-1.       〃</v>
          </cell>
          <cell r="B306" t="str">
            <v>철근,진동기,펌프카</v>
          </cell>
          <cell r="C306">
            <v>297</v>
          </cell>
          <cell r="D306" t="str">
            <v>㎥</v>
          </cell>
          <cell r="E306">
            <v>10947</v>
          </cell>
          <cell r="F306">
            <v>3251259</v>
          </cell>
        </row>
        <row r="307">
          <cell r="A307" t="str">
            <v>-2.       〃</v>
          </cell>
          <cell r="B307" t="str">
            <v>무근구조물</v>
          </cell>
          <cell r="C307">
            <v>62</v>
          </cell>
          <cell r="D307" t="str">
            <v>㎥</v>
          </cell>
          <cell r="E307">
            <v>20803</v>
          </cell>
          <cell r="F307">
            <v>1289786</v>
          </cell>
        </row>
        <row r="308">
          <cell r="A308" t="str">
            <v>d. 거     푸     집</v>
          </cell>
        </row>
        <row r="309">
          <cell r="A309" t="str">
            <v>-1. 합 판  거 푸 집</v>
          </cell>
          <cell r="B309" t="str">
            <v>3회</v>
          </cell>
          <cell r="C309">
            <v>631</v>
          </cell>
          <cell r="D309" t="str">
            <v>㎡</v>
          </cell>
          <cell r="E309">
            <v>22050</v>
          </cell>
          <cell r="F309">
            <v>13913550</v>
          </cell>
        </row>
        <row r="310">
          <cell r="A310" t="str">
            <v>-2. 코팅 거푸집</v>
          </cell>
          <cell r="B310" t="str">
            <v>3회</v>
          </cell>
          <cell r="C310">
            <v>200</v>
          </cell>
          <cell r="D310" t="str">
            <v>㎡</v>
          </cell>
          <cell r="E310">
            <v>22050</v>
          </cell>
          <cell r="F310">
            <v>4410000</v>
          </cell>
        </row>
        <row r="311">
          <cell r="A311" t="str">
            <v>-3. 합 판  거 푸 집</v>
          </cell>
          <cell r="B311" t="str">
            <v>4회</v>
          </cell>
          <cell r="C311">
            <v>57</v>
          </cell>
          <cell r="D311" t="str">
            <v>㎡</v>
          </cell>
          <cell r="E311">
            <v>19038</v>
          </cell>
          <cell r="F311">
            <v>1085166</v>
          </cell>
        </row>
        <row r="312">
          <cell r="A312" t="str">
            <v>-4. 무늬거푸집</v>
          </cell>
          <cell r="C312">
            <v>476</v>
          </cell>
          <cell r="D312" t="str">
            <v>M2</v>
          </cell>
          <cell r="E312">
            <v>29285</v>
          </cell>
          <cell r="F312">
            <v>13939660</v>
          </cell>
        </row>
        <row r="313">
          <cell r="A313" t="str">
            <v>e. 철 근 가 공 조 립</v>
          </cell>
          <cell r="B313" t="str">
            <v>복 잡</v>
          </cell>
          <cell r="C313">
            <v>84.43</v>
          </cell>
          <cell r="D313" t="str">
            <v>ton</v>
          </cell>
          <cell r="E313">
            <v>456666</v>
          </cell>
          <cell r="F313">
            <v>38556310</v>
          </cell>
        </row>
        <row r="314">
          <cell r="A314" t="str">
            <v>f. 지     수     판</v>
          </cell>
          <cell r="B314" t="str">
            <v>PVC, 200×5㎜</v>
          </cell>
          <cell r="C314">
            <v>40</v>
          </cell>
          <cell r="D314" t="str">
            <v>m</v>
          </cell>
          <cell r="E314">
            <v>14840</v>
          </cell>
          <cell r="F314">
            <v>593600</v>
          </cell>
        </row>
        <row r="315">
          <cell r="A315" t="str">
            <v>g. 신   축   이   음</v>
          </cell>
          <cell r="B315" t="str">
            <v>Exp. Joint Filler,t=20mm</v>
          </cell>
          <cell r="C315">
            <v>23</v>
          </cell>
          <cell r="D315" t="str">
            <v>㎡</v>
          </cell>
          <cell r="E315">
            <v>5907</v>
          </cell>
          <cell r="F315">
            <v>135861</v>
          </cell>
        </row>
        <row r="316">
          <cell r="A316" t="str">
            <v>h. 실     런     트</v>
          </cell>
          <cell r="B316" t="str">
            <v>20 x 25mm</v>
          </cell>
          <cell r="C316">
            <v>34</v>
          </cell>
          <cell r="D316" t="str">
            <v>m</v>
          </cell>
          <cell r="E316">
            <v>2315</v>
          </cell>
          <cell r="F316">
            <v>78710</v>
          </cell>
        </row>
        <row r="317">
          <cell r="A317" t="str">
            <v>i. 강   관   비  계</v>
          </cell>
          <cell r="C317">
            <v>633</v>
          </cell>
          <cell r="D317" t="str">
            <v>㎡</v>
          </cell>
          <cell r="E317">
            <v>10525</v>
          </cell>
          <cell r="F317">
            <v>6662325</v>
          </cell>
        </row>
        <row r="318">
          <cell r="A318" t="str">
            <v>j. 강  관  동  바  리</v>
          </cell>
          <cell r="B318" t="str">
            <v>(암거구조물용)</v>
          </cell>
          <cell r="C318">
            <v>840</v>
          </cell>
          <cell r="D318" t="str">
            <v>공㎥</v>
          </cell>
          <cell r="E318">
            <v>6834</v>
          </cell>
          <cell r="F318">
            <v>5740560</v>
          </cell>
        </row>
        <row r="319">
          <cell r="A319" t="str">
            <v>k. 스   페   이   셔</v>
          </cell>
          <cell r="C319">
            <v>1276</v>
          </cell>
          <cell r="D319" t="str">
            <v>㎡</v>
          </cell>
          <cell r="E319">
            <v>230</v>
          </cell>
          <cell r="F319">
            <v>293480</v>
          </cell>
        </row>
        <row r="320">
          <cell r="A320" t="str">
            <v>l  아 스 팔 트 코 팅</v>
          </cell>
          <cell r="C320">
            <v>713</v>
          </cell>
          <cell r="D320" t="str">
            <v>M2</v>
          </cell>
          <cell r="E320">
            <v>4406</v>
          </cell>
          <cell r="F320">
            <v>3141478</v>
          </cell>
        </row>
        <row r="321">
          <cell r="A321" t="str">
            <v>m. 전 선 관</v>
          </cell>
          <cell r="B321" t="str">
            <v>(PVC PIPE φ16mm)</v>
          </cell>
          <cell r="C321">
            <v>42</v>
          </cell>
          <cell r="D321" t="str">
            <v>m</v>
          </cell>
          <cell r="E321">
            <v>381</v>
          </cell>
          <cell r="F321">
            <v>16002</v>
          </cell>
        </row>
        <row r="322">
          <cell r="A322" t="str">
            <v>n.부 직 포</v>
          </cell>
          <cell r="C322">
            <v>15</v>
          </cell>
          <cell r="D322" t="str">
            <v>㎡</v>
          </cell>
          <cell r="E322">
            <v>1604</v>
          </cell>
          <cell r="F322">
            <v>24060</v>
          </cell>
        </row>
        <row r="323">
          <cell r="A323" t="str">
            <v>o. 배수관</v>
          </cell>
          <cell r="B323" t="str">
            <v>φ100mm</v>
          </cell>
          <cell r="C323">
            <v>44</v>
          </cell>
          <cell r="D323" t="str">
            <v>개</v>
          </cell>
          <cell r="E323">
            <v>4473</v>
          </cell>
          <cell r="F323">
            <v>196812</v>
          </cell>
        </row>
        <row r="324">
          <cell r="A324" t="str">
            <v>q. 보조기층재 구입 및 운반</v>
          </cell>
          <cell r="C324">
            <v>37</v>
          </cell>
          <cell r="D324" t="str">
            <v>㎥</v>
          </cell>
          <cell r="E324">
            <v>5800</v>
          </cell>
          <cell r="F324">
            <v>214600</v>
          </cell>
        </row>
        <row r="325">
          <cell r="A325" t="str">
            <v>r. 보조기층 포설 및 다짐</v>
          </cell>
          <cell r="B325" t="str">
            <v>(t=20cm)</v>
          </cell>
          <cell r="C325">
            <v>29</v>
          </cell>
          <cell r="D325" t="str">
            <v>㎥</v>
          </cell>
          <cell r="E325">
            <v>1971</v>
          </cell>
          <cell r="F325">
            <v>57159</v>
          </cell>
        </row>
        <row r="326">
          <cell r="A326" t="str">
            <v>◈ Sta. 6 ＋ 803</v>
          </cell>
        </row>
        <row r="327">
          <cell r="A327" t="str">
            <v>a. 구 조 물 터 파 기</v>
          </cell>
        </row>
        <row r="328">
          <cell r="A328" t="str">
            <v>구조물 터파기</v>
          </cell>
          <cell r="B328" t="str">
            <v>(육상토사,0~2m)</v>
          </cell>
          <cell r="C328">
            <v>519</v>
          </cell>
          <cell r="D328" t="str">
            <v>㎥</v>
          </cell>
          <cell r="E328">
            <v>3161</v>
          </cell>
          <cell r="F328">
            <v>1640559</v>
          </cell>
        </row>
        <row r="329">
          <cell r="A329" t="str">
            <v>되   메   우   기</v>
          </cell>
          <cell r="B329" t="str">
            <v>다짐포함</v>
          </cell>
          <cell r="C329">
            <v>93</v>
          </cell>
          <cell r="D329" t="str">
            <v>㎥</v>
          </cell>
          <cell r="E329">
            <v>3385</v>
          </cell>
          <cell r="F329">
            <v>314805</v>
          </cell>
        </row>
        <row r="330">
          <cell r="A330" t="str">
            <v>b. 뒷      채      움</v>
          </cell>
          <cell r="B330" t="str">
            <v>보조기층재</v>
          </cell>
          <cell r="C330">
            <v>599</v>
          </cell>
          <cell r="D330" t="str">
            <v>㎥</v>
          </cell>
          <cell r="E330">
            <v>16460</v>
          </cell>
          <cell r="F330">
            <v>9859540</v>
          </cell>
        </row>
        <row r="331">
          <cell r="A331" t="str">
            <v>c. 콘 크 리 트  타 설</v>
          </cell>
        </row>
        <row r="332">
          <cell r="A332" t="str">
            <v>-1.       〃</v>
          </cell>
          <cell r="B332" t="str">
            <v>철근,진동기,펌프카</v>
          </cell>
          <cell r="C332">
            <v>212</v>
          </cell>
          <cell r="D332" t="str">
            <v>㎥</v>
          </cell>
          <cell r="E332">
            <v>10947</v>
          </cell>
          <cell r="F332">
            <v>2320764</v>
          </cell>
        </row>
        <row r="333">
          <cell r="A333" t="str">
            <v>-2.       〃</v>
          </cell>
          <cell r="B333" t="str">
            <v>무근구조물</v>
          </cell>
          <cell r="C333">
            <v>28</v>
          </cell>
          <cell r="D333" t="str">
            <v>㎥</v>
          </cell>
          <cell r="E333">
            <v>20803</v>
          </cell>
          <cell r="F333">
            <v>582484</v>
          </cell>
        </row>
        <row r="334">
          <cell r="A334" t="str">
            <v>d. 거     푸     집</v>
          </cell>
        </row>
        <row r="335">
          <cell r="A335" t="str">
            <v>-1. 합 판  거 푸 집</v>
          </cell>
          <cell r="B335" t="str">
            <v>3회</v>
          </cell>
          <cell r="C335">
            <v>734</v>
          </cell>
          <cell r="D335" t="str">
            <v>㎡</v>
          </cell>
          <cell r="E335">
            <v>22050</v>
          </cell>
          <cell r="F335">
            <v>16184700</v>
          </cell>
        </row>
        <row r="336">
          <cell r="A336" t="str">
            <v>-2. 합 판  거 푸 집</v>
          </cell>
          <cell r="B336" t="str">
            <v>4회</v>
          </cell>
          <cell r="C336">
            <v>33</v>
          </cell>
          <cell r="D336" t="str">
            <v>㎡</v>
          </cell>
          <cell r="E336">
            <v>19038</v>
          </cell>
          <cell r="F336">
            <v>628254</v>
          </cell>
        </row>
        <row r="337">
          <cell r="A337" t="str">
            <v>e. 철 근 가 공 조 립</v>
          </cell>
          <cell r="B337" t="str">
            <v>복 잡</v>
          </cell>
          <cell r="C337">
            <v>21.4</v>
          </cell>
          <cell r="D337" t="str">
            <v>ton</v>
          </cell>
          <cell r="E337">
            <v>456666</v>
          </cell>
          <cell r="F337">
            <v>9772652</v>
          </cell>
        </row>
        <row r="338">
          <cell r="A338" t="str">
            <v>f. 지     수     판</v>
          </cell>
          <cell r="B338" t="str">
            <v>PVC, 200×5㎜</v>
          </cell>
          <cell r="C338">
            <v>30</v>
          </cell>
          <cell r="D338" t="str">
            <v>m</v>
          </cell>
          <cell r="E338">
            <v>14840</v>
          </cell>
          <cell r="F338">
            <v>445200</v>
          </cell>
        </row>
        <row r="339">
          <cell r="A339" t="str">
            <v>g. 신   축   이   음</v>
          </cell>
          <cell r="B339" t="str">
            <v>Exp. Joint Filler,t=20mm</v>
          </cell>
          <cell r="C339">
            <v>10</v>
          </cell>
          <cell r="D339" t="str">
            <v>㎡</v>
          </cell>
          <cell r="E339">
            <v>5907</v>
          </cell>
          <cell r="F339">
            <v>59070</v>
          </cell>
        </row>
        <row r="340">
          <cell r="A340" t="str">
            <v>h. 실     런     트</v>
          </cell>
          <cell r="B340" t="str">
            <v>20 x 25mm</v>
          </cell>
          <cell r="C340">
            <v>25</v>
          </cell>
          <cell r="D340" t="str">
            <v>m</v>
          </cell>
          <cell r="E340">
            <v>2315</v>
          </cell>
          <cell r="F340">
            <v>57875</v>
          </cell>
        </row>
        <row r="341">
          <cell r="A341" t="str">
            <v>i. 강   관   비  계</v>
          </cell>
          <cell r="C341">
            <v>256</v>
          </cell>
          <cell r="D341" t="str">
            <v>㎡</v>
          </cell>
          <cell r="E341">
            <v>10525</v>
          </cell>
          <cell r="F341">
            <v>2694400</v>
          </cell>
        </row>
        <row r="342">
          <cell r="A342" t="str">
            <v>j. 강  관  동  바  리</v>
          </cell>
          <cell r="B342" t="str">
            <v>(암거구조물용)</v>
          </cell>
          <cell r="C342">
            <v>260</v>
          </cell>
          <cell r="D342" t="str">
            <v>공㎥</v>
          </cell>
          <cell r="E342">
            <v>6834</v>
          </cell>
          <cell r="F342">
            <v>1776840</v>
          </cell>
        </row>
        <row r="343">
          <cell r="A343" t="str">
            <v>k. 스   페   이   셔</v>
          </cell>
          <cell r="C343">
            <v>795</v>
          </cell>
          <cell r="D343" t="str">
            <v>㎡</v>
          </cell>
          <cell r="E343">
            <v>230</v>
          </cell>
          <cell r="F343">
            <v>182850</v>
          </cell>
        </row>
        <row r="344">
          <cell r="A344" t="str">
            <v>n.부 직 포</v>
          </cell>
          <cell r="C344">
            <v>4</v>
          </cell>
          <cell r="D344" t="str">
            <v>㎡</v>
          </cell>
          <cell r="E344">
            <v>1604</v>
          </cell>
          <cell r="F344">
            <v>6416</v>
          </cell>
        </row>
        <row r="345">
          <cell r="A345" t="str">
            <v>o. 배수관</v>
          </cell>
          <cell r="B345" t="str">
            <v>φ100mm</v>
          </cell>
          <cell r="C345">
            <v>12</v>
          </cell>
          <cell r="D345" t="str">
            <v>개</v>
          </cell>
          <cell r="E345">
            <v>4473</v>
          </cell>
          <cell r="F345">
            <v>53676</v>
          </cell>
        </row>
        <row r="346">
          <cell r="A346" t="str">
            <v>◈ Sta. 7 ＋ 100</v>
          </cell>
        </row>
        <row r="347">
          <cell r="A347" t="str">
            <v>a. 구 조 물 터 파 기</v>
          </cell>
        </row>
        <row r="348">
          <cell r="A348" t="str">
            <v>구조물 터파기</v>
          </cell>
          <cell r="B348" t="str">
            <v>(육상토사,0~2m)</v>
          </cell>
          <cell r="C348">
            <v>298</v>
          </cell>
          <cell r="D348" t="str">
            <v>㎥</v>
          </cell>
          <cell r="E348">
            <v>3161</v>
          </cell>
          <cell r="F348">
            <v>941978</v>
          </cell>
        </row>
        <row r="349">
          <cell r="A349" t="str">
            <v>b. 뒷      채      움</v>
          </cell>
          <cell r="B349" t="str">
            <v>보조기층재</v>
          </cell>
          <cell r="C349">
            <v>1231</v>
          </cell>
          <cell r="D349" t="str">
            <v>㎥</v>
          </cell>
          <cell r="E349">
            <v>16460</v>
          </cell>
          <cell r="F349">
            <v>20262260</v>
          </cell>
        </row>
        <row r="350">
          <cell r="A350" t="str">
            <v>c. 콘 크 리 트  타 설</v>
          </cell>
        </row>
        <row r="351">
          <cell r="A351" t="str">
            <v>-1.       〃</v>
          </cell>
          <cell r="B351" t="str">
            <v>철근,진동기,펌프카</v>
          </cell>
          <cell r="C351">
            <v>731</v>
          </cell>
          <cell r="D351" t="str">
            <v>㎥</v>
          </cell>
          <cell r="E351">
            <v>10947</v>
          </cell>
          <cell r="F351">
            <v>8002257</v>
          </cell>
        </row>
        <row r="352">
          <cell r="A352" t="str">
            <v>-2.       〃</v>
          </cell>
          <cell r="B352" t="str">
            <v>무근구조물</v>
          </cell>
          <cell r="C352">
            <v>43</v>
          </cell>
          <cell r="D352" t="str">
            <v>㎥</v>
          </cell>
          <cell r="E352">
            <v>20803</v>
          </cell>
          <cell r="F352">
            <v>894529</v>
          </cell>
        </row>
        <row r="353">
          <cell r="A353" t="str">
            <v>d. 거     푸     집</v>
          </cell>
        </row>
        <row r="354">
          <cell r="A354" t="str">
            <v>-1. 합 판  거 푸 집</v>
          </cell>
          <cell r="B354" t="str">
            <v>3회</v>
          </cell>
          <cell r="C354">
            <v>1554</v>
          </cell>
          <cell r="D354" t="str">
            <v>㎡</v>
          </cell>
          <cell r="E354">
            <v>22050</v>
          </cell>
          <cell r="F354">
            <v>34265700</v>
          </cell>
        </row>
        <row r="355">
          <cell r="A355" t="str">
            <v>e. 철 근 가 공 조 립</v>
          </cell>
          <cell r="B355" t="str">
            <v>복 잡</v>
          </cell>
          <cell r="C355">
            <v>93.57</v>
          </cell>
          <cell r="D355" t="str">
            <v>ton</v>
          </cell>
          <cell r="E355">
            <v>456666</v>
          </cell>
          <cell r="F355">
            <v>42730237</v>
          </cell>
        </row>
        <row r="356">
          <cell r="A356" t="str">
            <v>f. 지     수     판</v>
          </cell>
          <cell r="B356" t="str">
            <v>PVC, 200×5㎜</v>
          </cell>
          <cell r="C356">
            <v>62</v>
          </cell>
          <cell r="D356" t="str">
            <v>m</v>
          </cell>
          <cell r="E356">
            <v>14840</v>
          </cell>
          <cell r="F356">
            <v>920080</v>
          </cell>
        </row>
        <row r="357">
          <cell r="A357" t="str">
            <v>g. 신   축   이   음</v>
          </cell>
          <cell r="B357" t="str">
            <v>Exp. Joint Filler,t=20mm</v>
          </cell>
          <cell r="C357">
            <v>37</v>
          </cell>
          <cell r="D357" t="str">
            <v>㎡</v>
          </cell>
          <cell r="E357">
            <v>5907</v>
          </cell>
          <cell r="F357">
            <v>218559</v>
          </cell>
        </row>
        <row r="358">
          <cell r="A358" t="str">
            <v>h. 실     런     트</v>
          </cell>
          <cell r="B358" t="str">
            <v>20 x 25mm</v>
          </cell>
          <cell r="C358">
            <v>46</v>
          </cell>
          <cell r="D358" t="str">
            <v>m</v>
          </cell>
          <cell r="E358">
            <v>2315</v>
          </cell>
          <cell r="F358">
            <v>106490</v>
          </cell>
        </row>
        <row r="359">
          <cell r="A359" t="str">
            <v>i. 강   관   비  계</v>
          </cell>
          <cell r="C359">
            <v>420</v>
          </cell>
          <cell r="D359" t="str">
            <v>㎡</v>
          </cell>
          <cell r="E359">
            <v>10525</v>
          </cell>
          <cell r="F359">
            <v>4420500</v>
          </cell>
        </row>
        <row r="360">
          <cell r="A360" t="str">
            <v>j. 강  관  동  바  리</v>
          </cell>
          <cell r="B360" t="str">
            <v>(암거구조물용)</v>
          </cell>
          <cell r="C360">
            <v>1027</v>
          </cell>
          <cell r="D360" t="str">
            <v>공㎥</v>
          </cell>
          <cell r="E360">
            <v>6834</v>
          </cell>
          <cell r="F360">
            <v>7018518</v>
          </cell>
        </row>
        <row r="361">
          <cell r="A361" t="str">
            <v>k. 스   페   이   셔</v>
          </cell>
          <cell r="C361">
            <v>1938</v>
          </cell>
          <cell r="D361" t="str">
            <v>㎡</v>
          </cell>
          <cell r="E361">
            <v>230</v>
          </cell>
          <cell r="F361">
            <v>445740</v>
          </cell>
        </row>
        <row r="362">
          <cell r="A362" t="str">
            <v>◈ Sta. 8 ＋ 650</v>
          </cell>
        </row>
        <row r="363">
          <cell r="A363" t="str">
            <v>a. 구 조 물 터 파 기</v>
          </cell>
        </row>
        <row r="364">
          <cell r="A364" t="str">
            <v>구조물 터파기</v>
          </cell>
          <cell r="B364" t="str">
            <v>(육상토사,0~2m)</v>
          </cell>
          <cell r="C364">
            <v>1670</v>
          </cell>
          <cell r="D364" t="str">
            <v>㎥</v>
          </cell>
          <cell r="E364">
            <v>3161</v>
          </cell>
          <cell r="F364">
            <v>5278870</v>
          </cell>
        </row>
        <row r="365">
          <cell r="A365" t="str">
            <v>구조물 터파기</v>
          </cell>
          <cell r="B365" t="str">
            <v>(육상토사,2~4m)</v>
          </cell>
          <cell r="C365">
            <v>698</v>
          </cell>
          <cell r="D365" t="str">
            <v>㎥</v>
          </cell>
          <cell r="E365">
            <v>4598</v>
          </cell>
          <cell r="F365">
            <v>3209404</v>
          </cell>
        </row>
        <row r="366">
          <cell r="A366" t="str">
            <v>되   메   우   기</v>
          </cell>
          <cell r="B366" t="str">
            <v>다짐포함</v>
          </cell>
          <cell r="C366">
            <v>710</v>
          </cell>
          <cell r="D366" t="str">
            <v>㎥</v>
          </cell>
          <cell r="E366">
            <v>3385</v>
          </cell>
          <cell r="F366">
            <v>2403350</v>
          </cell>
        </row>
        <row r="367">
          <cell r="A367" t="str">
            <v>b. 뒷      채      움</v>
          </cell>
          <cell r="B367" t="str">
            <v>보조기층재</v>
          </cell>
          <cell r="C367">
            <v>932</v>
          </cell>
          <cell r="D367" t="str">
            <v>㎥</v>
          </cell>
          <cell r="E367">
            <v>16460</v>
          </cell>
          <cell r="F367">
            <v>15340720</v>
          </cell>
        </row>
        <row r="368">
          <cell r="A368" t="str">
            <v>c. 콘 크 리 트  타 설</v>
          </cell>
        </row>
        <row r="369">
          <cell r="A369" t="str">
            <v>-1.       〃</v>
          </cell>
          <cell r="B369" t="str">
            <v>철근,진동기,펌프카</v>
          </cell>
          <cell r="C369">
            <v>327</v>
          </cell>
          <cell r="D369" t="str">
            <v>㎥</v>
          </cell>
          <cell r="E369">
            <v>10947</v>
          </cell>
          <cell r="F369">
            <v>3579669</v>
          </cell>
        </row>
        <row r="370">
          <cell r="A370" t="str">
            <v>-2.       〃</v>
          </cell>
          <cell r="B370" t="str">
            <v>무근구조물</v>
          </cell>
          <cell r="C370">
            <v>40</v>
          </cell>
          <cell r="D370" t="str">
            <v>㎥</v>
          </cell>
          <cell r="E370">
            <v>20803</v>
          </cell>
          <cell r="F370">
            <v>832120</v>
          </cell>
        </row>
        <row r="371">
          <cell r="A371" t="str">
            <v>d. 거     푸     집</v>
          </cell>
        </row>
        <row r="372">
          <cell r="A372" t="str">
            <v>-1. 합 판  거 푸 집</v>
          </cell>
          <cell r="B372" t="str">
            <v>3회</v>
          </cell>
          <cell r="C372">
            <v>1130</v>
          </cell>
          <cell r="D372" t="str">
            <v>㎡</v>
          </cell>
          <cell r="E372">
            <v>22050</v>
          </cell>
          <cell r="F372">
            <v>24916500</v>
          </cell>
        </row>
        <row r="373">
          <cell r="A373" t="str">
            <v>-2. 합 판  거 푸 집</v>
          </cell>
          <cell r="B373" t="str">
            <v>4회</v>
          </cell>
          <cell r="C373">
            <v>30</v>
          </cell>
          <cell r="D373" t="str">
            <v>㎡</v>
          </cell>
          <cell r="E373">
            <v>19038</v>
          </cell>
          <cell r="F373">
            <v>571140</v>
          </cell>
        </row>
        <row r="374">
          <cell r="A374" t="str">
            <v>e. 철 근 가 공 조 립</v>
          </cell>
          <cell r="B374" t="str">
            <v>복 잡</v>
          </cell>
          <cell r="C374">
            <v>33.22</v>
          </cell>
          <cell r="D374" t="str">
            <v>ton</v>
          </cell>
          <cell r="E374">
            <v>456666</v>
          </cell>
          <cell r="F374">
            <v>15170444</v>
          </cell>
        </row>
        <row r="375">
          <cell r="A375" t="str">
            <v>f. 지     수     판</v>
          </cell>
          <cell r="B375" t="str">
            <v>PVC, 200×5㎜</v>
          </cell>
          <cell r="C375">
            <v>51</v>
          </cell>
          <cell r="D375" t="str">
            <v>m</v>
          </cell>
          <cell r="E375">
            <v>14840</v>
          </cell>
          <cell r="F375">
            <v>756840</v>
          </cell>
        </row>
        <row r="376">
          <cell r="A376" t="str">
            <v>g. 신   축   이   음</v>
          </cell>
          <cell r="B376" t="str">
            <v>Exp. Joint Filler,t=20mm</v>
          </cell>
          <cell r="C376">
            <v>17</v>
          </cell>
          <cell r="D376" t="str">
            <v>㎡</v>
          </cell>
          <cell r="E376">
            <v>5907</v>
          </cell>
          <cell r="F376">
            <v>100419</v>
          </cell>
        </row>
        <row r="377">
          <cell r="A377" t="str">
            <v>h. 실     런     트</v>
          </cell>
          <cell r="B377" t="str">
            <v>20 x 25mm</v>
          </cell>
          <cell r="C377">
            <v>42</v>
          </cell>
          <cell r="D377" t="str">
            <v>m</v>
          </cell>
          <cell r="E377">
            <v>2315</v>
          </cell>
          <cell r="F377">
            <v>97230</v>
          </cell>
        </row>
        <row r="378">
          <cell r="A378" t="str">
            <v>i. 강   관   비  계</v>
          </cell>
          <cell r="C378">
            <v>403</v>
          </cell>
          <cell r="D378" t="str">
            <v>㎡</v>
          </cell>
          <cell r="E378">
            <v>10525</v>
          </cell>
          <cell r="F378">
            <v>4241575</v>
          </cell>
        </row>
        <row r="379">
          <cell r="A379" t="str">
            <v>j. 강  관  동  바  리</v>
          </cell>
          <cell r="B379" t="str">
            <v>(암거구조물용)</v>
          </cell>
          <cell r="C379">
            <v>428</v>
          </cell>
          <cell r="D379" t="str">
            <v>공㎥</v>
          </cell>
          <cell r="E379">
            <v>6834</v>
          </cell>
          <cell r="F379">
            <v>2924952</v>
          </cell>
        </row>
        <row r="380">
          <cell r="A380" t="str">
            <v>k. 스   페   이   셔</v>
          </cell>
          <cell r="C380">
            <v>1305</v>
          </cell>
          <cell r="D380" t="str">
            <v>㎡</v>
          </cell>
          <cell r="E380">
            <v>230</v>
          </cell>
          <cell r="F380">
            <v>300150</v>
          </cell>
        </row>
        <row r="381">
          <cell r="A381" t="str">
            <v>n.부 직 포</v>
          </cell>
          <cell r="C381">
            <v>3</v>
          </cell>
          <cell r="D381" t="str">
            <v>㎡</v>
          </cell>
          <cell r="E381">
            <v>1604</v>
          </cell>
          <cell r="F381">
            <v>4812</v>
          </cell>
        </row>
        <row r="382">
          <cell r="A382" t="str">
            <v>o. 배수관</v>
          </cell>
          <cell r="B382" t="str">
            <v>φ100mm</v>
          </cell>
          <cell r="C382">
            <v>10</v>
          </cell>
          <cell r="D382" t="str">
            <v>개</v>
          </cell>
          <cell r="E382">
            <v>4473</v>
          </cell>
          <cell r="F382">
            <v>44730</v>
          </cell>
        </row>
        <row r="383">
          <cell r="A383" t="str">
            <v>◈ Sta. 11＋ 482</v>
          </cell>
        </row>
        <row r="384">
          <cell r="A384" t="str">
            <v>a. 구 조 물 터 파 기</v>
          </cell>
        </row>
        <row r="385">
          <cell r="A385" t="str">
            <v>구조물 터파기</v>
          </cell>
          <cell r="B385" t="str">
            <v>(육상토사,0~2m)</v>
          </cell>
          <cell r="C385">
            <v>677</v>
          </cell>
          <cell r="D385" t="str">
            <v>㎥</v>
          </cell>
          <cell r="E385">
            <v>3161</v>
          </cell>
          <cell r="F385">
            <v>2139997</v>
          </cell>
        </row>
        <row r="386">
          <cell r="A386" t="str">
            <v>구조물 터파기</v>
          </cell>
          <cell r="B386" t="str">
            <v>(육상토사,2~4m)</v>
          </cell>
          <cell r="C386">
            <v>31</v>
          </cell>
          <cell r="D386" t="str">
            <v>㎥</v>
          </cell>
          <cell r="E386">
            <v>4598</v>
          </cell>
          <cell r="F386">
            <v>142538</v>
          </cell>
        </row>
        <row r="387">
          <cell r="A387" t="str">
            <v>되   메   우   기</v>
          </cell>
          <cell r="B387" t="str">
            <v>다짐포함</v>
          </cell>
          <cell r="C387">
            <v>84</v>
          </cell>
          <cell r="D387" t="str">
            <v>㎥</v>
          </cell>
          <cell r="E387">
            <v>3385</v>
          </cell>
          <cell r="F387">
            <v>284340</v>
          </cell>
        </row>
        <row r="388">
          <cell r="A388" t="str">
            <v>b. 뒷      채      움</v>
          </cell>
          <cell r="B388" t="str">
            <v>보조기층재</v>
          </cell>
          <cell r="C388">
            <v>483</v>
          </cell>
          <cell r="D388" t="str">
            <v>㎥</v>
          </cell>
          <cell r="E388">
            <v>16460</v>
          </cell>
          <cell r="F388">
            <v>7950180</v>
          </cell>
        </row>
        <row r="389">
          <cell r="A389" t="str">
            <v>c. 콘 크 리 트  타 설</v>
          </cell>
        </row>
        <row r="390">
          <cell r="A390" t="str">
            <v>-1.       〃</v>
          </cell>
          <cell r="B390" t="str">
            <v>철근,진동기,펌프카</v>
          </cell>
          <cell r="C390">
            <v>150</v>
          </cell>
          <cell r="D390" t="str">
            <v>㎥</v>
          </cell>
          <cell r="E390">
            <v>10947</v>
          </cell>
          <cell r="F390">
            <v>1642050</v>
          </cell>
        </row>
        <row r="391">
          <cell r="A391" t="str">
            <v>-2.       〃</v>
          </cell>
          <cell r="B391" t="str">
            <v>무근구조물</v>
          </cell>
          <cell r="C391">
            <v>21</v>
          </cell>
          <cell r="D391" t="str">
            <v>㎥</v>
          </cell>
          <cell r="E391">
            <v>20803</v>
          </cell>
          <cell r="F391">
            <v>436863</v>
          </cell>
        </row>
        <row r="392">
          <cell r="A392" t="str">
            <v>d. 거     푸     집</v>
          </cell>
        </row>
        <row r="393">
          <cell r="A393" t="str">
            <v>-1. 합 판  거 푸 집</v>
          </cell>
          <cell r="B393" t="str">
            <v>3회</v>
          </cell>
          <cell r="C393">
            <v>621</v>
          </cell>
          <cell r="D393" t="str">
            <v>㎡</v>
          </cell>
          <cell r="E393">
            <v>22050</v>
          </cell>
          <cell r="F393">
            <v>13693050</v>
          </cell>
        </row>
        <row r="394">
          <cell r="A394" t="str">
            <v>-2. 합 판  거 푸 집</v>
          </cell>
          <cell r="B394" t="str">
            <v>4회</v>
          </cell>
          <cell r="C394">
            <v>29</v>
          </cell>
          <cell r="D394" t="str">
            <v>㎡</v>
          </cell>
          <cell r="E394">
            <v>19038</v>
          </cell>
          <cell r="F394">
            <v>552102</v>
          </cell>
        </row>
        <row r="395">
          <cell r="A395" t="str">
            <v>e. 철 근 가 공 조 립</v>
          </cell>
          <cell r="B395" t="str">
            <v>복 잡</v>
          </cell>
          <cell r="C395">
            <v>25.265000000000001</v>
          </cell>
          <cell r="D395" t="str">
            <v>ton</v>
          </cell>
          <cell r="E395">
            <v>456666</v>
          </cell>
          <cell r="F395">
            <v>11537666</v>
          </cell>
        </row>
        <row r="396">
          <cell r="A396" t="str">
            <v>f. 지     수     판</v>
          </cell>
          <cell r="B396" t="str">
            <v>PVC, 200×5㎜</v>
          </cell>
          <cell r="C396">
            <v>27</v>
          </cell>
          <cell r="D396" t="str">
            <v>m</v>
          </cell>
          <cell r="E396">
            <v>14840</v>
          </cell>
          <cell r="F396">
            <v>400680</v>
          </cell>
        </row>
        <row r="397">
          <cell r="A397" t="str">
            <v>g. 신   축   이   음</v>
          </cell>
          <cell r="B397" t="str">
            <v>Exp. Joint Filler,t=20mm</v>
          </cell>
          <cell r="C397">
            <v>7</v>
          </cell>
          <cell r="D397" t="str">
            <v>㎡</v>
          </cell>
          <cell r="E397">
            <v>5907</v>
          </cell>
          <cell r="F397">
            <v>41349</v>
          </cell>
        </row>
        <row r="398">
          <cell r="A398" t="str">
            <v>h. 실     런     트</v>
          </cell>
          <cell r="B398" t="str">
            <v>20 x 25mm</v>
          </cell>
          <cell r="C398">
            <v>22</v>
          </cell>
          <cell r="D398" t="str">
            <v>m</v>
          </cell>
          <cell r="E398">
            <v>2315</v>
          </cell>
          <cell r="F398">
            <v>50930</v>
          </cell>
        </row>
        <row r="399">
          <cell r="A399" t="str">
            <v>i. 강   관   비  계</v>
          </cell>
          <cell r="C399">
            <v>212</v>
          </cell>
          <cell r="D399" t="str">
            <v>㎡</v>
          </cell>
          <cell r="E399">
            <v>10525</v>
          </cell>
          <cell r="F399">
            <v>2231300</v>
          </cell>
        </row>
        <row r="400">
          <cell r="A400" t="str">
            <v>j. 강  관  동  바  리</v>
          </cell>
          <cell r="B400" t="str">
            <v>(암거구조물용)</v>
          </cell>
          <cell r="C400">
            <v>189</v>
          </cell>
          <cell r="D400" t="str">
            <v>공㎥</v>
          </cell>
          <cell r="E400">
            <v>6834</v>
          </cell>
          <cell r="F400">
            <v>1291626</v>
          </cell>
        </row>
        <row r="401">
          <cell r="A401" t="str">
            <v>k. 스   페   이   셔</v>
          </cell>
          <cell r="C401">
            <v>658</v>
          </cell>
          <cell r="D401" t="str">
            <v>㎡</v>
          </cell>
          <cell r="E401">
            <v>230</v>
          </cell>
          <cell r="F401">
            <v>151340</v>
          </cell>
        </row>
        <row r="402">
          <cell r="A402" t="str">
            <v>n.부 직 포</v>
          </cell>
          <cell r="C402">
            <v>3</v>
          </cell>
          <cell r="D402" t="str">
            <v>㎡</v>
          </cell>
          <cell r="E402">
            <v>1604</v>
          </cell>
          <cell r="F402">
            <v>4812</v>
          </cell>
        </row>
        <row r="403">
          <cell r="A403" t="str">
            <v>o. 배수관</v>
          </cell>
          <cell r="B403" t="str">
            <v>φ100mm</v>
          </cell>
          <cell r="C403">
            <v>10</v>
          </cell>
          <cell r="D403" t="str">
            <v>개</v>
          </cell>
          <cell r="E403">
            <v>4473</v>
          </cell>
          <cell r="F403">
            <v>44730</v>
          </cell>
        </row>
        <row r="405">
          <cell r="A405" t="str">
            <v>3. 구   조   물  공</v>
          </cell>
          <cell r="F405">
            <v>3077551089</v>
          </cell>
        </row>
        <row r="406">
          <cell r="A406" t="str">
            <v>수산교 (RAHMEN)</v>
          </cell>
        </row>
        <row r="407">
          <cell r="A407" t="str">
            <v>1) 구조물 터파기</v>
          </cell>
        </row>
        <row r="408">
          <cell r="A408" t="str">
            <v>구조물 터파기</v>
          </cell>
          <cell r="B408" t="str">
            <v>(육상토사,0~2m)</v>
          </cell>
          <cell r="C408">
            <v>1078</v>
          </cell>
          <cell r="D408" t="str">
            <v>㎥</v>
          </cell>
          <cell r="E408">
            <v>3161</v>
          </cell>
          <cell r="F408">
            <v>3407558</v>
          </cell>
        </row>
        <row r="409">
          <cell r="A409" t="str">
            <v>구조물 터파기</v>
          </cell>
          <cell r="B409" t="str">
            <v>(육상토사,2~4m)</v>
          </cell>
          <cell r="C409">
            <v>12</v>
          </cell>
          <cell r="D409" t="str">
            <v>㎥</v>
          </cell>
          <cell r="E409">
            <v>4598</v>
          </cell>
          <cell r="F409">
            <v>55176</v>
          </cell>
        </row>
        <row r="410">
          <cell r="A410" t="str">
            <v>2)되메우기 및 다짐</v>
          </cell>
          <cell r="C410">
            <v>644</v>
          </cell>
          <cell r="D410" t="str">
            <v>M3</v>
          </cell>
          <cell r="E410">
            <v>3385</v>
          </cell>
          <cell r="F410">
            <v>2179940</v>
          </cell>
        </row>
        <row r="411">
          <cell r="A411" t="str">
            <v>3)뒷 채 움</v>
          </cell>
          <cell r="B411" t="str">
            <v>(보조기층재)</v>
          </cell>
          <cell r="C411">
            <v>1549</v>
          </cell>
          <cell r="D411" t="str">
            <v>㎥</v>
          </cell>
          <cell r="E411">
            <v>16460</v>
          </cell>
          <cell r="F411">
            <v>25496540</v>
          </cell>
        </row>
        <row r="412">
          <cell r="A412" t="str">
            <v>4) 콘크리트타설</v>
          </cell>
        </row>
        <row r="413">
          <cell r="A413" t="str">
            <v>콘크리트 타설</v>
          </cell>
          <cell r="B413" t="str">
            <v>(무근구조물)</v>
          </cell>
          <cell r="C413">
            <v>35</v>
          </cell>
          <cell r="D413" t="str">
            <v>㎥</v>
          </cell>
          <cell r="E413">
            <v>20803</v>
          </cell>
          <cell r="F413">
            <v>728105</v>
          </cell>
        </row>
        <row r="414">
          <cell r="A414" t="str">
            <v>콘크리트 타설</v>
          </cell>
          <cell r="B414" t="str">
            <v>(철근,진동기,펌프카)</v>
          </cell>
          <cell r="C414">
            <v>1083</v>
          </cell>
          <cell r="D414" t="str">
            <v>㎥</v>
          </cell>
          <cell r="E414">
            <v>10947</v>
          </cell>
          <cell r="F414">
            <v>11855601</v>
          </cell>
        </row>
        <row r="415">
          <cell r="A415" t="str">
            <v>5) 거푸집공</v>
          </cell>
        </row>
        <row r="416">
          <cell r="A416" t="str">
            <v>합판 거푸집</v>
          </cell>
          <cell r="B416" t="str">
            <v>(3회, 0~ 7m)</v>
          </cell>
          <cell r="C416">
            <v>657</v>
          </cell>
          <cell r="D416" t="str">
            <v>㎡</v>
          </cell>
          <cell r="E416">
            <v>22050</v>
          </cell>
          <cell r="F416">
            <v>14486850</v>
          </cell>
        </row>
        <row r="417">
          <cell r="A417" t="str">
            <v>합판 거푸집</v>
          </cell>
          <cell r="B417" t="str">
            <v>(3회, 7~10m)</v>
          </cell>
          <cell r="C417">
            <v>110</v>
          </cell>
          <cell r="D417" t="str">
            <v>M2</v>
          </cell>
          <cell r="E417">
            <v>23476</v>
          </cell>
          <cell r="F417">
            <v>2582360</v>
          </cell>
        </row>
        <row r="418">
          <cell r="A418" t="str">
            <v>합판 거푸집</v>
          </cell>
          <cell r="B418" t="str">
            <v>(4회)</v>
          </cell>
          <cell r="C418">
            <v>206</v>
          </cell>
          <cell r="D418" t="str">
            <v>㎡</v>
          </cell>
          <cell r="E418">
            <v>19038</v>
          </cell>
          <cell r="F418">
            <v>3921828</v>
          </cell>
        </row>
        <row r="419">
          <cell r="A419" t="str">
            <v>합판 거푸집</v>
          </cell>
          <cell r="B419" t="str">
            <v>(6회)</v>
          </cell>
          <cell r="C419">
            <v>7</v>
          </cell>
          <cell r="D419" t="str">
            <v>㎡</v>
          </cell>
          <cell r="E419">
            <v>15879</v>
          </cell>
          <cell r="F419">
            <v>111153</v>
          </cell>
        </row>
        <row r="420">
          <cell r="A420" t="str">
            <v>무늬거푸집</v>
          </cell>
          <cell r="C420">
            <v>168</v>
          </cell>
          <cell r="D420" t="str">
            <v>M2</v>
          </cell>
          <cell r="E420">
            <v>29285</v>
          </cell>
          <cell r="F420">
            <v>4919880</v>
          </cell>
        </row>
        <row r="421">
          <cell r="A421" t="str">
            <v>코팅 거푸집</v>
          </cell>
          <cell r="B421" t="str">
            <v>(3회)</v>
          </cell>
          <cell r="C421">
            <v>467</v>
          </cell>
          <cell r="D421" t="str">
            <v>㎡</v>
          </cell>
          <cell r="E421">
            <v>22050</v>
          </cell>
          <cell r="F421">
            <v>10297350</v>
          </cell>
        </row>
        <row r="422">
          <cell r="A422" t="str">
            <v>6) 강관 비계</v>
          </cell>
          <cell r="C422">
            <v>764</v>
          </cell>
          <cell r="D422" t="str">
            <v>㎡</v>
          </cell>
          <cell r="E422">
            <v>10525</v>
          </cell>
          <cell r="F422">
            <v>8041100</v>
          </cell>
        </row>
        <row r="423">
          <cell r="A423" t="str">
            <v>7) 동바리공</v>
          </cell>
        </row>
        <row r="424">
          <cell r="A424" t="str">
            <v>강관 동바리</v>
          </cell>
          <cell r="B424" t="str">
            <v>(교량구조물용)</v>
          </cell>
          <cell r="C424">
            <v>2177</v>
          </cell>
          <cell r="D424" t="str">
            <v>공㎥</v>
          </cell>
          <cell r="E424">
            <v>17339</v>
          </cell>
          <cell r="F424">
            <v>37747003</v>
          </cell>
        </row>
        <row r="425">
          <cell r="A425" t="str">
            <v>8)표면처리</v>
          </cell>
        </row>
        <row r="426">
          <cell r="A426" t="str">
            <v>슬라브 양생</v>
          </cell>
          <cell r="B426" t="str">
            <v>(피막양생)</v>
          </cell>
          <cell r="C426">
            <v>285</v>
          </cell>
          <cell r="D426" t="str">
            <v>㎡</v>
          </cell>
          <cell r="E426">
            <v>313</v>
          </cell>
          <cell r="F426">
            <v>89205</v>
          </cell>
        </row>
        <row r="427">
          <cell r="A427" t="str">
            <v>면고르기</v>
          </cell>
          <cell r="B427" t="str">
            <v>(교량슬라브면)</v>
          </cell>
          <cell r="C427">
            <v>285</v>
          </cell>
          <cell r="D427" t="str">
            <v>㎡</v>
          </cell>
          <cell r="E427">
            <v>544</v>
          </cell>
          <cell r="F427">
            <v>155040</v>
          </cell>
        </row>
        <row r="428">
          <cell r="A428" t="str">
            <v>교면 방수</v>
          </cell>
          <cell r="B428" t="str">
            <v>(침투식)</v>
          </cell>
          <cell r="C428">
            <v>285</v>
          </cell>
          <cell r="D428" t="str">
            <v>㎡</v>
          </cell>
          <cell r="E428">
            <v>2785</v>
          </cell>
          <cell r="F428">
            <v>793725</v>
          </cell>
        </row>
        <row r="429">
          <cell r="A429" t="str">
            <v>9)교명판 및 설명판</v>
          </cell>
        </row>
        <row r="430">
          <cell r="A430" t="str">
            <v>교명주</v>
          </cell>
          <cell r="B430" t="str">
            <v>(화강석,600×600×1250mm)</v>
          </cell>
          <cell r="C430">
            <v>4</v>
          </cell>
          <cell r="D430" t="str">
            <v>개소</v>
          </cell>
          <cell r="E430">
            <v>1300000</v>
          </cell>
          <cell r="F430">
            <v>5200000</v>
          </cell>
        </row>
        <row r="431">
          <cell r="A431" t="str">
            <v>교명판</v>
          </cell>
          <cell r="B431" t="str">
            <v>(황동,450×200×10㎜)</v>
          </cell>
          <cell r="C431">
            <v>2</v>
          </cell>
          <cell r="D431" t="str">
            <v>개</v>
          </cell>
          <cell r="E431">
            <v>82000</v>
          </cell>
          <cell r="F431">
            <v>164000</v>
          </cell>
        </row>
        <row r="432">
          <cell r="A432" t="str">
            <v>설명판</v>
          </cell>
          <cell r="B432" t="str">
            <v>(황동,350×250×10㎜)</v>
          </cell>
          <cell r="C432">
            <v>2</v>
          </cell>
          <cell r="D432" t="str">
            <v>개</v>
          </cell>
          <cell r="E432">
            <v>45000</v>
          </cell>
          <cell r="F432">
            <v>90000</v>
          </cell>
        </row>
        <row r="433">
          <cell r="A433" t="str">
            <v>10)측량 기준점 설치</v>
          </cell>
          <cell r="C433">
            <v>1</v>
          </cell>
          <cell r="D433" t="str">
            <v>개</v>
          </cell>
          <cell r="E433">
            <v>25007</v>
          </cell>
          <cell r="F433">
            <v>25007</v>
          </cell>
        </row>
        <row r="434">
          <cell r="A434" t="str">
            <v>11)전 선 관</v>
          </cell>
          <cell r="B434" t="str">
            <v>(강관φ100mm)</v>
          </cell>
          <cell r="C434">
            <v>51</v>
          </cell>
          <cell r="D434" t="str">
            <v>m</v>
          </cell>
          <cell r="E434">
            <v>29640</v>
          </cell>
          <cell r="F434">
            <v>1511640</v>
          </cell>
        </row>
        <row r="435">
          <cell r="A435" t="str">
            <v>12)철근가공조립</v>
          </cell>
        </row>
        <row r="436">
          <cell r="A436" t="str">
            <v>철근가공 및 조립</v>
          </cell>
          <cell r="B436" t="str">
            <v>보 통</v>
          </cell>
          <cell r="C436">
            <v>39.122999999999998</v>
          </cell>
          <cell r="D436" t="str">
            <v>TON</v>
          </cell>
          <cell r="E436">
            <v>363984</v>
          </cell>
          <cell r="F436">
            <v>14240146</v>
          </cell>
        </row>
        <row r="437">
          <cell r="A437" t="str">
            <v>철근가공 및 조립</v>
          </cell>
          <cell r="B437" t="str">
            <v>복 잡</v>
          </cell>
          <cell r="C437">
            <v>126.252</v>
          </cell>
          <cell r="D437" t="str">
            <v>TON</v>
          </cell>
          <cell r="E437">
            <v>456666</v>
          </cell>
          <cell r="F437">
            <v>57654995</v>
          </cell>
        </row>
        <row r="438">
          <cell r="A438" t="str">
            <v>13)다웰바 설치</v>
          </cell>
          <cell r="C438">
            <v>118</v>
          </cell>
          <cell r="D438" t="str">
            <v>EA</v>
          </cell>
          <cell r="E438">
            <v>6278</v>
          </cell>
          <cell r="F438">
            <v>740804</v>
          </cell>
        </row>
        <row r="439">
          <cell r="A439" t="str">
            <v>14)타르페이퍼 설치</v>
          </cell>
          <cell r="B439" t="str">
            <v>t = 5mm</v>
          </cell>
          <cell r="C439">
            <v>14</v>
          </cell>
          <cell r="D439" t="str">
            <v>M2</v>
          </cell>
          <cell r="E439">
            <v>13117</v>
          </cell>
          <cell r="F439">
            <v>183638</v>
          </cell>
        </row>
        <row r="440">
          <cell r="A440" t="str">
            <v>15)스페이서 설치</v>
          </cell>
        </row>
        <row r="441">
          <cell r="A441" t="str">
            <v>스페이서 설치</v>
          </cell>
          <cell r="B441" t="str">
            <v>수직부</v>
          </cell>
          <cell r="C441">
            <v>894</v>
          </cell>
          <cell r="D441" t="str">
            <v>M2</v>
          </cell>
          <cell r="E441">
            <v>230</v>
          </cell>
          <cell r="F441">
            <v>205620</v>
          </cell>
        </row>
        <row r="442">
          <cell r="A442" t="str">
            <v>스페이서 설치</v>
          </cell>
          <cell r="B442" t="str">
            <v>수평부</v>
          </cell>
          <cell r="C442">
            <v>690</v>
          </cell>
          <cell r="D442" t="str">
            <v>M2</v>
          </cell>
          <cell r="E442">
            <v>230</v>
          </cell>
          <cell r="F442">
            <v>158700</v>
          </cell>
        </row>
        <row r="443">
          <cell r="A443" t="str">
            <v>16)스치로폴 채움</v>
          </cell>
        </row>
        <row r="444">
          <cell r="A444" t="str">
            <v>스치로폴</v>
          </cell>
          <cell r="B444" t="str">
            <v>t = 10mm</v>
          </cell>
          <cell r="C444">
            <v>36</v>
          </cell>
          <cell r="D444" t="str">
            <v>M2</v>
          </cell>
          <cell r="E444">
            <v>1898</v>
          </cell>
          <cell r="F444">
            <v>68328</v>
          </cell>
        </row>
        <row r="445">
          <cell r="A445" t="str">
            <v>스치로폴</v>
          </cell>
          <cell r="B445" t="str">
            <v>t = 20mm</v>
          </cell>
          <cell r="C445">
            <v>18</v>
          </cell>
          <cell r="D445" t="str">
            <v>M2</v>
          </cell>
          <cell r="E445">
            <v>2441</v>
          </cell>
          <cell r="F445">
            <v>43938</v>
          </cell>
        </row>
        <row r="446">
          <cell r="A446" t="str">
            <v>17)NOTCH 설치</v>
          </cell>
          <cell r="C446">
            <v>40</v>
          </cell>
          <cell r="D446" t="str">
            <v>M</v>
          </cell>
          <cell r="E446">
            <v>10000</v>
          </cell>
          <cell r="F446">
            <v>400000</v>
          </cell>
        </row>
        <row r="447">
          <cell r="A447" t="str">
            <v>18)부 직 포</v>
          </cell>
          <cell r="C447">
            <v>26</v>
          </cell>
          <cell r="D447" t="str">
            <v>㎡</v>
          </cell>
          <cell r="E447">
            <v>1604</v>
          </cell>
          <cell r="F447">
            <v>41704</v>
          </cell>
        </row>
        <row r="448">
          <cell r="A448" t="str">
            <v>19)드레인보드</v>
          </cell>
          <cell r="C448">
            <v>26</v>
          </cell>
          <cell r="D448" t="str">
            <v>㎡</v>
          </cell>
          <cell r="E448">
            <v>5200</v>
          </cell>
          <cell r="F448">
            <v>135200</v>
          </cell>
        </row>
        <row r="449">
          <cell r="A449" t="str">
            <v>20)P.V.C PIPE</v>
          </cell>
          <cell r="B449" t="str">
            <v>φ100mm</v>
          </cell>
          <cell r="C449">
            <v>6</v>
          </cell>
          <cell r="D449" t="str">
            <v>M</v>
          </cell>
          <cell r="E449">
            <v>4473</v>
          </cell>
          <cell r="F449">
            <v>26838</v>
          </cell>
        </row>
        <row r="450">
          <cell r="A450" t="str">
            <v>21)배면방수(아스팔트 코팅)</v>
          </cell>
          <cell r="C450">
            <v>430</v>
          </cell>
          <cell r="D450" t="str">
            <v>M2</v>
          </cell>
          <cell r="E450">
            <v>4406</v>
          </cell>
          <cell r="F450">
            <v>1894580</v>
          </cell>
        </row>
        <row r="451">
          <cell r="A451" t="str">
            <v>22)교  면   포  장</v>
          </cell>
        </row>
        <row r="452">
          <cell r="A452" t="str">
            <v>택 코 팅</v>
          </cell>
          <cell r="B452" t="str">
            <v>RSC-4, 30ℓ/a</v>
          </cell>
          <cell r="C452">
            <v>3</v>
          </cell>
          <cell r="D452" t="str">
            <v>a</v>
          </cell>
          <cell r="E452">
            <v>17382</v>
          </cell>
          <cell r="F452">
            <v>52146</v>
          </cell>
        </row>
        <row r="453">
          <cell r="A453" t="str">
            <v>아스콘포장</v>
          </cell>
          <cell r="B453" t="str">
            <v>표층, t=8.0㎝</v>
          </cell>
          <cell r="C453">
            <v>3</v>
          </cell>
          <cell r="D453" t="str">
            <v>a</v>
          </cell>
          <cell r="E453">
            <v>55854</v>
          </cell>
          <cell r="F453">
            <v>167562</v>
          </cell>
        </row>
        <row r="454">
          <cell r="A454" t="str">
            <v>장진교 (RAHMEN)</v>
          </cell>
        </row>
        <row r="455">
          <cell r="A455" t="str">
            <v>1) 구조물 터파기</v>
          </cell>
        </row>
        <row r="456">
          <cell r="A456" t="str">
            <v>구조물 터파기</v>
          </cell>
          <cell r="B456" t="str">
            <v>(육상토사,0~2m)</v>
          </cell>
          <cell r="C456">
            <v>2780</v>
          </cell>
          <cell r="D456" t="str">
            <v>㎥</v>
          </cell>
          <cell r="E456">
            <v>3161</v>
          </cell>
          <cell r="F456">
            <v>8787580</v>
          </cell>
        </row>
        <row r="457">
          <cell r="A457" t="str">
            <v>구조물 터파기</v>
          </cell>
          <cell r="B457" t="str">
            <v>(육상토사,2~4m)</v>
          </cell>
          <cell r="C457">
            <v>1662</v>
          </cell>
          <cell r="D457" t="str">
            <v>㎥</v>
          </cell>
          <cell r="E457">
            <v>4598</v>
          </cell>
          <cell r="F457">
            <v>7641876</v>
          </cell>
        </row>
        <row r="458">
          <cell r="A458" t="str">
            <v>구조물 터파기</v>
          </cell>
          <cell r="B458" t="str">
            <v>(육상토사,4~6m)</v>
          </cell>
          <cell r="C458">
            <v>854</v>
          </cell>
          <cell r="D458" t="str">
            <v>㎥</v>
          </cell>
          <cell r="E458">
            <v>6133</v>
          </cell>
          <cell r="F458">
            <v>5237582</v>
          </cell>
        </row>
        <row r="459">
          <cell r="A459" t="str">
            <v>구조물 터파기</v>
          </cell>
          <cell r="B459" t="str">
            <v>(육상토사,6~8m)</v>
          </cell>
          <cell r="C459">
            <v>418</v>
          </cell>
          <cell r="D459" t="str">
            <v>㎥</v>
          </cell>
          <cell r="E459">
            <v>7968</v>
          </cell>
          <cell r="F459">
            <v>3330624</v>
          </cell>
        </row>
        <row r="460">
          <cell r="A460" t="str">
            <v>2)되메우기 및 다짐</v>
          </cell>
          <cell r="C460">
            <v>5143</v>
          </cell>
          <cell r="D460" t="str">
            <v>M3</v>
          </cell>
          <cell r="E460">
            <v>3385</v>
          </cell>
          <cell r="F460">
            <v>17409055</v>
          </cell>
        </row>
        <row r="461">
          <cell r="A461" t="str">
            <v>3)뒷 채 움</v>
          </cell>
          <cell r="B461" t="str">
            <v>(보조기층재)</v>
          </cell>
          <cell r="C461">
            <v>1311</v>
          </cell>
          <cell r="D461" t="str">
            <v>㎥</v>
          </cell>
          <cell r="E461">
            <v>16460</v>
          </cell>
          <cell r="F461">
            <v>21579060</v>
          </cell>
        </row>
        <row r="462">
          <cell r="A462" t="str">
            <v>4) 콘크리트타설</v>
          </cell>
        </row>
        <row r="463">
          <cell r="A463" t="str">
            <v>콘크리트 타설</v>
          </cell>
          <cell r="B463" t="str">
            <v>(무근구조물)</v>
          </cell>
          <cell r="C463">
            <v>48</v>
          </cell>
          <cell r="D463" t="str">
            <v>㎥</v>
          </cell>
          <cell r="E463">
            <v>20803</v>
          </cell>
          <cell r="F463">
            <v>998544</v>
          </cell>
        </row>
        <row r="464">
          <cell r="A464" t="str">
            <v>콘크리트 타설</v>
          </cell>
          <cell r="B464" t="str">
            <v>(철근,진동기,펌프카)</v>
          </cell>
          <cell r="C464">
            <v>1384</v>
          </cell>
          <cell r="D464" t="str">
            <v>㎥</v>
          </cell>
          <cell r="E464">
            <v>10947</v>
          </cell>
          <cell r="F464">
            <v>15150648</v>
          </cell>
        </row>
        <row r="465">
          <cell r="A465" t="str">
            <v>5) 거푸집공</v>
          </cell>
        </row>
        <row r="466">
          <cell r="A466" t="str">
            <v>합판 거푸집</v>
          </cell>
          <cell r="B466" t="str">
            <v>(3회, 0~ 7m)</v>
          </cell>
          <cell r="C466">
            <v>759</v>
          </cell>
          <cell r="D466" t="str">
            <v>㎡</v>
          </cell>
          <cell r="E466">
            <v>22050</v>
          </cell>
          <cell r="F466">
            <v>16735950</v>
          </cell>
        </row>
        <row r="467">
          <cell r="A467" t="str">
            <v>합판 거푸집</v>
          </cell>
          <cell r="B467" t="str">
            <v>(3회, 7~10m)</v>
          </cell>
          <cell r="C467">
            <v>76</v>
          </cell>
          <cell r="D467" t="str">
            <v>M2</v>
          </cell>
          <cell r="E467">
            <v>23476</v>
          </cell>
          <cell r="F467">
            <v>1784176</v>
          </cell>
        </row>
        <row r="468">
          <cell r="A468" t="str">
            <v>합판 거푸집</v>
          </cell>
          <cell r="B468" t="str">
            <v>(4회)</v>
          </cell>
          <cell r="C468">
            <v>322</v>
          </cell>
          <cell r="D468" t="str">
            <v>㎡</v>
          </cell>
          <cell r="E468">
            <v>19038</v>
          </cell>
          <cell r="F468">
            <v>6130236</v>
          </cell>
        </row>
        <row r="469">
          <cell r="A469" t="str">
            <v>합판 거푸집</v>
          </cell>
          <cell r="B469" t="str">
            <v>(6회)</v>
          </cell>
          <cell r="C469">
            <v>26</v>
          </cell>
          <cell r="D469" t="str">
            <v>㎡</v>
          </cell>
          <cell r="E469">
            <v>15879</v>
          </cell>
          <cell r="F469">
            <v>412854</v>
          </cell>
        </row>
        <row r="470">
          <cell r="A470" t="str">
            <v>무늬거푸집</v>
          </cell>
          <cell r="C470">
            <v>166</v>
          </cell>
          <cell r="D470" t="str">
            <v>M2</v>
          </cell>
          <cell r="E470">
            <v>29285</v>
          </cell>
          <cell r="F470">
            <v>4861310</v>
          </cell>
        </row>
        <row r="471">
          <cell r="A471" t="str">
            <v>코팅 거푸집</v>
          </cell>
          <cell r="B471" t="str">
            <v>(3회)</v>
          </cell>
          <cell r="C471">
            <v>768</v>
          </cell>
          <cell r="D471" t="str">
            <v>㎡</v>
          </cell>
          <cell r="E471">
            <v>22050</v>
          </cell>
          <cell r="F471">
            <v>16934400</v>
          </cell>
        </row>
        <row r="472">
          <cell r="A472" t="str">
            <v>원형거푸집 3회</v>
          </cell>
          <cell r="C472">
            <v>15</v>
          </cell>
          <cell r="D472" t="str">
            <v>M2</v>
          </cell>
          <cell r="E472">
            <v>48522</v>
          </cell>
          <cell r="F472">
            <v>727830</v>
          </cell>
        </row>
        <row r="473">
          <cell r="A473" t="str">
            <v>6) 강관 비계</v>
          </cell>
          <cell r="C473">
            <v>945</v>
          </cell>
          <cell r="D473" t="str">
            <v>㎡</v>
          </cell>
          <cell r="E473">
            <v>10525</v>
          </cell>
          <cell r="F473">
            <v>9946125</v>
          </cell>
        </row>
        <row r="474">
          <cell r="A474" t="str">
            <v>7) 동바리공</v>
          </cell>
        </row>
        <row r="475">
          <cell r="A475" t="str">
            <v>강관 동바리</v>
          </cell>
          <cell r="B475" t="str">
            <v>(교량구조물용)</v>
          </cell>
          <cell r="C475">
            <v>2074</v>
          </cell>
          <cell r="D475" t="str">
            <v>공㎥</v>
          </cell>
          <cell r="E475">
            <v>17339</v>
          </cell>
          <cell r="F475">
            <v>35961086</v>
          </cell>
        </row>
        <row r="476">
          <cell r="A476" t="str">
            <v>8)표면처리</v>
          </cell>
        </row>
        <row r="477">
          <cell r="A477" t="str">
            <v>슬라브 양생</v>
          </cell>
          <cell r="B477" t="str">
            <v>(피막양생)</v>
          </cell>
          <cell r="C477">
            <v>477</v>
          </cell>
          <cell r="D477" t="str">
            <v>㎡</v>
          </cell>
          <cell r="E477">
            <v>313</v>
          </cell>
          <cell r="F477">
            <v>149301</v>
          </cell>
        </row>
        <row r="478">
          <cell r="A478" t="str">
            <v>면고르기</v>
          </cell>
          <cell r="B478" t="str">
            <v>(교량슬라브면)</v>
          </cell>
          <cell r="C478">
            <v>477</v>
          </cell>
          <cell r="D478" t="str">
            <v>㎡</v>
          </cell>
          <cell r="E478">
            <v>544</v>
          </cell>
          <cell r="F478">
            <v>259488</v>
          </cell>
        </row>
        <row r="479">
          <cell r="A479" t="str">
            <v>교면 방수</v>
          </cell>
          <cell r="B479" t="str">
            <v>(침투식)</v>
          </cell>
          <cell r="C479">
            <v>477</v>
          </cell>
          <cell r="D479" t="str">
            <v>㎡</v>
          </cell>
          <cell r="E479">
            <v>2785</v>
          </cell>
          <cell r="F479">
            <v>1328445</v>
          </cell>
        </row>
        <row r="480">
          <cell r="A480" t="str">
            <v>9)교명판 및 설명판</v>
          </cell>
        </row>
        <row r="481">
          <cell r="A481" t="str">
            <v>교명주</v>
          </cell>
          <cell r="B481" t="str">
            <v>(화강석,600×600×1250mm)</v>
          </cell>
          <cell r="C481">
            <v>4</v>
          </cell>
          <cell r="D481" t="str">
            <v>개소</v>
          </cell>
          <cell r="E481">
            <v>1300000</v>
          </cell>
          <cell r="F481">
            <v>5200000</v>
          </cell>
        </row>
        <row r="482">
          <cell r="A482" t="str">
            <v>교명판</v>
          </cell>
          <cell r="B482" t="str">
            <v>(황동,450×200×10㎜)</v>
          </cell>
          <cell r="C482">
            <v>2</v>
          </cell>
          <cell r="D482" t="str">
            <v>개</v>
          </cell>
          <cell r="E482">
            <v>82000</v>
          </cell>
          <cell r="F482">
            <v>164000</v>
          </cell>
        </row>
        <row r="483">
          <cell r="A483" t="str">
            <v>설명판</v>
          </cell>
          <cell r="B483" t="str">
            <v>(황동,350×250×10㎜)</v>
          </cell>
          <cell r="C483">
            <v>2</v>
          </cell>
          <cell r="D483" t="str">
            <v>개</v>
          </cell>
          <cell r="E483">
            <v>45000</v>
          </cell>
          <cell r="F483">
            <v>90000</v>
          </cell>
        </row>
        <row r="484">
          <cell r="A484" t="str">
            <v>10)측량 기준점 설치</v>
          </cell>
          <cell r="C484">
            <v>1</v>
          </cell>
          <cell r="D484" t="str">
            <v>개</v>
          </cell>
          <cell r="E484">
            <v>25007</v>
          </cell>
          <cell r="F484">
            <v>25007</v>
          </cell>
        </row>
        <row r="485">
          <cell r="A485" t="str">
            <v>11)전 선 관</v>
          </cell>
          <cell r="B485" t="str">
            <v>(강관φ100mm)</v>
          </cell>
          <cell r="C485">
            <v>67</v>
          </cell>
          <cell r="D485" t="str">
            <v>m</v>
          </cell>
          <cell r="E485">
            <v>29640</v>
          </cell>
          <cell r="F485">
            <v>1985880</v>
          </cell>
        </row>
        <row r="486">
          <cell r="A486" t="str">
            <v>12)철근가공조립</v>
          </cell>
        </row>
        <row r="487">
          <cell r="A487" t="str">
            <v>철근가공 및 조립</v>
          </cell>
          <cell r="B487" t="str">
            <v>보 통</v>
          </cell>
          <cell r="C487">
            <v>38.828000000000003</v>
          </cell>
          <cell r="D487" t="str">
            <v>TON</v>
          </cell>
          <cell r="E487">
            <v>363984</v>
          </cell>
          <cell r="F487">
            <v>14132770</v>
          </cell>
        </row>
        <row r="488">
          <cell r="A488" t="str">
            <v>철근가공 및 조립</v>
          </cell>
          <cell r="B488" t="str">
            <v>복 잡</v>
          </cell>
          <cell r="C488">
            <v>187.59399999999999</v>
          </cell>
          <cell r="D488" t="str">
            <v>TON</v>
          </cell>
          <cell r="E488">
            <v>456666</v>
          </cell>
          <cell r="F488">
            <v>85667801</v>
          </cell>
        </row>
        <row r="489">
          <cell r="A489" t="str">
            <v>13)다웰바 설치</v>
          </cell>
          <cell r="C489">
            <v>118</v>
          </cell>
          <cell r="D489" t="str">
            <v>EA</v>
          </cell>
          <cell r="E489">
            <v>6278</v>
          </cell>
          <cell r="F489">
            <v>740804</v>
          </cell>
        </row>
        <row r="490">
          <cell r="A490" t="str">
            <v>14)타르페이퍼 설치</v>
          </cell>
          <cell r="B490" t="str">
            <v>t = 5mm</v>
          </cell>
          <cell r="C490">
            <v>14</v>
          </cell>
          <cell r="D490" t="str">
            <v>M2</v>
          </cell>
          <cell r="E490">
            <v>13117</v>
          </cell>
          <cell r="F490">
            <v>183638</v>
          </cell>
        </row>
        <row r="491">
          <cell r="A491" t="str">
            <v>15)스페이서 설치</v>
          </cell>
        </row>
        <row r="492">
          <cell r="A492" t="str">
            <v>스페이서 설치</v>
          </cell>
          <cell r="B492" t="str">
            <v>수직부</v>
          </cell>
          <cell r="C492">
            <v>942</v>
          </cell>
          <cell r="D492" t="str">
            <v>M2</v>
          </cell>
          <cell r="E492">
            <v>230</v>
          </cell>
          <cell r="F492">
            <v>216660</v>
          </cell>
        </row>
        <row r="493">
          <cell r="A493" t="str">
            <v>스페이서 설치</v>
          </cell>
          <cell r="B493" t="str">
            <v>수평부</v>
          </cell>
          <cell r="C493">
            <v>1009</v>
          </cell>
          <cell r="D493" t="str">
            <v>M2</v>
          </cell>
          <cell r="E493">
            <v>230</v>
          </cell>
          <cell r="F493">
            <v>232070</v>
          </cell>
        </row>
        <row r="494">
          <cell r="A494" t="str">
            <v>16)스치로폴 채움</v>
          </cell>
        </row>
        <row r="495">
          <cell r="A495" t="str">
            <v>스치로폴</v>
          </cell>
          <cell r="B495" t="str">
            <v>t = 10mm</v>
          </cell>
          <cell r="C495">
            <v>47</v>
          </cell>
          <cell r="D495" t="str">
            <v>M2</v>
          </cell>
          <cell r="E495">
            <v>1898</v>
          </cell>
          <cell r="F495">
            <v>89206</v>
          </cell>
        </row>
        <row r="496">
          <cell r="A496" t="str">
            <v>스치로폴</v>
          </cell>
          <cell r="B496" t="str">
            <v>t = 20mm</v>
          </cell>
          <cell r="C496">
            <v>39</v>
          </cell>
          <cell r="D496" t="str">
            <v>M2</v>
          </cell>
          <cell r="E496">
            <v>2441</v>
          </cell>
          <cell r="F496">
            <v>95199</v>
          </cell>
        </row>
        <row r="497">
          <cell r="A497" t="str">
            <v>17)NOTCH 설치</v>
          </cell>
          <cell r="C497">
            <v>62</v>
          </cell>
          <cell r="D497" t="str">
            <v>M</v>
          </cell>
          <cell r="E497">
            <v>10000</v>
          </cell>
          <cell r="F497">
            <v>620000</v>
          </cell>
        </row>
        <row r="498">
          <cell r="A498" t="str">
            <v>18)부 직 포</v>
          </cell>
          <cell r="C498">
            <v>92</v>
          </cell>
          <cell r="D498" t="str">
            <v>㎡</v>
          </cell>
          <cell r="E498">
            <v>1604</v>
          </cell>
          <cell r="F498">
            <v>147568</v>
          </cell>
        </row>
        <row r="499">
          <cell r="A499" t="str">
            <v>19)드레인보드</v>
          </cell>
          <cell r="C499">
            <v>92</v>
          </cell>
          <cell r="D499" t="str">
            <v>㎡</v>
          </cell>
          <cell r="E499">
            <v>5200</v>
          </cell>
          <cell r="F499">
            <v>478400</v>
          </cell>
        </row>
        <row r="500">
          <cell r="A500" t="str">
            <v>20)P.V.C PIPE</v>
          </cell>
          <cell r="B500" t="str">
            <v>φ100mm</v>
          </cell>
          <cell r="C500">
            <v>3</v>
          </cell>
          <cell r="D500" t="str">
            <v>M</v>
          </cell>
          <cell r="E500">
            <v>4473</v>
          </cell>
          <cell r="F500">
            <v>13419</v>
          </cell>
        </row>
        <row r="501">
          <cell r="A501" t="str">
            <v>21)배면방수(아스팔트 코팅)</v>
          </cell>
          <cell r="C501">
            <v>407</v>
          </cell>
          <cell r="D501" t="str">
            <v>M2</v>
          </cell>
          <cell r="E501">
            <v>4406</v>
          </cell>
          <cell r="F501">
            <v>1793242</v>
          </cell>
        </row>
        <row r="502">
          <cell r="A502" t="str">
            <v>22)난 간</v>
          </cell>
          <cell r="B502" t="str">
            <v>알미늄, H=0.65m</v>
          </cell>
          <cell r="C502">
            <v>43</v>
          </cell>
          <cell r="D502" t="str">
            <v>m</v>
          </cell>
          <cell r="E502">
            <v>85000</v>
          </cell>
          <cell r="F502">
            <v>3655000</v>
          </cell>
        </row>
        <row r="503">
          <cell r="A503" t="str">
            <v>23)교  면   포  장</v>
          </cell>
        </row>
        <row r="504">
          <cell r="A504" t="str">
            <v>택 코 팅</v>
          </cell>
          <cell r="B504" t="str">
            <v>RSC-4, 30ℓ/a</v>
          </cell>
          <cell r="C504">
            <v>4</v>
          </cell>
          <cell r="D504" t="str">
            <v>a</v>
          </cell>
          <cell r="E504">
            <v>17382</v>
          </cell>
          <cell r="F504">
            <v>69528</v>
          </cell>
        </row>
        <row r="505">
          <cell r="A505" t="str">
            <v>아스콘포장</v>
          </cell>
          <cell r="B505" t="str">
            <v>표층, t=8.0㎝</v>
          </cell>
          <cell r="C505">
            <v>4</v>
          </cell>
          <cell r="D505" t="str">
            <v>a</v>
          </cell>
          <cell r="E505">
            <v>55854</v>
          </cell>
          <cell r="F505">
            <v>223416</v>
          </cell>
        </row>
        <row r="506">
          <cell r="A506" t="str">
            <v>소길교 (RAHMEN)</v>
          </cell>
        </row>
        <row r="507">
          <cell r="A507" t="str">
            <v>1) 구조물 터파기</v>
          </cell>
        </row>
        <row r="508">
          <cell r="A508" t="str">
            <v>구조물 터파기</v>
          </cell>
          <cell r="B508" t="str">
            <v>(육상토사,0~2m)</v>
          </cell>
          <cell r="C508">
            <v>2362</v>
          </cell>
          <cell r="D508" t="str">
            <v>㎥</v>
          </cell>
          <cell r="E508">
            <v>3161</v>
          </cell>
          <cell r="F508">
            <v>7466282</v>
          </cell>
        </row>
        <row r="509">
          <cell r="A509" t="str">
            <v>구조물 터파기</v>
          </cell>
          <cell r="B509" t="str">
            <v>(육상토사,2~4m)</v>
          </cell>
          <cell r="C509">
            <v>1566</v>
          </cell>
          <cell r="D509" t="str">
            <v>㎥</v>
          </cell>
          <cell r="E509">
            <v>4598</v>
          </cell>
          <cell r="F509">
            <v>7200468</v>
          </cell>
        </row>
        <row r="510">
          <cell r="A510" t="str">
            <v>구조물 터파기</v>
          </cell>
          <cell r="B510" t="str">
            <v>(육상토사,4~6m)</v>
          </cell>
          <cell r="C510">
            <v>1134</v>
          </cell>
          <cell r="D510" t="str">
            <v>㎥</v>
          </cell>
          <cell r="E510">
            <v>6133</v>
          </cell>
          <cell r="F510">
            <v>6954822</v>
          </cell>
        </row>
        <row r="511">
          <cell r="A511" t="str">
            <v>구조물 터파기</v>
          </cell>
          <cell r="B511" t="str">
            <v>(육상토사,6~8m)</v>
          </cell>
          <cell r="C511">
            <v>187</v>
          </cell>
          <cell r="D511" t="str">
            <v>㎥</v>
          </cell>
          <cell r="E511">
            <v>7968</v>
          </cell>
          <cell r="F511">
            <v>1490016</v>
          </cell>
        </row>
        <row r="512">
          <cell r="A512" t="str">
            <v>2)되메우기 및 다짐</v>
          </cell>
          <cell r="C512">
            <v>3685</v>
          </cell>
          <cell r="D512" t="str">
            <v>M3</v>
          </cell>
          <cell r="E512">
            <v>3385</v>
          </cell>
          <cell r="F512">
            <v>12473725</v>
          </cell>
        </row>
        <row r="513">
          <cell r="A513" t="str">
            <v>3)뒷 채 움</v>
          </cell>
          <cell r="B513" t="str">
            <v>(보조기층재)</v>
          </cell>
          <cell r="C513">
            <v>1577</v>
          </cell>
          <cell r="D513" t="str">
            <v>㎥</v>
          </cell>
          <cell r="E513">
            <v>16460</v>
          </cell>
          <cell r="F513">
            <v>25957420</v>
          </cell>
        </row>
        <row r="514">
          <cell r="A514" t="str">
            <v>4) 콘크리트타설</v>
          </cell>
        </row>
        <row r="515">
          <cell r="A515" t="str">
            <v>콘크리트 타설</v>
          </cell>
          <cell r="B515" t="str">
            <v>(무근구조물)</v>
          </cell>
          <cell r="C515">
            <v>43</v>
          </cell>
          <cell r="D515" t="str">
            <v>㎥</v>
          </cell>
          <cell r="E515">
            <v>20803</v>
          </cell>
          <cell r="F515">
            <v>894529</v>
          </cell>
        </row>
        <row r="516">
          <cell r="A516" t="str">
            <v>콘크리트 타설</v>
          </cell>
          <cell r="B516" t="str">
            <v>(철근,진동기,펌프카)</v>
          </cell>
          <cell r="C516">
            <v>1577</v>
          </cell>
          <cell r="D516" t="str">
            <v>㎥</v>
          </cell>
          <cell r="E516">
            <v>10947</v>
          </cell>
          <cell r="F516">
            <v>17263419</v>
          </cell>
        </row>
        <row r="517">
          <cell r="A517" t="str">
            <v>5) 거푸집공</v>
          </cell>
        </row>
        <row r="518">
          <cell r="A518" t="str">
            <v>합판 거푸집</v>
          </cell>
          <cell r="B518" t="str">
            <v>(3회, 0~ 7m)</v>
          </cell>
          <cell r="C518">
            <v>685</v>
          </cell>
          <cell r="D518" t="str">
            <v>㎡</v>
          </cell>
          <cell r="E518">
            <v>22050</v>
          </cell>
          <cell r="F518">
            <v>15104250</v>
          </cell>
        </row>
        <row r="519">
          <cell r="A519" t="str">
            <v>합판 거푸집</v>
          </cell>
          <cell r="B519" t="str">
            <v>(3회, 7~10m)</v>
          </cell>
          <cell r="C519">
            <v>103</v>
          </cell>
          <cell r="D519" t="str">
            <v>M2</v>
          </cell>
          <cell r="E519">
            <v>23476</v>
          </cell>
          <cell r="F519">
            <v>2418028</v>
          </cell>
        </row>
        <row r="520">
          <cell r="A520" t="str">
            <v>합판 거푸집</v>
          </cell>
          <cell r="B520" t="str">
            <v>(4회)</v>
          </cell>
          <cell r="C520">
            <v>262</v>
          </cell>
          <cell r="D520" t="str">
            <v>㎡</v>
          </cell>
          <cell r="E520">
            <v>19038</v>
          </cell>
          <cell r="F520">
            <v>4987956</v>
          </cell>
        </row>
        <row r="521">
          <cell r="A521" t="str">
            <v>합판 거푸집</v>
          </cell>
          <cell r="B521" t="str">
            <v>(6회)</v>
          </cell>
          <cell r="C521">
            <v>25</v>
          </cell>
          <cell r="D521" t="str">
            <v>㎡</v>
          </cell>
          <cell r="E521">
            <v>15879</v>
          </cell>
          <cell r="F521">
            <v>396975</v>
          </cell>
        </row>
        <row r="522">
          <cell r="A522" t="str">
            <v>무늬거푸집</v>
          </cell>
          <cell r="C522">
            <v>144</v>
          </cell>
          <cell r="D522" t="str">
            <v>M2</v>
          </cell>
          <cell r="E522">
            <v>29285</v>
          </cell>
          <cell r="F522">
            <v>4217040</v>
          </cell>
        </row>
        <row r="523">
          <cell r="A523" t="str">
            <v>코팅 거푸집</v>
          </cell>
          <cell r="B523" t="str">
            <v>(3회)</v>
          </cell>
          <cell r="C523">
            <v>1130</v>
          </cell>
          <cell r="D523" t="str">
            <v>㎡</v>
          </cell>
          <cell r="E523">
            <v>22050</v>
          </cell>
          <cell r="F523">
            <v>24916500</v>
          </cell>
        </row>
        <row r="524">
          <cell r="A524" t="str">
            <v>원형거푸집 3회</v>
          </cell>
          <cell r="C524">
            <v>18</v>
          </cell>
          <cell r="D524" t="str">
            <v>M2</v>
          </cell>
          <cell r="E524">
            <v>48522</v>
          </cell>
          <cell r="F524">
            <v>873396</v>
          </cell>
        </row>
        <row r="525">
          <cell r="A525" t="str">
            <v>6) 강관 비계</v>
          </cell>
          <cell r="C525">
            <v>810</v>
          </cell>
          <cell r="D525" t="str">
            <v>㎡</v>
          </cell>
          <cell r="E525">
            <v>10525</v>
          </cell>
          <cell r="F525">
            <v>8525250</v>
          </cell>
        </row>
        <row r="526">
          <cell r="A526" t="str">
            <v>7) 동바리공</v>
          </cell>
        </row>
        <row r="527">
          <cell r="A527" t="str">
            <v>강관 동바리</v>
          </cell>
          <cell r="B527" t="str">
            <v>(교량구조물용)</v>
          </cell>
          <cell r="C527">
            <v>2696</v>
          </cell>
          <cell r="D527" t="str">
            <v>공㎥</v>
          </cell>
          <cell r="E527">
            <v>17339</v>
          </cell>
          <cell r="F527">
            <v>46745944</v>
          </cell>
        </row>
        <row r="528">
          <cell r="A528" t="str">
            <v>8)표면처리</v>
          </cell>
        </row>
        <row r="529">
          <cell r="A529" t="str">
            <v>슬라브 양생</v>
          </cell>
          <cell r="B529" t="str">
            <v>(피막양생)</v>
          </cell>
          <cell r="C529">
            <v>447</v>
          </cell>
          <cell r="D529" t="str">
            <v>㎡</v>
          </cell>
          <cell r="E529">
            <v>313</v>
          </cell>
          <cell r="F529">
            <v>139911</v>
          </cell>
        </row>
        <row r="530">
          <cell r="A530" t="str">
            <v>면고르기</v>
          </cell>
          <cell r="B530" t="str">
            <v>(교량슬라브면)</v>
          </cell>
          <cell r="C530">
            <v>447</v>
          </cell>
          <cell r="D530" t="str">
            <v>㎡</v>
          </cell>
          <cell r="E530">
            <v>544</v>
          </cell>
          <cell r="F530">
            <v>243168</v>
          </cell>
        </row>
        <row r="531">
          <cell r="A531" t="str">
            <v>교면 방수</v>
          </cell>
          <cell r="B531" t="str">
            <v>(침투식)</v>
          </cell>
          <cell r="C531">
            <v>447</v>
          </cell>
          <cell r="D531" t="str">
            <v>㎡</v>
          </cell>
          <cell r="E531">
            <v>2785</v>
          </cell>
          <cell r="F531">
            <v>1244895</v>
          </cell>
        </row>
        <row r="532">
          <cell r="A532" t="str">
            <v>9)교명판 및 설명판</v>
          </cell>
        </row>
        <row r="533">
          <cell r="A533" t="str">
            <v>교명주</v>
          </cell>
          <cell r="B533" t="str">
            <v>(화강석,600×600×1250mm)</v>
          </cell>
          <cell r="C533">
            <v>4</v>
          </cell>
          <cell r="D533" t="str">
            <v>개소</v>
          </cell>
          <cell r="E533">
            <v>1300000</v>
          </cell>
          <cell r="F533">
            <v>5200000</v>
          </cell>
        </row>
        <row r="534">
          <cell r="A534" t="str">
            <v>교명판</v>
          </cell>
          <cell r="B534" t="str">
            <v>(황동,450×200×10㎜)</v>
          </cell>
          <cell r="C534">
            <v>2</v>
          </cell>
          <cell r="D534" t="str">
            <v>개</v>
          </cell>
          <cell r="E534">
            <v>82000</v>
          </cell>
          <cell r="F534">
            <v>164000</v>
          </cell>
        </row>
        <row r="535">
          <cell r="A535" t="str">
            <v>설명판</v>
          </cell>
          <cell r="B535" t="str">
            <v>(황동,350×250×10㎜)</v>
          </cell>
          <cell r="C535">
            <v>2</v>
          </cell>
          <cell r="D535" t="str">
            <v>개</v>
          </cell>
          <cell r="E535">
            <v>45000</v>
          </cell>
          <cell r="F535">
            <v>90000</v>
          </cell>
        </row>
        <row r="536">
          <cell r="A536" t="str">
            <v>10)측량 기준점 설치</v>
          </cell>
          <cell r="C536">
            <v>1</v>
          </cell>
          <cell r="D536" t="str">
            <v>개</v>
          </cell>
          <cell r="E536">
            <v>25007</v>
          </cell>
          <cell r="F536">
            <v>25007</v>
          </cell>
        </row>
        <row r="537">
          <cell r="A537" t="str">
            <v>11)전 선 관</v>
          </cell>
          <cell r="B537" t="str">
            <v>(강관φ100mm)</v>
          </cell>
          <cell r="C537">
            <v>67</v>
          </cell>
          <cell r="D537" t="str">
            <v>m</v>
          </cell>
          <cell r="E537">
            <v>29640</v>
          </cell>
          <cell r="F537">
            <v>1985880</v>
          </cell>
        </row>
        <row r="538">
          <cell r="A538" t="str">
            <v>12)철근가공조립</v>
          </cell>
        </row>
        <row r="539">
          <cell r="A539" t="str">
            <v>철근가공 및 조립</v>
          </cell>
          <cell r="B539" t="str">
            <v>보 통</v>
          </cell>
          <cell r="C539">
            <v>33.021000000000001</v>
          </cell>
          <cell r="D539" t="str">
            <v>TON</v>
          </cell>
          <cell r="E539">
            <v>363984</v>
          </cell>
          <cell r="F539">
            <v>12019115</v>
          </cell>
        </row>
        <row r="540">
          <cell r="A540" t="str">
            <v>철근가공 및 조립</v>
          </cell>
          <cell r="B540" t="str">
            <v>복 잡</v>
          </cell>
          <cell r="C540">
            <v>190.09100000000001</v>
          </cell>
          <cell r="D540" t="str">
            <v>TON</v>
          </cell>
          <cell r="E540">
            <v>456666</v>
          </cell>
          <cell r="F540">
            <v>86808096</v>
          </cell>
        </row>
        <row r="541">
          <cell r="A541" t="str">
            <v>13)다웰바 설치</v>
          </cell>
          <cell r="C541">
            <v>116</v>
          </cell>
          <cell r="D541" t="str">
            <v>EA</v>
          </cell>
          <cell r="E541">
            <v>6278</v>
          </cell>
          <cell r="F541">
            <v>728248</v>
          </cell>
        </row>
        <row r="542">
          <cell r="A542" t="str">
            <v>14)타르페이퍼 설치</v>
          </cell>
          <cell r="B542" t="str">
            <v>t = 5mm</v>
          </cell>
          <cell r="C542">
            <v>14</v>
          </cell>
          <cell r="D542" t="str">
            <v>M2</v>
          </cell>
          <cell r="E542">
            <v>13117</v>
          </cell>
          <cell r="F542">
            <v>183638</v>
          </cell>
        </row>
        <row r="543">
          <cell r="A543" t="str">
            <v>15)스페이서 설치</v>
          </cell>
        </row>
        <row r="544">
          <cell r="A544" t="str">
            <v>스페이서 설치</v>
          </cell>
          <cell r="B544" t="str">
            <v>수직부</v>
          </cell>
          <cell r="C544">
            <v>1080</v>
          </cell>
          <cell r="D544" t="str">
            <v>M2</v>
          </cell>
          <cell r="E544">
            <v>230</v>
          </cell>
          <cell r="F544">
            <v>248400</v>
          </cell>
        </row>
        <row r="545">
          <cell r="A545" t="str">
            <v>스페이서 설치</v>
          </cell>
          <cell r="B545" t="str">
            <v>수평부</v>
          </cell>
          <cell r="C545">
            <v>830</v>
          </cell>
          <cell r="D545" t="str">
            <v>M2</v>
          </cell>
          <cell r="E545">
            <v>230</v>
          </cell>
          <cell r="F545">
            <v>190900</v>
          </cell>
        </row>
        <row r="546">
          <cell r="A546" t="str">
            <v>16)스치로폴 채움</v>
          </cell>
        </row>
        <row r="547">
          <cell r="A547" t="str">
            <v>스치로폴</v>
          </cell>
          <cell r="B547" t="str">
            <v>t = 10mm</v>
          </cell>
          <cell r="C547">
            <v>56</v>
          </cell>
          <cell r="D547" t="str">
            <v>M2</v>
          </cell>
          <cell r="E547">
            <v>1898</v>
          </cell>
          <cell r="F547">
            <v>106288</v>
          </cell>
        </row>
        <row r="548">
          <cell r="A548" t="str">
            <v>스치로폴</v>
          </cell>
          <cell r="B548" t="str">
            <v>t = 20mm</v>
          </cell>
          <cell r="C548">
            <v>19</v>
          </cell>
          <cell r="D548" t="str">
            <v>M2</v>
          </cell>
          <cell r="E548">
            <v>2441</v>
          </cell>
          <cell r="F548">
            <v>46379</v>
          </cell>
        </row>
        <row r="549">
          <cell r="A549" t="str">
            <v>17)NOTCH 설치</v>
          </cell>
          <cell r="C549">
            <v>62</v>
          </cell>
          <cell r="D549" t="str">
            <v>M</v>
          </cell>
          <cell r="E549">
            <v>10000</v>
          </cell>
          <cell r="F549">
            <v>620000</v>
          </cell>
        </row>
        <row r="550">
          <cell r="A550" t="str">
            <v>18)부 직 포</v>
          </cell>
          <cell r="C550">
            <v>77</v>
          </cell>
          <cell r="D550" t="str">
            <v>㎡</v>
          </cell>
          <cell r="E550">
            <v>1604</v>
          </cell>
          <cell r="F550">
            <v>123508</v>
          </cell>
        </row>
        <row r="551">
          <cell r="A551" t="str">
            <v>19)드레인보드</v>
          </cell>
          <cell r="C551">
            <v>77</v>
          </cell>
          <cell r="D551" t="str">
            <v>㎡</v>
          </cell>
          <cell r="E551">
            <v>5200</v>
          </cell>
          <cell r="F551">
            <v>400400</v>
          </cell>
        </row>
        <row r="552">
          <cell r="A552" t="str">
            <v>20)P.V.C PIPE</v>
          </cell>
          <cell r="B552" t="str">
            <v>φ100mm</v>
          </cell>
          <cell r="C552">
            <v>3</v>
          </cell>
          <cell r="D552" t="str">
            <v>M</v>
          </cell>
          <cell r="E552">
            <v>4473</v>
          </cell>
          <cell r="F552">
            <v>13419</v>
          </cell>
        </row>
        <row r="553">
          <cell r="A553" t="str">
            <v>21)배면방수(아스팔트 코팅)</v>
          </cell>
          <cell r="C553">
            <v>430</v>
          </cell>
          <cell r="D553" t="str">
            <v>M2</v>
          </cell>
          <cell r="E553">
            <v>4406</v>
          </cell>
          <cell r="F553">
            <v>1894580</v>
          </cell>
        </row>
        <row r="554">
          <cell r="A554" t="str">
            <v>22)난 간</v>
          </cell>
          <cell r="B554" t="str">
            <v>알미늄, H=0.65m</v>
          </cell>
          <cell r="C554">
            <v>43</v>
          </cell>
          <cell r="D554" t="str">
            <v>m</v>
          </cell>
          <cell r="E554">
            <v>85000</v>
          </cell>
          <cell r="F554">
            <v>3655000</v>
          </cell>
        </row>
        <row r="555">
          <cell r="A555" t="str">
            <v>23)교  면   포  장</v>
          </cell>
        </row>
        <row r="556">
          <cell r="A556" t="str">
            <v>택 코 팅</v>
          </cell>
          <cell r="B556" t="str">
            <v>RSC-4, 30ℓ/a</v>
          </cell>
          <cell r="C556">
            <v>4</v>
          </cell>
          <cell r="D556" t="str">
            <v>a</v>
          </cell>
          <cell r="E556">
            <v>17382</v>
          </cell>
          <cell r="F556">
            <v>69528</v>
          </cell>
        </row>
        <row r="557">
          <cell r="A557" t="str">
            <v>아스콘포장</v>
          </cell>
          <cell r="B557" t="str">
            <v>표층, t=8.0㎝</v>
          </cell>
          <cell r="C557">
            <v>4</v>
          </cell>
          <cell r="D557" t="str">
            <v>a</v>
          </cell>
          <cell r="E557">
            <v>55854</v>
          </cell>
          <cell r="F557">
            <v>223416</v>
          </cell>
        </row>
        <row r="558">
          <cell r="A558" t="str">
            <v>원동1교 (RAHMEN)</v>
          </cell>
        </row>
        <row r="559">
          <cell r="A559" t="str">
            <v>1) 구조물 터파기</v>
          </cell>
        </row>
        <row r="560">
          <cell r="A560" t="str">
            <v>구조물 터파기</v>
          </cell>
          <cell r="B560" t="str">
            <v>(육상토사,0~2m)</v>
          </cell>
          <cell r="C560">
            <v>3358</v>
          </cell>
          <cell r="D560" t="str">
            <v>㎥</v>
          </cell>
          <cell r="E560">
            <v>3161</v>
          </cell>
          <cell r="F560">
            <v>10614638</v>
          </cell>
        </row>
        <row r="561">
          <cell r="A561" t="str">
            <v>구조물 터파기</v>
          </cell>
          <cell r="B561" t="str">
            <v>(육상토사,2~4m)</v>
          </cell>
          <cell r="C561">
            <v>2084</v>
          </cell>
          <cell r="D561" t="str">
            <v>㎥</v>
          </cell>
          <cell r="E561">
            <v>4598</v>
          </cell>
          <cell r="F561">
            <v>9582232</v>
          </cell>
        </row>
        <row r="562">
          <cell r="A562" t="str">
            <v>구조물 터파기</v>
          </cell>
          <cell r="B562" t="str">
            <v>(육상토사,4~6m)</v>
          </cell>
          <cell r="C562">
            <v>346</v>
          </cell>
          <cell r="D562" t="str">
            <v>㎥</v>
          </cell>
          <cell r="E562">
            <v>6133</v>
          </cell>
          <cell r="F562">
            <v>2122018</v>
          </cell>
        </row>
        <row r="563">
          <cell r="A563" t="str">
            <v>구조물 터파기</v>
          </cell>
          <cell r="B563" t="str">
            <v>(육상토사,6~8m)</v>
          </cell>
          <cell r="C563">
            <v>131</v>
          </cell>
          <cell r="D563" t="str">
            <v>㎥</v>
          </cell>
          <cell r="E563">
            <v>7968</v>
          </cell>
          <cell r="F563">
            <v>1043808</v>
          </cell>
        </row>
        <row r="564">
          <cell r="A564" t="str">
            <v>2)되메우기 및 다짐</v>
          </cell>
          <cell r="C564">
            <v>4909</v>
          </cell>
          <cell r="D564" t="str">
            <v>M3</v>
          </cell>
          <cell r="E564">
            <v>3385</v>
          </cell>
          <cell r="F564">
            <v>16616965</v>
          </cell>
        </row>
        <row r="565">
          <cell r="A565" t="str">
            <v>3)뒷 채 움</v>
          </cell>
          <cell r="B565" t="str">
            <v>(보조기층재)</v>
          </cell>
          <cell r="C565">
            <v>2240</v>
          </cell>
          <cell r="D565" t="str">
            <v>㎥</v>
          </cell>
          <cell r="E565">
            <v>16460</v>
          </cell>
          <cell r="F565">
            <v>36870400</v>
          </cell>
        </row>
        <row r="566">
          <cell r="A566" t="str">
            <v>4) 콘크리트타설</v>
          </cell>
        </row>
        <row r="567">
          <cell r="A567" t="str">
            <v>콘크리트 타설</v>
          </cell>
          <cell r="B567" t="str">
            <v>(무근구조물)</v>
          </cell>
          <cell r="C567">
            <v>193</v>
          </cell>
          <cell r="D567" t="str">
            <v>㎥</v>
          </cell>
          <cell r="E567">
            <v>20803</v>
          </cell>
          <cell r="F567">
            <v>4014979</v>
          </cell>
        </row>
        <row r="568">
          <cell r="A568" t="str">
            <v>콘크리트 타설</v>
          </cell>
          <cell r="B568" t="str">
            <v>(철근,진동기,펌프카)</v>
          </cell>
          <cell r="C568">
            <v>1901</v>
          </cell>
          <cell r="D568" t="str">
            <v>㎥</v>
          </cell>
          <cell r="E568">
            <v>10947</v>
          </cell>
          <cell r="F568">
            <v>20810247</v>
          </cell>
        </row>
        <row r="569">
          <cell r="A569" t="str">
            <v>5) 거푸집공</v>
          </cell>
        </row>
        <row r="570">
          <cell r="A570" t="str">
            <v>합판 거푸집</v>
          </cell>
          <cell r="B570" t="str">
            <v>(3회, 0~ 7m)</v>
          </cell>
          <cell r="C570">
            <v>568</v>
          </cell>
          <cell r="D570" t="str">
            <v>㎡</v>
          </cell>
          <cell r="E570">
            <v>22050</v>
          </cell>
          <cell r="F570">
            <v>12524400</v>
          </cell>
        </row>
        <row r="571">
          <cell r="A571" t="str">
            <v>합판 거푸집</v>
          </cell>
          <cell r="B571" t="str">
            <v>(3회, 7~10m)</v>
          </cell>
          <cell r="C571">
            <v>500</v>
          </cell>
          <cell r="D571" t="str">
            <v>M2</v>
          </cell>
          <cell r="E571">
            <v>23476</v>
          </cell>
          <cell r="F571">
            <v>11738000</v>
          </cell>
        </row>
        <row r="572">
          <cell r="A572" t="str">
            <v>합판 거푸집</v>
          </cell>
          <cell r="B572" t="str">
            <v>(4회)</v>
          </cell>
          <cell r="C572">
            <v>262</v>
          </cell>
          <cell r="D572" t="str">
            <v>㎡</v>
          </cell>
          <cell r="E572">
            <v>19038</v>
          </cell>
          <cell r="F572">
            <v>4987956</v>
          </cell>
        </row>
        <row r="573">
          <cell r="A573" t="str">
            <v>합판 거푸집</v>
          </cell>
          <cell r="B573" t="str">
            <v>(6회)</v>
          </cell>
          <cell r="C573">
            <v>20</v>
          </cell>
          <cell r="D573" t="str">
            <v>㎡</v>
          </cell>
          <cell r="E573">
            <v>15879</v>
          </cell>
          <cell r="F573">
            <v>317580</v>
          </cell>
        </row>
        <row r="574">
          <cell r="A574" t="str">
            <v>무늬거푸집</v>
          </cell>
          <cell r="C574">
            <v>59</v>
          </cell>
          <cell r="D574" t="str">
            <v>M2</v>
          </cell>
          <cell r="E574">
            <v>29285</v>
          </cell>
          <cell r="F574">
            <v>1727815</v>
          </cell>
        </row>
        <row r="575">
          <cell r="A575" t="str">
            <v>코팅 거푸집</v>
          </cell>
          <cell r="B575" t="str">
            <v>(3회)</v>
          </cell>
          <cell r="C575">
            <v>1584</v>
          </cell>
          <cell r="D575" t="str">
            <v>㎡</v>
          </cell>
          <cell r="E575">
            <v>22050</v>
          </cell>
          <cell r="F575">
            <v>34927200</v>
          </cell>
        </row>
        <row r="576">
          <cell r="A576" t="str">
            <v>원형거푸집 3회</v>
          </cell>
          <cell r="C576">
            <v>34</v>
          </cell>
          <cell r="D576" t="str">
            <v>M2</v>
          </cell>
          <cell r="E576">
            <v>48522</v>
          </cell>
          <cell r="F576">
            <v>1649748</v>
          </cell>
        </row>
        <row r="577">
          <cell r="A577" t="str">
            <v>6) 강관 비계</v>
          </cell>
          <cell r="C577">
            <v>762</v>
          </cell>
          <cell r="D577" t="str">
            <v>㎡</v>
          </cell>
          <cell r="E577">
            <v>10525</v>
          </cell>
          <cell r="F577">
            <v>8020050</v>
          </cell>
        </row>
        <row r="578">
          <cell r="A578" t="str">
            <v>7) 동바리공</v>
          </cell>
        </row>
        <row r="579">
          <cell r="A579" t="str">
            <v>강관 동바리</v>
          </cell>
          <cell r="B579" t="str">
            <v>(교량구조물용)</v>
          </cell>
          <cell r="C579">
            <v>4454</v>
          </cell>
          <cell r="D579" t="str">
            <v>공㎥</v>
          </cell>
          <cell r="E579">
            <v>17339</v>
          </cell>
          <cell r="F579">
            <v>77227906</v>
          </cell>
        </row>
        <row r="580">
          <cell r="A580" t="str">
            <v>8)표면처리</v>
          </cell>
        </row>
        <row r="581">
          <cell r="A581" t="str">
            <v>슬라브 양생</v>
          </cell>
          <cell r="B581" t="str">
            <v>(피막양생)</v>
          </cell>
          <cell r="C581">
            <v>612</v>
          </cell>
          <cell r="D581" t="str">
            <v>㎡</v>
          </cell>
          <cell r="E581">
            <v>313</v>
          </cell>
          <cell r="F581">
            <v>191556</v>
          </cell>
        </row>
        <row r="582">
          <cell r="A582" t="str">
            <v>면고르기</v>
          </cell>
          <cell r="B582" t="str">
            <v>(교량슬라브면)</v>
          </cell>
          <cell r="C582">
            <v>612</v>
          </cell>
          <cell r="D582" t="str">
            <v>㎡</v>
          </cell>
          <cell r="E582">
            <v>544</v>
          </cell>
          <cell r="F582">
            <v>332928</v>
          </cell>
        </row>
        <row r="583">
          <cell r="A583" t="str">
            <v>교면 방수</v>
          </cell>
          <cell r="B583" t="str">
            <v>(침투식)</v>
          </cell>
          <cell r="C583">
            <v>612</v>
          </cell>
          <cell r="D583" t="str">
            <v>㎡</v>
          </cell>
          <cell r="E583">
            <v>2785</v>
          </cell>
          <cell r="F583">
            <v>1704420</v>
          </cell>
        </row>
        <row r="584">
          <cell r="A584" t="str">
            <v>9)교명판 및 설명판</v>
          </cell>
        </row>
        <row r="585">
          <cell r="A585" t="str">
            <v>교명주</v>
          </cell>
          <cell r="B585" t="str">
            <v>(화강석,600×600×1250mm)</v>
          </cell>
          <cell r="C585">
            <v>4</v>
          </cell>
          <cell r="D585" t="str">
            <v>개소</v>
          </cell>
          <cell r="E585">
            <v>1300000</v>
          </cell>
          <cell r="F585">
            <v>5200000</v>
          </cell>
        </row>
        <row r="586">
          <cell r="A586" t="str">
            <v>교명판</v>
          </cell>
          <cell r="B586" t="str">
            <v>(황동,450×200×10㎜)</v>
          </cell>
          <cell r="C586">
            <v>2</v>
          </cell>
          <cell r="D586" t="str">
            <v>개</v>
          </cell>
          <cell r="E586">
            <v>82000</v>
          </cell>
          <cell r="F586">
            <v>164000</v>
          </cell>
        </row>
        <row r="587">
          <cell r="A587" t="str">
            <v>설명판</v>
          </cell>
          <cell r="B587" t="str">
            <v>(황동,350×250×10㎜)</v>
          </cell>
          <cell r="C587">
            <v>2</v>
          </cell>
          <cell r="D587" t="str">
            <v>개</v>
          </cell>
          <cell r="E587">
            <v>45000</v>
          </cell>
          <cell r="F587">
            <v>90000</v>
          </cell>
        </row>
        <row r="588">
          <cell r="A588" t="str">
            <v>10)측량 기준점 설치</v>
          </cell>
          <cell r="C588">
            <v>1</v>
          </cell>
          <cell r="D588" t="str">
            <v>개</v>
          </cell>
          <cell r="E588">
            <v>25007</v>
          </cell>
          <cell r="F588">
            <v>25007</v>
          </cell>
        </row>
        <row r="589">
          <cell r="A589" t="str">
            <v>11)전 선 관</v>
          </cell>
          <cell r="B589" t="str">
            <v>(강관φ100mm)</v>
          </cell>
          <cell r="C589">
            <v>64</v>
          </cell>
          <cell r="D589" t="str">
            <v>m</v>
          </cell>
          <cell r="E589">
            <v>29640</v>
          </cell>
          <cell r="F589">
            <v>1896960</v>
          </cell>
        </row>
        <row r="590">
          <cell r="A590" t="str">
            <v>12)철근가공조립</v>
          </cell>
        </row>
        <row r="591">
          <cell r="A591" t="str">
            <v>철근가공 및 조립</v>
          </cell>
          <cell r="B591" t="str">
            <v>보 통</v>
          </cell>
          <cell r="C591">
            <v>22.552</v>
          </cell>
          <cell r="D591" t="str">
            <v>TON</v>
          </cell>
          <cell r="E591">
            <v>363984</v>
          </cell>
          <cell r="F591">
            <v>8208567</v>
          </cell>
        </row>
        <row r="592">
          <cell r="A592" t="str">
            <v>철근가공 및 조립</v>
          </cell>
          <cell r="B592" t="str">
            <v>복 잡</v>
          </cell>
          <cell r="C592">
            <v>182.74199999999999</v>
          </cell>
          <cell r="D592" t="str">
            <v>TON</v>
          </cell>
          <cell r="E592">
            <v>456666</v>
          </cell>
          <cell r="F592">
            <v>83452058</v>
          </cell>
        </row>
        <row r="593">
          <cell r="A593" t="str">
            <v>13)다웰바 설치</v>
          </cell>
          <cell r="C593">
            <v>122</v>
          </cell>
          <cell r="D593" t="str">
            <v>EA</v>
          </cell>
          <cell r="E593">
            <v>6278</v>
          </cell>
          <cell r="F593">
            <v>765916</v>
          </cell>
        </row>
        <row r="594">
          <cell r="A594" t="str">
            <v>14)타르페이퍼 설치</v>
          </cell>
          <cell r="B594" t="str">
            <v>t = 5mm</v>
          </cell>
          <cell r="C594">
            <v>32</v>
          </cell>
          <cell r="D594" t="str">
            <v>M2</v>
          </cell>
          <cell r="E594">
            <v>13117</v>
          </cell>
          <cell r="F594">
            <v>419744</v>
          </cell>
        </row>
        <row r="595">
          <cell r="A595" t="str">
            <v>15)스페이서 설치</v>
          </cell>
        </row>
        <row r="596">
          <cell r="A596" t="str">
            <v>스페이서 설치</v>
          </cell>
          <cell r="B596" t="str">
            <v>수직부</v>
          </cell>
          <cell r="C596">
            <v>1057</v>
          </cell>
          <cell r="D596" t="str">
            <v>M2</v>
          </cell>
          <cell r="E596">
            <v>230</v>
          </cell>
          <cell r="F596">
            <v>243110</v>
          </cell>
        </row>
        <row r="597">
          <cell r="A597" t="str">
            <v>스페이서 설치</v>
          </cell>
          <cell r="B597" t="str">
            <v>수평부</v>
          </cell>
          <cell r="C597">
            <v>1028</v>
          </cell>
          <cell r="D597" t="str">
            <v>M2</v>
          </cell>
          <cell r="E597">
            <v>230</v>
          </cell>
          <cell r="F597">
            <v>236440</v>
          </cell>
        </row>
        <row r="598">
          <cell r="A598" t="str">
            <v>16)스치로폴 채움</v>
          </cell>
        </row>
        <row r="599">
          <cell r="A599" t="str">
            <v>스치로폴</v>
          </cell>
          <cell r="B599" t="str">
            <v>t = 10mm</v>
          </cell>
          <cell r="C599">
            <v>62</v>
          </cell>
          <cell r="D599" t="str">
            <v>M2</v>
          </cell>
          <cell r="E599">
            <v>1898</v>
          </cell>
          <cell r="F599">
            <v>117676</v>
          </cell>
        </row>
        <row r="600">
          <cell r="A600" t="str">
            <v>스치로폴</v>
          </cell>
          <cell r="B600" t="str">
            <v>t = 20mm</v>
          </cell>
          <cell r="C600">
            <v>21</v>
          </cell>
          <cell r="D600" t="str">
            <v>M2</v>
          </cell>
          <cell r="E600">
            <v>2441</v>
          </cell>
          <cell r="F600">
            <v>51261</v>
          </cell>
        </row>
        <row r="601">
          <cell r="A601" t="str">
            <v>세굴방지용 사석 채움</v>
          </cell>
          <cell r="B601" t="str">
            <v>(100㎏/개)</v>
          </cell>
          <cell r="C601">
            <v>842</v>
          </cell>
          <cell r="D601" t="str">
            <v>㎥</v>
          </cell>
          <cell r="E601">
            <v>30658</v>
          </cell>
          <cell r="F601">
            <v>25814036</v>
          </cell>
        </row>
        <row r="602">
          <cell r="A602" t="str">
            <v>17)NOTCH 설치</v>
          </cell>
          <cell r="C602">
            <v>42</v>
          </cell>
          <cell r="D602" t="str">
            <v>M</v>
          </cell>
          <cell r="E602">
            <v>10000</v>
          </cell>
          <cell r="F602">
            <v>420000</v>
          </cell>
        </row>
        <row r="603">
          <cell r="A603" t="str">
            <v>19)배면방수(아스팔트 코팅)</v>
          </cell>
          <cell r="C603">
            <v>570</v>
          </cell>
          <cell r="D603" t="str">
            <v>M2</v>
          </cell>
          <cell r="E603">
            <v>4406</v>
          </cell>
          <cell r="F603">
            <v>2511420</v>
          </cell>
        </row>
        <row r="604">
          <cell r="A604" t="str">
            <v>20)난 간</v>
          </cell>
          <cell r="B604" t="str">
            <v>알미늄, H=0.65m</v>
          </cell>
          <cell r="C604">
            <v>49</v>
          </cell>
          <cell r="D604" t="str">
            <v>m</v>
          </cell>
          <cell r="E604">
            <v>85000</v>
          </cell>
          <cell r="F604">
            <v>4165000</v>
          </cell>
        </row>
        <row r="605">
          <cell r="A605" t="str">
            <v>21)교  면   포  장</v>
          </cell>
        </row>
        <row r="606">
          <cell r="A606" t="str">
            <v>택 코 팅</v>
          </cell>
          <cell r="B606" t="str">
            <v>RSC-4, 30ℓ/a</v>
          </cell>
          <cell r="C606">
            <v>6</v>
          </cell>
          <cell r="D606" t="str">
            <v>a</v>
          </cell>
          <cell r="E606">
            <v>17382</v>
          </cell>
          <cell r="F606">
            <v>104292</v>
          </cell>
        </row>
        <row r="607">
          <cell r="A607" t="str">
            <v>아스콘포장</v>
          </cell>
          <cell r="B607" t="str">
            <v>표층, t=8.0㎝</v>
          </cell>
          <cell r="C607">
            <v>6</v>
          </cell>
          <cell r="D607" t="str">
            <v>a</v>
          </cell>
          <cell r="E607">
            <v>55854</v>
          </cell>
          <cell r="F607">
            <v>335124</v>
          </cell>
        </row>
        <row r="608">
          <cell r="A608" t="str">
            <v>원동2교 (RAHMEN)</v>
          </cell>
        </row>
        <row r="609">
          <cell r="A609" t="str">
            <v>1) 구조물 터파기</v>
          </cell>
        </row>
        <row r="610">
          <cell r="A610" t="str">
            <v>구조물 터파기</v>
          </cell>
          <cell r="B610" t="str">
            <v>(육상토사,0~2m)</v>
          </cell>
          <cell r="C610">
            <v>2125</v>
          </cell>
          <cell r="D610" t="str">
            <v>㎥</v>
          </cell>
          <cell r="E610">
            <v>3161</v>
          </cell>
          <cell r="F610">
            <v>6717125</v>
          </cell>
        </row>
        <row r="611">
          <cell r="A611" t="str">
            <v>구조물 터파기</v>
          </cell>
          <cell r="B611" t="str">
            <v>(육상토사,2~4m)</v>
          </cell>
          <cell r="C611">
            <v>1637</v>
          </cell>
          <cell r="D611" t="str">
            <v>㎥</v>
          </cell>
          <cell r="E611">
            <v>4598</v>
          </cell>
          <cell r="F611">
            <v>7526926</v>
          </cell>
        </row>
        <row r="612">
          <cell r="A612" t="str">
            <v>구조물 터파기</v>
          </cell>
          <cell r="B612" t="str">
            <v>(육상토사,4~6m)</v>
          </cell>
          <cell r="C612">
            <v>1197</v>
          </cell>
          <cell r="D612" t="str">
            <v>㎥</v>
          </cell>
          <cell r="E612">
            <v>6133</v>
          </cell>
          <cell r="F612">
            <v>7341201</v>
          </cell>
        </row>
        <row r="613">
          <cell r="A613" t="str">
            <v>구조물 터파기</v>
          </cell>
          <cell r="B613" t="str">
            <v>(육상토사,6~8m)</v>
          </cell>
          <cell r="C613">
            <v>327</v>
          </cell>
          <cell r="D613" t="str">
            <v>㎥</v>
          </cell>
          <cell r="E613">
            <v>7968</v>
          </cell>
          <cell r="F613">
            <v>2605536</v>
          </cell>
        </row>
        <row r="614">
          <cell r="A614" t="str">
            <v>2)되메우기 및 다짐</v>
          </cell>
          <cell r="C614">
            <v>3704</v>
          </cell>
          <cell r="D614" t="str">
            <v>M3</v>
          </cell>
          <cell r="E614">
            <v>3385</v>
          </cell>
          <cell r="F614">
            <v>12538040</v>
          </cell>
        </row>
        <row r="615">
          <cell r="A615" t="str">
            <v>3)뒷 채 움</v>
          </cell>
          <cell r="B615" t="str">
            <v>(보조기층재)</v>
          </cell>
          <cell r="C615">
            <v>1335</v>
          </cell>
          <cell r="D615" t="str">
            <v>㎥</v>
          </cell>
          <cell r="E615">
            <v>16460</v>
          </cell>
          <cell r="F615">
            <v>21974100</v>
          </cell>
        </row>
        <row r="616">
          <cell r="A616" t="str">
            <v>4) 콘크리트타설</v>
          </cell>
        </row>
        <row r="617">
          <cell r="A617" t="str">
            <v>콘크리트 타설</v>
          </cell>
          <cell r="B617" t="str">
            <v>(무근구조물)</v>
          </cell>
          <cell r="C617">
            <v>33</v>
          </cell>
          <cell r="D617" t="str">
            <v>㎥</v>
          </cell>
          <cell r="E617">
            <v>20803</v>
          </cell>
          <cell r="F617">
            <v>686499</v>
          </cell>
        </row>
        <row r="618">
          <cell r="A618" t="str">
            <v>콘크리트 타설</v>
          </cell>
          <cell r="B618" t="str">
            <v>(철근,진동기,펌프카)</v>
          </cell>
          <cell r="C618">
            <v>1465</v>
          </cell>
          <cell r="D618" t="str">
            <v>㎥</v>
          </cell>
          <cell r="E618">
            <v>10947</v>
          </cell>
          <cell r="F618">
            <v>16037355</v>
          </cell>
        </row>
        <row r="619">
          <cell r="A619" t="str">
            <v>5) 거푸집공</v>
          </cell>
        </row>
        <row r="620">
          <cell r="A620" t="str">
            <v>합판 거푸집</v>
          </cell>
          <cell r="B620" t="str">
            <v>(3회, 0~ 7m)</v>
          </cell>
          <cell r="C620">
            <v>496</v>
          </cell>
          <cell r="D620" t="str">
            <v>㎡</v>
          </cell>
          <cell r="E620">
            <v>22050</v>
          </cell>
          <cell r="F620">
            <v>10936800</v>
          </cell>
        </row>
        <row r="621">
          <cell r="A621" t="str">
            <v>합판 거푸집</v>
          </cell>
          <cell r="B621" t="str">
            <v>(3회, 7~10m)</v>
          </cell>
          <cell r="C621">
            <v>44</v>
          </cell>
          <cell r="D621" t="str">
            <v>M2</v>
          </cell>
          <cell r="E621">
            <v>23476</v>
          </cell>
          <cell r="F621">
            <v>1032944</v>
          </cell>
        </row>
        <row r="622">
          <cell r="A622" t="str">
            <v>합판 거푸집</v>
          </cell>
          <cell r="B622" t="str">
            <v>(4회)</v>
          </cell>
          <cell r="C622">
            <v>224</v>
          </cell>
          <cell r="D622" t="str">
            <v>㎡</v>
          </cell>
          <cell r="E622">
            <v>19038</v>
          </cell>
          <cell r="F622">
            <v>4264512</v>
          </cell>
        </row>
        <row r="623">
          <cell r="A623" t="str">
            <v>합판 거푸집</v>
          </cell>
          <cell r="B623" t="str">
            <v>(6회)</v>
          </cell>
          <cell r="C623">
            <v>17</v>
          </cell>
          <cell r="D623" t="str">
            <v>㎡</v>
          </cell>
          <cell r="E623">
            <v>15879</v>
          </cell>
          <cell r="F623">
            <v>269943</v>
          </cell>
        </row>
        <row r="624">
          <cell r="A624" t="str">
            <v>무늬거푸집</v>
          </cell>
          <cell r="C624">
            <v>59</v>
          </cell>
          <cell r="D624" t="str">
            <v>M2</v>
          </cell>
          <cell r="E624">
            <v>29285</v>
          </cell>
          <cell r="F624">
            <v>1727815</v>
          </cell>
        </row>
        <row r="625">
          <cell r="A625" t="str">
            <v>코팅 거푸집</v>
          </cell>
          <cell r="B625" t="str">
            <v>(3회)</v>
          </cell>
          <cell r="C625">
            <v>954</v>
          </cell>
          <cell r="D625" t="str">
            <v>㎡</v>
          </cell>
          <cell r="E625">
            <v>22050</v>
          </cell>
          <cell r="F625">
            <v>21035700</v>
          </cell>
        </row>
        <row r="626">
          <cell r="A626" t="str">
            <v>원형거푸집 3회</v>
          </cell>
          <cell r="C626">
            <v>9</v>
          </cell>
          <cell r="D626" t="str">
            <v>M2</v>
          </cell>
          <cell r="E626">
            <v>48522</v>
          </cell>
          <cell r="F626">
            <v>436698</v>
          </cell>
        </row>
        <row r="627">
          <cell r="A627" t="str">
            <v>6) 강관 비계</v>
          </cell>
          <cell r="C627">
            <v>813</v>
          </cell>
          <cell r="D627" t="str">
            <v>㎡</v>
          </cell>
          <cell r="E627">
            <v>10525</v>
          </cell>
          <cell r="F627">
            <v>8556825</v>
          </cell>
        </row>
        <row r="628">
          <cell r="A628" t="str">
            <v>7) 동바리공</v>
          </cell>
        </row>
        <row r="629">
          <cell r="A629" t="str">
            <v>강관 동바리</v>
          </cell>
          <cell r="B629" t="str">
            <v>(교량구조물용)</v>
          </cell>
          <cell r="C629">
            <v>2381</v>
          </cell>
          <cell r="D629" t="str">
            <v>공㎥</v>
          </cell>
          <cell r="E629">
            <v>17339</v>
          </cell>
          <cell r="F629">
            <v>41284159</v>
          </cell>
        </row>
        <row r="630">
          <cell r="A630" t="str">
            <v>8)표면처리</v>
          </cell>
        </row>
        <row r="631">
          <cell r="A631" t="str">
            <v>슬라브 양생</v>
          </cell>
          <cell r="B631" t="str">
            <v>(피막양생)</v>
          </cell>
          <cell r="C631">
            <v>453</v>
          </cell>
          <cell r="D631" t="str">
            <v>㎡</v>
          </cell>
          <cell r="E631">
            <v>313</v>
          </cell>
          <cell r="F631">
            <v>141789</v>
          </cell>
        </row>
        <row r="632">
          <cell r="A632" t="str">
            <v>면고르기</v>
          </cell>
          <cell r="B632" t="str">
            <v>(교량슬라브면)</v>
          </cell>
          <cell r="C632">
            <v>453</v>
          </cell>
          <cell r="D632" t="str">
            <v>㎡</v>
          </cell>
          <cell r="E632">
            <v>544</v>
          </cell>
          <cell r="F632">
            <v>246432</v>
          </cell>
        </row>
        <row r="633">
          <cell r="A633" t="str">
            <v>교면 방수</v>
          </cell>
          <cell r="B633" t="str">
            <v>(침투식)</v>
          </cell>
          <cell r="C633">
            <v>453</v>
          </cell>
          <cell r="D633" t="str">
            <v>㎡</v>
          </cell>
          <cell r="E633">
            <v>2785</v>
          </cell>
          <cell r="F633">
            <v>1261605</v>
          </cell>
        </row>
        <row r="634">
          <cell r="A634" t="str">
            <v>9)교명판 및 설명판</v>
          </cell>
        </row>
        <row r="635">
          <cell r="A635" t="str">
            <v>교명주</v>
          </cell>
          <cell r="B635" t="str">
            <v>(화강석,600×600×1250mm)</v>
          </cell>
          <cell r="C635">
            <v>4</v>
          </cell>
          <cell r="D635" t="str">
            <v>개소</v>
          </cell>
          <cell r="E635">
            <v>1300000</v>
          </cell>
          <cell r="F635">
            <v>5200000</v>
          </cell>
        </row>
        <row r="636">
          <cell r="A636" t="str">
            <v>교명판</v>
          </cell>
          <cell r="B636" t="str">
            <v>(황동,450×200×10㎜)</v>
          </cell>
          <cell r="C636">
            <v>2</v>
          </cell>
          <cell r="D636" t="str">
            <v>개</v>
          </cell>
          <cell r="E636">
            <v>82000</v>
          </cell>
          <cell r="F636">
            <v>164000</v>
          </cell>
        </row>
        <row r="637">
          <cell r="A637" t="str">
            <v>설명판</v>
          </cell>
          <cell r="B637" t="str">
            <v>(황동,350×250×10㎜)</v>
          </cell>
          <cell r="C637">
            <v>2</v>
          </cell>
          <cell r="D637" t="str">
            <v>개</v>
          </cell>
          <cell r="E637">
            <v>45000</v>
          </cell>
          <cell r="F637">
            <v>90000</v>
          </cell>
        </row>
        <row r="638">
          <cell r="A638" t="str">
            <v>10)측량 기준점 설치</v>
          </cell>
          <cell r="C638">
            <v>1</v>
          </cell>
          <cell r="D638" t="str">
            <v>개</v>
          </cell>
          <cell r="E638">
            <v>25007</v>
          </cell>
          <cell r="F638">
            <v>25007</v>
          </cell>
        </row>
        <row r="639">
          <cell r="A639" t="str">
            <v>11)전 선 관</v>
          </cell>
          <cell r="B639" t="str">
            <v>(강관φ100mm)</v>
          </cell>
          <cell r="C639">
            <v>51</v>
          </cell>
          <cell r="D639" t="str">
            <v>m</v>
          </cell>
          <cell r="E639">
            <v>29640</v>
          </cell>
          <cell r="F639">
            <v>1511640</v>
          </cell>
        </row>
        <row r="640">
          <cell r="A640" t="str">
            <v>12)철근가공조립</v>
          </cell>
        </row>
        <row r="641">
          <cell r="A641" t="str">
            <v>철근가공 및 조립</v>
          </cell>
          <cell r="B641" t="str">
            <v>보 통</v>
          </cell>
          <cell r="C641">
            <v>23.164999999999999</v>
          </cell>
          <cell r="D641" t="str">
            <v>TON</v>
          </cell>
          <cell r="E641">
            <v>363984</v>
          </cell>
          <cell r="F641">
            <v>8431689</v>
          </cell>
        </row>
        <row r="642">
          <cell r="A642" t="str">
            <v>철근가공 및 조립</v>
          </cell>
          <cell r="B642" t="str">
            <v>복 잡</v>
          </cell>
          <cell r="C642">
            <v>183.98599999999999</v>
          </cell>
          <cell r="D642" t="str">
            <v>TON</v>
          </cell>
          <cell r="E642">
            <v>456666</v>
          </cell>
          <cell r="F642">
            <v>84020150</v>
          </cell>
        </row>
        <row r="643">
          <cell r="A643" t="str">
            <v>13)다웰바 설치</v>
          </cell>
          <cell r="C643">
            <v>118</v>
          </cell>
          <cell r="D643" t="str">
            <v>EA</v>
          </cell>
          <cell r="E643">
            <v>6278</v>
          </cell>
          <cell r="F643">
            <v>740804</v>
          </cell>
        </row>
        <row r="644">
          <cell r="A644" t="str">
            <v>14)타르페이퍼 설치</v>
          </cell>
          <cell r="B644" t="str">
            <v>t = 5mm</v>
          </cell>
          <cell r="C644">
            <v>14</v>
          </cell>
          <cell r="D644" t="str">
            <v>M2</v>
          </cell>
          <cell r="E644">
            <v>13117</v>
          </cell>
          <cell r="F644">
            <v>183638</v>
          </cell>
        </row>
        <row r="645">
          <cell r="A645" t="str">
            <v>15)스페이서 설치</v>
          </cell>
        </row>
        <row r="646">
          <cell r="A646" t="str">
            <v>스페이서 설치</v>
          </cell>
          <cell r="B646" t="str">
            <v>수직부</v>
          </cell>
          <cell r="C646">
            <v>911</v>
          </cell>
          <cell r="D646" t="str">
            <v>M2</v>
          </cell>
          <cell r="E646">
            <v>230</v>
          </cell>
          <cell r="F646">
            <v>209530</v>
          </cell>
        </row>
        <row r="647">
          <cell r="A647" t="str">
            <v>스페이서 설치</v>
          </cell>
          <cell r="B647" t="str">
            <v>수평부</v>
          </cell>
          <cell r="C647">
            <v>700</v>
          </cell>
          <cell r="D647" t="str">
            <v>M2</v>
          </cell>
          <cell r="E647">
            <v>230</v>
          </cell>
          <cell r="F647">
            <v>161000</v>
          </cell>
        </row>
        <row r="648">
          <cell r="A648" t="str">
            <v>16)스치로폴 채움</v>
          </cell>
        </row>
        <row r="649">
          <cell r="A649" t="str">
            <v>스치로폴</v>
          </cell>
          <cell r="B649" t="str">
            <v>t = 10mm</v>
          </cell>
          <cell r="C649">
            <v>55</v>
          </cell>
          <cell r="D649" t="str">
            <v>M2</v>
          </cell>
          <cell r="E649">
            <v>1898</v>
          </cell>
          <cell r="F649">
            <v>104390</v>
          </cell>
        </row>
        <row r="650">
          <cell r="A650" t="str">
            <v>스치로폴</v>
          </cell>
          <cell r="B650" t="str">
            <v>t = 20mm</v>
          </cell>
          <cell r="C650">
            <v>18</v>
          </cell>
          <cell r="D650" t="str">
            <v>M2</v>
          </cell>
          <cell r="E650">
            <v>2441</v>
          </cell>
          <cell r="F650">
            <v>43938</v>
          </cell>
        </row>
        <row r="651">
          <cell r="A651" t="str">
            <v>17)NOTCH 설치</v>
          </cell>
          <cell r="C651">
            <v>31</v>
          </cell>
          <cell r="D651" t="str">
            <v>M</v>
          </cell>
          <cell r="E651">
            <v>10000</v>
          </cell>
          <cell r="F651">
            <v>310000</v>
          </cell>
        </row>
        <row r="652">
          <cell r="A652" t="str">
            <v>18)배면방수(아스팔트 코팅)</v>
          </cell>
          <cell r="C652">
            <v>390</v>
          </cell>
          <cell r="D652" t="str">
            <v>M2</v>
          </cell>
          <cell r="E652">
            <v>4406</v>
          </cell>
          <cell r="F652">
            <v>1718340</v>
          </cell>
        </row>
        <row r="653">
          <cell r="A653" t="str">
            <v>19)난 간</v>
          </cell>
          <cell r="B653" t="str">
            <v>알미늄, H=0.65m</v>
          </cell>
          <cell r="C653">
            <v>43</v>
          </cell>
          <cell r="D653" t="str">
            <v>m</v>
          </cell>
          <cell r="E653">
            <v>85000</v>
          </cell>
          <cell r="F653">
            <v>3655000</v>
          </cell>
        </row>
        <row r="654">
          <cell r="A654" t="str">
            <v>20)교  면   포  장</v>
          </cell>
        </row>
        <row r="655">
          <cell r="A655" t="str">
            <v>택 코 팅</v>
          </cell>
          <cell r="B655" t="str">
            <v>RSC-4, 30ℓ/a</v>
          </cell>
          <cell r="C655">
            <v>9</v>
          </cell>
          <cell r="D655" t="str">
            <v>a</v>
          </cell>
          <cell r="E655">
            <v>17382</v>
          </cell>
          <cell r="F655">
            <v>156438</v>
          </cell>
        </row>
        <row r="656">
          <cell r="A656" t="str">
            <v>아스콘포장</v>
          </cell>
          <cell r="B656" t="str">
            <v>표층, t=8.0㎝</v>
          </cell>
          <cell r="C656">
            <v>9</v>
          </cell>
          <cell r="D656" t="str">
            <v>a</v>
          </cell>
          <cell r="E656">
            <v>55854</v>
          </cell>
          <cell r="F656">
            <v>502686</v>
          </cell>
        </row>
        <row r="657">
          <cell r="A657" t="str">
            <v>원동3교 (RAHMEN)</v>
          </cell>
        </row>
        <row r="658">
          <cell r="A658" t="str">
            <v>1) 구조물 터파기</v>
          </cell>
        </row>
        <row r="659">
          <cell r="A659" t="str">
            <v>구조물 터파기</v>
          </cell>
          <cell r="B659" t="str">
            <v>(육상토사,0~2m)</v>
          </cell>
          <cell r="C659">
            <v>3980</v>
          </cell>
          <cell r="D659" t="str">
            <v>㎥</v>
          </cell>
          <cell r="E659">
            <v>3161</v>
          </cell>
          <cell r="F659">
            <v>12580780</v>
          </cell>
        </row>
        <row r="660">
          <cell r="A660" t="str">
            <v>구조물 터파기</v>
          </cell>
          <cell r="B660" t="str">
            <v>(육상토사,2~4m)</v>
          </cell>
          <cell r="C660">
            <v>1936</v>
          </cell>
          <cell r="D660" t="str">
            <v>㎥</v>
          </cell>
          <cell r="E660">
            <v>4598</v>
          </cell>
          <cell r="F660">
            <v>8901728</v>
          </cell>
        </row>
        <row r="661">
          <cell r="A661" t="str">
            <v>구조물 터파기</v>
          </cell>
          <cell r="B661" t="str">
            <v>(육상토사,4~6m)</v>
          </cell>
          <cell r="C661">
            <v>1239</v>
          </cell>
          <cell r="D661" t="str">
            <v>㎥</v>
          </cell>
          <cell r="E661">
            <v>6133</v>
          </cell>
          <cell r="F661">
            <v>7598787</v>
          </cell>
        </row>
        <row r="662">
          <cell r="A662" t="str">
            <v>구조물 터파기</v>
          </cell>
          <cell r="B662" t="str">
            <v>(육상토사,6~8m)</v>
          </cell>
          <cell r="C662">
            <v>917</v>
          </cell>
          <cell r="D662" t="str">
            <v>㎥</v>
          </cell>
          <cell r="E662">
            <v>7968</v>
          </cell>
          <cell r="F662">
            <v>7306656</v>
          </cell>
        </row>
        <row r="663">
          <cell r="A663" t="str">
            <v>2)되메우기 및 다짐</v>
          </cell>
          <cell r="C663">
            <v>5954</v>
          </cell>
          <cell r="D663" t="str">
            <v>M3</v>
          </cell>
          <cell r="E663">
            <v>3385</v>
          </cell>
          <cell r="F663">
            <v>20154290</v>
          </cell>
        </row>
        <row r="664">
          <cell r="A664" t="str">
            <v>3)뒷 채 움</v>
          </cell>
          <cell r="B664" t="str">
            <v>(보조기층재)</v>
          </cell>
          <cell r="C664">
            <v>1117</v>
          </cell>
          <cell r="D664" t="str">
            <v>㎥</v>
          </cell>
          <cell r="E664">
            <v>16460</v>
          </cell>
          <cell r="F664">
            <v>18385820</v>
          </cell>
        </row>
        <row r="665">
          <cell r="A665" t="str">
            <v>4) 콘크리트타설</v>
          </cell>
        </row>
        <row r="666">
          <cell r="A666" t="str">
            <v>콘크리트 타설</v>
          </cell>
          <cell r="B666" t="str">
            <v>(무근구조물)</v>
          </cell>
          <cell r="C666">
            <v>115</v>
          </cell>
          <cell r="D666" t="str">
            <v>㎥</v>
          </cell>
          <cell r="E666">
            <v>20803</v>
          </cell>
          <cell r="F666">
            <v>2392345</v>
          </cell>
        </row>
        <row r="667">
          <cell r="A667" t="str">
            <v>콘크리트 타설</v>
          </cell>
          <cell r="B667" t="str">
            <v>(철근,진동기,펌프카)</v>
          </cell>
          <cell r="C667">
            <v>1294</v>
          </cell>
          <cell r="D667" t="str">
            <v>㎥</v>
          </cell>
          <cell r="E667">
            <v>10947</v>
          </cell>
          <cell r="F667">
            <v>14165418</v>
          </cell>
        </row>
        <row r="668">
          <cell r="A668" t="str">
            <v>5) 거푸집공</v>
          </cell>
        </row>
        <row r="669">
          <cell r="A669" t="str">
            <v>합판 거푸집</v>
          </cell>
          <cell r="B669" t="str">
            <v>(3회, 0~ 7m)</v>
          </cell>
          <cell r="C669">
            <v>1254</v>
          </cell>
          <cell r="D669" t="str">
            <v>㎡</v>
          </cell>
          <cell r="E669">
            <v>22050</v>
          </cell>
          <cell r="F669">
            <v>27650700</v>
          </cell>
        </row>
        <row r="670">
          <cell r="A670" t="str">
            <v>합판 거푸집</v>
          </cell>
          <cell r="B670" t="str">
            <v>(3회, 7~10m)</v>
          </cell>
          <cell r="C670">
            <v>131</v>
          </cell>
          <cell r="D670" t="str">
            <v>M2</v>
          </cell>
          <cell r="E670">
            <v>23476</v>
          </cell>
          <cell r="F670">
            <v>3075356</v>
          </cell>
        </row>
        <row r="671">
          <cell r="A671" t="str">
            <v>합판 거푸집</v>
          </cell>
          <cell r="B671" t="str">
            <v>(4회)</v>
          </cell>
          <cell r="C671">
            <v>268</v>
          </cell>
          <cell r="D671" t="str">
            <v>㎡</v>
          </cell>
          <cell r="E671">
            <v>19038</v>
          </cell>
          <cell r="F671">
            <v>5102184</v>
          </cell>
        </row>
        <row r="672">
          <cell r="A672" t="str">
            <v>합판 거푸집</v>
          </cell>
          <cell r="B672" t="str">
            <v>(6회)</v>
          </cell>
          <cell r="C672">
            <v>29</v>
          </cell>
          <cell r="D672" t="str">
            <v>㎡</v>
          </cell>
          <cell r="E672">
            <v>15879</v>
          </cell>
          <cell r="F672">
            <v>460491</v>
          </cell>
        </row>
        <row r="673">
          <cell r="A673" t="str">
            <v>무늬거푸집</v>
          </cell>
          <cell r="C673">
            <v>491</v>
          </cell>
          <cell r="D673" t="str">
            <v>M2</v>
          </cell>
          <cell r="E673">
            <v>29285</v>
          </cell>
          <cell r="F673">
            <v>14378935</v>
          </cell>
        </row>
        <row r="674">
          <cell r="A674" t="str">
            <v>코팅 거푸집</v>
          </cell>
          <cell r="B674" t="str">
            <v>(3회)</v>
          </cell>
          <cell r="C674">
            <v>613</v>
          </cell>
          <cell r="D674" t="str">
            <v>㎡</v>
          </cell>
          <cell r="E674">
            <v>22050</v>
          </cell>
          <cell r="F674">
            <v>13516650</v>
          </cell>
        </row>
        <row r="675">
          <cell r="A675" t="str">
            <v>원형거푸집 3회</v>
          </cell>
          <cell r="C675">
            <v>1</v>
          </cell>
          <cell r="D675" t="str">
            <v>M2</v>
          </cell>
          <cell r="E675">
            <v>48522</v>
          </cell>
          <cell r="F675">
            <v>48522</v>
          </cell>
        </row>
        <row r="676">
          <cell r="A676" t="str">
            <v>6) 강관 비계</v>
          </cell>
          <cell r="C676">
            <v>1369</v>
          </cell>
          <cell r="D676" t="str">
            <v>㎡</v>
          </cell>
          <cell r="E676">
            <v>10525</v>
          </cell>
          <cell r="F676">
            <v>14408725</v>
          </cell>
        </row>
        <row r="677">
          <cell r="A677" t="str">
            <v>7) 동바리공</v>
          </cell>
        </row>
        <row r="678">
          <cell r="A678" t="str">
            <v>강관 동바리</v>
          </cell>
          <cell r="B678" t="str">
            <v>(교량구조물용)</v>
          </cell>
          <cell r="C678">
            <v>3098</v>
          </cell>
          <cell r="D678" t="str">
            <v>공㎥</v>
          </cell>
          <cell r="E678">
            <v>17339</v>
          </cell>
          <cell r="F678">
            <v>53716222</v>
          </cell>
        </row>
        <row r="679">
          <cell r="A679" t="str">
            <v>8)표면처리</v>
          </cell>
        </row>
        <row r="680">
          <cell r="A680" t="str">
            <v>슬라브 양생</v>
          </cell>
          <cell r="B680" t="str">
            <v>(피막양생)</v>
          </cell>
          <cell r="C680">
            <v>229</v>
          </cell>
          <cell r="D680" t="str">
            <v>㎡</v>
          </cell>
          <cell r="E680">
            <v>313</v>
          </cell>
          <cell r="F680">
            <v>71677</v>
          </cell>
        </row>
        <row r="681">
          <cell r="A681" t="str">
            <v>면고르기</v>
          </cell>
          <cell r="B681" t="str">
            <v>(교량슬라브면)</v>
          </cell>
          <cell r="C681">
            <v>229</v>
          </cell>
          <cell r="D681" t="str">
            <v>㎡</v>
          </cell>
          <cell r="E681">
            <v>544</v>
          </cell>
          <cell r="F681">
            <v>124576</v>
          </cell>
        </row>
        <row r="682">
          <cell r="A682" t="str">
            <v>교면 방수</v>
          </cell>
          <cell r="B682" t="str">
            <v>(침투식)</v>
          </cell>
          <cell r="C682">
            <v>229</v>
          </cell>
          <cell r="D682" t="str">
            <v>㎡</v>
          </cell>
          <cell r="E682">
            <v>2785</v>
          </cell>
          <cell r="F682">
            <v>637765</v>
          </cell>
        </row>
        <row r="683">
          <cell r="A683" t="str">
            <v>9)교명판 및 설명판</v>
          </cell>
        </row>
        <row r="684">
          <cell r="A684" t="str">
            <v>교명주</v>
          </cell>
          <cell r="B684" t="str">
            <v>(화강석,600×600×1250mm)</v>
          </cell>
          <cell r="C684">
            <v>2</v>
          </cell>
          <cell r="D684" t="str">
            <v>개소</v>
          </cell>
          <cell r="E684">
            <v>1300000</v>
          </cell>
          <cell r="F684">
            <v>2600000</v>
          </cell>
        </row>
        <row r="685">
          <cell r="A685" t="str">
            <v>교명판</v>
          </cell>
          <cell r="B685" t="str">
            <v>(황동,450×200×10㎜)</v>
          </cell>
          <cell r="C685">
            <v>1</v>
          </cell>
          <cell r="D685" t="str">
            <v>개</v>
          </cell>
          <cell r="E685">
            <v>82000</v>
          </cell>
          <cell r="F685">
            <v>82000</v>
          </cell>
        </row>
        <row r="686">
          <cell r="A686" t="str">
            <v>설명판</v>
          </cell>
          <cell r="B686" t="str">
            <v>(황동,350×250×10㎜)</v>
          </cell>
          <cell r="C686">
            <v>1</v>
          </cell>
          <cell r="D686" t="str">
            <v>개</v>
          </cell>
          <cell r="E686">
            <v>45000</v>
          </cell>
          <cell r="F686">
            <v>45000</v>
          </cell>
        </row>
        <row r="687">
          <cell r="A687" t="str">
            <v>10)전 선 관</v>
          </cell>
          <cell r="B687" t="str">
            <v>(강관φ100mm)</v>
          </cell>
          <cell r="C687">
            <v>73</v>
          </cell>
          <cell r="D687" t="str">
            <v>m</v>
          </cell>
          <cell r="E687">
            <v>29640</v>
          </cell>
          <cell r="F687">
            <v>2163720</v>
          </cell>
        </row>
        <row r="688">
          <cell r="A688" t="str">
            <v>11)철근가공조립</v>
          </cell>
        </row>
        <row r="689">
          <cell r="A689" t="str">
            <v>철근가공 및 조립</v>
          </cell>
          <cell r="B689" t="str">
            <v>보 통</v>
          </cell>
          <cell r="C689">
            <v>79.198999999999998</v>
          </cell>
          <cell r="D689" t="str">
            <v>TON</v>
          </cell>
          <cell r="E689">
            <v>363984</v>
          </cell>
          <cell r="F689">
            <v>28827168</v>
          </cell>
        </row>
        <row r="690">
          <cell r="A690" t="str">
            <v>철근가공 및 조립</v>
          </cell>
          <cell r="B690" t="str">
            <v>복 잡</v>
          </cell>
          <cell r="C690">
            <v>88.646000000000001</v>
          </cell>
          <cell r="D690" t="str">
            <v>TON</v>
          </cell>
          <cell r="E690">
            <v>456666</v>
          </cell>
          <cell r="F690">
            <v>40481614</v>
          </cell>
        </row>
        <row r="691">
          <cell r="A691" t="str">
            <v>12)다웰바 설치</v>
          </cell>
          <cell r="C691">
            <v>52</v>
          </cell>
          <cell r="D691" t="str">
            <v>EA</v>
          </cell>
          <cell r="E691">
            <v>6278</v>
          </cell>
          <cell r="F691">
            <v>326456</v>
          </cell>
        </row>
        <row r="692">
          <cell r="A692" t="str">
            <v>13)타르페이퍼 설치</v>
          </cell>
          <cell r="B692" t="str">
            <v>t = 5mm</v>
          </cell>
          <cell r="C692">
            <v>6</v>
          </cell>
          <cell r="D692" t="str">
            <v>M2</v>
          </cell>
          <cell r="E692">
            <v>13117</v>
          </cell>
          <cell r="F692">
            <v>78702</v>
          </cell>
        </row>
        <row r="693">
          <cell r="A693" t="str">
            <v>14)스페이서 설치</v>
          </cell>
        </row>
        <row r="694">
          <cell r="A694" t="str">
            <v>스페이서 설치</v>
          </cell>
          <cell r="B694" t="str">
            <v>수직부</v>
          </cell>
          <cell r="C694">
            <v>1238</v>
          </cell>
          <cell r="D694" t="str">
            <v>M2</v>
          </cell>
          <cell r="E694">
            <v>230</v>
          </cell>
          <cell r="F694">
            <v>284740</v>
          </cell>
        </row>
        <row r="695">
          <cell r="A695" t="str">
            <v>스페이서 설치</v>
          </cell>
          <cell r="B695" t="str">
            <v>수평부</v>
          </cell>
          <cell r="C695">
            <v>774</v>
          </cell>
          <cell r="D695" t="str">
            <v>M2</v>
          </cell>
          <cell r="E695">
            <v>230</v>
          </cell>
          <cell r="F695">
            <v>178020</v>
          </cell>
        </row>
        <row r="696">
          <cell r="A696" t="str">
            <v>15)스치로폴 채움</v>
          </cell>
        </row>
        <row r="697">
          <cell r="A697" t="str">
            <v>스치로폴</v>
          </cell>
          <cell r="B697" t="str">
            <v>t = 10mm</v>
          </cell>
          <cell r="C697">
            <v>56</v>
          </cell>
          <cell r="D697" t="str">
            <v>M2</v>
          </cell>
          <cell r="E697">
            <v>1898</v>
          </cell>
          <cell r="F697">
            <v>106288</v>
          </cell>
        </row>
        <row r="698">
          <cell r="A698" t="str">
            <v>스치로폴</v>
          </cell>
          <cell r="B698" t="str">
            <v>t = 20mm</v>
          </cell>
          <cell r="C698">
            <v>41</v>
          </cell>
          <cell r="D698" t="str">
            <v>M2</v>
          </cell>
          <cell r="E698">
            <v>2441</v>
          </cell>
          <cell r="F698">
            <v>100081</v>
          </cell>
        </row>
        <row r="699">
          <cell r="A699" t="str">
            <v>16)세굴방지용 사석 채움</v>
          </cell>
          <cell r="B699" t="str">
            <v>(100㎏/개)</v>
          </cell>
          <cell r="C699">
            <v>315</v>
          </cell>
          <cell r="D699" t="str">
            <v>㎥</v>
          </cell>
          <cell r="E699">
            <v>30658</v>
          </cell>
          <cell r="F699">
            <v>9657270</v>
          </cell>
        </row>
        <row r="700">
          <cell r="A700" t="str">
            <v>17)NOTCH 설치</v>
          </cell>
          <cell r="C700">
            <v>37</v>
          </cell>
          <cell r="D700" t="str">
            <v>M</v>
          </cell>
          <cell r="E700">
            <v>10000</v>
          </cell>
          <cell r="F700">
            <v>370000</v>
          </cell>
        </row>
        <row r="701">
          <cell r="A701" t="str">
            <v>19)부 직 포</v>
          </cell>
          <cell r="C701">
            <v>388</v>
          </cell>
          <cell r="D701" t="str">
            <v>㎡</v>
          </cell>
          <cell r="E701">
            <v>1604</v>
          </cell>
          <cell r="F701">
            <v>622352</v>
          </cell>
        </row>
        <row r="702">
          <cell r="A702" t="str">
            <v>20)드레인보드</v>
          </cell>
          <cell r="C702">
            <v>388</v>
          </cell>
          <cell r="D702" t="str">
            <v>㎡</v>
          </cell>
          <cell r="E702">
            <v>5200</v>
          </cell>
          <cell r="F702">
            <v>2017600</v>
          </cell>
        </row>
        <row r="703">
          <cell r="A703" t="str">
            <v>21)P.V.C PIPE</v>
          </cell>
          <cell r="B703" t="str">
            <v>φ100mm</v>
          </cell>
          <cell r="C703">
            <v>8</v>
          </cell>
          <cell r="D703" t="str">
            <v>M</v>
          </cell>
          <cell r="E703">
            <v>4473</v>
          </cell>
          <cell r="F703">
            <v>35784</v>
          </cell>
        </row>
        <row r="704">
          <cell r="A704" t="str">
            <v>22)지 수 판</v>
          </cell>
          <cell r="B704" t="str">
            <v>PVC, 200×5㎜</v>
          </cell>
          <cell r="C704">
            <v>47</v>
          </cell>
          <cell r="D704" t="str">
            <v>m</v>
          </cell>
          <cell r="E704">
            <v>14840</v>
          </cell>
          <cell r="F704">
            <v>697480</v>
          </cell>
        </row>
        <row r="705">
          <cell r="A705" t="str">
            <v>23)배면방수(아스팔트 코팅)</v>
          </cell>
          <cell r="C705">
            <v>365</v>
          </cell>
          <cell r="D705" t="str">
            <v>M2</v>
          </cell>
          <cell r="E705">
            <v>4406</v>
          </cell>
          <cell r="F705">
            <v>1608190</v>
          </cell>
        </row>
        <row r="706">
          <cell r="A706" t="str">
            <v>24)교  면   포  장</v>
          </cell>
        </row>
        <row r="707">
          <cell r="A707" t="str">
            <v>택 코 팅</v>
          </cell>
          <cell r="B707" t="str">
            <v>RSC-4, 30ℓ/a</v>
          </cell>
          <cell r="C707">
            <v>2</v>
          </cell>
          <cell r="D707" t="str">
            <v>a</v>
          </cell>
          <cell r="E707">
            <v>17382</v>
          </cell>
          <cell r="F707">
            <v>34764</v>
          </cell>
        </row>
        <row r="708">
          <cell r="A708" t="str">
            <v>아스콘포장</v>
          </cell>
          <cell r="B708" t="str">
            <v>표층, t=8.0㎝</v>
          </cell>
          <cell r="C708">
            <v>2</v>
          </cell>
          <cell r="D708" t="str">
            <v>a</v>
          </cell>
          <cell r="E708">
            <v>55854</v>
          </cell>
          <cell r="F708">
            <v>111708</v>
          </cell>
        </row>
        <row r="709">
          <cell r="A709" t="str">
            <v>원동4교 (RAHMEN)</v>
          </cell>
        </row>
        <row r="710">
          <cell r="A710" t="str">
            <v>1) 구조물 터파기</v>
          </cell>
        </row>
        <row r="711">
          <cell r="A711" t="str">
            <v>구조물 터파기</v>
          </cell>
          <cell r="B711" t="str">
            <v>(육상토사,0~2m)</v>
          </cell>
          <cell r="C711">
            <v>2725</v>
          </cell>
          <cell r="D711" t="str">
            <v>㎥</v>
          </cell>
          <cell r="E711">
            <v>3161</v>
          </cell>
          <cell r="F711">
            <v>8613725</v>
          </cell>
        </row>
        <row r="712">
          <cell r="A712" t="str">
            <v>구조물 터파기</v>
          </cell>
          <cell r="B712" t="str">
            <v>(육상토사,2~4m)</v>
          </cell>
          <cell r="C712">
            <v>832</v>
          </cell>
          <cell r="D712" t="str">
            <v>㎥</v>
          </cell>
          <cell r="E712">
            <v>4598</v>
          </cell>
          <cell r="F712">
            <v>3825536</v>
          </cell>
        </row>
        <row r="713">
          <cell r="A713" t="str">
            <v>2)되메우기 및 다짐</v>
          </cell>
          <cell r="C713">
            <v>2944</v>
          </cell>
          <cell r="D713" t="str">
            <v>M3</v>
          </cell>
          <cell r="E713">
            <v>3385</v>
          </cell>
          <cell r="F713">
            <v>9965440</v>
          </cell>
        </row>
        <row r="714">
          <cell r="A714" t="str">
            <v>3) 뒷채움잡석</v>
          </cell>
          <cell r="C714">
            <v>515</v>
          </cell>
          <cell r="D714" t="str">
            <v>M3</v>
          </cell>
          <cell r="E714">
            <v>16460</v>
          </cell>
          <cell r="F714">
            <v>8476900</v>
          </cell>
        </row>
        <row r="715">
          <cell r="A715" t="str">
            <v>4) 콘크리트타설</v>
          </cell>
        </row>
        <row r="716">
          <cell r="A716" t="str">
            <v>콘크리트 타설</v>
          </cell>
          <cell r="B716" t="str">
            <v>(무근구조물)</v>
          </cell>
          <cell r="C716">
            <v>155</v>
          </cell>
          <cell r="D716" t="str">
            <v>㎥</v>
          </cell>
          <cell r="E716">
            <v>20803</v>
          </cell>
          <cell r="F716">
            <v>3224465</v>
          </cell>
        </row>
        <row r="717">
          <cell r="A717" t="str">
            <v>콘크리트 타설</v>
          </cell>
          <cell r="B717" t="str">
            <v>(철근,진동기,펌프카)</v>
          </cell>
          <cell r="C717">
            <v>1356</v>
          </cell>
          <cell r="D717" t="str">
            <v>㎥</v>
          </cell>
          <cell r="E717">
            <v>10947</v>
          </cell>
          <cell r="F717">
            <v>14844132</v>
          </cell>
        </row>
        <row r="718">
          <cell r="A718" t="str">
            <v>5) 거푸집공</v>
          </cell>
        </row>
        <row r="719">
          <cell r="A719" t="str">
            <v>합판 거푸집</v>
          </cell>
          <cell r="B719" t="str">
            <v>(3회, 0~ 7m)</v>
          </cell>
          <cell r="C719">
            <v>616</v>
          </cell>
          <cell r="D719" t="str">
            <v>㎡</v>
          </cell>
          <cell r="E719">
            <v>22050</v>
          </cell>
          <cell r="F719">
            <v>13582800</v>
          </cell>
        </row>
        <row r="720">
          <cell r="A720" t="str">
            <v>합판 거푸집</v>
          </cell>
          <cell r="B720" t="str">
            <v>(4회)</v>
          </cell>
          <cell r="C720">
            <v>262</v>
          </cell>
          <cell r="D720" t="str">
            <v>㎡</v>
          </cell>
          <cell r="E720">
            <v>19038</v>
          </cell>
          <cell r="F720">
            <v>4987956</v>
          </cell>
        </row>
        <row r="721">
          <cell r="A721" t="str">
            <v>합판 거푸집</v>
          </cell>
          <cell r="B721" t="str">
            <v>(6회)</v>
          </cell>
          <cell r="C721">
            <v>26</v>
          </cell>
          <cell r="D721" t="str">
            <v>㎡</v>
          </cell>
          <cell r="E721">
            <v>15879</v>
          </cell>
          <cell r="F721">
            <v>412854</v>
          </cell>
        </row>
        <row r="722">
          <cell r="A722" t="str">
            <v>무늬거푸집</v>
          </cell>
          <cell r="C722">
            <v>444</v>
          </cell>
          <cell r="D722" t="str">
            <v>M2</v>
          </cell>
          <cell r="E722">
            <v>29285</v>
          </cell>
          <cell r="F722">
            <v>13002540</v>
          </cell>
        </row>
        <row r="723">
          <cell r="A723" t="str">
            <v>코팅 거푸집</v>
          </cell>
          <cell r="B723" t="str">
            <v>(3회)</v>
          </cell>
          <cell r="C723">
            <v>826</v>
          </cell>
          <cell r="D723" t="str">
            <v>㎡</v>
          </cell>
          <cell r="E723">
            <v>22050</v>
          </cell>
          <cell r="F723">
            <v>18213300</v>
          </cell>
        </row>
        <row r="724">
          <cell r="A724" t="str">
            <v>원형거푸집 3회</v>
          </cell>
          <cell r="C724">
            <v>7</v>
          </cell>
          <cell r="D724" t="str">
            <v>M2</v>
          </cell>
          <cell r="E724">
            <v>48522</v>
          </cell>
          <cell r="F724">
            <v>339654</v>
          </cell>
        </row>
        <row r="725">
          <cell r="A725" t="str">
            <v>6) 강관 비계</v>
          </cell>
          <cell r="C725">
            <v>1105</v>
          </cell>
          <cell r="D725" t="str">
            <v>㎡</v>
          </cell>
          <cell r="E725">
            <v>10525</v>
          </cell>
          <cell r="F725">
            <v>11630125</v>
          </cell>
        </row>
        <row r="726">
          <cell r="A726" t="str">
            <v>7) 동바리공</v>
          </cell>
        </row>
        <row r="727">
          <cell r="A727" t="str">
            <v>강관 동바리</v>
          </cell>
          <cell r="B727" t="str">
            <v>(교량구조물용)</v>
          </cell>
          <cell r="C727">
            <v>1652</v>
          </cell>
          <cell r="D727" t="str">
            <v>공㎥</v>
          </cell>
          <cell r="E727">
            <v>17339</v>
          </cell>
          <cell r="F727">
            <v>28644028</v>
          </cell>
        </row>
        <row r="728">
          <cell r="A728" t="str">
            <v>8)표면처리</v>
          </cell>
        </row>
        <row r="729">
          <cell r="A729" t="str">
            <v>슬라브 양생</v>
          </cell>
          <cell r="B729" t="str">
            <v>(피막양생)</v>
          </cell>
          <cell r="C729">
            <v>259</v>
          </cell>
          <cell r="D729" t="str">
            <v>㎡</v>
          </cell>
          <cell r="E729">
            <v>313</v>
          </cell>
          <cell r="F729">
            <v>81067</v>
          </cell>
        </row>
        <row r="730">
          <cell r="A730" t="str">
            <v>면고르기</v>
          </cell>
          <cell r="B730" t="str">
            <v>(교량슬라브면)</v>
          </cell>
          <cell r="C730">
            <v>259</v>
          </cell>
          <cell r="D730" t="str">
            <v>㎡</v>
          </cell>
          <cell r="E730">
            <v>544</v>
          </cell>
          <cell r="F730">
            <v>140896</v>
          </cell>
        </row>
        <row r="731">
          <cell r="A731" t="str">
            <v>교면 방수</v>
          </cell>
          <cell r="B731" t="str">
            <v>(침투식)</v>
          </cell>
          <cell r="C731">
            <v>259</v>
          </cell>
          <cell r="D731" t="str">
            <v>㎡</v>
          </cell>
          <cell r="E731">
            <v>2785</v>
          </cell>
          <cell r="F731">
            <v>721315</v>
          </cell>
        </row>
        <row r="732">
          <cell r="A732" t="str">
            <v>9)교명판 및 설명판</v>
          </cell>
        </row>
        <row r="733">
          <cell r="A733" t="str">
            <v>교명주</v>
          </cell>
          <cell r="B733" t="str">
            <v>(화강석,600×600×1250mm)</v>
          </cell>
          <cell r="C733">
            <v>2</v>
          </cell>
          <cell r="D733" t="str">
            <v>개소</v>
          </cell>
          <cell r="E733">
            <v>1300000</v>
          </cell>
          <cell r="F733">
            <v>2600000</v>
          </cell>
        </row>
        <row r="734">
          <cell r="A734" t="str">
            <v>교명판</v>
          </cell>
          <cell r="B734" t="str">
            <v>(황동,450×200×10㎜)</v>
          </cell>
          <cell r="C734">
            <v>1</v>
          </cell>
          <cell r="D734" t="str">
            <v>개</v>
          </cell>
          <cell r="E734">
            <v>82000</v>
          </cell>
          <cell r="F734">
            <v>82000</v>
          </cell>
        </row>
        <row r="735">
          <cell r="A735" t="str">
            <v>설명판</v>
          </cell>
          <cell r="B735" t="str">
            <v>(황동,350×250×10㎜)</v>
          </cell>
          <cell r="C735">
            <v>1</v>
          </cell>
          <cell r="D735" t="str">
            <v>개</v>
          </cell>
          <cell r="E735">
            <v>45000</v>
          </cell>
          <cell r="F735">
            <v>45000</v>
          </cell>
        </row>
        <row r="736">
          <cell r="A736" t="str">
            <v>10)측량 기준점 설치</v>
          </cell>
          <cell r="C736">
            <v>1</v>
          </cell>
          <cell r="D736" t="str">
            <v>개</v>
          </cell>
          <cell r="E736">
            <v>25007</v>
          </cell>
          <cell r="F736">
            <v>25007</v>
          </cell>
        </row>
        <row r="737">
          <cell r="A737" t="str">
            <v>11)전 선 관</v>
          </cell>
          <cell r="B737" t="str">
            <v>(강관φ100mm)</v>
          </cell>
          <cell r="C737">
            <v>73</v>
          </cell>
          <cell r="D737" t="str">
            <v>m</v>
          </cell>
          <cell r="E737">
            <v>29640</v>
          </cell>
          <cell r="F737">
            <v>2163720</v>
          </cell>
        </row>
        <row r="738">
          <cell r="A738" t="str">
            <v>12)철근가공조립</v>
          </cell>
        </row>
        <row r="739">
          <cell r="A739" t="str">
            <v>철근가공 및 조립</v>
          </cell>
          <cell r="B739" t="str">
            <v>보 통</v>
          </cell>
          <cell r="C739">
            <v>51.372</v>
          </cell>
          <cell r="D739" t="str">
            <v>TON</v>
          </cell>
          <cell r="E739">
            <v>363984</v>
          </cell>
          <cell r="F739">
            <v>18698586</v>
          </cell>
        </row>
        <row r="740">
          <cell r="A740" t="str">
            <v>철근가공 및 조립</v>
          </cell>
          <cell r="B740" t="str">
            <v>복 잡</v>
          </cell>
          <cell r="C740">
            <v>87.885999999999996</v>
          </cell>
          <cell r="D740" t="str">
            <v>TON</v>
          </cell>
          <cell r="E740">
            <v>456666</v>
          </cell>
          <cell r="F740">
            <v>40134548</v>
          </cell>
        </row>
        <row r="741">
          <cell r="A741" t="str">
            <v>13)다웰바 설치</v>
          </cell>
          <cell r="C741">
            <v>52</v>
          </cell>
          <cell r="D741" t="str">
            <v>EA</v>
          </cell>
          <cell r="E741">
            <v>6278</v>
          </cell>
          <cell r="F741">
            <v>326456</v>
          </cell>
        </row>
        <row r="742">
          <cell r="A742" t="str">
            <v>14)타르페이퍼 설치</v>
          </cell>
          <cell r="B742" t="str">
            <v>t = 5mm</v>
          </cell>
          <cell r="C742">
            <v>12</v>
          </cell>
          <cell r="D742" t="str">
            <v>M2</v>
          </cell>
          <cell r="E742">
            <v>13117</v>
          </cell>
          <cell r="F742">
            <v>157404</v>
          </cell>
        </row>
        <row r="743">
          <cell r="A743" t="str">
            <v>15)스페이서 설치</v>
          </cell>
        </row>
        <row r="744">
          <cell r="A744" t="str">
            <v>스페이서 설치</v>
          </cell>
          <cell r="B744" t="str">
            <v>수직부</v>
          </cell>
          <cell r="C744">
            <v>1073</v>
          </cell>
          <cell r="D744" t="str">
            <v>M2</v>
          </cell>
          <cell r="E744">
            <v>230</v>
          </cell>
          <cell r="F744">
            <v>246790</v>
          </cell>
        </row>
        <row r="745">
          <cell r="A745" t="str">
            <v>스페이서 설치</v>
          </cell>
          <cell r="B745" t="str">
            <v>수평부</v>
          </cell>
          <cell r="C745">
            <v>758</v>
          </cell>
          <cell r="D745" t="str">
            <v>M2</v>
          </cell>
          <cell r="E745">
            <v>230</v>
          </cell>
          <cell r="F745">
            <v>174340</v>
          </cell>
        </row>
        <row r="746">
          <cell r="A746" t="str">
            <v>16)스치로폴 채움</v>
          </cell>
        </row>
        <row r="747">
          <cell r="A747" t="str">
            <v>스치로폴</v>
          </cell>
          <cell r="B747" t="str">
            <v>t = 10mm</v>
          </cell>
          <cell r="C747">
            <v>66</v>
          </cell>
          <cell r="D747" t="str">
            <v>M2</v>
          </cell>
          <cell r="E747">
            <v>1898</v>
          </cell>
          <cell r="F747">
            <v>125268</v>
          </cell>
        </row>
        <row r="748">
          <cell r="A748" t="str">
            <v>스치로폴</v>
          </cell>
          <cell r="B748" t="str">
            <v>t = 20mm</v>
          </cell>
          <cell r="C748">
            <v>28</v>
          </cell>
          <cell r="D748" t="str">
            <v>M2</v>
          </cell>
          <cell r="E748">
            <v>2441</v>
          </cell>
          <cell r="F748">
            <v>68348</v>
          </cell>
        </row>
        <row r="749">
          <cell r="A749" t="str">
            <v>17)세굴방지용 사석 채움</v>
          </cell>
          <cell r="B749" t="str">
            <v>(100㎏/개)</v>
          </cell>
          <cell r="C749">
            <v>870</v>
          </cell>
          <cell r="D749" t="str">
            <v>㎥</v>
          </cell>
          <cell r="E749">
            <v>30658</v>
          </cell>
          <cell r="F749">
            <v>26672460</v>
          </cell>
        </row>
        <row r="750">
          <cell r="A750" t="str">
            <v>18)NOTCH 설치</v>
          </cell>
          <cell r="C750">
            <v>37</v>
          </cell>
          <cell r="D750" t="str">
            <v>M</v>
          </cell>
          <cell r="E750">
            <v>10000</v>
          </cell>
          <cell r="F750">
            <v>370000</v>
          </cell>
        </row>
        <row r="751">
          <cell r="A751" t="str">
            <v>19)부 직 포</v>
          </cell>
          <cell r="C751">
            <v>347</v>
          </cell>
          <cell r="D751" t="str">
            <v>㎡</v>
          </cell>
          <cell r="E751">
            <v>1604</v>
          </cell>
          <cell r="F751">
            <v>556588</v>
          </cell>
        </row>
        <row r="752">
          <cell r="A752" t="str">
            <v>20)드레인보드</v>
          </cell>
          <cell r="C752">
            <v>347</v>
          </cell>
          <cell r="D752" t="str">
            <v>㎡</v>
          </cell>
          <cell r="E752">
            <v>5200</v>
          </cell>
          <cell r="F752">
            <v>1804400</v>
          </cell>
        </row>
        <row r="753">
          <cell r="A753" t="str">
            <v>21)P.V.C PIPE</v>
          </cell>
          <cell r="B753" t="str">
            <v>φ100mm</v>
          </cell>
          <cell r="C753">
            <v>7</v>
          </cell>
          <cell r="D753" t="str">
            <v>M</v>
          </cell>
          <cell r="E753">
            <v>4473</v>
          </cell>
          <cell r="F753">
            <v>31311</v>
          </cell>
        </row>
        <row r="754">
          <cell r="A754" t="str">
            <v>22)지 수 판</v>
          </cell>
          <cell r="B754" t="str">
            <v>PVC, 200×5㎜</v>
          </cell>
          <cell r="C754">
            <v>43</v>
          </cell>
          <cell r="D754" t="str">
            <v>m</v>
          </cell>
          <cell r="E754">
            <v>14840</v>
          </cell>
          <cell r="F754">
            <v>638120</v>
          </cell>
        </row>
        <row r="755">
          <cell r="A755" t="str">
            <v>23)배면방수(아스팔트 코팅)</v>
          </cell>
          <cell r="C755">
            <v>168</v>
          </cell>
          <cell r="D755" t="str">
            <v>M2</v>
          </cell>
          <cell r="E755">
            <v>4406</v>
          </cell>
          <cell r="F755">
            <v>740208</v>
          </cell>
        </row>
        <row r="756">
          <cell r="A756" t="str">
            <v>24)난 간</v>
          </cell>
          <cell r="B756" t="str">
            <v>알미늄, H=0.65m</v>
          </cell>
          <cell r="C756">
            <v>49</v>
          </cell>
          <cell r="D756" t="str">
            <v>m</v>
          </cell>
          <cell r="E756">
            <v>85000</v>
          </cell>
          <cell r="F756">
            <v>4165000</v>
          </cell>
        </row>
        <row r="757">
          <cell r="A757" t="str">
            <v>25)교  면   포  장</v>
          </cell>
        </row>
        <row r="758">
          <cell r="A758" t="str">
            <v>택 코 팅</v>
          </cell>
          <cell r="B758" t="str">
            <v>RSC-4, 30ℓ/a</v>
          </cell>
          <cell r="C758">
            <v>3</v>
          </cell>
          <cell r="D758" t="str">
            <v>a</v>
          </cell>
          <cell r="E758">
            <v>17382</v>
          </cell>
          <cell r="F758">
            <v>52146</v>
          </cell>
        </row>
        <row r="759">
          <cell r="A759" t="str">
            <v>아스콘포장</v>
          </cell>
          <cell r="B759" t="str">
            <v>표층, t=8.0㎝</v>
          </cell>
          <cell r="C759">
            <v>3</v>
          </cell>
          <cell r="D759" t="str">
            <v>a</v>
          </cell>
          <cell r="E759">
            <v>55854</v>
          </cell>
          <cell r="F759">
            <v>167562</v>
          </cell>
        </row>
        <row r="760">
          <cell r="A760" t="str">
            <v>납읍육교(ST.BOX)</v>
          </cell>
        </row>
        <row r="761">
          <cell r="A761" t="str">
            <v>1) 구조물 터파기</v>
          </cell>
        </row>
        <row r="762">
          <cell r="A762" t="str">
            <v>구조물 터파기</v>
          </cell>
          <cell r="B762" t="str">
            <v>(육상토사,0~2m)</v>
          </cell>
          <cell r="C762">
            <v>1036</v>
          </cell>
          <cell r="D762" t="str">
            <v>㎥</v>
          </cell>
          <cell r="E762">
            <v>3161</v>
          </cell>
          <cell r="F762">
            <v>3274796</v>
          </cell>
        </row>
        <row r="763">
          <cell r="A763" t="str">
            <v>구조물 터파기</v>
          </cell>
          <cell r="B763" t="str">
            <v>(육상토사,2~4m)</v>
          </cell>
          <cell r="C763">
            <v>57</v>
          </cell>
          <cell r="D763" t="str">
            <v>㎥</v>
          </cell>
          <cell r="E763">
            <v>4598</v>
          </cell>
          <cell r="F763">
            <v>262086</v>
          </cell>
        </row>
        <row r="764">
          <cell r="A764" t="str">
            <v>구조물 터파기</v>
          </cell>
          <cell r="B764" t="str">
            <v>(암,0~2m)</v>
          </cell>
          <cell r="C764">
            <v>39</v>
          </cell>
          <cell r="D764" t="str">
            <v>㎥</v>
          </cell>
          <cell r="E764">
            <v>94660</v>
          </cell>
          <cell r="F764">
            <v>3691740</v>
          </cell>
        </row>
        <row r="765">
          <cell r="A765" t="str">
            <v>구조물 터파기</v>
          </cell>
          <cell r="B765" t="str">
            <v>(암,2~4m)</v>
          </cell>
          <cell r="C765">
            <v>518</v>
          </cell>
          <cell r="D765" t="str">
            <v>㎥</v>
          </cell>
          <cell r="E765">
            <v>120089</v>
          </cell>
          <cell r="F765">
            <v>62206102</v>
          </cell>
        </row>
        <row r="766">
          <cell r="A766" t="str">
            <v>2)되메우기 및 다짐</v>
          </cell>
          <cell r="C766">
            <v>841</v>
          </cell>
          <cell r="D766" t="str">
            <v>M3</v>
          </cell>
          <cell r="E766">
            <v>3385</v>
          </cell>
          <cell r="F766">
            <v>2846785</v>
          </cell>
        </row>
        <row r="767">
          <cell r="A767" t="str">
            <v>3)뒷 채 움</v>
          </cell>
          <cell r="B767" t="str">
            <v>(보조기층재)</v>
          </cell>
          <cell r="C767">
            <v>652</v>
          </cell>
          <cell r="D767" t="str">
            <v>㎥</v>
          </cell>
          <cell r="E767">
            <v>16460</v>
          </cell>
          <cell r="F767">
            <v>10731920</v>
          </cell>
        </row>
        <row r="768">
          <cell r="A768" t="str">
            <v>4) 콘크리트타설</v>
          </cell>
        </row>
        <row r="769">
          <cell r="A769" t="str">
            <v>콘크리트 타설</v>
          </cell>
          <cell r="B769" t="str">
            <v>(무근구조물)</v>
          </cell>
          <cell r="C769">
            <v>53</v>
          </cell>
          <cell r="D769" t="str">
            <v>㎥</v>
          </cell>
          <cell r="E769">
            <v>20803</v>
          </cell>
          <cell r="F769">
            <v>1102559</v>
          </cell>
        </row>
        <row r="770">
          <cell r="A770" t="str">
            <v>콘크리트 타설</v>
          </cell>
          <cell r="B770" t="str">
            <v>(철근,진동기,펌프카)</v>
          </cell>
          <cell r="C770">
            <v>1374</v>
          </cell>
          <cell r="D770" t="str">
            <v>㎥</v>
          </cell>
          <cell r="E770">
            <v>10947</v>
          </cell>
          <cell r="F770">
            <v>15041178</v>
          </cell>
        </row>
        <row r="771">
          <cell r="A771" t="str">
            <v>5) 거푸집공</v>
          </cell>
        </row>
        <row r="772">
          <cell r="A772" t="str">
            <v>합판 거푸집</v>
          </cell>
          <cell r="B772" t="str">
            <v>(3회, 0~ 7m)</v>
          </cell>
          <cell r="C772">
            <v>1722</v>
          </cell>
          <cell r="D772" t="str">
            <v>㎡</v>
          </cell>
          <cell r="E772">
            <v>22050</v>
          </cell>
          <cell r="F772">
            <v>37970100</v>
          </cell>
        </row>
        <row r="773">
          <cell r="A773" t="str">
            <v>합판 거푸집</v>
          </cell>
          <cell r="B773" t="str">
            <v>(4회)</v>
          </cell>
          <cell r="C773">
            <v>184</v>
          </cell>
          <cell r="D773" t="str">
            <v>㎡</v>
          </cell>
          <cell r="E773">
            <v>19038</v>
          </cell>
          <cell r="F773">
            <v>3502992</v>
          </cell>
        </row>
        <row r="774">
          <cell r="A774" t="str">
            <v>무늬거푸집</v>
          </cell>
          <cell r="C774">
            <v>70</v>
          </cell>
          <cell r="D774" t="str">
            <v>M2</v>
          </cell>
          <cell r="E774">
            <v>29285</v>
          </cell>
          <cell r="F774">
            <v>2049950</v>
          </cell>
        </row>
        <row r="775">
          <cell r="A775" t="str">
            <v>6) 강관 비계</v>
          </cell>
          <cell r="C775">
            <v>523</v>
          </cell>
          <cell r="D775" t="str">
            <v>㎡</v>
          </cell>
          <cell r="E775">
            <v>10525</v>
          </cell>
          <cell r="F775">
            <v>5504575</v>
          </cell>
        </row>
        <row r="776">
          <cell r="A776" t="str">
            <v>7) 동바리공</v>
          </cell>
        </row>
        <row r="777">
          <cell r="A777" t="str">
            <v>강관 동바리</v>
          </cell>
          <cell r="B777" t="str">
            <v>(교량구조물용)</v>
          </cell>
          <cell r="C777">
            <v>21</v>
          </cell>
          <cell r="D777" t="str">
            <v>공㎥</v>
          </cell>
          <cell r="E777">
            <v>17339</v>
          </cell>
          <cell r="F777">
            <v>364119</v>
          </cell>
        </row>
        <row r="778">
          <cell r="A778" t="str">
            <v>목재 동바리</v>
          </cell>
          <cell r="B778" t="str">
            <v>(4회)</v>
          </cell>
          <cell r="C778">
            <v>886</v>
          </cell>
          <cell r="D778" t="str">
            <v>공㎥</v>
          </cell>
          <cell r="E778">
            <v>21149</v>
          </cell>
          <cell r="F778">
            <v>18738014</v>
          </cell>
        </row>
        <row r="779">
          <cell r="A779" t="str">
            <v>8)무수축콘크리트공</v>
          </cell>
        </row>
        <row r="780">
          <cell r="A780" t="str">
            <v>무수축몰탈</v>
          </cell>
          <cell r="C780">
            <v>3</v>
          </cell>
          <cell r="D780" t="str">
            <v>M3</v>
          </cell>
          <cell r="E780">
            <v>84729</v>
          </cell>
          <cell r="F780">
            <v>254187</v>
          </cell>
        </row>
        <row r="781">
          <cell r="A781" t="str">
            <v>무수축 콘크리트</v>
          </cell>
          <cell r="C781">
            <v>6</v>
          </cell>
          <cell r="D781" t="str">
            <v>㎥</v>
          </cell>
          <cell r="E781">
            <v>172873</v>
          </cell>
          <cell r="F781">
            <v>1037238</v>
          </cell>
        </row>
        <row r="782">
          <cell r="A782" t="str">
            <v>9) 교좌장치</v>
          </cell>
        </row>
        <row r="783">
          <cell r="A783" t="str">
            <v>교 좌 장 치 (고정단)</v>
          </cell>
          <cell r="B783" t="str">
            <v>(Pot, 350ton)</v>
          </cell>
          <cell r="C783">
            <v>1</v>
          </cell>
          <cell r="D783" t="str">
            <v>조</v>
          </cell>
          <cell r="E783">
            <v>900000</v>
          </cell>
          <cell r="F783">
            <v>900000</v>
          </cell>
        </row>
        <row r="784">
          <cell r="A784" t="str">
            <v>교 좌 장 치 (일방향)</v>
          </cell>
          <cell r="B784" t="str">
            <v>(Pot, 350ton)</v>
          </cell>
          <cell r="C784">
            <v>4</v>
          </cell>
          <cell r="D784" t="str">
            <v>조</v>
          </cell>
          <cell r="E784">
            <v>1480000</v>
          </cell>
          <cell r="F784">
            <v>5920000</v>
          </cell>
        </row>
        <row r="785">
          <cell r="A785" t="str">
            <v>교 좌 장 치 (양방향)</v>
          </cell>
          <cell r="B785" t="str">
            <v>(Pot, 350ton)</v>
          </cell>
          <cell r="C785">
            <v>3</v>
          </cell>
          <cell r="D785" t="str">
            <v>조</v>
          </cell>
          <cell r="E785">
            <v>1050000</v>
          </cell>
          <cell r="F785">
            <v>3150000</v>
          </cell>
        </row>
        <row r="786">
          <cell r="A786" t="str">
            <v>10)표면처리</v>
          </cell>
        </row>
        <row r="787">
          <cell r="A787" t="str">
            <v>슬라브 양생</v>
          </cell>
          <cell r="B787" t="str">
            <v>(피막양생)</v>
          </cell>
          <cell r="C787">
            <v>896</v>
          </cell>
          <cell r="D787" t="str">
            <v>㎡</v>
          </cell>
          <cell r="E787">
            <v>313</v>
          </cell>
          <cell r="F787">
            <v>280448</v>
          </cell>
        </row>
        <row r="788">
          <cell r="A788" t="str">
            <v>면고르기</v>
          </cell>
          <cell r="B788" t="str">
            <v>(교량슬라브면)</v>
          </cell>
          <cell r="C788">
            <v>896</v>
          </cell>
          <cell r="D788" t="str">
            <v>㎡</v>
          </cell>
          <cell r="E788">
            <v>544</v>
          </cell>
          <cell r="F788">
            <v>487424</v>
          </cell>
        </row>
        <row r="789">
          <cell r="A789" t="str">
            <v>교면방수</v>
          </cell>
          <cell r="B789" t="str">
            <v>(침투식)</v>
          </cell>
          <cell r="C789">
            <v>896</v>
          </cell>
          <cell r="D789" t="str">
            <v>㎡</v>
          </cell>
          <cell r="E789">
            <v>2785</v>
          </cell>
          <cell r="F789">
            <v>2495360</v>
          </cell>
        </row>
        <row r="790">
          <cell r="A790" t="str">
            <v>11)신축이음</v>
          </cell>
        </row>
        <row r="791">
          <cell r="A791" t="str">
            <v>신축이음장치 (N.B)</v>
          </cell>
          <cell r="B791" t="str">
            <v>(No.35)</v>
          </cell>
          <cell r="C791">
            <v>24</v>
          </cell>
          <cell r="D791" t="str">
            <v>m</v>
          </cell>
          <cell r="E791">
            <v>400000</v>
          </cell>
          <cell r="F791">
            <v>9600000</v>
          </cell>
        </row>
        <row r="792">
          <cell r="A792" t="str">
            <v>신축이음장치 (N.B)</v>
          </cell>
          <cell r="B792" t="str">
            <v>(No.80)</v>
          </cell>
          <cell r="C792">
            <v>24</v>
          </cell>
          <cell r="D792" t="str">
            <v>m</v>
          </cell>
          <cell r="E792">
            <v>570000</v>
          </cell>
          <cell r="F792">
            <v>13680000</v>
          </cell>
        </row>
        <row r="793">
          <cell r="A793" t="str">
            <v>12)교면배수시설공</v>
          </cell>
        </row>
        <row r="794">
          <cell r="A794" t="str">
            <v>육교용 교면 집수구</v>
          </cell>
          <cell r="B794" t="str">
            <v>스텐레스</v>
          </cell>
          <cell r="C794">
            <v>4</v>
          </cell>
          <cell r="D794" t="str">
            <v>개</v>
          </cell>
          <cell r="E794">
            <v>49635</v>
          </cell>
          <cell r="F794">
            <v>198540</v>
          </cell>
        </row>
        <row r="795">
          <cell r="A795" t="str">
            <v>직          관</v>
          </cell>
          <cell r="B795" t="str">
            <v>스텐레스</v>
          </cell>
          <cell r="C795">
            <v>15</v>
          </cell>
          <cell r="D795" t="str">
            <v>M</v>
          </cell>
          <cell r="E795">
            <v>43289</v>
          </cell>
          <cell r="F795">
            <v>649335</v>
          </cell>
        </row>
        <row r="796">
          <cell r="A796" t="str">
            <v>13)교명판 및 설명판</v>
          </cell>
        </row>
        <row r="797">
          <cell r="A797" t="str">
            <v>교명주</v>
          </cell>
          <cell r="B797" t="str">
            <v>(화강석,600×600×1250mm)</v>
          </cell>
          <cell r="C797">
            <v>4</v>
          </cell>
          <cell r="D797" t="str">
            <v>개소</v>
          </cell>
          <cell r="E797">
            <v>1300000</v>
          </cell>
          <cell r="F797">
            <v>5200000</v>
          </cell>
        </row>
        <row r="798">
          <cell r="A798" t="str">
            <v>교명판</v>
          </cell>
          <cell r="B798" t="str">
            <v>(황동,450×200×10㎜)</v>
          </cell>
          <cell r="C798">
            <v>2</v>
          </cell>
          <cell r="D798" t="str">
            <v>개</v>
          </cell>
          <cell r="E798">
            <v>82000</v>
          </cell>
          <cell r="F798">
            <v>164000</v>
          </cell>
        </row>
        <row r="799">
          <cell r="A799" t="str">
            <v>설명판</v>
          </cell>
          <cell r="B799" t="str">
            <v>(황동,350×250×10㎜)</v>
          </cell>
          <cell r="C799">
            <v>2</v>
          </cell>
          <cell r="D799" t="str">
            <v>개</v>
          </cell>
          <cell r="E799">
            <v>45000</v>
          </cell>
          <cell r="F799">
            <v>90000</v>
          </cell>
        </row>
        <row r="800">
          <cell r="A800" t="str">
            <v>14)측량 기준점 설치</v>
          </cell>
          <cell r="C800">
            <v>1</v>
          </cell>
          <cell r="D800" t="str">
            <v>개</v>
          </cell>
          <cell r="E800">
            <v>25007</v>
          </cell>
          <cell r="F800">
            <v>25007</v>
          </cell>
        </row>
        <row r="801">
          <cell r="A801" t="str">
            <v>15)전 선 관</v>
          </cell>
          <cell r="B801" t="str">
            <v>(강관φ100mm)</v>
          </cell>
          <cell r="C801">
            <v>101</v>
          </cell>
          <cell r="D801" t="str">
            <v>m</v>
          </cell>
          <cell r="E801">
            <v>29640</v>
          </cell>
          <cell r="F801">
            <v>2993640</v>
          </cell>
        </row>
        <row r="802">
          <cell r="A802" t="str">
            <v>16)점검용 계단</v>
          </cell>
          <cell r="C802">
            <v>2</v>
          </cell>
          <cell r="D802" t="str">
            <v>개소</v>
          </cell>
          <cell r="E802">
            <v>278000</v>
          </cell>
          <cell r="F802">
            <v>556000</v>
          </cell>
        </row>
        <row r="803">
          <cell r="A803" t="str">
            <v>17)철근가공조립</v>
          </cell>
        </row>
        <row r="804">
          <cell r="A804" t="str">
            <v>철근가공 및 조립</v>
          </cell>
          <cell r="B804" t="str">
            <v>보 통</v>
          </cell>
          <cell r="C804">
            <v>99.061999999999998</v>
          </cell>
          <cell r="D804" t="str">
            <v>TON</v>
          </cell>
          <cell r="E804">
            <v>363984</v>
          </cell>
          <cell r="F804">
            <v>36056983</v>
          </cell>
        </row>
        <row r="805">
          <cell r="A805" t="str">
            <v>철근가공 및 조립</v>
          </cell>
          <cell r="B805" t="str">
            <v>복 잡</v>
          </cell>
          <cell r="C805">
            <v>79.564999999999998</v>
          </cell>
          <cell r="D805" t="str">
            <v>TON</v>
          </cell>
          <cell r="E805">
            <v>456666</v>
          </cell>
          <cell r="F805">
            <v>36334630</v>
          </cell>
        </row>
        <row r="806">
          <cell r="A806" t="str">
            <v>18)다웰바 설치</v>
          </cell>
          <cell r="C806">
            <v>112</v>
          </cell>
          <cell r="D806" t="str">
            <v>EA</v>
          </cell>
          <cell r="E806">
            <v>6278</v>
          </cell>
          <cell r="F806">
            <v>703136</v>
          </cell>
        </row>
        <row r="807">
          <cell r="A807" t="str">
            <v>19)타르페이퍼 설치</v>
          </cell>
          <cell r="B807" t="str">
            <v>t = 5mm</v>
          </cell>
          <cell r="C807">
            <v>14</v>
          </cell>
          <cell r="D807" t="str">
            <v>M2</v>
          </cell>
          <cell r="E807">
            <v>13117</v>
          </cell>
          <cell r="F807">
            <v>183638</v>
          </cell>
        </row>
        <row r="808">
          <cell r="A808" t="str">
            <v>20) 강       교</v>
          </cell>
        </row>
        <row r="809">
          <cell r="A809" t="str">
            <v>강 교 제 작 (납읍육교)</v>
          </cell>
          <cell r="C809">
            <v>349.11</v>
          </cell>
          <cell r="D809" t="str">
            <v>ton</v>
          </cell>
          <cell r="E809">
            <v>1478966</v>
          </cell>
          <cell r="F809">
            <v>516321820</v>
          </cell>
        </row>
        <row r="810">
          <cell r="A810" t="str">
            <v>강 교 운 반 (납읍육교)</v>
          </cell>
          <cell r="C810">
            <v>349.11</v>
          </cell>
          <cell r="D810" t="str">
            <v>ton</v>
          </cell>
          <cell r="E810">
            <v>50000</v>
          </cell>
          <cell r="F810">
            <v>17455500</v>
          </cell>
        </row>
        <row r="811">
          <cell r="A811" t="str">
            <v>강 교 가 설 (납읍육교)</v>
          </cell>
          <cell r="C811">
            <v>349.11</v>
          </cell>
          <cell r="D811" t="str">
            <v>ton</v>
          </cell>
          <cell r="E811">
            <v>275719</v>
          </cell>
          <cell r="F811">
            <v>96256260</v>
          </cell>
        </row>
        <row r="812">
          <cell r="A812" t="str">
            <v>강 교 도 장</v>
          </cell>
        </row>
        <row r="813">
          <cell r="A813" t="str">
            <v>강교 내부도장</v>
          </cell>
          <cell r="B813" t="str">
            <v>(공장)</v>
          </cell>
          <cell r="C813">
            <v>2588</v>
          </cell>
          <cell r="D813" t="str">
            <v>㎡</v>
          </cell>
          <cell r="E813">
            <v>12126</v>
          </cell>
          <cell r="F813">
            <v>31382088</v>
          </cell>
        </row>
        <row r="814">
          <cell r="A814" t="str">
            <v>강교 외부포장면도장</v>
          </cell>
          <cell r="B814" t="str">
            <v>(공장)</v>
          </cell>
          <cell r="C814">
            <v>497</v>
          </cell>
          <cell r="D814" t="str">
            <v>㎡</v>
          </cell>
          <cell r="E814">
            <v>14508</v>
          </cell>
          <cell r="F814">
            <v>7210476</v>
          </cell>
        </row>
        <row r="815">
          <cell r="A815" t="str">
            <v>강교 연결판도장</v>
          </cell>
          <cell r="B815" t="str">
            <v>(공장)</v>
          </cell>
          <cell r="C815">
            <v>372</v>
          </cell>
          <cell r="D815" t="str">
            <v>㎡</v>
          </cell>
          <cell r="E815">
            <v>10389</v>
          </cell>
          <cell r="F815">
            <v>3864708</v>
          </cell>
        </row>
        <row r="816">
          <cell r="A816" t="str">
            <v>강교 외부도장</v>
          </cell>
          <cell r="B816" t="str">
            <v>(공장)</v>
          </cell>
          <cell r="C816">
            <v>1804</v>
          </cell>
          <cell r="D816" t="str">
            <v>㎡</v>
          </cell>
          <cell r="E816">
            <v>13675</v>
          </cell>
          <cell r="F816">
            <v>24669700</v>
          </cell>
        </row>
        <row r="817">
          <cell r="A817" t="str">
            <v>강교 외부도장</v>
          </cell>
          <cell r="B817" t="str">
            <v>(현장)</v>
          </cell>
          <cell r="C817">
            <v>1804</v>
          </cell>
          <cell r="D817" t="str">
            <v>㎡</v>
          </cell>
          <cell r="E817">
            <v>14580</v>
          </cell>
          <cell r="F817">
            <v>26302320</v>
          </cell>
        </row>
        <row r="818">
          <cell r="A818" t="str">
            <v>내부볼트 및 연결판도장</v>
          </cell>
          <cell r="B818" t="str">
            <v>(현장)</v>
          </cell>
          <cell r="C818">
            <v>147</v>
          </cell>
          <cell r="D818" t="str">
            <v>㎡</v>
          </cell>
          <cell r="E818">
            <v>18778</v>
          </cell>
          <cell r="F818">
            <v>2760366</v>
          </cell>
        </row>
        <row r="819">
          <cell r="A819" t="str">
            <v>강교 외부볼트 및 연결판도장</v>
          </cell>
          <cell r="B819" t="str">
            <v>(현장)</v>
          </cell>
          <cell r="C819">
            <v>147</v>
          </cell>
          <cell r="D819" t="str">
            <v>㎡</v>
          </cell>
          <cell r="E819">
            <v>17586</v>
          </cell>
          <cell r="F819">
            <v>2585142</v>
          </cell>
        </row>
        <row r="820">
          <cell r="A820" t="str">
            <v>21)스페이서 설치</v>
          </cell>
        </row>
        <row r="821">
          <cell r="A821" t="str">
            <v>스페이서 설치</v>
          </cell>
          <cell r="B821" t="str">
            <v>수직부</v>
          </cell>
          <cell r="C821">
            <v>1029</v>
          </cell>
          <cell r="D821" t="str">
            <v>M2</v>
          </cell>
          <cell r="E821">
            <v>230</v>
          </cell>
          <cell r="F821">
            <v>236670</v>
          </cell>
        </row>
        <row r="822">
          <cell r="A822" t="str">
            <v>스페이서 설치</v>
          </cell>
          <cell r="B822" t="str">
            <v>수평부</v>
          </cell>
          <cell r="C822">
            <v>1273</v>
          </cell>
          <cell r="D822" t="str">
            <v>M2</v>
          </cell>
          <cell r="E822">
            <v>230</v>
          </cell>
          <cell r="F822">
            <v>292790</v>
          </cell>
        </row>
        <row r="823">
          <cell r="A823" t="str">
            <v>22)스치로폴 채움</v>
          </cell>
        </row>
        <row r="824">
          <cell r="A824" t="str">
            <v>스치로폴</v>
          </cell>
          <cell r="B824" t="str">
            <v>t = 10mm</v>
          </cell>
          <cell r="C824">
            <v>38</v>
          </cell>
          <cell r="D824" t="str">
            <v>M2</v>
          </cell>
          <cell r="E824">
            <v>1898</v>
          </cell>
          <cell r="F824">
            <v>72124</v>
          </cell>
        </row>
        <row r="825">
          <cell r="A825" t="str">
            <v>스치로폴</v>
          </cell>
          <cell r="B825" t="str">
            <v>t = 20mm</v>
          </cell>
          <cell r="C825">
            <v>19</v>
          </cell>
          <cell r="D825" t="str">
            <v>M2</v>
          </cell>
          <cell r="E825">
            <v>2441</v>
          </cell>
          <cell r="F825">
            <v>46379</v>
          </cell>
        </row>
        <row r="826">
          <cell r="A826" t="str">
            <v>23)교대보호블록</v>
          </cell>
        </row>
        <row r="827">
          <cell r="A827" t="str">
            <v>보호블럭설치 (육교용)</v>
          </cell>
          <cell r="C827">
            <v>310</v>
          </cell>
          <cell r="D827" t="str">
            <v>M2</v>
          </cell>
          <cell r="E827">
            <v>33535</v>
          </cell>
          <cell r="F827">
            <v>10395850</v>
          </cell>
        </row>
        <row r="828">
          <cell r="A828" t="str">
            <v>24)NOTCH 설치</v>
          </cell>
          <cell r="C828">
            <v>159</v>
          </cell>
          <cell r="D828" t="str">
            <v>M</v>
          </cell>
          <cell r="E828">
            <v>10000</v>
          </cell>
          <cell r="F828">
            <v>1590000</v>
          </cell>
        </row>
        <row r="829">
          <cell r="A829" t="str">
            <v>25)낙하물 방지공</v>
          </cell>
          <cell r="C829">
            <v>1135</v>
          </cell>
          <cell r="D829" t="str">
            <v>㎡</v>
          </cell>
          <cell r="E829">
            <v>3326</v>
          </cell>
          <cell r="F829">
            <v>3775010</v>
          </cell>
        </row>
        <row r="830">
          <cell r="A830" t="str">
            <v>26)배면방수(아스팔트 코팅)</v>
          </cell>
          <cell r="C830">
            <v>296</v>
          </cell>
          <cell r="D830" t="str">
            <v>M2</v>
          </cell>
          <cell r="E830">
            <v>4406</v>
          </cell>
          <cell r="F830">
            <v>1304176</v>
          </cell>
        </row>
        <row r="831">
          <cell r="A831" t="str">
            <v>27) 비파괴 검사</v>
          </cell>
        </row>
        <row r="832">
          <cell r="A832" t="str">
            <v>비파괴 검사 (R.T).</v>
          </cell>
          <cell r="B832" t="str">
            <v>방사선투과 시험</v>
          </cell>
          <cell r="C832">
            <v>32</v>
          </cell>
          <cell r="D832" t="str">
            <v>매</v>
          </cell>
          <cell r="E832">
            <v>50000</v>
          </cell>
          <cell r="F832">
            <v>1600000</v>
          </cell>
        </row>
        <row r="833">
          <cell r="A833" t="str">
            <v>비파괴 검사 (M.T).</v>
          </cell>
          <cell r="B833" t="str">
            <v>자분탐상검사</v>
          </cell>
          <cell r="C833">
            <v>88</v>
          </cell>
          <cell r="D833" t="str">
            <v>M</v>
          </cell>
          <cell r="E833">
            <v>50000</v>
          </cell>
          <cell r="F833">
            <v>4400000</v>
          </cell>
        </row>
        <row r="834">
          <cell r="A834" t="str">
            <v>29)난 간</v>
          </cell>
          <cell r="B834" t="str">
            <v>알미늄, H=0.8m</v>
          </cell>
          <cell r="C834">
            <v>101</v>
          </cell>
          <cell r="D834" t="str">
            <v>m</v>
          </cell>
          <cell r="E834">
            <v>97000</v>
          </cell>
          <cell r="F834">
            <v>9797000</v>
          </cell>
        </row>
        <row r="835">
          <cell r="A835" t="str">
            <v>30)교  면   포  장</v>
          </cell>
        </row>
        <row r="836">
          <cell r="A836" t="str">
            <v>택 코 팅</v>
          </cell>
          <cell r="B836" t="str">
            <v>RSC-4, 30ℓ/a</v>
          </cell>
          <cell r="C836">
            <v>9</v>
          </cell>
          <cell r="D836" t="str">
            <v>a</v>
          </cell>
          <cell r="E836">
            <v>17382</v>
          </cell>
          <cell r="F836">
            <v>156438</v>
          </cell>
        </row>
        <row r="837">
          <cell r="A837" t="str">
            <v>아스콘포장</v>
          </cell>
          <cell r="B837" t="str">
            <v>표층, t=8.0㎝</v>
          </cell>
          <cell r="C837">
            <v>9</v>
          </cell>
          <cell r="D837" t="str">
            <v>a</v>
          </cell>
          <cell r="E837">
            <v>55854</v>
          </cell>
          <cell r="F837">
            <v>502686</v>
          </cell>
        </row>
        <row r="839">
          <cell r="A839" t="str">
            <v>4. 옹     벽     공</v>
          </cell>
          <cell r="F839">
            <v>1489415358</v>
          </cell>
        </row>
        <row r="840">
          <cell r="A840" t="str">
            <v>3.01 구 조 물 터 파 기</v>
          </cell>
        </row>
        <row r="841">
          <cell r="A841" t="str">
            <v>a.        〃</v>
          </cell>
          <cell r="B841" t="str">
            <v>육상토사,0~2m</v>
          </cell>
          <cell r="C841">
            <v>11917</v>
          </cell>
          <cell r="D841" t="str">
            <v>㎥</v>
          </cell>
          <cell r="E841">
            <v>3161</v>
          </cell>
          <cell r="F841">
            <v>37669637</v>
          </cell>
        </row>
        <row r="842">
          <cell r="A842" t="str">
            <v>b.        〃</v>
          </cell>
          <cell r="B842" t="str">
            <v>육상 암,0~2m</v>
          </cell>
          <cell r="C842">
            <v>7705</v>
          </cell>
          <cell r="D842" t="str">
            <v>㎥</v>
          </cell>
          <cell r="E842">
            <v>94660</v>
          </cell>
          <cell r="F842">
            <v>729355300</v>
          </cell>
        </row>
        <row r="843">
          <cell r="A843" t="str">
            <v>3.02 되메우기 및 다짐</v>
          </cell>
          <cell r="C843">
            <v>15822</v>
          </cell>
          <cell r="D843" t="str">
            <v>㎥</v>
          </cell>
          <cell r="E843">
            <v>3385</v>
          </cell>
          <cell r="F843">
            <v>53557470</v>
          </cell>
        </row>
        <row r="844">
          <cell r="A844" t="str">
            <v>3.03 콘 크 리 트 타 설</v>
          </cell>
        </row>
        <row r="845">
          <cell r="A845" t="str">
            <v>a.        〃</v>
          </cell>
          <cell r="B845" t="str">
            <v>철근,진동기,펌프카</v>
          </cell>
          <cell r="C845">
            <v>4791</v>
          </cell>
          <cell r="D845" t="str">
            <v>㎥</v>
          </cell>
          <cell r="E845">
            <v>10947</v>
          </cell>
          <cell r="F845">
            <v>52447077</v>
          </cell>
        </row>
        <row r="846">
          <cell r="A846" t="str">
            <v>b.        〃</v>
          </cell>
          <cell r="B846" t="str">
            <v>무근구조물</v>
          </cell>
          <cell r="C846">
            <v>502</v>
          </cell>
          <cell r="D846" t="str">
            <v>㎥</v>
          </cell>
          <cell r="E846">
            <v>20803</v>
          </cell>
          <cell r="F846">
            <v>10443106</v>
          </cell>
        </row>
        <row r="847">
          <cell r="A847" t="str">
            <v>3.04 거     푸     집</v>
          </cell>
        </row>
        <row r="848">
          <cell r="A848" t="str">
            <v>a. 합 판  거 푸 집</v>
          </cell>
          <cell r="B848" t="str">
            <v>3회</v>
          </cell>
          <cell r="C848">
            <v>5034</v>
          </cell>
          <cell r="D848" t="str">
            <v>㎡</v>
          </cell>
          <cell r="E848">
            <v>22050</v>
          </cell>
          <cell r="F848">
            <v>110999700</v>
          </cell>
        </row>
        <row r="849">
          <cell r="A849" t="str">
            <v>b. 합 판  거 푸 집</v>
          </cell>
          <cell r="B849" t="str">
            <v>4회</v>
          </cell>
          <cell r="C849">
            <v>10071</v>
          </cell>
          <cell r="D849" t="str">
            <v>㎡</v>
          </cell>
          <cell r="E849">
            <v>19038</v>
          </cell>
          <cell r="F849">
            <v>191731698</v>
          </cell>
        </row>
        <row r="850">
          <cell r="A850" t="str">
            <v>c. 무늬거푸집</v>
          </cell>
          <cell r="C850">
            <v>1148</v>
          </cell>
          <cell r="D850" t="str">
            <v>M2</v>
          </cell>
          <cell r="E850">
            <v>29285</v>
          </cell>
          <cell r="F850">
            <v>33619180</v>
          </cell>
        </row>
        <row r="851">
          <cell r="A851" t="str">
            <v>3.05 철근 가공 조립</v>
          </cell>
        </row>
        <row r="852">
          <cell r="A852" t="str">
            <v>철근 가공 조립</v>
          </cell>
          <cell r="B852" t="str">
            <v>(보 통)</v>
          </cell>
          <cell r="C852">
            <v>436.40499999999997</v>
          </cell>
          <cell r="D852" t="str">
            <v>ton</v>
          </cell>
          <cell r="E852">
            <v>363984</v>
          </cell>
          <cell r="F852">
            <v>158844437</v>
          </cell>
        </row>
        <row r="853">
          <cell r="A853" t="str">
            <v>3.06 강관 비계</v>
          </cell>
          <cell r="C853">
            <v>9040</v>
          </cell>
          <cell r="D853" t="str">
            <v>㎡</v>
          </cell>
          <cell r="E853">
            <v>10525</v>
          </cell>
          <cell r="F853">
            <v>95146000</v>
          </cell>
        </row>
        <row r="854">
          <cell r="A854" t="str">
            <v>3.07 배  수  파  이  프</v>
          </cell>
          <cell r="B854" t="str">
            <v>PVC PIPE φ100mm</v>
          </cell>
          <cell r="C854">
            <v>275</v>
          </cell>
          <cell r="D854" t="str">
            <v>m</v>
          </cell>
          <cell r="E854">
            <v>4473</v>
          </cell>
          <cell r="F854">
            <v>1230075</v>
          </cell>
        </row>
        <row r="855">
          <cell r="A855" t="str">
            <v>3.08 뒷     채     움</v>
          </cell>
          <cell r="B855" t="str">
            <v>보조기층재</v>
          </cell>
          <cell r="C855">
            <v>48</v>
          </cell>
          <cell r="D855" t="str">
            <v>㎥</v>
          </cell>
          <cell r="E855">
            <v>16460</v>
          </cell>
          <cell r="F855">
            <v>790080</v>
          </cell>
        </row>
        <row r="856">
          <cell r="A856" t="str">
            <v>3.09 부     직     포</v>
          </cell>
          <cell r="C856">
            <v>220</v>
          </cell>
          <cell r="D856" t="str">
            <v>㎡</v>
          </cell>
          <cell r="E856">
            <v>1604</v>
          </cell>
          <cell r="F856">
            <v>352880</v>
          </cell>
        </row>
        <row r="857">
          <cell r="A857" t="str">
            <v>3.10 신   축   이   음</v>
          </cell>
          <cell r="B857" t="str">
            <v>Exp. Joint Filler,t=20mm</v>
          </cell>
          <cell r="C857">
            <v>329</v>
          </cell>
          <cell r="D857" t="str">
            <v>㎡</v>
          </cell>
          <cell r="E857">
            <v>5907</v>
          </cell>
          <cell r="F857">
            <v>1943403</v>
          </cell>
        </row>
        <row r="858">
          <cell r="A858" t="str">
            <v>3.11 다     웰     바</v>
          </cell>
          <cell r="B858" t="str">
            <v>D=32, ℓ=800mm</v>
          </cell>
          <cell r="C858">
            <v>1121</v>
          </cell>
          <cell r="D858" t="str">
            <v>개</v>
          </cell>
          <cell r="E858">
            <v>8000</v>
          </cell>
          <cell r="F858">
            <v>8968000</v>
          </cell>
        </row>
        <row r="859">
          <cell r="A859" t="str">
            <v>3.12 실     런     트</v>
          </cell>
          <cell r="B859" t="str">
            <v>20 x 25mm</v>
          </cell>
          <cell r="C859">
            <v>1001</v>
          </cell>
          <cell r="D859" t="str">
            <v>m</v>
          </cell>
          <cell r="E859">
            <v>2315</v>
          </cell>
          <cell r="F859">
            <v>2317315</v>
          </cell>
        </row>
        <row r="861">
          <cell r="A861" t="str">
            <v>5. 포     장     공</v>
          </cell>
          <cell r="F861">
            <v>961010035</v>
          </cell>
        </row>
        <row r="862">
          <cell r="A862" t="str">
            <v>4.01 보  조  기  층</v>
          </cell>
        </row>
        <row r="863">
          <cell r="A863" t="str">
            <v>a. 구 입  및  운 반</v>
          </cell>
          <cell r="C863">
            <v>66005</v>
          </cell>
          <cell r="D863" t="str">
            <v>㎥</v>
          </cell>
          <cell r="E863">
            <v>5800</v>
          </cell>
          <cell r="F863">
            <v>382829000</v>
          </cell>
        </row>
        <row r="864">
          <cell r="A864" t="str">
            <v>b. 포 설 및 다 짐</v>
          </cell>
        </row>
        <row r="865">
          <cell r="A865" t="str">
            <v>-1.      〃</v>
          </cell>
          <cell r="B865" t="str">
            <v>t = 25cm</v>
          </cell>
          <cell r="C865">
            <v>37773</v>
          </cell>
          <cell r="D865" t="str">
            <v>㎥</v>
          </cell>
          <cell r="E865">
            <v>2200</v>
          </cell>
          <cell r="F865">
            <v>83100600</v>
          </cell>
        </row>
        <row r="866">
          <cell r="A866" t="str">
            <v>-2.      〃</v>
          </cell>
          <cell r="B866" t="str">
            <v>t = 20cm</v>
          </cell>
          <cell r="C866">
            <v>12235</v>
          </cell>
          <cell r="D866" t="str">
            <v>㎥</v>
          </cell>
          <cell r="E866">
            <v>1971</v>
          </cell>
          <cell r="F866">
            <v>24115185</v>
          </cell>
        </row>
        <row r="867">
          <cell r="A867" t="str">
            <v>-3.      〃</v>
          </cell>
          <cell r="B867" t="str">
            <v>백호우 포설</v>
          </cell>
          <cell r="C867">
            <v>1399</v>
          </cell>
          <cell r="D867" t="str">
            <v>㎥</v>
          </cell>
          <cell r="E867">
            <v>2108</v>
          </cell>
          <cell r="F867">
            <v>2949092</v>
          </cell>
        </row>
        <row r="868">
          <cell r="A868" t="str">
            <v>4.02 프 라 임   코 팅</v>
          </cell>
          <cell r="B868" t="str">
            <v>RSC-3, 80ℓ/a</v>
          </cell>
          <cell r="C868">
            <v>1816</v>
          </cell>
          <cell r="D868" t="str">
            <v>a</v>
          </cell>
          <cell r="E868">
            <v>30932</v>
          </cell>
          <cell r="F868">
            <v>56172512</v>
          </cell>
        </row>
        <row r="869">
          <cell r="A869" t="str">
            <v>4.03 아스콘 포설 및 다짐</v>
          </cell>
          <cell r="B869" t="str">
            <v>기층</v>
          </cell>
        </row>
        <row r="870">
          <cell r="A870" t="str">
            <v>a.         〃</v>
          </cell>
          <cell r="B870" t="str">
            <v>t = 15.0㎝</v>
          </cell>
          <cell r="C870">
            <v>1465</v>
          </cell>
          <cell r="D870" t="str">
            <v>a</v>
          </cell>
          <cell r="E870">
            <v>104666</v>
          </cell>
          <cell r="F870">
            <v>153335690</v>
          </cell>
        </row>
        <row r="871">
          <cell r="A871" t="str">
            <v>4.04 택     코     팅</v>
          </cell>
          <cell r="B871" t="str">
            <v>RSC-4, 30ℓ/a</v>
          </cell>
          <cell r="C871">
            <v>3653</v>
          </cell>
          <cell r="D871" t="str">
            <v>a</v>
          </cell>
          <cell r="E871">
            <v>17382</v>
          </cell>
          <cell r="F871">
            <v>63496446</v>
          </cell>
        </row>
        <row r="872">
          <cell r="A872" t="str">
            <v>4.05 아스콘 포설 및 다짐</v>
          </cell>
          <cell r="B872" t="str">
            <v>표층</v>
          </cell>
        </row>
        <row r="873">
          <cell r="A873" t="str">
            <v>a.         〃</v>
          </cell>
          <cell r="B873" t="str">
            <v>t = 10.0㎝</v>
          </cell>
          <cell r="C873">
            <v>1482</v>
          </cell>
          <cell r="D873" t="str">
            <v>a</v>
          </cell>
          <cell r="E873">
            <v>82850</v>
          </cell>
          <cell r="F873">
            <v>122783700</v>
          </cell>
        </row>
        <row r="874">
          <cell r="A874" t="str">
            <v>b. 자  전  거  도  로</v>
          </cell>
          <cell r="B874" t="str">
            <v>기계, t = 5.0㎝</v>
          </cell>
          <cell r="C874">
            <v>311</v>
          </cell>
          <cell r="D874" t="str">
            <v>a</v>
          </cell>
          <cell r="E874">
            <v>41425</v>
          </cell>
          <cell r="F874">
            <v>12883175</v>
          </cell>
        </row>
        <row r="875">
          <cell r="A875" t="str">
            <v>c.         〃</v>
          </cell>
          <cell r="B875" t="str">
            <v>인력, t = 5.0㎝</v>
          </cell>
          <cell r="C875">
            <v>51</v>
          </cell>
          <cell r="D875" t="str">
            <v>a</v>
          </cell>
          <cell r="E875">
            <v>174024</v>
          </cell>
          <cell r="F875">
            <v>8875224</v>
          </cell>
        </row>
        <row r="876">
          <cell r="A876" t="str">
            <v>4.06 콘 크 리 트 포 장</v>
          </cell>
        </row>
        <row r="877">
          <cell r="A877" t="str">
            <v>a. 콘크리트 포장</v>
          </cell>
          <cell r="B877" t="str">
            <v>t=20㎝</v>
          </cell>
          <cell r="C877">
            <v>2759</v>
          </cell>
          <cell r="D877" t="str">
            <v>㎥</v>
          </cell>
          <cell r="E877">
            <v>8922</v>
          </cell>
          <cell r="F877">
            <v>24615798</v>
          </cell>
        </row>
        <row r="878">
          <cell r="A878" t="str">
            <v>b. 부체도로용 줄눈</v>
          </cell>
          <cell r="B878" t="str">
            <v>판재 200x15㎜</v>
          </cell>
          <cell r="C878">
            <v>2759</v>
          </cell>
          <cell r="D878" t="str">
            <v>m</v>
          </cell>
          <cell r="E878">
            <v>397</v>
          </cell>
          <cell r="F878">
            <v>1095323</v>
          </cell>
        </row>
        <row r="879">
          <cell r="A879" t="str">
            <v>c. 포장용  거푸집</v>
          </cell>
          <cell r="B879" t="str">
            <v>합판 4회</v>
          </cell>
          <cell r="C879">
            <v>599</v>
          </cell>
          <cell r="D879" t="str">
            <v>㎡</v>
          </cell>
          <cell r="E879">
            <v>19038</v>
          </cell>
          <cell r="F879">
            <v>11403762</v>
          </cell>
        </row>
        <row r="880">
          <cell r="A880" t="str">
            <v>d. 비 닐   깔 기</v>
          </cell>
          <cell r="C880">
            <v>13796</v>
          </cell>
          <cell r="D880" t="str">
            <v>㎡</v>
          </cell>
          <cell r="E880">
            <v>968</v>
          </cell>
          <cell r="F880">
            <v>13354528</v>
          </cell>
        </row>
        <row r="882">
          <cell r="A882" t="str">
            <v>6. 안 전   시 설 공</v>
          </cell>
          <cell r="F882">
            <v>1050676904</v>
          </cell>
        </row>
        <row r="883">
          <cell r="A883" t="str">
            <v>5.01 차   선   도   색</v>
          </cell>
        </row>
        <row r="884">
          <cell r="A884" t="str">
            <v>a. 백            색</v>
          </cell>
          <cell r="B884" t="str">
            <v>융착식, 기계식</v>
          </cell>
          <cell r="C884">
            <v>7076</v>
          </cell>
          <cell r="D884" t="str">
            <v>㎡</v>
          </cell>
          <cell r="E884">
            <v>3189</v>
          </cell>
          <cell r="F884">
            <v>22565364</v>
          </cell>
        </row>
        <row r="885">
          <cell r="A885" t="str">
            <v>b. 황            색</v>
          </cell>
          <cell r="B885" t="str">
            <v>융착식, 기계식</v>
          </cell>
          <cell r="C885">
            <v>2463</v>
          </cell>
          <cell r="D885" t="str">
            <v>㎡</v>
          </cell>
          <cell r="E885">
            <v>3189</v>
          </cell>
          <cell r="F885">
            <v>7854507</v>
          </cell>
        </row>
        <row r="886">
          <cell r="A886" t="str">
            <v>5.02 표     지     판</v>
          </cell>
        </row>
        <row r="887">
          <cell r="A887" t="str">
            <v>a. 교 통  표 지 판</v>
          </cell>
        </row>
        <row r="888">
          <cell r="A888" t="str">
            <v>-1. 원 형  표 지 판</v>
          </cell>
          <cell r="B888" t="str">
            <v>○ 90㎝</v>
          </cell>
          <cell r="C888">
            <v>2</v>
          </cell>
          <cell r="D888" t="str">
            <v>개소</v>
          </cell>
          <cell r="E888">
            <v>109029</v>
          </cell>
          <cell r="F888">
            <v>218058</v>
          </cell>
        </row>
        <row r="889">
          <cell r="A889" t="str">
            <v>-2. 원형+반사판 표지판</v>
          </cell>
          <cell r="B889" t="str">
            <v>○ 90㎝＋(400x400)</v>
          </cell>
          <cell r="C889">
            <v>8</v>
          </cell>
          <cell r="D889" t="str">
            <v>개소</v>
          </cell>
          <cell r="E889">
            <v>164000</v>
          </cell>
          <cell r="F889">
            <v>1312000</v>
          </cell>
        </row>
        <row r="890">
          <cell r="A890" t="str">
            <v>-3. 이중삼각 표지판</v>
          </cell>
          <cell r="B890" t="str">
            <v>△120㎝</v>
          </cell>
          <cell r="C890">
            <v>17</v>
          </cell>
          <cell r="D890" t="str">
            <v>개소</v>
          </cell>
          <cell r="E890">
            <v>174029</v>
          </cell>
          <cell r="F890">
            <v>2958493</v>
          </cell>
        </row>
        <row r="891">
          <cell r="A891" t="str">
            <v>-4. 이중오각 표지판</v>
          </cell>
          <cell r="B891" t="str">
            <v>60 × 20 ×72㎝</v>
          </cell>
          <cell r="C891">
            <v>16</v>
          </cell>
          <cell r="D891" t="str">
            <v>개소</v>
          </cell>
          <cell r="E891">
            <v>185029</v>
          </cell>
          <cell r="F891">
            <v>2960464</v>
          </cell>
        </row>
        <row r="892">
          <cell r="A892" t="str">
            <v>-5. 원형 표지판(부착식)</v>
          </cell>
          <cell r="B892" t="str">
            <v>○ 90㎝</v>
          </cell>
          <cell r="C892">
            <v>8</v>
          </cell>
          <cell r="D892" t="str">
            <v>개소</v>
          </cell>
          <cell r="E892">
            <v>69610</v>
          </cell>
          <cell r="F892">
            <v>556880</v>
          </cell>
        </row>
        <row r="893">
          <cell r="A893" t="str">
            <v>-6. 원형+삼각 표지판</v>
          </cell>
          <cell r="B893" t="str">
            <v>○ 90㎝ ＋ △120㎝</v>
          </cell>
          <cell r="C893">
            <v>8</v>
          </cell>
          <cell r="D893" t="str">
            <v>개소</v>
          </cell>
          <cell r="E893">
            <v>164000</v>
          </cell>
          <cell r="F893">
            <v>1312000</v>
          </cell>
        </row>
        <row r="894">
          <cell r="A894" t="str">
            <v>b. 안 내  표 지 판</v>
          </cell>
        </row>
        <row r="895">
          <cell r="A895" t="str">
            <v>-1. 버스정류장 표지판</v>
          </cell>
          <cell r="B895" t="str">
            <v>복주식&lt;형식-1&gt;,2.42×1.20m</v>
          </cell>
          <cell r="C895">
            <v>14</v>
          </cell>
          <cell r="D895" t="str">
            <v>개소</v>
          </cell>
          <cell r="E895">
            <v>1800000</v>
          </cell>
          <cell r="F895">
            <v>25200000</v>
          </cell>
        </row>
        <row r="896">
          <cell r="A896" t="str">
            <v>-2. 비상주차대 표지판</v>
          </cell>
          <cell r="B896" t="str">
            <v>내민식&lt;형식-1&gt;,2.42×1.20m)</v>
          </cell>
          <cell r="C896">
            <v>2</v>
          </cell>
          <cell r="D896" t="str">
            <v>개소</v>
          </cell>
          <cell r="E896">
            <v>1800000</v>
          </cell>
          <cell r="F896">
            <v>3600000</v>
          </cell>
        </row>
        <row r="897">
          <cell r="A897" t="str">
            <v>-3. 안내 표지판</v>
          </cell>
          <cell r="B897" t="str">
            <v>단주식,2.60×1.45m)</v>
          </cell>
          <cell r="C897">
            <v>2</v>
          </cell>
          <cell r="D897" t="str">
            <v>개소</v>
          </cell>
          <cell r="E897">
            <v>2400000</v>
          </cell>
          <cell r="F897">
            <v>4800000</v>
          </cell>
        </row>
        <row r="898">
          <cell r="A898" t="str">
            <v>-4. 2 방 향 표 지 판</v>
          </cell>
          <cell r="B898" t="str">
            <v>내민식&lt;형식-2&gt;,4.00×2.50m</v>
          </cell>
          <cell r="C898">
            <v>14</v>
          </cell>
          <cell r="D898" t="str">
            <v>개소</v>
          </cell>
          <cell r="E898">
            <v>5800000</v>
          </cell>
          <cell r="F898">
            <v>81200000</v>
          </cell>
        </row>
        <row r="899">
          <cell r="A899" t="str">
            <v>5.03 데  리  네  이  타</v>
          </cell>
        </row>
        <row r="900">
          <cell r="A900" t="str">
            <v>a. 토      공      용</v>
          </cell>
          <cell r="C900">
            <v>517</v>
          </cell>
          <cell r="D900" t="str">
            <v>개</v>
          </cell>
          <cell r="E900">
            <v>36720</v>
          </cell>
          <cell r="F900">
            <v>18984240</v>
          </cell>
        </row>
        <row r="901">
          <cell r="A901" t="str">
            <v>b. 가   드   레    일</v>
          </cell>
          <cell r="C901">
            <v>15</v>
          </cell>
          <cell r="D901" t="str">
            <v>개</v>
          </cell>
          <cell r="E901">
            <v>25220</v>
          </cell>
          <cell r="F901">
            <v>378300</v>
          </cell>
        </row>
        <row r="902">
          <cell r="A902" t="str">
            <v>c. 옹     벽       용</v>
          </cell>
          <cell r="C902">
            <v>14</v>
          </cell>
          <cell r="D902" t="str">
            <v>개</v>
          </cell>
          <cell r="E902">
            <v>24020</v>
          </cell>
          <cell r="F902">
            <v>336280</v>
          </cell>
        </row>
        <row r="903">
          <cell r="A903" t="str">
            <v>b. 쏠라 시선 유도등</v>
          </cell>
          <cell r="C903">
            <v>2</v>
          </cell>
          <cell r="D903" t="str">
            <v>개소</v>
          </cell>
          <cell r="E903">
            <v>350000</v>
          </cell>
          <cell r="F903">
            <v>700000</v>
          </cell>
        </row>
        <row r="904">
          <cell r="A904" t="str">
            <v>5.04 도  로  표  지  병</v>
          </cell>
        </row>
        <row r="905">
          <cell r="A905" t="str">
            <v>a.         〃</v>
          </cell>
          <cell r="B905" t="str">
            <v>단면형</v>
          </cell>
          <cell r="C905">
            <v>1381</v>
          </cell>
          <cell r="D905" t="str">
            <v>개</v>
          </cell>
          <cell r="E905">
            <v>14887</v>
          </cell>
          <cell r="F905">
            <v>20558947</v>
          </cell>
        </row>
        <row r="906">
          <cell r="A906" t="str">
            <v>5.04 인 조 목 설치</v>
          </cell>
          <cell r="C906">
            <v>3595</v>
          </cell>
          <cell r="D906" t="str">
            <v>경간</v>
          </cell>
          <cell r="E906">
            <v>20000</v>
          </cell>
          <cell r="F906">
            <v>71900000</v>
          </cell>
        </row>
        <row r="907">
          <cell r="A907" t="str">
            <v>5.05 가  드   레  일</v>
          </cell>
        </row>
        <row r="908">
          <cell r="A908" t="str">
            <v>a. 표  준   레  일</v>
          </cell>
          <cell r="B908" t="str">
            <v>4x350x4330mm</v>
          </cell>
          <cell r="C908">
            <v>192</v>
          </cell>
          <cell r="D908" t="str">
            <v>경간</v>
          </cell>
          <cell r="E908">
            <v>87928</v>
          </cell>
          <cell r="F908">
            <v>16882176</v>
          </cell>
        </row>
        <row r="909">
          <cell r="A909" t="str">
            <v>b. 단  부   레  일</v>
          </cell>
          <cell r="B909" t="str">
            <v>4x350x765mm</v>
          </cell>
          <cell r="C909">
            <v>8</v>
          </cell>
          <cell r="D909" t="str">
            <v>개</v>
          </cell>
          <cell r="E909">
            <v>27474</v>
          </cell>
          <cell r="F909">
            <v>219792</v>
          </cell>
        </row>
        <row r="910">
          <cell r="A910" t="str">
            <v>c. 가 드 레 일 지 주</v>
          </cell>
          <cell r="B910" t="str">
            <v>○139.8×4.5×2200mm</v>
          </cell>
          <cell r="C910">
            <v>196</v>
          </cell>
          <cell r="D910" t="str">
            <v>개</v>
          </cell>
          <cell r="E910">
            <v>20900</v>
          </cell>
          <cell r="F910">
            <v>4096400</v>
          </cell>
        </row>
        <row r="911">
          <cell r="A911" t="str">
            <v>d. 중 앙 분 리 대</v>
          </cell>
          <cell r="B911" t="str">
            <v>4x350x4330mm</v>
          </cell>
          <cell r="C911">
            <v>240</v>
          </cell>
          <cell r="D911" t="str">
            <v>m</v>
          </cell>
          <cell r="E911">
            <v>21982</v>
          </cell>
          <cell r="F911">
            <v>5275680</v>
          </cell>
        </row>
        <row r="912">
          <cell r="A912" t="str">
            <v>e. 단부레일(중분대용)</v>
          </cell>
          <cell r="C912">
            <v>6</v>
          </cell>
          <cell r="D912" t="str">
            <v>개</v>
          </cell>
          <cell r="E912">
            <v>27474</v>
          </cell>
          <cell r="F912">
            <v>164844</v>
          </cell>
        </row>
        <row r="913">
          <cell r="A913" t="str">
            <v>f. 가드레일 시종점 기초</v>
          </cell>
          <cell r="C913">
            <v>4</v>
          </cell>
          <cell r="D913" t="str">
            <v>개소</v>
          </cell>
          <cell r="E913">
            <v>60455</v>
          </cell>
          <cell r="F913">
            <v>241820</v>
          </cell>
        </row>
        <row r="914">
          <cell r="A914" t="str">
            <v>g. 가드휀스</v>
          </cell>
          <cell r="B914" t="str">
            <v>(H1.2×L2.0m)</v>
          </cell>
          <cell r="C914">
            <v>390</v>
          </cell>
          <cell r="D914" t="str">
            <v>m</v>
          </cell>
          <cell r="E914">
            <v>25000</v>
          </cell>
          <cell r="F914">
            <v>9750000</v>
          </cell>
        </row>
        <row r="915">
          <cell r="A915" t="str">
            <v>5.06 난            간</v>
          </cell>
          <cell r="B915" t="str">
            <v>알미늄, H=1.2m</v>
          </cell>
          <cell r="C915">
            <v>1010</v>
          </cell>
          <cell r="D915" t="str">
            <v>m</v>
          </cell>
          <cell r="E915">
            <v>150000</v>
          </cell>
          <cell r="F915">
            <v>151500000</v>
          </cell>
        </row>
        <row r="916">
          <cell r="A916" t="str">
            <v>5.07 녹     지     대</v>
          </cell>
        </row>
        <row r="917">
          <cell r="A917" t="str">
            <v>a. 식  수   대</v>
          </cell>
          <cell r="B917" t="str">
            <v>일 반 부</v>
          </cell>
          <cell r="C917">
            <v>10943</v>
          </cell>
          <cell r="D917" t="str">
            <v>m</v>
          </cell>
          <cell r="E917">
            <v>15000</v>
          </cell>
          <cell r="F917">
            <v>164145000</v>
          </cell>
        </row>
        <row r="918">
          <cell r="A918" t="str">
            <v>b. 식  수   대</v>
          </cell>
          <cell r="B918" t="str">
            <v>단    부</v>
          </cell>
          <cell r="C918">
            <v>1575</v>
          </cell>
          <cell r="D918" t="str">
            <v>개소</v>
          </cell>
          <cell r="E918">
            <v>150000</v>
          </cell>
          <cell r="F918">
            <v>236250000</v>
          </cell>
        </row>
        <row r="919">
          <cell r="A919" t="str">
            <v>c. 중  분   대</v>
          </cell>
          <cell r="B919" t="str">
            <v>일 반 부</v>
          </cell>
          <cell r="C919">
            <v>6662</v>
          </cell>
          <cell r="D919" t="str">
            <v>m</v>
          </cell>
          <cell r="E919">
            <v>15000</v>
          </cell>
          <cell r="F919">
            <v>99930000</v>
          </cell>
        </row>
        <row r="920">
          <cell r="A920" t="str">
            <v>d. 중  분   대</v>
          </cell>
          <cell r="B920" t="str">
            <v>단    부</v>
          </cell>
          <cell r="C920">
            <v>6</v>
          </cell>
          <cell r="D920" t="str">
            <v>개소</v>
          </cell>
          <cell r="E920">
            <v>150000</v>
          </cell>
          <cell r="F920">
            <v>900000</v>
          </cell>
        </row>
        <row r="921">
          <cell r="A921" t="str">
            <v>5.07 버 스   정 차 대</v>
          </cell>
        </row>
        <row r="922">
          <cell r="A922" t="str">
            <v>a.        〃</v>
          </cell>
          <cell r="B922" t="str">
            <v>형식 - 1</v>
          </cell>
          <cell r="C922">
            <v>4</v>
          </cell>
          <cell r="D922" t="str">
            <v>개소</v>
          </cell>
          <cell r="E922">
            <v>4000000</v>
          </cell>
          <cell r="F922">
            <v>16000000</v>
          </cell>
        </row>
        <row r="923">
          <cell r="A923" t="str">
            <v>b.        〃</v>
          </cell>
          <cell r="B923" t="str">
            <v>형식 - 2</v>
          </cell>
          <cell r="C923">
            <v>4</v>
          </cell>
          <cell r="D923" t="str">
            <v>개소</v>
          </cell>
          <cell r="E923">
            <v>4000000</v>
          </cell>
          <cell r="F923">
            <v>16000000</v>
          </cell>
        </row>
        <row r="924">
          <cell r="A924" t="str">
            <v>5.08 안  전  관  리  비</v>
          </cell>
        </row>
        <row r="925">
          <cell r="A925" t="str">
            <v>a. 공사용 표지판 및 보안등</v>
          </cell>
          <cell r="C925">
            <v>1</v>
          </cell>
          <cell r="D925" t="str">
            <v>식</v>
          </cell>
          <cell r="E925">
            <v>5000000</v>
          </cell>
          <cell r="F925">
            <v>5000000</v>
          </cell>
        </row>
        <row r="926">
          <cell r="A926" t="str">
            <v>b. 가   설    휀   스</v>
          </cell>
          <cell r="B926" t="str">
            <v>B1.8×H1.45m</v>
          </cell>
          <cell r="C926">
            <v>1</v>
          </cell>
          <cell r="D926" t="str">
            <v>식</v>
          </cell>
          <cell r="E926">
            <v>5000000</v>
          </cell>
          <cell r="F926">
            <v>5000000</v>
          </cell>
        </row>
        <row r="927">
          <cell r="A927" t="str">
            <v>c. 안  전  관  리  인</v>
          </cell>
          <cell r="C927">
            <v>48</v>
          </cell>
          <cell r="D927" t="str">
            <v>월</v>
          </cell>
          <cell r="E927">
            <v>1000000</v>
          </cell>
          <cell r="F927">
            <v>48000000</v>
          </cell>
        </row>
        <row r="928">
          <cell r="A928" t="str">
            <v>d. 임 시 차 선 도 색</v>
          </cell>
          <cell r="B928" t="str">
            <v>황색,상온형,기계식</v>
          </cell>
          <cell r="C928">
            <v>1231</v>
          </cell>
          <cell r="D928" t="str">
            <v>㎡</v>
          </cell>
          <cell r="E928">
            <v>3189</v>
          </cell>
          <cell r="F928">
            <v>3925659</v>
          </cell>
        </row>
        <row r="930">
          <cell r="A930" t="str">
            <v>7. 부     대     공</v>
          </cell>
          <cell r="F930">
            <v>360087650</v>
          </cell>
        </row>
        <row r="931">
          <cell r="A931" t="str">
            <v>6.01 세 륜 세 차 시 설</v>
          </cell>
          <cell r="C931">
            <v>1</v>
          </cell>
          <cell r="D931" t="str">
            <v>개소</v>
          </cell>
          <cell r="E931">
            <v>15000000</v>
          </cell>
          <cell r="F931">
            <v>15000000</v>
          </cell>
        </row>
        <row r="932">
          <cell r="A932" t="str">
            <v>6.02 중   기   운   반</v>
          </cell>
          <cell r="C932">
            <v>1</v>
          </cell>
          <cell r="D932" t="str">
            <v>식</v>
          </cell>
          <cell r="E932">
            <v>7000000</v>
          </cell>
          <cell r="F932">
            <v>7000000</v>
          </cell>
        </row>
        <row r="933">
          <cell r="A933" t="str">
            <v>6.03 가설판넬 및 방진망 설치</v>
          </cell>
          <cell r="C933">
            <v>2045</v>
          </cell>
          <cell r="D933" t="str">
            <v>m</v>
          </cell>
          <cell r="E933">
            <v>35200</v>
          </cell>
          <cell r="F933">
            <v>71984000</v>
          </cell>
        </row>
        <row r="934">
          <cell r="A934" t="str">
            <v>6.04 기존도로 덧씌우기</v>
          </cell>
          <cell r="C934">
            <v>1</v>
          </cell>
          <cell r="D934" t="str">
            <v>P.S</v>
          </cell>
          <cell r="E934">
            <v>18670334</v>
          </cell>
          <cell r="F934">
            <v>18670334</v>
          </cell>
        </row>
        <row r="935">
          <cell r="A935" t="str">
            <v>6.05 기존포장 유지보수비</v>
          </cell>
          <cell r="C935">
            <v>1</v>
          </cell>
          <cell r="D935" t="str">
            <v>P.S</v>
          </cell>
          <cell r="E935">
            <v>35724602</v>
          </cell>
          <cell r="F935">
            <v>35724602</v>
          </cell>
        </row>
        <row r="936">
          <cell r="A936" t="str">
            <v>6.06 가      시      설</v>
          </cell>
        </row>
        <row r="937">
          <cell r="A937" t="str">
            <v>a. 토  공  규  준  틀</v>
          </cell>
          <cell r="C937">
            <v>1</v>
          </cell>
          <cell r="D937" t="str">
            <v>식</v>
          </cell>
          <cell r="E937">
            <v>3000000</v>
          </cell>
          <cell r="F937">
            <v>3000000</v>
          </cell>
        </row>
        <row r="938">
          <cell r="A938" t="str">
            <v>b. 가   설    건   물</v>
          </cell>
          <cell r="C938">
            <v>1</v>
          </cell>
          <cell r="D938" t="str">
            <v>식</v>
          </cell>
          <cell r="E938">
            <v>15000000</v>
          </cell>
          <cell r="F938">
            <v>15000000</v>
          </cell>
        </row>
        <row r="939">
          <cell r="A939" t="str">
            <v>6.05 준  공  표  지  석</v>
          </cell>
          <cell r="C939">
            <v>1</v>
          </cell>
          <cell r="D939" t="str">
            <v>개소</v>
          </cell>
          <cell r="E939">
            <v>1000000</v>
          </cell>
          <cell r="F939">
            <v>1000000</v>
          </cell>
        </row>
        <row r="940">
          <cell r="A940" t="str">
            <v>6.06 품  질  관  리  비</v>
          </cell>
        </row>
        <row r="941">
          <cell r="A941" t="str">
            <v>a. 시      험      비</v>
          </cell>
          <cell r="C941">
            <v>1</v>
          </cell>
          <cell r="D941" t="str">
            <v>식</v>
          </cell>
          <cell r="E941">
            <v>20000000</v>
          </cell>
          <cell r="F941">
            <v>20000000</v>
          </cell>
        </row>
        <row r="942">
          <cell r="A942" t="str">
            <v>b. 차      량      비</v>
          </cell>
          <cell r="C942">
            <v>48</v>
          </cell>
          <cell r="D942" t="str">
            <v>개월</v>
          </cell>
          <cell r="E942">
            <v>480000</v>
          </cell>
          <cell r="F942">
            <v>23040000</v>
          </cell>
        </row>
        <row r="943">
          <cell r="A943" t="str">
            <v>6.08 자   재   운   반</v>
          </cell>
        </row>
        <row r="944">
          <cell r="A944" t="str">
            <v>a. 시  멘  트  운  반</v>
          </cell>
          <cell r="B944" t="str">
            <v>40kg/대</v>
          </cell>
          <cell r="C944">
            <v>316</v>
          </cell>
          <cell r="D944" t="str">
            <v>대</v>
          </cell>
          <cell r="E944">
            <v>1200</v>
          </cell>
          <cell r="F944">
            <v>379200</v>
          </cell>
        </row>
        <row r="945">
          <cell r="A945" t="str">
            <v>b. 철   근    운   반</v>
          </cell>
          <cell r="C945">
            <v>3547.69</v>
          </cell>
          <cell r="D945" t="str">
            <v>ton</v>
          </cell>
          <cell r="E945">
            <v>12000</v>
          </cell>
          <cell r="F945">
            <v>42572280</v>
          </cell>
        </row>
        <row r="946">
          <cell r="A946" t="str">
            <v>c. 아 스 팔 트  운 반</v>
          </cell>
        </row>
        <row r="947">
          <cell r="A947" t="str">
            <v>-1.       〃</v>
          </cell>
          <cell r="B947" t="str">
            <v>RSC-3</v>
          </cell>
          <cell r="C947">
            <v>782</v>
          </cell>
          <cell r="D947" t="str">
            <v>드럼</v>
          </cell>
          <cell r="E947">
            <v>2600</v>
          </cell>
          <cell r="F947">
            <v>2033200</v>
          </cell>
        </row>
        <row r="948">
          <cell r="A948" t="str">
            <v>-2.       〃</v>
          </cell>
          <cell r="B948" t="str">
            <v>RSC-4</v>
          </cell>
          <cell r="C948">
            <v>779</v>
          </cell>
          <cell r="D948" t="str">
            <v>드럼</v>
          </cell>
          <cell r="E948">
            <v>2600</v>
          </cell>
          <cell r="F948">
            <v>2025400</v>
          </cell>
        </row>
        <row r="949">
          <cell r="A949" t="str">
            <v>d. 흄   관    운   반</v>
          </cell>
        </row>
        <row r="950">
          <cell r="A950" t="str">
            <v>-1.       〃</v>
          </cell>
          <cell r="B950" t="str">
            <v>φ 600㎜×2.5m,소켓</v>
          </cell>
          <cell r="C950">
            <v>22</v>
          </cell>
          <cell r="D950" t="str">
            <v>본</v>
          </cell>
          <cell r="E950">
            <v>1800</v>
          </cell>
          <cell r="F950">
            <v>39600</v>
          </cell>
        </row>
        <row r="951">
          <cell r="A951" t="str">
            <v>-2.       〃</v>
          </cell>
          <cell r="B951" t="str">
            <v>φ1000㎜×2.5m,소켓</v>
          </cell>
          <cell r="C951">
            <v>38</v>
          </cell>
          <cell r="D951" t="str">
            <v>본</v>
          </cell>
          <cell r="E951">
            <v>4900</v>
          </cell>
          <cell r="F951">
            <v>186200</v>
          </cell>
        </row>
        <row r="952">
          <cell r="A952" t="str">
            <v>e. 진동 및 전압 철근콘크리트관</v>
          </cell>
          <cell r="B952" t="str">
            <v>(V.R.관)</v>
          </cell>
        </row>
        <row r="953">
          <cell r="A953" t="str">
            <v>-1.       〃</v>
          </cell>
          <cell r="B953" t="str">
            <v>φ 300㎜×2.5m</v>
          </cell>
          <cell r="C953">
            <v>1329</v>
          </cell>
          <cell r="D953" t="str">
            <v>본</v>
          </cell>
          <cell r="E953">
            <v>2815</v>
          </cell>
          <cell r="F953">
            <v>3741135</v>
          </cell>
        </row>
        <row r="954">
          <cell r="A954" t="str">
            <v>-2.       〃</v>
          </cell>
          <cell r="B954" t="str">
            <v>φ 600㎜×2.5m</v>
          </cell>
          <cell r="C954">
            <v>805</v>
          </cell>
          <cell r="D954" t="str">
            <v>본</v>
          </cell>
          <cell r="E954">
            <v>9381</v>
          </cell>
          <cell r="F954">
            <v>7551705</v>
          </cell>
        </row>
        <row r="955">
          <cell r="A955" t="str">
            <v>-3.       〃</v>
          </cell>
          <cell r="B955" t="str">
            <v>φ 800㎜×2.5m</v>
          </cell>
          <cell r="C955">
            <v>269</v>
          </cell>
          <cell r="D955" t="str">
            <v>본</v>
          </cell>
          <cell r="E955">
            <v>16488</v>
          </cell>
          <cell r="F955">
            <v>4435272</v>
          </cell>
        </row>
        <row r="956">
          <cell r="A956" t="str">
            <v>-4.       〃</v>
          </cell>
          <cell r="B956" t="str">
            <v>φ1000㎜×2.5m</v>
          </cell>
          <cell r="C956">
            <v>113</v>
          </cell>
          <cell r="D956" t="str">
            <v>본</v>
          </cell>
          <cell r="E956">
            <v>26154</v>
          </cell>
          <cell r="F956">
            <v>2955402</v>
          </cell>
        </row>
        <row r="957">
          <cell r="A957" t="str">
            <v>f. 경계석 및 경계블록</v>
          </cell>
        </row>
        <row r="958">
          <cell r="A958" t="str">
            <v>-1. 보차도경계석(제주석)</v>
          </cell>
          <cell r="B958" t="str">
            <v>210×300×500mm</v>
          </cell>
          <cell r="C958">
            <v>27476</v>
          </cell>
          <cell r="D958" t="str">
            <v>개</v>
          </cell>
          <cell r="E958">
            <v>1000</v>
          </cell>
          <cell r="F958">
            <v>27476000</v>
          </cell>
        </row>
        <row r="959">
          <cell r="A959" t="str">
            <v>-2.        〃</v>
          </cell>
          <cell r="B959" t="str">
            <v>200×250×500mm</v>
          </cell>
          <cell r="C959">
            <v>63506</v>
          </cell>
          <cell r="D959" t="str">
            <v>개</v>
          </cell>
          <cell r="E959">
            <v>1000</v>
          </cell>
          <cell r="F959">
            <v>63506000</v>
          </cell>
        </row>
        <row r="960">
          <cell r="A960" t="str">
            <v>6.09 공     제     대</v>
          </cell>
          <cell r="B960" t="str">
            <v>철근 고재</v>
          </cell>
          <cell r="C960">
            <v>103.324</v>
          </cell>
          <cell r="D960" t="str">
            <v>ton</v>
          </cell>
          <cell r="E960">
            <v>-70000</v>
          </cell>
          <cell r="F960">
            <v>-7232680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E-PROP"/>
      <sheetName val="단중표"/>
      <sheetName val="도면자료제출일정"/>
      <sheetName val="Foundation DA 7 charging system"/>
      <sheetName val="BEND LOSS"/>
      <sheetName val="CB"/>
      <sheetName val="예산서"/>
      <sheetName val="도"/>
      <sheetName val="CTEMCOST"/>
      <sheetName val="Man Power &amp; Comp"/>
      <sheetName val="Man Power"/>
      <sheetName val="자금운영"/>
      <sheetName val="설비비"/>
      <sheetName val="용역외주비"/>
      <sheetName val="설계외주비"/>
      <sheetName val="경비 산출"/>
      <sheetName val="TOTAL"/>
      <sheetName val="설계"/>
      <sheetName val="BAG-2"/>
      <sheetName val="Foundation_DA_7_charging_system"/>
      <sheetName val="BEND_LOSS"/>
      <sheetName val="Man_Power"/>
      <sheetName val="Man_Power_&amp;_Comp"/>
      <sheetName val="경비_산출"/>
      <sheetName val="Dropdown "/>
      <sheetName val="jobhist"/>
      <sheetName val="판계용접"/>
      <sheetName val="PKG1 BOQ"/>
      <sheetName val="입찰안"/>
      <sheetName val="DATA01"/>
      <sheetName val="조명시설"/>
      <sheetName val="ENE-CAL"/>
      <sheetName val="Sheet9"/>
      <sheetName val="전기자료"/>
      <sheetName val="Sheet14"/>
      <sheetName val="Sheet10"/>
      <sheetName val="Sheet13"/>
      <sheetName val="입찰내역 발주처 양식"/>
      <sheetName val="Foglio_Lavor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OR LIST"/>
      <sheetName val="Sheet13"/>
      <sheetName val="발전기"/>
      <sheetName val="간선"/>
      <sheetName val="P-J"/>
      <sheetName val="Sheet14"/>
      <sheetName val="DRUM"/>
      <sheetName val="노임"/>
      <sheetName val="노무비"/>
      <sheetName val="재료비"/>
      <sheetName val="돈암사업"/>
      <sheetName val="설비비4"/>
      <sheetName val="Eq. Mobilization"/>
      <sheetName val="1_착공신고서"/>
      <sheetName val="85%"/>
      <sheetName val="변압기 및 발전기 용량"/>
      <sheetName val="토목"/>
      <sheetName val="일위대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SUMMARY"/>
      <sheetName val="3000-A"/>
      <sheetName val="5000-A"/>
      <sheetName val="6000-A"/>
      <sheetName val="9000-A"/>
      <sheetName val="管道资料"/>
      <sheetName val="9DATA"/>
      <sheetName val="A000-A"/>
      <sheetName val="0DATA"/>
      <sheetName val="9管道资料"/>
      <sheetName val="FWBS 9000"/>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A000"/>
      <sheetName val="FWBS A000"/>
      <sheetName val="B000"/>
      <sheetName val="FWBS B000"/>
      <sheetName val="Z000"/>
      <sheetName val="FWBS Z000"/>
      <sheetName val="TYPE-A"/>
      <sheetName val="Final(1)summary"/>
      <sheetName val="12CGOU"/>
      <sheetName val="COA-17"/>
      <sheetName val="C-18"/>
      <sheetName val="B"/>
      <sheetName val="Chart"/>
      <sheetName val="A"/>
      <sheetName val="95신규호표"/>
      <sheetName val="Planning&amp;reporting"/>
      <sheetName val="DRUM"/>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집계표"/>
      <sheetName val="PNTEXT"/>
      <sheetName val="Cash2"/>
      <sheetName val="Z"/>
      <sheetName val="산근"/>
      <sheetName val="EE-PROP"/>
      <sheetName val="Onerous Terms"/>
      <sheetName val="INVOICE_CERT EIV'S"/>
      <sheetName val="0000"/>
      <sheetName val="EQUIPMENT"/>
      <sheetName val="Basic"/>
      <sheetName val="Building BD"/>
      <sheetName val="INSTR"/>
      <sheetName val="ENE-CAL"/>
      <sheetName val="jobhist"/>
      <sheetName val=" Sum"/>
      <sheetName val="자금운영"/>
      <sheetName val="도"/>
      <sheetName val="嗔5喸5"/>
      <sheetName val="BQMP"/>
      <sheetName val="실제 도면출도"/>
      <sheetName val="plan&amp;section of foundation"/>
      <sheetName val="design criteria"/>
      <sheetName val="CAL"/>
      <sheetName val="TTL"/>
      <sheetName val="MTP"/>
      <sheetName val="SOHAR(2nd)"/>
      <sheetName val="공사비 내역 (가)"/>
      <sheetName val="#REF"/>
      <sheetName val="w't table"/>
      <sheetName val="대비표"/>
      <sheetName val="표지"/>
      <sheetName val="D-623D"/>
      <sheetName val="33628-Rev. A"/>
      <sheetName val="具志川H社"/>
      <sheetName val="DESCRIPTION"/>
      <sheetName val="BM DATA SHEET"/>
      <sheetName val="Progress Tab"/>
      <sheetName val="BATCH"/>
      <sheetName val="Eq. Mobilization"/>
      <sheetName val="당초"/>
      <sheetName val="집계표(OPTION)"/>
      <sheetName val="LinerWt"/>
      <sheetName val="Sheet4"/>
      <sheetName val="M 11"/>
      <sheetName val="PIPING"/>
      <sheetName val="CASH"/>
      <sheetName val="ORIGINAL"/>
      <sheetName val="Sheet13"/>
      <sheetName val="Sheet14"/>
      <sheetName val="입찰내역 발주처 양식"/>
      <sheetName val="기계내역서"/>
      <sheetName val="Sheet1"/>
      <sheetName val="공사비SUM"/>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
      <sheetName val="合成単価作成表-BLDG"/>
      <sheetName val="BM"/>
      <sheetName val="WIP"/>
      <sheetName val="Kuan&amp;Har(PT)"/>
      <sheetName val="Alat"/>
      <sheetName val="AC"/>
      <sheetName val="REINF."/>
      <sheetName val="SKETCH"/>
      <sheetName val="PRO_DCI"/>
      <sheetName val="INST_DCI"/>
      <sheetName val="HVAC_DCI"/>
      <sheetName val="PIPE_DCI"/>
      <sheetName val="List"/>
      <sheetName val="Concept Offshore"/>
      <sheetName val="3. GROUNDING SYSTEM"/>
      <sheetName val="PC CATCH PIT 1X1X1.2M"/>
      <sheetName val="PC CATCH PIT .6X.6X1.0M"/>
      <sheetName val="PC COVER 100MM THK .95x.3"/>
      <sheetName val="PC COVER 250MM THK 2.2x.3"/>
      <sheetName val="7102"/>
      <sheetName val="기성내역"/>
      <sheetName val="INVOICE_CERT_EIV'S"/>
      <sheetName val="Running compatibility check _x0000_A_x0000_"/>
      <sheetName val="상반기손익차2총괄"/>
      <sheetName val="Adjusted Bids"/>
      <sheetName val="member design"/>
      <sheetName val="working load at the btm ft."/>
      <sheetName val="soil bearing check"/>
      <sheetName val="기둥(원형)"/>
      <sheetName val="목표세부명세"/>
      <sheetName val="Chiet tinh dz35"/>
      <sheetName val="설비"/>
      <sheetName val="Building_BD"/>
      <sheetName val="Onerous_Terms"/>
      <sheetName val="_Sum"/>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Building_BD1"/>
      <sheetName val="Onerous_Terms1"/>
      <sheetName val="INVOICE_CERT_EIV'S1"/>
      <sheetName val="_Sum1"/>
      <sheetName val="실제_도면출도"/>
      <sheetName val="공사비_내역_(가)"/>
      <sheetName val="plan&amp;section_of_foundation"/>
      <sheetName val="design_criteria"/>
      <sheetName val="w't_table"/>
      <sheetName val="Eq__Mobilization"/>
      <sheetName val="BM_DATA_SHEET"/>
      <sheetName val="33628-Rev__A"/>
      <sheetName val="Progress_Tab"/>
      <sheetName val="입찰내역_발주처_양식"/>
      <sheetName val="M_11"/>
      <sheetName val="REINF_"/>
      <sheetName val="Hoja1"/>
      <sheetName val="Auxi"/>
      <sheetName val="Running compatibility check _x0"/>
      <sheetName val="EQT-ESTN"/>
      <sheetName val="Running compatibility check "/>
      <sheetName val="뜃맟뭁돽띿맟?-BLDG"/>
      <sheetName val="Running_compatibility_check_A"/>
      <sheetName val="3__GROUNDING_SYSTEM"/>
      <sheetName val="A(Rev.3)"/>
      <sheetName val="산출내역서"/>
      <sheetName val="Proposal"/>
      <sheetName val="基数"/>
      <sheetName val="Breakdown-1"/>
      <sheetName val="Pipe"/>
      <sheetName val="Add"/>
      <sheetName val="plan&amp;section_of_foundation1"/>
      <sheetName val="design_criteria1"/>
      <sheetName val="실제_도면출도1"/>
      <sheetName val="공사비_내역_(가)1"/>
      <sheetName val="w't_table1"/>
      <sheetName val="BM_DATA_SHEET1"/>
      <sheetName val="Progress_Tab1"/>
      <sheetName val="Eq__Mobilization1"/>
      <sheetName val="33628-Rev__A1"/>
      <sheetName val="입찰내역_발주처_양식1"/>
      <sheetName val="M_111"/>
      <sheetName val="SUM_FSBLT3"/>
      <sheetName val="Overall_Project3"/>
      <sheetName val="Overall_Process3"/>
      <sheetName val="Overall_Utility3"/>
      <sheetName val="FWBS_10003"/>
      <sheetName val="FWBS_20003"/>
      <sheetName val="FWBS_30003"/>
      <sheetName val="FWBS_50003"/>
      <sheetName val="FWBS_60003"/>
      <sheetName val="FWBS_70003"/>
      <sheetName val="FWBS_80003"/>
      <sheetName val="FWBS_90003"/>
      <sheetName val="FWBS_A0003"/>
      <sheetName val="FWBS_B0003"/>
      <sheetName val="FWBS_Z0003"/>
      <sheetName val="INVOICE_CERT_EIV'S2"/>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공문"/>
      <sheetName val="코드"/>
      <sheetName val="자바라1"/>
      <sheetName val="[Planning&amp;reporting.xlsM9000-A"/>
      <sheetName val="FitOutConfCentre"/>
      <sheetName val="RFP002"/>
      <sheetName val="Running compatibility check ?A?"/>
      <sheetName val="Running compatibility check _A_"/>
      <sheetName val="MCCSUM"/>
      <sheetName val="Cashflow Analysis"/>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alary"/>
      <sheetName val="A (2)"/>
      <sheetName val="1100"/>
      <sheetName val="datasheet"/>
      <sheetName val="설계내역서"/>
      <sheetName val="유림골조"/>
      <sheetName val="FAB별"/>
      <sheetName val="Sheet"/>
      <sheetName val="CALCULATION"/>
      <sheetName val="C,E"/>
      <sheetName val="Notes"/>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page 6"/>
      <sheetName val="Direct Prices"/>
      <sheetName val="Лист1"/>
      <sheetName val="뜃맟뭁돽띿맟_-BLDG"/>
      <sheetName val="J"/>
      <sheetName val="DATOS"/>
      <sheetName val="_Planning&amp;reporting.xlsM9000-A"/>
      <sheetName val="Backup"/>
      <sheetName val="MTO"/>
      <sheetName val="00-Summary Information-ABB"/>
      <sheetName val="WORKSHEET CS"/>
      <sheetName val="DATA"/>
      <sheetName val="CODE"/>
      <sheetName val="DO NOT Delete"/>
      <sheetName val="COMPLEXALL"/>
      <sheetName val="0124"/>
      <sheetName val="[Planning&amp;reporting_xlsM9000-A"/>
      <sheetName val="Running_compatibility_check_?A?"/>
      <sheetName val="Running_compatibility_check__A_"/>
      <sheetName val="Running_compatibility_check__x0"/>
      <sheetName val="Cashflow_Analysis"/>
      <sheetName val="CASHFLOWS"/>
      <sheetName val="P-Ins &amp; Bonds"/>
      <sheetName val="P-Site fac"/>
      <sheetName val="P-Clients fac"/>
      <sheetName val="P Staff fac"/>
      <sheetName val="factor "/>
      <sheetName val="List_of_WorkPacks"/>
      <sheetName val="List_of_Dates"/>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A_(2)"/>
      <sheetName val="Structural Comp"/>
      <sheetName val="Structural_Comp"/>
      <sheetName val="BAG-2"/>
      <sheetName val="vlookup - do not print"/>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INVOICE_CERT_EIV'S7"/>
      <sheetName val="Onerous_Terms7"/>
      <sheetName val="Building_BD7"/>
      <sheetName val="_Sum7"/>
      <sheetName val="실제_도면출도6"/>
      <sheetName val="공사비_내역_(가)6"/>
      <sheetName val="plan&amp;section_of_foundation6"/>
      <sheetName val="design_criteria6"/>
      <sheetName val="Eq__Mobilization6"/>
      <sheetName val="w't_table6"/>
      <sheetName val="BM_DATA_SHEET6"/>
      <sheetName val="33628-Rev__A6"/>
      <sheetName val="입찰내역_발주처_양식6"/>
      <sheetName val="Progress_Tab6"/>
      <sheetName val="M_116"/>
      <sheetName val="REINF_6"/>
      <sheetName val="3__GROUNDING_SYSTEM6"/>
      <sheetName val="member_design5"/>
      <sheetName val="PC_CATCH_PIT_1X1X1_2M5"/>
      <sheetName val="PC_CATCH_PIT__6X_6X1_0M5"/>
      <sheetName val="PC_COVER_100MM_THK__95x_35"/>
      <sheetName val="PC_COVER_250MM_THK_2_2x_35"/>
      <sheetName val="Adjusted_Bids5"/>
      <sheetName val="working_load_at_the_btm_ft_5"/>
      <sheetName val="soil_bearing_check5"/>
      <sheetName val="Concept_Offshore5"/>
      <sheetName val="Chiet_tinh_dz355"/>
      <sheetName val="Running_compatibility_check_5"/>
      <sheetName val="A(Rev_3)5"/>
      <sheetName val="Pricing Summary"/>
      <sheetName val="Net Cost - Final Base"/>
      <sheetName val="7.6Net Cost Agreed on Dec-04 R1"/>
      <sheetName val="Net Cost Agreed on Dec-04 Rev1"/>
      <sheetName val="7.6 Net Cost Agreed on Dec-04"/>
      <sheetName val="Net Cost Agreed on Dec-04"/>
      <sheetName val="Total for Check"/>
      <sheetName val="BID"/>
      <sheetName val="Lists"/>
      <sheetName val="Time Rates "/>
      <sheetName val="EmpList"/>
      <sheetName val="Personnel"/>
      <sheetName val="차액보증"/>
      <sheetName val="19.05.2010"/>
      <sheetName val="Earthworks ERP"/>
      <sheetName val="24.06.2010"/>
      <sheetName val="Small Structures ERP"/>
      <sheetName val="Large Structures ERP"/>
      <sheetName val="Tunnelling ERP"/>
      <sheetName val="Rate Analysis"/>
      <sheetName val="Orçamento"/>
      <sheetName val="유림콘도"/>
      <sheetName val="Depreciation"/>
      <sheetName val="ITB COST"/>
      <sheetName val="inter"/>
      <sheetName val="Calendar"/>
      <sheetName val="_Planning&amp;reporting_xlsM9000-A"/>
      <sheetName val="Civil Weekly"/>
      <sheetName val="총괄"/>
      <sheetName val="견적서표지0204-2 (2)"/>
      <sheetName val="Piping Spool"/>
      <sheetName val="Cost Definition"/>
      <sheetName val="견적 원가 "/>
      <sheetName val="예산M11A"/>
      <sheetName val="부산제일극장"/>
      <sheetName val="Settings"/>
      <sheetName val="WORKSHEET_CS"/>
      <sheetName val=" N Finansal Eğri"/>
      <sheetName val="1"/>
      <sheetName val="손익차9월2"/>
      <sheetName val="RFP003_Building - B"/>
      <sheetName val="RFP005"/>
      <sheetName val="RFP006"/>
      <sheetName val="RFP012"/>
      <sheetName val="RFP009"/>
      <sheetName val="RFP004"/>
      <sheetName val="PERHITUNGAN  KEEKONOMIAN"/>
      <sheetName val="SENSITIVITAS"/>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sum"/>
      <sheetName val="Benchmark"/>
      <sheetName val="목록박스"/>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97 사업추정(WEKI)"/>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EQUI"/>
      <sheetName val="Direct_Prices"/>
      <sheetName val="page_6"/>
      <sheetName val="DO_NOT_Delete"/>
      <sheetName val="00-Summary_Information-ABB"/>
      <sheetName val="0.0 Cover"/>
      <sheetName val="Hoja 3"/>
      <sheetName val="Cutoff"/>
      <sheetName val="MOS"/>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Drop Down"/>
      <sheetName val="Source Data"/>
      <sheetName val="Cable Schedule"/>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INDIRECT OH&amp;P "/>
      <sheetName val="Hoja2"/>
      <sheetName val="Horas"/>
      <sheetName val="Menu"/>
      <sheetName val="CAPEX Categories"/>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회사99"/>
      <sheetName val="Summary (3)"/>
      <sheetName val="RRW Scaff"/>
      <sheetName val="RRW Oct-2019-1st Lot-13-10-19"/>
      <sheetName val="RRW Oct-2019-2st Lot-15-10-19"/>
      <sheetName val="Sheet16"/>
      <sheetName val="PROGRAM"/>
      <sheetName val="CASHFLOW"/>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INVOICE_CERT_EIV'S8"/>
      <sheetName val="Onerous_Terms8"/>
      <sheetName val="Building_BD8"/>
      <sheetName val="_Sum8"/>
      <sheetName val="실제_도면출도7"/>
      <sheetName val="공사비_내역_(가)7"/>
      <sheetName val="plan&amp;section_of_foundation7"/>
      <sheetName val="design_criteria7"/>
      <sheetName val="Eq__Mobilization7"/>
      <sheetName val="w't_table7"/>
      <sheetName val="BM_DATA_SHEET7"/>
      <sheetName val="33628-Rev__A7"/>
      <sheetName val="입찰내역_발주처_양식7"/>
      <sheetName val="Progress_Tab7"/>
      <sheetName val="M_117"/>
      <sheetName val="REINF_7"/>
      <sheetName val="Adjusted_Bids6"/>
      <sheetName val="3__GROUNDING_SYSTEM7"/>
      <sheetName val="member_design6"/>
      <sheetName val="PC_CATCH_PIT_1X1X1_2M6"/>
      <sheetName val="PC_CATCH_PIT__6X_6X1_0M6"/>
      <sheetName val="PC_COVER_100MM_THK__95x_36"/>
      <sheetName val="PC_COVER_250MM_THK_2_2x_36"/>
      <sheetName val="working_load_at_the_btm_ft_6"/>
      <sheetName val="soil_bearing_check6"/>
      <sheetName val="Running_compatibility_check_6"/>
      <sheetName val="Concept_Offshore6"/>
      <sheetName val="Chiet_tinh_dz356"/>
      <sheetName val="A(Rev_3)6"/>
      <sheetName val="[Planning&amp;reporting_xlsM9000-A1"/>
      <sheetName val="Running_compatibility_check__x1"/>
      <sheetName val="Running_compatibility_check_?A1"/>
      <sheetName val="Running_compatibility_check__A1"/>
      <sheetName val="List_of_WorkPacks1"/>
      <sheetName val="List_of_Dates1"/>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Cashflow_Analysis1"/>
      <sheetName val="A_(2)1"/>
      <sheetName val="GRAPH_DATA"/>
      <sheetName val="Report Wizard"/>
      <sheetName val="Initial Plan"/>
      <sheetName val="Progress"/>
      <sheetName val="S3-Costing"/>
      <sheetName val="S4-Costing"/>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Sand"/>
      <sheetName val="Geotextile for geotube"/>
      <sheetName val="Geotube"/>
      <sheetName val="Hohlquader"/>
      <sheetName val="RD01"/>
      <sheetName val="LOADDAT"/>
      <sheetName val="7422CW00"/>
      <sheetName val="배5월출고"/>
      <sheetName val="Salary 2013"/>
      <sheetName val="ABBR"/>
      <sheetName val="Structural_Comp2"/>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Planning&amp;reporting_xlsM9000-A2"/>
      <sheetName val="Cashflow_Analysis2"/>
      <sheetName val="Direct_Prices1"/>
      <sheetName val="WORKSHEET_CS1"/>
      <sheetName val="_Planning&amp;reporting_xlsM9000-A1"/>
      <sheetName val="00-Summary_Information-ABB1"/>
      <sheetName val="DO_NOT_DELETE1"/>
      <sheetName val="Time_Rates_1"/>
      <sheetName val="Structural_Comp1"/>
      <sheetName val="Time_Rates_"/>
      <sheetName val="Finansal tamamlanma Eğrisi"/>
      <sheetName val="1.INV"/>
      <sheetName val="2.Calculation Sheet"/>
      <sheetName val="Price Sheet"/>
      <sheetName val="3. Progress"/>
      <sheetName val="4. EDR"/>
      <sheetName val="P-산#1-1(WOWA1)"/>
      <sheetName val="부하계산서"/>
      <sheetName val="BOM SUM"/>
      <sheetName val="Eng. Boq -1"/>
      <sheetName val="PFP,TIE COAT &amp; TOP FLG PAINTED"/>
      <sheetName val="Shop Modifications"/>
      <sheetName val="JI-2036 - Preservation"/>
      <sheetName val="Re-Application "/>
      <sheetName val="Sheet3"/>
      <sheetName val="L-FRAMES"/>
      <sheetName val="MM"/>
      <sheetName val="OLD (2)"/>
      <sheetName val="sheet6"/>
      <sheetName val="DATA-DEP.(13-17)"/>
      <sheetName val="DATA-KBPL(17-25)"/>
      <sheetName val="DATA-GCC(25-34.7)"/>
      <sheetName val="St.-Con(0-17)"/>
      <sheetName val="St.-Con.(17-34)"/>
      <sheetName val="개시대사 (2)"/>
      <sheetName val="BLDG_DCI"/>
      <sheetName val="BLDG_MCI"/>
      <sheetName val="BQ-E20-02(Rp)"/>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MIBK원단위"/>
      <sheetName val="BAND(200)"/>
      <sheetName val="OUTER AREA(겹침없음)"/>
      <sheetName val="EG-09"/>
      <sheetName val="L V Separator"/>
      <sheetName val="TACE"/>
      <sheetName val="Inert Balls"/>
      <sheetName val="SPT vs PHI"/>
      <sheetName val="01-D.PERS"/>
      <sheetName val="breakdown"/>
      <sheetName val="合成単価作成表_BLDG"/>
      <sheetName val="Fig 4-14"/>
      <sheetName val="Fig 5-17"/>
      <sheetName val="INSULATION R1"/>
      <sheetName val="IMPULSE"/>
      <sheetName val="P-Ins_&amp;_Bonds"/>
      <sheetName val="P-Site_fac"/>
      <sheetName val="P-Clients_fac"/>
      <sheetName val="P_Staff_fac"/>
      <sheetName val="factor_"/>
      <sheetName val="vlookup_-_do_not_print"/>
      <sheetName val="19_05_2010"/>
      <sheetName val="Earthworks_ERP"/>
      <sheetName val="24_06_2010"/>
      <sheetName val="Small_Structures_ERP"/>
      <sheetName val="Large_Structures_ERP"/>
      <sheetName val="Tunnelling_ERP"/>
      <sheetName val="Pricing_Summary"/>
      <sheetName val="Net_Cost_-_Final_Base"/>
      <sheetName val="7_6Net_Cost_Agreed_on_Dec-04_R1"/>
      <sheetName val="Net_Cost_Agreed_on_Dec-04_Rev1"/>
      <sheetName val="7_6_Net_Cost_Agreed_on_Dec-04"/>
      <sheetName val="Net_Cost_Agreed_on_Dec-04"/>
      <sheetName val="Total_for_Check"/>
      <sheetName val="Rate_Analysis"/>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conta_rapor"/>
      <sheetName val="sonuç"/>
      <sheetName val="Follow-up"/>
      <sheetName val="Sayfa1"/>
      <sheetName val="Insulatıon_status"/>
      <sheetName val="BOQ LIST"/>
      <sheetName val="17安"/>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Part"/>
      <sheetName val="Setup"/>
      <sheetName val="노임단가"/>
      <sheetName val="교량대비"/>
      <sheetName val="내역서"/>
      <sheetName val="SOS_PLC &amp; Panel"/>
      <sheetName val="2000년_#1_HB"/>
      <sheetName val="APP-9"/>
      <sheetName val="MAPP"/>
      <sheetName val="rek det 1-3"/>
      <sheetName val="BP"/>
      <sheetName val="전체계좌"/>
      <sheetName val="8104"/>
      <sheetName val="1771"/>
      <sheetName val="PDS U-1400"/>
      <sheetName val="Prec.OTS"/>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Comp equip"/>
      <sheetName val="Mach &amp; equip"/>
      <sheetName val="STR"/>
      <sheetName val="NP"/>
      <sheetName val="95삼성급(본사)"/>
      <sheetName val="Manpower List-1"/>
      <sheetName val="DAILY"/>
      <sheetName val="SUMMARY FOR DPR"/>
      <sheetName val="Index Daily Alloaction"/>
      <sheetName val="Manpower List"/>
      <sheetName val="A &amp; B"/>
      <sheetName val="CASH-FLOW"/>
      <sheetName val="Table_Rates Data"/>
      <sheetName val="Planilla CND"/>
      <sheetName val="Restricted"/>
      <sheetName val="마감물량"/>
      <sheetName val="Substation Column"/>
      <sheetName val="laborrates"/>
      <sheetName val="100(4)"/>
      <sheetName val="RefG"/>
      <sheetName val="IRR sponsor"/>
      <sheetName val="SG"/>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Table"/>
      <sheetName val="CIM"/>
      <sheetName val="HRG BAHAN &amp; UPAH okk"/>
      <sheetName val="Analis Kusen okk"/>
      <sheetName val="Inputs_Sens"/>
      <sheetName val="IS_Sum_CM"/>
      <sheetName val="RAB"/>
      <sheetName val="Bahan"/>
      <sheetName val="BUL"/>
      <sheetName val="SUM_FSBLT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900010"/>
      <sheetName val="FWBS_A00010"/>
      <sheetName val="FWBS_B00010"/>
      <sheetName val="FWBS_Z00010"/>
      <sheetName val="member_design7"/>
      <sheetName val="Onerous_Terms9"/>
      <sheetName val="Building_BD9"/>
      <sheetName val="INVOICE_CERT_EIV'S9"/>
      <sheetName val="실제_도면출도8"/>
      <sheetName val="_Sum9"/>
      <sheetName val="plan&amp;section_of_foundation8"/>
      <sheetName val="design_criteria8"/>
      <sheetName val="공사비_내역_(가)8"/>
      <sheetName val="33628-Rev__A8"/>
      <sheetName val="w't_table8"/>
      <sheetName val="Eq__Mobilization8"/>
      <sheetName val="BM_DATA_SHEET8"/>
      <sheetName val="Progress_Tab8"/>
      <sheetName val="입찰내역_발주처_양식8"/>
      <sheetName val="REINF_8"/>
      <sheetName val="working_load_at_the_btm_ft_7"/>
      <sheetName val="soil_bearing_check7"/>
      <sheetName val="M_118"/>
      <sheetName val="PC_CATCH_PIT_1X1X1_2M7"/>
      <sheetName val="PC_CATCH_PIT__6X_6X1_0M7"/>
      <sheetName val="PC_COVER_100MM_THK__95x_37"/>
      <sheetName val="PC_COVER_250MM_THK_2_2x_37"/>
      <sheetName val="Adjusted_Bids7"/>
      <sheetName val="Running_compatibility_check_7"/>
      <sheetName val="Concept_Offshore7"/>
      <sheetName val="3__GROUNDING_SYSTEM8"/>
      <sheetName val="Chiet_tinh_dz357"/>
      <sheetName val="A(Rev_3)7"/>
      <sheetName val="[Planning&amp;reporting_xlsM9000-A3"/>
      <sheetName val="Running_compatibility_check__x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Running_compatibility_check_?A2"/>
      <sheetName val="Cashflow_Analysis3"/>
      <sheetName val="A_(2)2"/>
      <sheetName val="Running_compatibility_check__A2"/>
      <sheetName val="_Planning&amp;reporting_xlsM9000-A2"/>
      <sheetName val="WORKSHEET_CS2"/>
      <sheetName val="Direct_Prices2"/>
      <sheetName val="00-Summary_Information-ABB2"/>
      <sheetName val="page_61"/>
      <sheetName val="Structural_Comp3"/>
      <sheetName val="Time_Rates_2"/>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BILL"/>
      <sheetName val="COLUMNS"/>
      <sheetName val="VESSELS "/>
      <sheetName val="Page 1"/>
      <sheetName val="SALES"/>
      <sheetName val="DO_NOT_Delete2"/>
      <sheetName val="page_62"/>
      <sheetName val="P-Ins_&amp;_Bonds1"/>
      <sheetName val="P-Site_fac1"/>
      <sheetName val="P-Clients_fac1"/>
      <sheetName val="P_Staff_fac1"/>
      <sheetName val="factor_1"/>
      <sheetName val="vlookup_-_do_not_print1"/>
      <sheetName val="Rate_Analysis1"/>
      <sheetName val="ITB_COST1"/>
      <sheetName val="19_05_20101"/>
      <sheetName val="Earthworks_ERP1"/>
      <sheetName val="24_06_20101"/>
      <sheetName val="Small_Structures_ERP1"/>
      <sheetName val="Large_Structures_ERP1"/>
      <sheetName val="Tunnelling_ERP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실제_도면출도9"/>
      <sheetName val="공사비_내역_(가)9"/>
      <sheetName val="plan&amp;section_of_foundation9"/>
      <sheetName val="design_criteria9"/>
      <sheetName val="w't_table9"/>
      <sheetName val="33628-Rev__A9"/>
      <sheetName val="Progress_Tab9"/>
      <sheetName val="BM_DATA_SHEET9"/>
      <sheetName val="Eq__Mobilization9"/>
      <sheetName val="입찰내역_발주처_양식9"/>
      <sheetName val="M_119"/>
      <sheetName val="REINF_9"/>
      <sheetName val="PC_CATCH_PIT_1X1X1_2M8"/>
      <sheetName val="PC_CATCH_PIT__6X_6X1_0M8"/>
      <sheetName val="PC_COVER_100MM_THK__95x_38"/>
      <sheetName val="PC_COVER_250MM_THK_2_2x_38"/>
      <sheetName val="Chiet_tinh_dz358"/>
      <sheetName val="member_design8"/>
      <sheetName val="3__GROUNDING_SYSTEM9"/>
      <sheetName val="working_load_at_the_btm_ft_8"/>
      <sheetName val="soil_bearing_check8"/>
      <sheetName val="Adjusted_Bids8"/>
      <sheetName val="Concept_Offshore8"/>
      <sheetName val="A(Rev_3)8"/>
      <sheetName val="Running_compatibility_check_8"/>
      <sheetName val="Running_compatibility_check__x3"/>
      <sheetName val="Running_compatibility_check_?A3"/>
      <sheetName val="Running_compatibility_check__A3"/>
      <sheetName val="List_of_WorkPacks3"/>
      <sheetName val="List_of_Dates3"/>
      <sheetName val="A_(2)3"/>
      <sheetName val="WORKSHEET_CS3"/>
      <sheetName val="DO_NOT_Delete3"/>
      <sheetName val="00-Summary_Information-ABB3"/>
      <sheetName val="Direct_Prices3"/>
      <sheetName val="_Planning&amp;reporting_xlsM9000-A3"/>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Planning&amp;reporting_xlsM9000-A4"/>
      <sheetName val="Cashflow_Analysis4"/>
      <sheetName val="Running_compatibility_check__x4"/>
      <sheetName val="Running_compatibility_check_?A4"/>
      <sheetName val="Running_compatibility_check__A4"/>
      <sheetName val="List_of_WorkPacks4"/>
      <sheetName val="List_of_Dates4"/>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Structural_Comp4"/>
      <sheetName val="Time_Rates_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Vaccari  EST INQ-Stat. Summ "/>
      <sheetName val="OUTER_AREA(겹침없음)"/>
      <sheetName val="Prog-Chart"/>
      <sheetName val="뜃맟뭁돽띿맟_r_x0000_蠀擿㤁"/>
      <sheetName val="뜃맟뭁돽띿맟_r_x0000_蠀䛿㤂"/>
      <sheetName val="뜃맟뭁돽띿맟_㥲ꖄ쐀㬣ꠂ"/>
      <sheetName val="뜃맟뭁돽띿맟_衲裿㤁䲄쐀"/>
      <sheetName val="Komponen Upah"/>
      <sheetName val="Inkindo 2015"/>
      <sheetName val="노임이"/>
      <sheetName val="Estimate"/>
      <sheetName val="Rekapitulasi"/>
      <sheetName val="kalibrasi-Tank"/>
      <sheetName val="견적의뢰"/>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Riesgos y Oportunidades"/>
      <sheetName val="301A"/>
      <sheetName val="301B"/>
      <sheetName val="301C"/>
      <sheetName val="VS P-Q"/>
      <sheetName val="VS curve"/>
      <sheetName val="CS P_Q"/>
      <sheetName val="ENE-SAV"/>
      <sheetName val="PAYBACK"/>
      <sheetName val="ga801abd"/>
      <sheetName val="절감"/>
      <sheetName val="효율표"/>
      <sheetName val="절감식"/>
      <sheetName val="페인트"/>
      <sheetName val="을"/>
      <sheetName val="Foglio_Lavoro"/>
      <sheetName val="PLSt 03  "/>
      <sheetName val="П 7 курс аванса"/>
      <sheetName val="운반"/>
      <sheetName val="tifico"/>
      <sheetName val="4 Annex 1 Basic rate"/>
      <sheetName val="Intro"/>
      <sheetName val="뜃맟뭁돽띿맟_r"/>
      <sheetName val="TOTAL SCHEDULE"/>
      <sheetName val="GeneralFeedDevices_Labels"/>
      <sheetName val="CalmingSection_Labels"/>
      <sheetName val="Welcome"/>
      <sheetName val="QMS Rev 3"/>
      <sheetName val="QMS Rev 2"/>
      <sheetName val="Rebar Assembly Progress"/>
      <sheetName val="GI Steps Progress Final"/>
      <sheetName val="QW Trench"/>
      <sheetName val="INFO UMUM"/>
      <sheetName val="DET 1"/>
      <sheetName val="DET 2"/>
      <sheetName val="BASIC PRICE"/>
      <sheetName val="QUARRY"/>
      <sheetName val=" GULF"/>
      <sheetName val="ENG-101"/>
      <sheetName val="DIV.1"/>
      <sheetName val="Fig_4-14"/>
      <sheetName val="Fig_5-17"/>
      <sheetName val="6PILE  (돌출)"/>
      <sheetName val="0.품의서(전체)"/>
      <sheetName val="LAST UPDATE"/>
      <sheetName val="U_A Input"/>
      <sheetName val="Equipt Rental"/>
      <sheetName val="personnel loading"/>
      <sheetName val="MAY 00-Bobbins"/>
      <sheetName val="MC-1"/>
      <sheetName val="Retaining wall &amp; Top Up"/>
      <sheetName val="매립"/>
      <sheetName val="Price Schedule"/>
      <sheetName val="Working Materials"/>
      <sheetName val="Working sheet"/>
      <sheetName val="Table_Rates_Data"/>
      <sheetName val="石炭性状"/>
      <sheetName val="MEASURE LIST"/>
      <sheetName val="ANX3A65"/>
      <sheetName val="실행"/>
      <sheetName val="Activity(new)"/>
      <sheetName val="Total(new)"/>
      <sheetName val="UPA(Part C,D,E,G,H)"/>
      <sheetName val="UPA(Part F)"/>
      <sheetName val="Materials"/>
      <sheetName val="일위대가 (Part C,D,E,G,H)"/>
      <sheetName val="실행철강하도"/>
      <sheetName val="손익차총괄2"/>
      <sheetName val="BOQ건축"/>
      <sheetName val="Parameters"/>
      <sheetName val="h-013211-2"/>
      <sheetName val="단면가정"/>
      <sheetName val="CABLE DATA"/>
      <sheetName val="설계조건"/>
      <sheetName val="Raw Data"/>
      <sheetName val="AOP Summary-2"/>
      <sheetName val="DOCSTAT"/>
      <sheetName val="BOQ for HRSG &amp; BOP-mech."/>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WKFRM"/>
      <sheetName val="뜃맟뭁돽띿맟_ఀ⻵렀♈$"/>
      <sheetName val="Detail Eng"/>
      <sheetName val="F1.4"/>
      <sheetName val="MAT&amp;LABOR"/>
      <sheetName val="Section_by_layers_old"/>
      <sheetName val="Iuran Nopember 2002"/>
      <sheetName val="H.Satuan"/>
      <sheetName val="ocean voyage"/>
      <sheetName val="SAT-BHN"/>
      <sheetName val="SAP"/>
      <sheetName val="Perm. Test"/>
      <sheetName val="Cash Flow bulanan"/>
      <sheetName val="VA_code"/>
      <sheetName val="7. Comparison of Asphalt etc"/>
      <sheetName val="Du_lieu"/>
      <sheetName val="CTEMCOST"/>
      <sheetName val="토목주소"/>
      <sheetName val="프랜트면허"/>
      <sheetName val="은행"/>
      <sheetName val="MPR"/>
      <sheetName val="Factor"/>
      <sheetName val="7-2"/>
      <sheetName val="FlujoTJ"/>
      <sheetName val="BD_LL"/>
      <sheetName val="Daily Forwards"/>
      <sheetName val="调价系数"/>
      <sheetName val="Condicion"/>
      <sheetName val="13-List"/>
      <sheetName val="total1"/>
      <sheetName val="sis.xlm"/>
      <sheetName val="Tipo de Cambio"/>
      <sheetName val="VESSELS_"/>
      <sheetName val="Titles"/>
      <sheetName val="PSM Monthly"/>
      <sheetName val="Register"/>
      <sheetName val="Task Force Coding Abbreviations"/>
      <sheetName val="[Planning&amp;reporting_xlsM9000-A5"/>
      <sheetName val="Running_compatibility_check_?A5"/>
      <sheetName val="Running_compatibility_check__A5"/>
      <sheetName val="Running_compatibility_check__x5"/>
      <sheetName val="List_of_WorkPacks5"/>
      <sheetName val="List_of_Dates5"/>
      <sheetName val="FWBS_codes5"/>
      <sheetName val="STANDARD_DESCRIPTION5"/>
      <sheetName val="STANDARD_DESCRIPTION_-_20150515"/>
      <sheetName val="Drawings_Summary5"/>
      <sheetName val="Instr_Drawing_List5"/>
      <sheetName val="INDEX-Areas_B000,C000,D000,E005"/>
      <sheetName val="STANDARD_DESCRIPTION_201507155"/>
      <sheetName val="DropDown_Selections5"/>
      <sheetName val="A_(2)5"/>
      <sheetName val="Cashflow_Analysis5"/>
      <sheetName val="Structural_Comp5"/>
      <sheetName val="Time_Rates_4"/>
      <sheetName val="Summary_(3)3"/>
      <sheetName val="RRW_Scaff3"/>
      <sheetName val="RRW_Oct-2019-1st_Lot-13-10-193"/>
      <sheetName val="RRW_Oct-2019-2st_Lot-15-10-193"/>
      <sheetName val="JK_Price_sheet3"/>
      <sheetName val="TP_Price_sheet3"/>
      <sheetName val="Phase_1_JK_UTSE3"/>
      <sheetName val="Phase_2_JK_UTSE3"/>
      <sheetName val="Phase_1_and_2_JK_UTSE3"/>
      <sheetName val="Phase_1_TP_UTSE3"/>
      <sheetName val="Phase_2_TP_UTSE3"/>
      <sheetName val="Phase_1_and_2_TP_UTSE3"/>
      <sheetName val="Cash_Flow_(BL)3"/>
      <sheetName val="Cash_Flow_(UTSE)3"/>
      <sheetName val="2_043"/>
      <sheetName val="2_053"/>
      <sheetName val="2_07_&amp;_2_083"/>
      <sheetName val="3_013"/>
      <sheetName val="3_023"/>
      <sheetName val="3_033"/>
      <sheetName val="ecart_Personnel3"/>
      <sheetName val="Ecart_Others3"/>
      <sheetName val="Other_costs3"/>
      <sheetName val="3000_Steel_str3"/>
      <sheetName val="5000_Equipments3"/>
      <sheetName val="6000_Piping3"/>
      <sheetName val="7000_Instrumentation3"/>
      <sheetName val="8000_Electrical3"/>
      <sheetName val="per_supplier3"/>
      <sheetName val="Pivot_ledger3"/>
      <sheetName val="Pivot_ENT3"/>
      <sheetName val="Pivot_MAD3"/>
      <sheetName val="PERHITUNGAN__KEEKONOMIAN3"/>
      <sheetName val="Total_Staff3"/>
      <sheetName val="0__SUMMARY3"/>
      <sheetName val="1__Engineering3"/>
      <sheetName val="2__Check_point3"/>
      <sheetName val="II_Changes_13"/>
      <sheetName val="III_Changes_23"/>
      <sheetName val="Qty_3"/>
      <sheetName val="OQC_Summary3"/>
      <sheetName val="6_Unit_Rates3"/>
      <sheetName val="AEROGEL_CAL3"/>
      <sheetName val="CRYG_THKMM3"/>
      <sheetName val="ITB_REVIEW3"/>
      <sheetName val="SPCS_SUMM_3"/>
      <sheetName val="ESTI__SUMM_3"/>
      <sheetName val="Price_Summary3"/>
      <sheetName val="Acc_Stock-INSUL3"/>
      <sheetName val="97_사업추정(WEKI)3"/>
      <sheetName val="Overall_MTO_-_20191001_(old)3"/>
      <sheetName val="MTO_for_BMBQ3"/>
      <sheetName val="BQ_Reff3"/>
      <sheetName val="Sum_of_Comparison-201910073"/>
      <sheetName val="Joint_No_3"/>
      <sheetName val="Unit_Weight3"/>
      <sheetName val="Detail_PMC3"/>
      <sheetName val="Detail_PMC_(for_full_desc)3"/>
      <sheetName val="Bolt_Size3"/>
      <sheetName val="NDE_Req3"/>
      <sheetName val="Tgh_JGC-Inv_I_clp3"/>
      <sheetName val="PCS_3"/>
      <sheetName val="Progress_Statement-SI3"/>
      <sheetName val="Progress_Payment-31103"/>
      <sheetName val="Manpower_List-13"/>
      <sheetName val="SUMMARY_FOR_DPR3"/>
      <sheetName val="Index_Daily_Alloaction3"/>
      <sheetName val="Manpower_List3"/>
      <sheetName val="A_&amp;_B3"/>
      <sheetName val="Salary_20132"/>
      <sheetName val="INDIRECT_OH&amp;P_2"/>
      <sheetName val="Cable_Schedule2"/>
      <sheetName val="Report_Wizard2"/>
      <sheetName val="Initial_Plan2"/>
      <sheetName val="1_INV1"/>
      <sheetName val="2_Calculation_Sheet1"/>
      <sheetName val="Price_Sheet1"/>
      <sheetName val="3__Progress1"/>
      <sheetName val="4__EDR1"/>
      <sheetName val="DATA-DEP_(13-17)1"/>
      <sheetName val="DATA-GCC(25-34_7)1"/>
      <sheetName val="St_-Con(0-17)1"/>
      <sheetName val="St_-Con_(17-34)1"/>
      <sheetName val="Finansal_tamamlanma_Eğrisi1"/>
      <sheetName val="BOM_SUM1"/>
      <sheetName val="Eng__Boq_-11"/>
      <sheetName val="PFP,TIE_COAT_&amp;_TOP_FLG_PAINTED1"/>
      <sheetName val="Shop_Modifications1"/>
      <sheetName val="JI-2036_-_Preservation1"/>
      <sheetName val="Re-Application_1"/>
      <sheetName val="OLD_(2)1"/>
      <sheetName val="Geotextile_for_geotube1"/>
      <sheetName val="DB-BOLT_SIZE1"/>
      <sheetName val="REQ_LIST1"/>
      <sheetName val="DESC_NEW_PMC1"/>
      <sheetName val="MTO_2020_03_111"/>
      <sheetName val="BQ_2020_03_031"/>
      <sheetName val="MTO_2020_03_03_(VDR)1"/>
      <sheetName val="BQ_2020_03_03_(VDR)1"/>
      <sheetName val="WEIGHT_&amp;_PAINT1"/>
      <sheetName val="FW_JGC1"/>
      <sheetName val="FW_VENDOR1"/>
      <sheetName val="BQ_2020_02_251"/>
      <sheetName val="BM_BOLT_&amp;_NUT1"/>
      <sheetName val="RT_TABLE1"/>
      <sheetName val="BRANCH_&amp;_REDUCING_TABLE1"/>
      <sheetName val="DESC_OLD_PMC1"/>
      <sheetName val="SHORT_CODE_LIST1"/>
      <sheetName val="12_-_MAT'L_CLASSIFIC__FACTORS"/>
      <sheetName val="1_-_PREFAB_STR_STEEL"/>
      <sheetName val="8_-_SKIDS,_VESSELS_&amp;_EQPT"/>
      <sheetName val="5_-_STG_PLANT_-_MISC__ITEMS"/>
      <sheetName val="14_-_HEIGHT_FACTORS"/>
      <sheetName val="10_-_STEAM_TURBINE_PUMPS"/>
      <sheetName val="16_-_ASTM_CS_PIPE_ERECT"/>
      <sheetName val="15_-_ASTM_CS_PIPE_FAB"/>
      <sheetName val="7_-_SAND_BLAST_&amp;_PAINT"/>
      <sheetName val="BOQ_LIST"/>
      <sheetName val="SPT_vs_PHI"/>
      <sheetName val="01-D_PERS"/>
      <sheetName val="L_V_Separator"/>
      <sheetName val="SUM_FSBLT13"/>
      <sheetName val="Overall_Project13"/>
      <sheetName val="Overall_Process13"/>
      <sheetName val="Overall_Utility13"/>
      <sheetName val="FWBS_100013"/>
      <sheetName val="FWBS_200013"/>
      <sheetName val="FWBS_300013"/>
      <sheetName val="FWBS_500013"/>
      <sheetName val="FWBS_600013"/>
      <sheetName val="FWBS_700013"/>
      <sheetName val="FWBS_800013"/>
      <sheetName val="FWBS_900013"/>
      <sheetName val="FWBS_A00013"/>
      <sheetName val="FWBS_B00013"/>
      <sheetName val="FWBS_Z00013"/>
      <sheetName val="Onerous_Terms12"/>
      <sheetName val="INVOICE_CERT_EIV'S12"/>
      <sheetName val="Building_BD12"/>
      <sheetName val="_Sum12"/>
      <sheetName val="실제_도면출도11"/>
      <sheetName val="공사비_내역_(가)11"/>
      <sheetName val="33628-Rev__A11"/>
      <sheetName val="plan&amp;section_of_foundation11"/>
      <sheetName val="design_criteria11"/>
      <sheetName val="w't_table11"/>
      <sheetName val="Progress_Tab11"/>
      <sheetName val="BM_DATA_SHEET11"/>
      <sheetName val="Eq__Mobilization11"/>
      <sheetName val="입찰내역_발주처_양식11"/>
      <sheetName val="REINF_11"/>
      <sheetName val="M_1111"/>
      <sheetName val="PC_CATCH_PIT_1X1X1_2M10"/>
      <sheetName val="PC_CATCH_PIT__6X_6X1_0M10"/>
      <sheetName val="PC_COVER_100MM_THK__95x_310"/>
      <sheetName val="PC_COVER_250MM_THK_2_2x_310"/>
      <sheetName val="member_design10"/>
      <sheetName val="working_load_at_the_btm_ft_10"/>
      <sheetName val="soil_bearing_check10"/>
      <sheetName val="3__GROUNDING_SYSTEM11"/>
      <sheetName val="Concept_Offshore10"/>
      <sheetName val="Chiet_tinh_dz3510"/>
      <sheetName val="Adjusted_Bids10"/>
      <sheetName val="A(Rev_3)10"/>
      <sheetName val="Running_compatibility_check_10"/>
      <sheetName val="[Planning&amp;reporting_xlsM9000-A6"/>
      <sheetName val="Running_compatibility_check_?A6"/>
      <sheetName val="Running_compatibility_check__A6"/>
      <sheetName val="Running_compatibility_check__x6"/>
      <sheetName val="List_of_WorkPacks6"/>
      <sheetName val="List_of_Dates6"/>
      <sheetName val="FWBS_codes6"/>
      <sheetName val="STANDARD_DESCRIPTION6"/>
      <sheetName val="STANDARD_DESCRIPTION_-_20150516"/>
      <sheetName val="Drawings_Summary6"/>
      <sheetName val="Instr_Drawing_List6"/>
      <sheetName val="INDEX-Areas_B000,C000,D000,E006"/>
      <sheetName val="STANDARD_DESCRIPTION_201507156"/>
      <sheetName val="DropDown_Selections6"/>
      <sheetName val="A_(2)6"/>
      <sheetName val="Cashflow_Analysis6"/>
      <sheetName val="WORKSHEET_CS5"/>
      <sheetName val="00-Summary_Information-ABB5"/>
      <sheetName val="Direct_Prices5"/>
      <sheetName val="_Planning&amp;reporting_xlsM9000-A5"/>
      <sheetName val="page_65"/>
      <sheetName val="P-Ins_&amp;_Bonds4"/>
      <sheetName val="P-Site_fac4"/>
      <sheetName val="P-Clients_fac4"/>
      <sheetName val="P_Staff_fac4"/>
      <sheetName val="factor_4"/>
      <sheetName val="Structural_Comp6"/>
      <sheetName val="Rate_Analysis4"/>
      <sheetName val="ITB_COST4"/>
      <sheetName val="19_05_20104"/>
      <sheetName val="Earthworks_ERP4"/>
      <sheetName val="24_06_20104"/>
      <sheetName val="Small_Structures_ERP4"/>
      <sheetName val="Large_Structures_ERP4"/>
      <sheetName val="Tunnelling_ERP4"/>
      <sheetName val="vlookup_-_do_not_print4"/>
      <sheetName val="Civil_Weekly4"/>
      <sheetName val="Time_Rates_5"/>
      <sheetName val="_N_Finansal_Eğri4"/>
      <sheetName val="Pricing_Summary4"/>
      <sheetName val="Net_Cost_-_Final_Base4"/>
      <sheetName val="7_6Net_Cost_Agreed_on_Dec-04_R5"/>
      <sheetName val="Net_Cost_Agreed_on_Dec-04_Rev14"/>
      <sheetName val="7_6_Net_Cost_Agreed_on_Dec-044"/>
      <sheetName val="Net_Cost_Agreed_on_Dec-044"/>
      <sheetName val="Total_for_Check4"/>
      <sheetName val="0_0_Cover4"/>
      <sheetName val="Hoja_34"/>
      <sheetName val="Drop_Down4"/>
      <sheetName val="Source_Data4"/>
      <sheetName val="CAPEX_Categories4"/>
      <sheetName val="Summary_(3)4"/>
      <sheetName val="RRW_Scaff4"/>
      <sheetName val="RRW_Oct-2019-1st_Lot-13-10-194"/>
      <sheetName val="RRW_Oct-2019-2st_Lot-15-10-19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pg_46"/>
      <sheetName val="Subcon_A6"/>
      <sheetName val="bill_25"/>
      <sheetName val="MATERIAL'S_PRICE5"/>
      <sheetName val="JK_Price_sheet4"/>
      <sheetName val="TP_Price_sheet4"/>
      <sheetName val="Phase_1_JK_UTSE4"/>
      <sheetName val="Phase_2_JK_UTSE4"/>
      <sheetName val="Phase_1_and_2_JK_UTSE4"/>
      <sheetName val="Phase_1_TP_UTSE4"/>
      <sheetName val="Phase_2_TP_UTSE4"/>
      <sheetName val="Phase_1_and_2_TP_UTSE4"/>
      <sheetName val="Cash_Flow_(BL)4"/>
      <sheetName val="Cash_Flow_(UTSE)4"/>
      <sheetName val="견적서표지0204-2_(2)4"/>
      <sheetName val="Piping_Spool4"/>
      <sheetName val="Cost_Definition4"/>
      <sheetName val="견적_원가_4"/>
      <sheetName val="2_044"/>
      <sheetName val="2_054"/>
      <sheetName val="2_07_&amp;_2_084"/>
      <sheetName val="3_014"/>
      <sheetName val="3_024"/>
      <sheetName val="3_034"/>
      <sheetName val="ecart_Personnel4"/>
      <sheetName val="Ecart_Others4"/>
      <sheetName val="Other_costs4"/>
      <sheetName val="3000_Steel_str4"/>
      <sheetName val="5000_Equipments4"/>
      <sheetName val="6000_Piping4"/>
      <sheetName val="7000_Instrumentation4"/>
      <sheetName val="8000_Electrical4"/>
      <sheetName val="per_supplier4"/>
      <sheetName val="Pivot_ledger4"/>
      <sheetName val="Pivot_ENT4"/>
      <sheetName val="Pivot_MAD4"/>
      <sheetName val="RFP003_Building_-_B4"/>
      <sheetName val="PERHITUNGAN__KEEKONOMIAN4"/>
      <sheetName val="Total_Staff4"/>
      <sheetName val="0__SUMMARY4"/>
      <sheetName val="1__Engineering4"/>
      <sheetName val="2__Check_point4"/>
      <sheetName val="II_Changes_14"/>
      <sheetName val="III_Changes_24"/>
      <sheetName val="Qty_4"/>
      <sheetName val="OQC_Summary4"/>
      <sheetName val="6_Unit_Rates4"/>
      <sheetName val="AEROGEL_CAL4"/>
      <sheetName val="CRYG_THKMM4"/>
      <sheetName val="ITB_REVIEW4"/>
      <sheetName val="SPCS_SUMM_4"/>
      <sheetName val="ESTI__SUMM_4"/>
      <sheetName val="Price_Summary4"/>
      <sheetName val="Acc_Stock-INSUL4"/>
      <sheetName val="97_사업추정(WEKI)4"/>
      <sheetName val="Overall_MTO_-_20191001_(old)4"/>
      <sheetName val="MTO_for_BMBQ4"/>
      <sheetName val="BQ_Reff4"/>
      <sheetName val="Sum_of_Comparison-201910074"/>
      <sheetName val="Joint_No_4"/>
      <sheetName val="Unit_Weight4"/>
      <sheetName val="Detail_PMC4"/>
      <sheetName val="Detail_PMC_(for_full_desc)4"/>
      <sheetName val="Bolt_Size4"/>
      <sheetName val="NDE_Req4"/>
      <sheetName val="Tgh_JGC-Inv_I_clp4"/>
      <sheetName val="PCS_4"/>
      <sheetName val="Progress_Statement-SI4"/>
      <sheetName val="Progress_Payment-31104"/>
      <sheetName val="Manpower_List-14"/>
      <sheetName val="SUMMARY_FOR_DPR4"/>
      <sheetName val="Index_Daily_Alloaction4"/>
      <sheetName val="Manpower_List4"/>
      <sheetName val="A_&amp;_B4"/>
      <sheetName val="Salary_20133"/>
      <sheetName val="INDIRECT_OH&amp;P_3"/>
      <sheetName val="Cable_Schedule3"/>
      <sheetName val="Report_Wizard3"/>
      <sheetName val="Initial_Plan3"/>
      <sheetName val="1_INV2"/>
      <sheetName val="2_Calculation_Sheet2"/>
      <sheetName val="Price_Sheet2"/>
      <sheetName val="3__Progress2"/>
      <sheetName val="4__EDR2"/>
      <sheetName val="DATA-DEP_(13-17)2"/>
      <sheetName val="DATA-GCC(25-34_7)2"/>
      <sheetName val="St_-Con(0-17)2"/>
      <sheetName val="St_-Con_(17-34)2"/>
      <sheetName val="Finansal_tamamlanma_Eğrisi2"/>
      <sheetName val="BOM_SUM2"/>
      <sheetName val="Eng__Boq_-12"/>
      <sheetName val="PFP,TIE_COAT_&amp;_TOP_FLG_PAINTED2"/>
      <sheetName val="Shop_Modifications2"/>
      <sheetName val="JI-2036_-_Preservation2"/>
      <sheetName val="Re-Application_2"/>
      <sheetName val="OLD_(2)2"/>
      <sheetName val="Geotextile_for_geotube2"/>
      <sheetName val="DB-BOLT_SIZE2"/>
      <sheetName val="REQ_LIST2"/>
      <sheetName val="DESC_NEW_PMC2"/>
      <sheetName val="MTO_2020_03_112"/>
      <sheetName val="BQ_2020_03_032"/>
      <sheetName val="MTO_2020_03_03_(VDR)2"/>
      <sheetName val="BQ_2020_03_03_(VDR)2"/>
      <sheetName val="WEIGHT_&amp;_PAINT2"/>
      <sheetName val="FW_JGC2"/>
      <sheetName val="FW_VENDOR2"/>
      <sheetName val="BQ_2020_02_252"/>
      <sheetName val="BM_BOLT_&amp;_NUT2"/>
      <sheetName val="RT_TABLE2"/>
      <sheetName val="BRANCH_&amp;_REDUCING_TABLE2"/>
      <sheetName val="DESC_OLD_PMC2"/>
      <sheetName val="SHORT_CODE_LIST2"/>
      <sheetName val="개시대사_(2)1"/>
      <sheetName val="Equiv_Length1"/>
      <sheetName val="S-Curve_(Weekly)1"/>
      <sheetName val="Price_Summary_(1)1"/>
      <sheetName val="Price_Summary_(2)1"/>
      <sheetName val="Item#9_31"/>
      <sheetName val="Item#1_91"/>
      <sheetName val="Item#2_61"/>
      <sheetName val="Item#3_81"/>
      <sheetName val="Item#4_101"/>
      <sheetName val="Item#5_81"/>
      <sheetName val="Item#6_71"/>
      <sheetName val="Item#7_211"/>
      <sheetName val="Item#8_71"/>
      <sheetName val="worksheet_inchican1"/>
      <sheetName val="2_2_띠장의_설계1"/>
      <sheetName val="2_223M_due_to_adj_profit1"/>
      <sheetName val="Land_Dev't__Ph-11"/>
      <sheetName val="INTERIOR_WALLS1"/>
      <sheetName val="Material_Price1"/>
      <sheetName val="combined_9-301"/>
      <sheetName val="GESTION_FICHE1"/>
      <sheetName val="TRADUCTION_LISTES1"/>
      <sheetName val="12_-_MAT'L_CLASSIFIC__FACTORS1"/>
      <sheetName val="1_-_PREFAB_STR_STEEL1"/>
      <sheetName val="8_-_SKIDS,_VESSELS_&amp;_EQPT1"/>
      <sheetName val="5_-_STG_PLANT_-_MISC__ITEMS1"/>
      <sheetName val="14_-_HEIGHT_FACTORS1"/>
      <sheetName val="10_-_STEAM_TURBINE_PUMPS1"/>
      <sheetName val="16_-_ASTM_CS_PIPE_ERECT1"/>
      <sheetName val="15_-_ASTM_CS_PIPE_FAB1"/>
      <sheetName val="7_-_SAND_BLAST_&amp;_PAINT1"/>
      <sheetName val="BOQ_LIST1"/>
      <sheetName val="INSULATION_R11"/>
      <sheetName val="SPT_vs_PHI1"/>
      <sheetName val="01-D_PERS1"/>
      <sheetName val="Fig_4-141"/>
      <sheetName val="Fig_5-171"/>
      <sheetName val="OUTER_AREA(겹침없음)1"/>
      <sheetName val="VESSELS_1"/>
      <sheetName val="Table_Rates_Data1"/>
      <sheetName val="L_V_Separator1"/>
      <sheetName val="Prec_OTS1"/>
      <sheetName val="Inert_Balls1"/>
      <sheetName val="Substation_Column"/>
      <sheetName val="IRR_sponsor"/>
      <sheetName val="SOS_PLC_&amp;_Panel"/>
      <sheetName val="Raw_Data"/>
      <sheetName val="hrg_sat"/>
      <sheetName val="Har-mat"/>
      <sheetName val="Jadwal"/>
      <sheetName val="4-Basic Price"/>
      <sheetName val="Material"/>
      <sheetName val="Kuantitas &amp; Harga"/>
      <sheetName val="L-4a,b"/>
      <sheetName val="DIV.3"/>
      <sheetName val="BoQ"/>
      <sheetName val="HARGA DASAR"/>
      <sheetName val="Rekap"/>
      <sheetName val="hrg sat1"/>
      <sheetName val="Data basic price jgan diprint"/>
      <sheetName val="PPC"/>
      <sheetName val="Urai _Resap pengikat"/>
      <sheetName val="15100"/>
      <sheetName val="뜃맟뭁돽띿맟_怀ᭋက얀ం"/>
      <sheetName val="뜃맟뭁돽띿맟_ꀀ땏ကం"/>
      <sheetName val="Scope"/>
      <sheetName val="Rates"/>
      <sheetName val="Analisa Upah &amp; Bahan Plum"/>
      <sheetName val="Sch"/>
      <sheetName val="Daftar Sewa"/>
      <sheetName val="Peralatan"/>
      <sheetName val="Peralatan (2)"/>
      <sheetName val="Analisa Alat"/>
      <sheetName val="Analisa SNI STANDART "/>
      <sheetName val="PAD-F"/>
      <sheetName val="NozzleData"/>
      <sheetName val="DAFTAR ISI"/>
      <sheetName val="인사자료총집계"/>
      <sheetName val="UNIT 3"/>
      <sheetName val="DATASHT"/>
      <sheetName val="1.2"/>
      <sheetName val="HARGA-UPAH"/>
      <sheetName val="Conveyors"/>
      <sheetName val="INPUT"/>
      <sheetName val="5-ALAT(1)"/>
      <sheetName val="Legend"/>
      <sheetName val="磨煤加压"/>
      <sheetName val="空分"/>
      <sheetName val="List - Components"/>
      <sheetName val="List - Equipment"/>
      <sheetName val="G2TempSheet"/>
      <sheetName val="(1)Internal Cost Report"/>
      <sheetName val="2007"/>
      <sheetName val="Memb Schd"/>
      <sheetName val="PDS_U-1400"/>
      <sheetName val="Task_Force_Coding_Abbreviations"/>
      <sheetName val="Planilla_CND"/>
      <sheetName val="rek_det_1-3"/>
      <sheetName val="Comp_equip"/>
      <sheetName val="Mach_&amp;_equip"/>
      <sheetName val="SUM_FSBLT14"/>
      <sheetName val="FWBS_900014"/>
      <sheetName val="Overall_Project14"/>
      <sheetName val="Overall_Process14"/>
      <sheetName val="Overall_Utility14"/>
      <sheetName val="FWBS_100014"/>
      <sheetName val="FWBS_200014"/>
      <sheetName val="FWBS_300014"/>
      <sheetName val="FWBS_500014"/>
      <sheetName val="FWBS_600014"/>
      <sheetName val="FWBS_700014"/>
      <sheetName val="FWBS_800014"/>
      <sheetName val="FWBS_A00014"/>
      <sheetName val="FWBS_B00014"/>
      <sheetName val="FWBS_Z00014"/>
      <sheetName val="실제_도면출도12"/>
      <sheetName val="INVOICE_CERT_EIV'S13"/>
      <sheetName val="Building_BD13"/>
      <sheetName val="Onerous_Terms13"/>
      <sheetName val="_Sum13"/>
      <sheetName val="공사비_내역_(가)12"/>
      <sheetName val="plan&amp;section_of_foundation12"/>
      <sheetName val="design_criteria12"/>
      <sheetName val="BM_DATA_SHEET12"/>
      <sheetName val="Progress_Tab12"/>
      <sheetName val="w't_table12"/>
      <sheetName val="33628-Rev__A12"/>
      <sheetName val="Eq__Mobilization12"/>
      <sheetName val="입찰내역_발주처_양식12"/>
      <sheetName val="REINF_12"/>
      <sheetName val="M_1112"/>
      <sheetName val="PC_CATCH_PIT_1X1X1_2M11"/>
      <sheetName val="PC_CATCH_PIT__6X_6X1_0M11"/>
      <sheetName val="PC_COVER_100MM_THK__95x_311"/>
      <sheetName val="PC_COVER_250MM_THK_2_2x_311"/>
      <sheetName val="Chiet_tinh_dz3511"/>
      <sheetName val="member_design11"/>
      <sheetName val="working_load_at_the_btm_ft_11"/>
      <sheetName val="soil_bearing_check11"/>
      <sheetName val="3__GROUNDING_SYSTEM12"/>
      <sheetName val="Adjusted_Bids11"/>
      <sheetName val="Concept_Offshore11"/>
      <sheetName val="Running_compatibility_check_11"/>
      <sheetName val="A(Rev_3)11"/>
      <sheetName val="Direct_Prices6"/>
      <sheetName val="WORKSHEET_CS6"/>
      <sheetName val="_Planning&amp;reporting_xlsM9000-A6"/>
      <sheetName val="00-Summary_Information-ABB6"/>
      <sheetName val="page_66"/>
      <sheetName val="P-Ins_&amp;_Bonds5"/>
      <sheetName val="P-Site_fac5"/>
      <sheetName val="P-Clients_fac5"/>
      <sheetName val="P_Staff_fac5"/>
      <sheetName val="factor_5"/>
      <sheetName val="vlookup_-_do_not_print5"/>
      <sheetName val="19_05_20105"/>
      <sheetName val="Earthworks_ERP5"/>
      <sheetName val="24_06_20105"/>
      <sheetName val="Small_Structures_ERP5"/>
      <sheetName val="Large_Structures_ERP5"/>
      <sheetName val="Tunnelling_ERP5"/>
      <sheetName val="Rate_Analysis5"/>
      <sheetName val="pg_47"/>
      <sheetName val="Subcon_A7"/>
      <sheetName val="bill_26"/>
      <sheetName val="MATERIAL'S_PRICE6"/>
      <sheetName val="Pricing_Summary5"/>
      <sheetName val="Net_Cost_-_Final_Base5"/>
      <sheetName val="7_6Net_Cost_Agreed_on_Dec-04_R6"/>
      <sheetName val="Net_Cost_Agreed_on_Dec-04_Rev15"/>
      <sheetName val="7_6_Net_Cost_Agreed_on_Dec-045"/>
      <sheetName val="Net_Cost_Agreed_on_Dec-045"/>
      <sheetName val="Total_for_Check5"/>
      <sheetName val="ITB_COST5"/>
      <sheetName val="Civil_Weekly5"/>
      <sheetName val="PDS_U-14001"/>
      <sheetName val="Inert_Balls2"/>
      <sheetName val="0_0_Cover5"/>
      <sheetName val="Hoja_35"/>
      <sheetName val="_N_Finansal_Eğri5"/>
      <sheetName val="Drop_Down5"/>
      <sheetName val="Source_Data5"/>
      <sheetName val="CAPEX_Categories5"/>
      <sheetName val="RFP003_Building_-_B5"/>
      <sheetName val="견적서표지0204-2_(2)5"/>
      <sheetName val="Piping_Spool5"/>
      <sheetName val="Cost_Definition5"/>
      <sheetName val="견적_원가_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개시대사_(2)2"/>
      <sheetName val="Equiv_Length2"/>
      <sheetName val="S-Curve_(Weekly)2"/>
      <sheetName val="Price_Summary_(1)2"/>
      <sheetName val="Price_Summary_(2)2"/>
      <sheetName val="Item#9_32"/>
      <sheetName val="Item#1_92"/>
      <sheetName val="Item#2_62"/>
      <sheetName val="Item#3_82"/>
      <sheetName val="Item#4_102"/>
      <sheetName val="Item#5_82"/>
      <sheetName val="Item#6_72"/>
      <sheetName val="Item#7_212"/>
      <sheetName val="Item#8_72"/>
      <sheetName val="worksheet_inchican2"/>
      <sheetName val="2_2_띠장의_설계2"/>
      <sheetName val="2_223M_due_to_adj_profit2"/>
      <sheetName val="Land_Dev't__Ph-12"/>
      <sheetName val="INTERIOR_WALLS2"/>
      <sheetName val="Material_Price2"/>
      <sheetName val="combined_9-302"/>
      <sheetName val="GESTION_FICHE2"/>
      <sheetName val="TRADUCTION_LISTES2"/>
      <sheetName val="INSULATION_R12"/>
      <sheetName val="Prec_OTS2"/>
      <sheetName val="Task_Force_Coding_Abbreviation1"/>
      <sheetName val="SOS_PLC_&amp;_Panel1"/>
      <sheetName val="Planilla_CND1"/>
      <sheetName val="rek_det_1-31"/>
      <sheetName val="Comp_equip1"/>
      <sheetName val="Mach_&amp;_equip1"/>
      <sheetName val="Substation_Column1"/>
      <sheetName val="IRR_sponsor1"/>
      <sheetName val="Por"/>
      <sheetName val="Proforma"/>
      <sheetName val="PTR-Consolidated"/>
      <sheetName val="OIL SYST DATA SHTS"/>
      <sheetName val="II손익관리"/>
      <sheetName val="材料基价"/>
      <sheetName val="机械台时"/>
      <sheetName val="方案1表二"/>
      <sheetName val="HIOS 93 thru 96"/>
      <sheetName val="Assumptions"/>
      <sheetName val="LTM"/>
      <sheetName val="CREDIT STATS"/>
      <sheetName val="DropZone"/>
      <sheetName val="MAIN"/>
      <sheetName val="CAP-120mm2"/>
      <sheetName val="EXTRA"/>
      <sheetName val="1999 BUDGET"/>
      <sheetName val="Rekap Addendum"/>
      <sheetName val=" "/>
      <sheetName val="AnalInfo"/>
      <sheetName val="Tut 1"/>
      <sheetName val="C1 (calcolo)"/>
      <sheetName val="FIT-AREA"/>
      <sheetName val="[Planning&amp;reporting_xlsM9000-A7"/>
      <sheetName val="Running_compatibility_check_?A7"/>
      <sheetName val="Running_compatibility_check__A7"/>
      <sheetName val="Running_compatibility_check__x7"/>
      <sheetName val="List_of_WorkPacks7"/>
      <sheetName val="List_of_Dates7"/>
      <sheetName val="FWBS_codes7"/>
      <sheetName val="STANDARD_DESCRIPTION7"/>
      <sheetName val="STANDARD_DESCRIPTION_-_20150517"/>
      <sheetName val="Drawings_Summary7"/>
      <sheetName val="Instr_Drawing_List7"/>
      <sheetName val="INDEX-Areas_B000,C000,D000,E007"/>
      <sheetName val="STANDARD_DESCRIPTION_201507157"/>
      <sheetName val="DropDown_Selections7"/>
      <sheetName val="A_(2)7"/>
      <sheetName val="Cashflow_Analysis7"/>
      <sheetName val="Structural_Comp7"/>
      <sheetName val="Time_Rates_6"/>
      <sheetName val="Summary_(3)5"/>
      <sheetName val="RRW_Scaff5"/>
      <sheetName val="RRW_Oct-2019-1st_Lot-13-10-195"/>
      <sheetName val="RRW_Oct-2019-2st_Lot-15-10-195"/>
      <sheetName val="JK_Price_sheet5"/>
      <sheetName val="TP_Price_sheet5"/>
      <sheetName val="Phase_1_JK_UTSE5"/>
      <sheetName val="Phase_2_JK_UTSE5"/>
      <sheetName val="Phase_1_and_2_JK_UTSE5"/>
      <sheetName val="Phase_1_TP_UTSE5"/>
      <sheetName val="Phase_2_TP_UTSE5"/>
      <sheetName val="Phase_1_and_2_TP_UTSE5"/>
      <sheetName val="Cash_Flow_(BL)5"/>
      <sheetName val="Cash_Flow_(UTSE)5"/>
      <sheetName val="2_045"/>
      <sheetName val="2_055"/>
      <sheetName val="2_07_&amp;_2_085"/>
      <sheetName val="3_015"/>
      <sheetName val="3_025"/>
      <sheetName val="3_035"/>
      <sheetName val="ecart_Personnel5"/>
      <sheetName val="Ecart_Others5"/>
      <sheetName val="Other_costs5"/>
      <sheetName val="3000_Steel_str5"/>
      <sheetName val="5000_Equipments5"/>
      <sheetName val="6000_Piping5"/>
      <sheetName val="7000_Instrumentation5"/>
      <sheetName val="8000_Electrical5"/>
      <sheetName val="per_supplier5"/>
      <sheetName val="Pivot_ledger5"/>
      <sheetName val="Pivot_ENT5"/>
      <sheetName val="Pivot_MAD5"/>
      <sheetName val="PERHITUNGAN__KEEKONOMIAN5"/>
      <sheetName val="Total_Staff5"/>
      <sheetName val="0__SUMMARY5"/>
      <sheetName val="1__Engineering5"/>
      <sheetName val="2__Check_point5"/>
      <sheetName val="II_Changes_15"/>
      <sheetName val="III_Changes_25"/>
      <sheetName val="Qty_5"/>
      <sheetName val="OQC_Summary5"/>
      <sheetName val="6_Unit_Rates5"/>
      <sheetName val="AEROGEL_CAL5"/>
      <sheetName val="CRYG_THKMM5"/>
      <sheetName val="ITB_REVIEW5"/>
      <sheetName val="SPCS_SUMM_5"/>
      <sheetName val="ESTI__SUMM_5"/>
      <sheetName val="Price_Summary5"/>
      <sheetName val="Acc_Stock-INSUL5"/>
      <sheetName val="97_사업추정(WEKI)5"/>
      <sheetName val="Overall_MTO_-_20191001_(old)5"/>
      <sheetName val="MTO_for_BMBQ5"/>
      <sheetName val="BQ_Reff5"/>
      <sheetName val="Sum_of_Comparison-201910075"/>
      <sheetName val="Joint_No_5"/>
      <sheetName val="Unit_Weight5"/>
      <sheetName val="Detail_PMC5"/>
      <sheetName val="Detail_PMC_(for_full_desc)5"/>
      <sheetName val="Bolt_Size5"/>
      <sheetName val="NDE_Req5"/>
      <sheetName val="Tgh_JGC-Inv_I_clp5"/>
      <sheetName val="PCS_5"/>
      <sheetName val="Progress_Statement-SI5"/>
      <sheetName val="Progress_Payment-31105"/>
      <sheetName val="Manpower_List-15"/>
      <sheetName val="SUMMARY_FOR_DPR5"/>
      <sheetName val="Index_Daily_Alloaction5"/>
      <sheetName val="Manpower_List5"/>
      <sheetName val="A_&amp;_B5"/>
      <sheetName val="Salary_20134"/>
      <sheetName val="INDIRECT_OH&amp;P_4"/>
      <sheetName val="Cable_Schedule4"/>
      <sheetName val="Report_Wizard4"/>
      <sheetName val="Initial_Plan4"/>
      <sheetName val="1_INV3"/>
      <sheetName val="2_Calculation_Sheet3"/>
      <sheetName val="Price_Sheet3"/>
      <sheetName val="3__Progress3"/>
      <sheetName val="4__EDR3"/>
      <sheetName val="DATA-DEP_(13-17)3"/>
      <sheetName val="DATA-GCC(25-34_7)3"/>
      <sheetName val="St_-Con(0-17)3"/>
      <sheetName val="St_-Con_(17-34)3"/>
      <sheetName val="Finansal_tamamlanma_Eğrisi3"/>
      <sheetName val="BOM_SUM3"/>
      <sheetName val="Eng__Boq_-13"/>
      <sheetName val="PFP,TIE_COAT_&amp;_TOP_FLG_PAINTED3"/>
      <sheetName val="Shop_Modifications3"/>
      <sheetName val="JI-2036_-_Preservation3"/>
      <sheetName val="Re-Application_3"/>
      <sheetName val="OLD_(2)3"/>
      <sheetName val="Geotextile_for_geotube3"/>
      <sheetName val="DB-BOLT_SIZE3"/>
      <sheetName val="REQ_LIST3"/>
      <sheetName val="DESC_NEW_PMC3"/>
      <sheetName val="MTO_2020_03_113"/>
      <sheetName val="BQ_2020_03_033"/>
      <sheetName val="MTO_2020_03_03_(VDR)3"/>
      <sheetName val="BQ_2020_03_03_(VDR)3"/>
      <sheetName val="WEIGHT_&amp;_PAINT3"/>
      <sheetName val="FW_JGC3"/>
      <sheetName val="FW_VENDOR3"/>
      <sheetName val="BQ_2020_02_253"/>
      <sheetName val="BM_BOLT_&amp;_NUT3"/>
      <sheetName val="RT_TABLE3"/>
      <sheetName val="BRANCH_&amp;_REDUCING_TABLE3"/>
      <sheetName val="DESC_OLD_PMC3"/>
      <sheetName val="SHORT_CODE_LIST3"/>
      <sheetName val="12_-_MAT'L_CLASSIFIC__FACTORS2"/>
      <sheetName val="1_-_PREFAB_STR_STEEL2"/>
      <sheetName val="8_-_SKIDS,_VESSELS_&amp;_EQPT2"/>
      <sheetName val="5_-_STG_PLANT_-_MISC__ITEMS2"/>
      <sheetName val="14_-_HEIGHT_FACTORS2"/>
      <sheetName val="10_-_STEAM_TURBINE_PUMPS2"/>
      <sheetName val="16_-_ASTM_CS_PIPE_ERECT2"/>
      <sheetName val="15_-_ASTM_CS_PIPE_FAB2"/>
      <sheetName val="7_-_SAND_BLAST_&amp;_PAINT2"/>
      <sheetName val="BOQ_LIST2"/>
      <sheetName val="SPT_vs_PHI2"/>
      <sheetName val="01-D_PERS2"/>
      <sheetName val="Fig_4-142"/>
      <sheetName val="Fig_5-172"/>
      <sheetName val="OUTER_AREA(겹침없음)2"/>
      <sheetName val="VESSELS_2"/>
      <sheetName val="Table_Rates_Data2"/>
      <sheetName val="L_V_Separator2"/>
      <sheetName val="Raw_Data1"/>
      <sheetName val="QMS_Rev_3"/>
      <sheetName val="QMS_Rev_2"/>
      <sheetName val="Rebar_Assembly_Progress"/>
      <sheetName val="GI_Steps_Progress_Final"/>
      <sheetName val="QW_Trench"/>
      <sheetName val="Riesgos_y_Oportunidades"/>
      <sheetName val="Hrg_Satuan"/>
      <sheetName val="Bill_rekap"/>
      <sheetName val="ANALIS_2"/>
      <sheetName val="ANALIS_1"/>
      <sheetName val="Harga_Satuan"/>
      <sheetName val="analis_standar(8m)"/>
      <sheetName val="bhn_"/>
      <sheetName val="6PILE__(돌출)"/>
      <sheetName val="0_품의서(전체)"/>
      <sheetName val="LAST_UPDATE"/>
      <sheetName val="Financ__Overview"/>
      <sheetName val="4_代码列表"/>
      <sheetName val="人工SDP_2"/>
      <sheetName val="材料SDP_1"/>
      <sheetName val="Vaccari__EST_INQ-Stat__Summ_"/>
      <sheetName val="TOTAL_SCHEDULE"/>
      <sheetName val="AOP_Summary-2"/>
      <sheetName val="SUM_FSBLT15"/>
      <sheetName val="Overall_Project15"/>
      <sheetName val="Overall_Process15"/>
      <sheetName val="Overall_Utility15"/>
      <sheetName val="FWBS_100015"/>
      <sheetName val="FWBS_200015"/>
      <sheetName val="FWBS_300015"/>
      <sheetName val="FWBS_500015"/>
      <sheetName val="FWBS_600015"/>
      <sheetName val="FWBS_700015"/>
      <sheetName val="FWBS_800015"/>
      <sheetName val="FWBS_900015"/>
      <sheetName val="FWBS_A00015"/>
      <sheetName val="FWBS_B00015"/>
      <sheetName val="FWBS_Z00015"/>
      <sheetName val="Onerous_Terms14"/>
      <sheetName val="INVOICE_CERT_EIV'S14"/>
      <sheetName val="Building_BD14"/>
      <sheetName val="_Sum14"/>
      <sheetName val="실제_도면출도13"/>
      <sheetName val="공사비_내역_(가)13"/>
      <sheetName val="33628-Rev__A13"/>
      <sheetName val="plan&amp;section_of_foundation13"/>
      <sheetName val="design_criteria13"/>
      <sheetName val="w't_table13"/>
      <sheetName val="Progress_Tab13"/>
      <sheetName val="BM_DATA_SHEET13"/>
      <sheetName val="Eq__Mobilization13"/>
      <sheetName val="입찰내역_발주처_양식13"/>
      <sheetName val="REINF_13"/>
      <sheetName val="M_1113"/>
      <sheetName val="PC_CATCH_PIT_1X1X1_2M12"/>
      <sheetName val="PC_CATCH_PIT__6X_6X1_0M12"/>
      <sheetName val="PC_COVER_100MM_THK__95x_312"/>
      <sheetName val="PC_COVER_250MM_THK_2_2x_312"/>
      <sheetName val="member_design12"/>
      <sheetName val="working_load_at_the_btm_ft_12"/>
      <sheetName val="soil_bearing_check12"/>
      <sheetName val="3__GROUNDING_SYSTEM13"/>
      <sheetName val="Concept_Offshore12"/>
      <sheetName val="Chiet_tinh_dz3512"/>
      <sheetName val="Adjusted_Bids12"/>
      <sheetName val="A(Rev_3)12"/>
      <sheetName val="Running_compatibility_check_12"/>
      <sheetName val="[Planning&amp;reporting_xlsM9000-A8"/>
      <sheetName val="Running_compatibility_check_?A8"/>
      <sheetName val="Running_compatibility_check__A8"/>
      <sheetName val="Running_compatibility_check__x8"/>
      <sheetName val="List_of_WorkPacks8"/>
      <sheetName val="List_of_Dates8"/>
      <sheetName val="FWBS_codes8"/>
      <sheetName val="STANDARD_DESCRIPTION8"/>
      <sheetName val="STANDARD_DESCRIPTION_-_20150518"/>
      <sheetName val="Drawings_Summary8"/>
      <sheetName val="Instr_Drawing_List8"/>
      <sheetName val="INDEX-Areas_B000,C000,D000,E008"/>
      <sheetName val="STANDARD_DESCRIPTION_201507158"/>
      <sheetName val="DropDown_Selections8"/>
      <sheetName val="A_(2)8"/>
      <sheetName val="Cashflow_Analysis8"/>
      <sheetName val="WORKSHEET_CS7"/>
      <sheetName val="00-Summary_Information-ABB7"/>
      <sheetName val="Direct_Prices7"/>
      <sheetName val="_Planning&amp;reporting_xlsM9000-A7"/>
      <sheetName val="page_67"/>
      <sheetName val="P-Ins_&amp;_Bonds6"/>
      <sheetName val="P-Site_fac6"/>
      <sheetName val="P-Clients_fac6"/>
      <sheetName val="P_Staff_fac6"/>
      <sheetName val="factor_6"/>
      <sheetName val="Structural_Comp8"/>
      <sheetName val="Rate_Analysis6"/>
      <sheetName val="ITB_COST6"/>
      <sheetName val="19_05_20106"/>
      <sheetName val="Earthworks_ERP6"/>
      <sheetName val="24_06_20106"/>
      <sheetName val="Small_Structures_ERP6"/>
      <sheetName val="Large_Structures_ERP6"/>
      <sheetName val="Tunnelling_ERP6"/>
      <sheetName val="vlookup_-_do_not_print6"/>
      <sheetName val="Civil_Weekly6"/>
      <sheetName val="Time_Rates_7"/>
      <sheetName val="_N_Finansal_Eğri6"/>
      <sheetName val="Pricing_Summary6"/>
      <sheetName val="Net_Cost_-_Final_Base6"/>
      <sheetName val="7_6Net_Cost_Agreed_on_Dec-04_R7"/>
      <sheetName val="Net_Cost_Agreed_on_Dec-04_Rev16"/>
      <sheetName val="7_6_Net_Cost_Agreed_on_Dec-046"/>
      <sheetName val="Net_Cost_Agreed_on_Dec-046"/>
      <sheetName val="Total_for_Check6"/>
      <sheetName val="0_0_Cover6"/>
      <sheetName val="Hoja_36"/>
      <sheetName val="Drop_Down6"/>
      <sheetName val="Source_Data6"/>
      <sheetName val="CAPEX_Categories6"/>
      <sheetName val="Summary_(3)6"/>
      <sheetName val="RRW_Scaff6"/>
      <sheetName val="RRW_Oct-2019-1st_Lot-13-10-196"/>
      <sheetName val="RRW_Oct-2019-2st_Lot-15-10-19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g_48"/>
      <sheetName val="Subcon_A8"/>
      <sheetName val="bill_27"/>
      <sheetName val="MATERIAL'S_PRICE7"/>
      <sheetName val="JK_Price_sheet6"/>
      <sheetName val="TP_Price_sheet6"/>
      <sheetName val="Phase_1_JK_UTSE6"/>
      <sheetName val="Phase_2_JK_UTSE6"/>
      <sheetName val="Phase_1_and_2_JK_UTSE6"/>
      <sheetName val="Phase_1_TP_UTSE6"/>
      <sheetName val="Phase_2_TP_UTSE6"/>
      <sheetName val="Phase_1_and_2_TP_UTSE6"/>
      <sheetName val="Cash_Flow_(BL)6"/>
      <sheetName val="Cash_Flow_(UTSE)6"/>
      <sheetName val="견적서표지0204-2_(2)6"/>
      <sheetName val="Piping_Spool6"/>
      <sheetName val="Cost_Definition6"/>
      <sheetName val="견적_원가_6"/>
      <sheetName val="2_046"/>
      <sheetName val="2_056"/>
      <sheetName val="2_07_&amp;_2_086"/>
      <sheetName val="3_016"/>
      <sheetName val="3_026"/>
      <sheetName val="3_036"/>
      <sheetName val="ecart_Personnel6"/>
      <sheetName val="Ecart_Others6"/>
      <sheetName val="Other_costs6"/>
      <sheetName val="3000_Steel_str6"/>
      <sheetName val="5000_Equipments6"/>
      <sheetName val="6000_Piping6"/>
      <sheetName val="7000_Instrumentation6"/>
      <sheetName val="8000_Electrical6"/>
      <sheetName val="per_supplier6"/>
      <sheetName val="Pivot_ledger6"/>
      <sheetName val="Pivot_ENT6"/>
      <sheetName val="Pivot_MAD6"/>
      <sheetName val="RFP003_Building_-_B6"/>
      <sheetName val="PERHITUNGAN__KEEKONOMIAN6"/>
      <sheetName val="Total_Staff6"/>
      <sheetName val="0__SUMMARY6"/>
      <sheetName val="1__Engineering6"/>
      <sheetName val="2__Check_point6"/>
      <sheetName val="II_Changes_16"/>
      <sheetName val="III_Changes_26"/>
      <sheetName val="Qty_6"/>
      <sheetName val="OQC_Summary6"/>
      <sheetName val="6_Unit_Rates6"/>
      <sheetName val="AEROGEL_CAL6"/>
      <sheetName val="CRYG_THKMM6"/>
      <sheetName val="ITB_REVIEW6"/>
      <sheetName val="SPCS_SUMM_6"/>
      <sheetName val="ESTI__SUMM_6"/>
      <sheetName val="Price_Summary6"/>
      <sheetName val="Acc_Stock-INSUL6"/>
      <sheetName val="97_사업추정(WEKI)6"/>
      <sheetName val="Overall_MTO_-_20191001_(old)6"/>
      <sheetName val="MTO_for_BMBQ6"/>
      <sheetName val="BQ_Reff6"/>
      <sheetName val="Sum_of_Comparison-201910076"/>
      <sheetName val="Joint_No_6"/>
      <sheetName val="Unit_Weight6"/>
      <sheetName val="Detail_PMC6"/>
      <sheetName val="Detail_PMC_(for_full_desc)6"/>
      <sheetName val="Bolt_Size6"/>
      <sheetName val="NDE_Req6"/>
      <sheetName val="Tgh_JGC-Inv_I_clp6"/>
      <sheetName val="PCS_6"/>
      <sheetName val="Progress_Statement-SI6"/>
      <sheetName val="Progress_Payment-31106"/>
      <sheetName val="Manpower_List-16"/>
      <sheetName val="SUMMARY_FOR_DPR6"/>
      <sheetName val="Index_Daily_Alloaction6"/>
      <sheetName val="Manpower_List6"/>
      <sheetName val="A_&amp;_B6"/>
      <sheetName val="Salary_20135"/>
      <sheetName val="INDIRECT_OH&amp;P_5"/>
      <sheetName val="Cable_Schedule5"/>
      <sheetName val="Report_Wizard5"/>
      <sheetName val="Initial_Plan5"/>
      <sheetName val="1_INV4"/>
      <sheetName val="2_Calculation_Sheet4"/>
      <sheetName val="Price_Sheet4"/>
      <sheetName val="3__Progress4"/>
      <sheetName val="4__EDR4"/>
      <sheetName val="DATA-DEP_(13-17)4"/>
      <sheetName val="DATA-GCC(25-34_7)4"/>
      <sheetName val="St_-Con(0-17)4"/>
      <sheetName val="St_-Con_(17-34)4"/>
      <sheetName val="Finansal_tamamlanma_Eğrisi4"/>
      <sheetName val="BOM_SUM4"/>
      <sheetName val="Eng__Boq_-14"/>
      <sheetName val="PFP,TIE_COAT_&amp;_TOP_FLG_PAINTED4"/>
      <sheetName val="Shop_Modifications4"/>
      <sheetName val="JI-2036_-_Preservation4"/>
      <sheetName val="Re-Application_4"/>
      <sheetName val="OLD_(2)4"/>
      <sheetName val="Geotextile_for_geotube4"/>
      <sheetName val="DB-BOLT_SIZE4"/>
      <sheetName val="REQ_LIST4"/>
      <sheetName val="DESC_NEW_PMC4"/>
      <sheetName val="MTO_2020_03_114"/>
      <sheetName val="BQ_2020_03_034"/>
      <sheetName val="MTO_2020_03_03_(VDR)4"/>
      <sheetName val="BQ_2020_03_03_(VDR)4"/>
      <sheetName val="WEIGHT_&amp;_PAINT4"/>
      <sheetName val="FW_JGC4"/>
      <sheetName val="FW_VENDOR4"/>
      <sheetName val="BQ_2020_02_254"/>
      <sheetName val="BM_BOLT_&amp;_NUT4"/>
      <sheetName val="RT_TABLE4"/>
      <sheetName val="BRANCH_&amp;_REDUCING_TABLE4"/>
      <sheetName val="DESC_OLD_PMC4"/>
      <sheetName val="SHORT_CODE_LIST4"/>
      <sheetName val="개시대사_(2)3"/>
      <sheetName val="Equiv_Length3"/>
      <sheetName val="S-Curve_(Weekly)3"/>
      <sheetName val="Price_Summary_(1)3"/>
      <sheetName val="Price_Summary_(2)3"/>
      <sheetName val="Item#9_33"/>
      <sheetName val="Item#1_93"/>
      <sheetName val="Item#2_63"/>
      <sheetName val="Item#3_83"/>
      <sheetName val="Item#4_103"/>
      <sheetName val="Item#5_83"/>
      <sheetName val="Item#6_73"/>
      <sheetName val="Item#7_213"/>
      <sheetName val="Item#8_73"/>
      <sheetName val="worksheet_inchican3"/>
      <sheetName val="2_2_띠장의_설계3"/>
      <sheetName val="2_223M_due_to_adj_profit3"/>
      <sheetName val="Land_Dev't__Ph-13"/>
      <sheetName val="INTERIOR_WALLS3"/>
      <sheetName val="Material_Price3"/>
      <sheetName val="combined_9-303"/>
      <sheetName val="GESTION_FICHE3"/>
      <sheetName val="TRADUCTION_LISTES3"/>
      <sheetName val="12_-_MAT'L_CLASSIFIC__FACTORS3"/>
      <sheetName val="1_-_PREFAB_STR_STEEL3"/>
      <sheetName val="8_-_SKIDS,_VESSELS_&amp;_EQPT3"/>
      <sheetName val="5_-_STG_PLANT_-_MISC__ITEMS3"/>
      <sheetName val="14_-_HEIGHT_FACTORS3"/>
      <sheetName val="10_-_STEAM_TURBINE_PUMPS3"/>
      <sheetName val="16_-_ASTM_CS_PIPE_ERECT3"/>
      <sheetName val="15_-_ASTM_CS_PIPE_FAB3"/>
      <sheetName val="7_-_SAND_BLAST_&amp;_PAINT3"/>
      <sheetName val="BOQ_LIST3"/>
      <sheetName val="INSULATION_R13"/>
      <sheetName val="SPT_vs_PHI3"/>
      <sheetName val="01-D_PERS3"/>
      <sheetName val="Fig_4-143"/>
      <sheetName val="Fig_5-173"/>
      <sheetName val="OUTER_AREA(겹침없음)3"/>
      <sheetName val="VESSELS_3"/>
      <sheetName val="Table_Rates_Data3"/>
      <sheetName val="L_V_Separator3"/>
      <sheetName val="Prec_OTS3"/>
      <sheetName val="Inert_Balls3"/>
      <sheetName val="Substation_Column2"/>
      <sheetName val="IRR_sponsor2"/>
      <sheetName val="SOS_PLC_&amp;_Panel2"/>
      <sheetName val="Raw_Data2"/>
      <sheetName val="QMS_Rev_31"/>
      <sheetName val="QMS_Rev_21"/>
      <sheetName val="Rebar_Assembly_Progress1"/>
      <sheetName val="GI_Steps_Progress_Final1"/>
      <sheetName val="QW_Trench1"/>
      <sheetName val="Riesgos_y_Oportunidades1"/>
      <sheetName val="Hrg_Satuan1"/>
      <sheetName val="Bill_rekap1"/>
      <sheetName val="ANALIS_21"/>
      <sheetName val="ANALIS_11"/>
      <sheetName val="Harga_Satuan1"/>
      <sheetName val="analis_standar(8m)1"/>
      <sheetName val="bhn_1"/>
      <sheetName val="6PILE__(돌출)1"/>
      <sheetName val="0_품의서(전체)1"/>
      <sheetName val="LAST_UPDATE1"/>
      <sheetName val="Financ__Overview1"/>
      <sheetName val="4_代码列表1"/>
      <sheetName val="人工SDP_21"/>
      <sheetName val="材料SDP_11"/>
      <sheetName val="Vaccari__EST_INQ-Stat__Summ_1"/>
      <sheetName val="TOTAL_SCHEDULE1"/>
      <sheetName val="AOP_Summary-21"/>
      <sheetName val="COSTOMAT.XLS"/>
      <sheetName val="COSTOMAT_XLS"/>
      <sheetName val="Limit_ACC_A"/>
      <sheetName val="07"/>
      <sheetName val="Carat"/>
      <sheetName val="Coversheet"/>
      <sheetName val="Sumption Summary"/>
      <sheetName val="Cost Summary"/>
      <sheetName val="A-1Construction Breakdown"/>
      <sheetName val="A-2 Equipment Breakdown"/>
      <sheetName val="1-HVAC Sumption"/>
      <sheetName val="2-Fire&amp; Plumb Sumption"/>
      <sheetName val="3-Utility Sumption"/>
      <sheetName val="4-Engineering Sumption"/>
      <sheetName val="B2 Project Mangement"/>
      <sheetName val="B8 Permitting"/>
      <sheetName val="List of WorkPack_x0000_"/>
      <sheetName val="TABLA"/>
      <sheetName val="BREAKDOWN(철거설치)"/>
      <sheetName val="조명시설"/>
      <sheetName val="Sheet9"/>
      <sheetName val="전기자료"/>
      <sheetName val="Sheet10"/>
      <sheetName val="0226"/>
      <sheetName val="1062-X방향 "/>
      <sheetName val="Ragama"/>
      <sheetName val="SC Cost FEB 03"/>
      <sheetName val="CONTROL"/>
      <sheetName val="POM"/>
      <sheetName val="Drilling sequence"/>
      <sheetName val="Wells"/>
      <sheetName val="Active Wells"/>
      <sheetName val="String time"/>
      <sheetName val="Type curves (bbl)"/>
      <sheetName val="Well fcst."/>
      <sheetName val="Oil prod"/>
      <sheetName val="Water prod"/>
      <sheetName val="Water inj"/>
      <sheetName val="Liquid prod"/>
      <sheetName val="Gas prod"/>
      <sheetName val="Ullage check"/>
      <sheetName val="Well CAPEX"/>
      <sheetName val="Hook Up"/>
      <sheetName val="WRM"/>
      <sheetName val="Subsurface Studies"/>
      <sheetName val="Facilities"/>
      <sheetName val="Pipelines"/>
      <sheetName val="OHL"/>
      <sheetName val="Maintenance"/>
      <sheetName val="Operations"/>
      <sheetName val="Trucking"/>
      <sheetName val="Power"/>
      <sheetName val="Fuel"/>
      <sheetName val="Camp operation"/>
      <sheetName val="Software &amp; IT"/>
      <sheetName val="Coastal Overheads"/>
      <sheetName val="Actuals"/>
      <sheetName val="2019 budget"/>
      <sheetName val="Assumptions monthly"/>
      <sheetName val="Assumptions comparison"/>
      <sheetName val="Rewards"/>
      <sheetName val="Economics (monhtly)"/>
      <sheetName val="Economics Summary"/>
      <sheetName val="Budget DELTA"/>
      <sheetName val="2019-20 Budget "/>
      <sheetName val="Budget Overview"/>
      <sheetName val="Reserves"/>
      <sheetName val="WU"/>
      <sheetName val="DTI"/>
      <sheetName val="ICV"/>
      <sheetName val="OUTPUT"/>
      <sheetName val="Komponen_Upah"/>
      <sheetName val="Inkindo_2015"/>
      <sheetName val="IPL_SCHEDULE"/>
      <sheetName val="PNT-QUOT-#3"/>
      <sheetName val="COAT&amp;WRAP-QIOT-#3"/>
      <sheetName val="ALLOWANCE"/>
      <sheetName val="MH RATE"/>
      <sheetName val="PK1-1630"/>
      <sheetName val="PK2-1630"/>
      <sheetName val="0.INDIRECTS"/>
      <sheetName val="1. Civil Works"/>
      <sheetName val="2. Struct. Steel_SST"/>
      <sheetName val="3. Fireproofing_SST"/>
      <sheetName val="4.2. Fireproofing_EQU"/>
      <sheetName val="4.1. Equipment"/>
      <sheetName val="4.1. Equipment (Tag)"/>
      <sheetName val="BoQ Equipment"/>
      <sheetName val="4.3. Insulation for Equip"/>
      <sheetName val="4.4. Structural Steel_EQU"/>
      <sheetName val="4.5. Heavy Lifting"/>
      <sheetName val="5.1. AG PIPING"/>
      <sheetName val="1A.AG PIPING_PREFABRICATION"/>
      <sheetName val="5.2.UG PIPING"/>
      <sheetName val="5.3a.VALVES"/>
      <sheetName val="5.3b.INLINE INST."/>
      <sheetName val="5.3c.FLANGE BOLTED JOINTS"/>
      <sheetName val="5.4. SUPPORTS"/>
      <sheetName val="5.5. WRAPPING"/>
      <sheetName val="5.6. PAINT"/>
      <sheetName val="5.7. INSULATION"/>
      <sheetName val="5.8. NDT"/>
      <sheetName val="5.9. PWHT"/>
      <sheetName val="5.10.TIE-INS"/>
      <sheetName val="6. Pipeline Works"/>
      <sheetName val="7.1. Cathodic Protection Erec"/>
      <sheetName val="7.2. CP Auxiliary Prices"/>
      <sheetName val="8.1. Electrical Erection"/>
      <sheetName val="8.2. Instruments Erection"/>
      <sheetName val="8.3. Telecom Erection"/>
      <sheetName val="9.1. HSE - Inside Bldg"/>
      <sheetName val="9.2. HSE - Outside Bldg"/>
      <sheetName val="21. MODIFICATION PRICES"/>
      <sheetName val="2. CHANGES-1"/>
      <sheetName val="3. CHANGES-2"/>
      <sheetName val="5. CHANGES-4"/>
      <sheetName val="独资部分-10-12"/>
      <sheetName val="Section"/>
      <sheetName val="SCHEDULE"/>
      <sheetName val="HD ALAT"/>
      <sheetName val="HD BAHAN"/>
      <sheetName val="HD UPAH"/>
      <sheetName val="GAEYO"/>
      <sheetName val="음료실행"/>
      <sheetName val="DWTables"/>
      <sheetName val="Calc"/>
      <sheetName val="非金属管道"/>
      <sheetName val="Galian 1"/>
      <sheetName val="Rencana Anggaran Biaya"/>
      <sheetName val="Vibro_Roller"/>
      <sheetName val="Daf Harga"/>
      <sheetName val="Rekap Bill"/>
      <sheetName val="An_ Harga"/>
      <sheetName val="Page_1"/>
      <sheetName val="PLSt_03__"/>
      <sheetName val="П_7_курс_аванса"/>
      <sheetName val="INFO_UMUM"/>
      <sheetName val="DET_1"/>
      <sheetName val="DET_2"/>
      <sheetName val="BASIC_PRICE"/>
      <sheetName val="_GULF"/>
      <sheetName val="DIV_1"/>
      <sheetName val="PLSt_03__1"/>
      <sheetName val="П_7_курс_аванса1"/>
      <sheetName val="Komponen_Upah1"/>
      <sheetName val="Inkindo_20151"/>
      <sheetName val="Page_11"/>
      <sheetName val="INFO_UMUM1"/>
      <sheetName val="DET_11"/>
      <sheetName val="DET_21"/>
      <sheetName val="BASIC_PRICE1"/>
      <sheetName val="_GULF1"/>
      <sheetName val="DIV_11"/>
      <sheetName val="Retaining_wall_&amp;_Top_Up"/>
      <sheetName val="U_A_Input"/>
      <sheetName val="Equipt_Rental"/>
      <sheetName val="personnel_loading"/>
      <sheetName val="MAY_00-Bobbins"/>
      <sheetName val="UPA(Part_C,D,E,G,H)"/>
      <sheetName val="UPA(Part_F)"/>
      <sheetName val="일위대가_(Part_C,D,E,G,H)"/>
      <sheetName val="CABLE_DATA"/>
      <sheetName val="Price_Schedule"/>
      <sheetName val="Working_Materials"/>
      <sheetName val="Working_sheet"/>
      <sheetName val="VS_P-Q"/>
      <sheetName val="VS_curve"/>
      <sheetName val="CS_P_Q"/>
      <sheetName val="HRG_BAHAN_&amp;_UPAH_okk"/>
      <sheetName val="Analis_Kusen_okk"/>
      <sheetName val="4_Annex_1_Basic_rate"/>
      <sheetName val="F1_4"/>
      <sheetName val="Iuran_Nopember_2002"/>
      <sheetName val="H_Satuan"/>
      <sheetName val="ocean_voyage"/>
      <sheetName val="Perm__Test"/>
      <sheetName val="Cash_Flow_bulanan"/>
      <sheetName val="7__Comparison_of_Asphalt_etc"/>
      <sheetName val="MEASURE_LIST"/>
      <sheetName val="OIL_SYST_DATA_SHTS"/>
      <sheetName val="List_-_Components"/>
      <sheetName val="List_-_Equipment"/>
      <sheetName val="BOQ_for_HRSG_&amp;_BOP-mech_"/>
      <sheetName val="Detail_Eng"/>
      <sheetName val="0_INDIRECTS"/>
      <sheetName val="1__Civil_Works"/>
      <sheetName val="2__Struct__Steel_SST"/>
      <sheetName val="3__Fireproofing_SST"/>
      <sheetName val="4_2__Fireproofing_EQU"/>
      <sheetName val="4_1__Equipment"/>
      <sheetName val="4_1__Equipment_(Tag)"/>
      <sheetName val="BoQ_Equipment"/>
      <sheetName val="4_3__Insulation_for_Equip"/>
      <sheetName val="4_4__Structural_Steel_EQU"/>
      <sheetName val="4_5__Heavy_Lifting"/>
      <sheetName val="5_1__AG_PIPING"/>
      <sheetName val="1A_AG_PIPING_PREFABRICATION"/>
      <sheetName val="5_2_UG_PIPING"/>
      <sheetName val="5_3a_VALVES"/>
      <sheetName val="5_3b_INLINE_INST_"/>
      <sheetName val="5_3c_FLANGE_BOLTED_JOINTS"/>
      <sheetName val="5_4__SUPPORTS"/>
      <sheetName val="5_5__WRAPPING"/>
      <sheetName val="5_6__PAINT"/>
      <sheetName val="5_7__INSULATION"/>
      <sheetName val="5_8__NDT"/>
      <sheetName val="5_9__PWHT"/>
      <sheetName val="5_10_TIE-INS"/>
      <sheetName val="6__Pipeline_Works"/>
      <sheetName val="7_1__Cathodic_Protection_Erec"/>
      <sheetName val="7_2__CP_Auxiliary_Prices"/>
      <sheetName val="8_1__Electrical_Erection"/>
      <sheetName val="8_2__Instruments_Erection"/>
      <sheetName val="8_3__Telecom_Erection"/>
      <sheetName val="9_1__HSE_-_Inside_Bldg"/>
      <sheetName val="9_2__HSE_-_Outside_Bldg"/>
      <sheetName val="21__MODIFICATION_PRICES"/>
      <sheetName val="2__CHANGES-1"/>
      <sheetName val="3__CHANGES-2"/>
      <sheetName val="5__CHANGES-4"/>
      <sheetName val="4-Basic_Price"/>
      <sheetName val="Kuantitas_&amp;_Harga"/>
      <sheetName val="DIV_3"/>
      <sheetName val="HARGA_DASAR"/>
      <sheetName val="hrg_sat1"/>
      <sheetName val="Data_basic_price_jgan_diprint"/>
      <sheetName val="Urai__Resap_pengikat"/>
      <sheetName val="Daily_Forwards"/>
      <sheetName val="sis_xlm"/>
      <sheetName val="Tipo_de_Cambio"/>
      <sheetName val="Analisa_Upah_&amp;_Bahan_Plum"/>
      <sheetName val="Daftar_Sewa"/>
      <sheetName val="Peralatan_(2)"/>
      <sheetName val="Analisa_Alat"/>
      <sheetName val="Analisa_SNI_STANDART_"/>
      <sheetName val="DAFTAR_ISI"/>
      <sheetName val="UNIT_3"/>
      <sheetName val="1_2"/>
      <sheetName val="(1)Internal_Cost_Report"/>
      <sheetName val="PSM_Monthly"/>
      <sheetName val="Memb_Schd"/>
      <sheetName val="analis standar(20m)"/>
      <sheetName val="ANAL BETON"/>
      <sheetName val="PCV"/>
      <sheetName val="임차보증금"/>
      <sheetName val="热力"/>
      <sheetName val="Shut down"/>
      <sheetName val="Building"/>
      <sheetName val="Basic Rate"/>
      <sheetName val="derive"/>
      <sheetName val="VC2 10.99"/>
      <sheetName val="UC"/>
      <sheetName val="COMPARATIVE SUMMARY"/>
      <sheetName val="BOQ (typ-accent)"/>
      <sheetName val="RecoveredExternalLink1"/>
      <sheetName val="float&amp;bear"/>
      <sheetName val="Kfracture"/>
      <sheetName val="Named Range"/>
      <sheetName val="RFP Codes"/>
      <sheetName val="Other"/>
      <sheetName val="Dico"/>
      <sheetName val="co-no.2"/>
      <sheetName val="부대내역"/>
      <sheetName val="GEN"/>
      <sheetName val="물량 집계표"/>
      <sheetName val="비계수정작업집계"/>
      <sheetName val="안전감시자공수집계"/>
      <sheetName val=" 배관자재비-SKEC구매분"/>
      <sheetName val="보온자재단가표"/>
      <sheetName val="FLANGE"/>
      <sheetName val="steam table"/>
      <sheetName val="INSTLIST 1"/>
      <sheetName val="VUOTO"/>
      <sheetName val="studbolt no."/>
      <sheetName val="studbolt size"/>
      <sheetName val="item sort no"/>
      <sheetName val="Price Schedule(Piping)"/>
      <sheetName val="General Data"/>
      <sheetName val="금융"/>
      <sheetName val="Curves"/>
      <sheetName val="Tables"/>
      <sheetName val="XZLC004_PART2"/>
      <sheetName val="XZLC003_PART1"/>
      <sheetName val="IMPEADENCE MAP 취수장"/>
      <sheetName val="CB"/>
      <sheetName val="기기리스트"/>
      <sheetName val="LINE_LIST"/>
      <sheetName val="Takeoff"/>
      <sheetName val="BQ List"/>
      <sheetName val="QT003-SSY-철골3"/>
      <sheetName val="CAST INT T-S"/>
      <sheetName val="매출 현황 (본사)"/>
      <sheetName val="기타"/>
      <sheetName val="U.D.电槽运行状况 "/>
      <sheetName val="生产现况(总累计)"/>
      <sheetName val="原材料单耗(现状况)"/>
      <sheetName val="BJ电解槽运行状况 "/>
      <sheetName val="울산이전 Schedule(초안)"/>
      <sheetName val="LOADS"/>
      <sheetName val="trf(36%)"/>
      <sheetName val="CAT_5"/>
      <sheetName val="Report_OOK"/>
      <sheetName val="Att1.Home Office Cost"/>
      <sheetName val="EQUIP"/>
      <sheetName val="토목 Utility Schedule (2)"/>
      <sheetName val="1. 총괄"/>
      <sheetName val="E 3367 Estimate"/>
      <sheetName val="2-Conc"/>
      <sheetName val="85m3 bulk 비교"/>
      <sheetName val="120m3 bulk 비교"/>
      <sheetName val="Ni BJ bulk 비교"/>
      <sheetName val="Back Data"/>
      <sheetName val="_배관자재비-SKEC구매분"/>
      <sheetName val="INSTLIST_1"/>
      <sheetName val="steam_table"/>
      <sheetName val="Price_Schedule(Piping)"/>
      <sheetName val="studbolt_no_"/>
      <sheetName val="studbolt_size"/>
      <sheetName val="item_sort_no"/>
      <sheetName val="TABLE-A"/>
      <sheetName val="General_Data"/>
      <sheetName val="BQ_List"/>
      <sheetName val="Project MP Plan (Home Office)"/>
      <sheetName val="CAST_INT_T-S"/>
      <sheetName val="IMPEADENCE_MAP_취수장"/>
      <sheetName val="보고서용"/>
      <sheetName val="CAL1"/>
      <sheetName val="Preise"/>
      <sheetName val="공사내역"/>
      <sheetName val="CAPEX"/>
      <sheetName val="찍기"/>
      <sheetName val="토목_Utility_Schedule_(2)"/>
      <sheetName val="1__총괄"/>
      <sheetName val="매출_현황_(본사)"/>
      <sheetName val="_배관자재비-SKEC구매분1"/>
      <sheetName val="INSTLIST_11"/>
      <sheetName val="steam_table1"/>
      <sheetName val="studbolt_no_1"/>
      <sheetName val="studbolt_size1"/>
      <sheetName val="item_sort_no1"/>
      <sheetName val="Price_Schedule(Piping)1"/>
      <sheetName val="General_Data1"/>
      <sheetName val="BQ_List1"/>
      <sheetName val="CAST_INT_T-S1"/>
      <sheetName val="IMPEADENCE_MAP_취수장1"/>
      <sheetName val="E_3367_Estimate"/>
      <sheetName val="U_D_电槽运行状况_"/>
      <sheetName val="BJ电解槽运行状况_"/>
      <sheetName val="울산이전_Schedule(초안)"/>
      <sheetName val="Project_MP_Plan_(Home_Office)"/>
      <sheetName val="Att1_Home_Office_Cost"/>
      <sheetName val="_배관자재비-SKEC구매분2"/>
      <sheetName val="studbolt_no_2"/>
      <sheetName val="studbolt_size2"/>
      <sheetName val="item_sort_no2"/>
      <sheetName val="INSTLIST_12"/>
      <sheetName val="steam_table2"/>
      <sheetName val="Price_Schedule(Piping)2"/>
      <sheetName val="General_Data2"/>
      <sheetName val="매출_현황_(본사)1"/>
      <sheetName val="BQ_List2"/>
      <sheetName val="U_D_电槽运行状况_1"/>
      <sheetName val="BJ电解槽运行状况_1"/>
      <sheetName val="울산이전_Schedule(초안)1"/>
      <sheetName val="CAST_INT_T-S2"/>
      <sheetName val="IMPEADENCE_MAP_취수장2"/>
      <sheetName val="1__총괄1"/>
      <sheetName val="토목_Utility_Schedule_(2)1"/>
      <sheetName val="E_3367_Estimate1"/>
      <sheetName val="Project_MP_Plan_(Home_Office)1"/>
      <sheetName val="Att1_Home_Office_Cost1"/>
      <sheetName val="HO ENG MH CAL"/>
      <sheetName val="Schedule S-Curve Revision#3"/>
      <sheetName val="HO_ENG_MH_CAL"/>
      <sheetName val="Schedule_S-Curve_Revision#3"/>
      <sheetName val="MC-01"/>
      <sheetName val="90EL JACKET"/>
      <sheetName val="보온재"/>
      <sheetName val="Y-WORK"/>
      <sheetName val="품의"/>
      <sheetName val="TESİSAT"/>
      <sheetName val="Graph.Data"/>
      <sheetName val="G.G"/>
      <sheetName val="금융비용"/>
      <sheetName val="산출근거#2-3"/>
      <sheetName val="EQUIPOS"/>
      <sheetName val="1062-X방향_"/>
      <sheetName val="KA6"/>
      <sheetName val="Previous Week"/>
      <sheetName val="Loop Test"/>
      <sheetName val="Weekly Quantity"/>
      <sheetName val="Static Equipment"/>
      <sheetName val="Solo Run"/>
      <sheetName val="name"/>
      <sheetName val="Insts"/>
      <sheetName val="M-EQPT-Z"/>
      <sheetName val="설계예산서"/>
      <sheetName val="조건표"/>
      <sheetName val="결과조달"/>
      <sheetName val="3.공통공사대비"/>
      <sheetName val="금액내역서"/>
      <sheetName val="장비"/>
      <sheetName val="대비"/>
      <sheetName val="견적대비표"/>
      <sheetName val="전기"/>
      <sheetName val="약품공급2"/>
      <sheetName val="서∼군(2)"/>
      <sheetName val="입찰안"/>
      <sheetName val="간선계산"/>
      <sheetName val="1단계"/>
      <sheetName val="수량집계표"/>
      <sheetName val="일반공사"/>
      <sheetName val="MOTOR"/>
      <sheetName val="노무"/>
      <sheetName val="자압"/>
      <sheetName val="5.전사투자계획종함안"/>
      <sheetName val="자재"/>
      <sheetName val="2000전체분"/>
      <sheetName val="현장관리비 산출내역"/>
      <sheetName val="일위대가"/>
      <sheetName val="실행대비"/>
      <sheetName val="청천내"/>
      <sheetName val="요율"/>
      <sheetName val="노임"/>
      <sheetName val="연결임시"/>
      <sheetName val="구조물공"/>
      <sheetName val="내역"/>
      <sheetName val="2000년1차"/>
      <sheetName val="노무비"/>
      <sheetName val="산근1"/>
      <sheetName val="부대공"/>
      <sheetName val="★도급내역"/>
      <sheetName val="설계"/>
      <sheetName val="저"/>
      <sheetName val="45,46"/>
      <sheetName val="지급자재"/>
      <sheetName val="단가"/>
      <sheetName val="배수공"/>
      <sheetName val="관리,공감"/>
      <sheetName val="입찰"/>
      <sheetName val="토목"/>
      <sheetName val="원가계산서"/>
      <sheetName val="자재대"/>
      <sheetName val="200"/>
      <sheetName val="토공"/>
      <sheetName val="도급"/>
      <sheetName val="포장공"/>
      <sheetName val="현경"/>
      <sheetName val="소야공정계획표"/>
      <sheetName val=" X-2 PJT 기성내역서.xlsx"/>
      <sheetName val="TOWER 12TON"/>
      <sheetName val="TOWER 10TON"/>
      <sheetName val="_배관자재비-SKEC구매분3"/>
      <sheetName val="INSTLIST_13"/>
      <sheetName val="steam_table3"/>
      <sheetName val="studbolt_no_3"/>
      <sheetName val="studbolt_size3"/>
      <sheetName val="item_sort_no3"/>
      <sheetName val="Price_Schedule(Piping)3"/>
      <sheetName val="General_Data3"/>
      <sheetName val="BQ_List3"/>
      <sheetName val="CAST_INT_T-S3"/>
      <sheetName val="IMPEADENCE_MAP_취수장3"/>
      <sheetName val="토목_Utility_Schedule_(2)2"/>
      <sheetName val="1__총괄2"/>
      <sheetName val="E_3367_Estimate2"/>
      <sheetName val="매출_현황_(본사)2"/>
      <sheetName val="U_D_电槽运行状况_2"/>
      <sheetName val="BJ电解槽运行状况_2"/>
      <sheetName val="울산이전_Schedule(초안)2"/>
      <sheetName val="Project_MP_Plan_(Home_Office)2"/>
      <sheetName val="Att1_Home_Office_Cost2"/>
      <sheetName val="85m3_bulk_비교"/>
      <sheetName val="120m3_bulk_비교"/>
      <sheetName val="Ni_BJ_bulk_비교"/>
      <sheetName val="Back_Data"/>
      <sheetName val="90EL_JACKET"/>
      <sheetName val="HO_ENG_MH_CAL1"/>
      <sheetName val="Schedule_S-Curve_Revision#31"/>
      <sheetName val="G_G"/>
      <sheetName val="TAB &amp; Exch Rate"/>
      <sheetName val="References"/>
      <sheetName val="Vessel"/>
      <sheetName val="Exchanger"/>
      <sheetName val="Fired Heaters"/>
      <sheetName val="Air Cooler"/>
      <sheetName val="Compressors"/>
      <sheetName val="Pumps"/>
      <sheetName val="Fans"/>
      <sheetName val="Desuperheaters &amp; Silencers"/>
      <sheetName val="Packages"/>
      <sheetName val="Miscellanea"/>
      <sheetName val="_REF"/>
      <sheetName val="영동(D)"/>
      <sheetName val="choose"/>
      <sheetName val="수입"/>
      <sheetName val="영업소실적"/>
      <sheetName val="수주현황2월"/>
      <sheetName val="예총"/>
      <sheetName val="10현장조직"/>
      <sheetName val="인원계획"/>
      <sheetName val="할증 "/>
      <sheetName val="연돌일위집계"/>
      <sheetName val="TRNS-C1"/>
      <sheetName val="PROCURE"/>
      <sheetName val="lookup"/>
      <sheetName val="사업인력(프로포잘)"/>
      <sheetName val="물가정보"/>
      <sheetName val="정부노임"/>
      <sheetName val="9609추"/>
      <sheetName val="F4-F7"/>
      <sheetName val="COST"/>
      <sheetName val="Recovered_Sheet3"/>
      <sheetName val="Recovered_Sheet2"/>
      <sheetName val="Recovered_Sheet7"/>
      <sheetName val="Recovered_Sheet4"/>
      <sheetName val="Recovered_Sheet9"/>
      <sheetName val="Recovered_Sheet14"/>
      <sheetName val="Recovered_Sheet5"/>
      <sheetName val="Recovered_Sheet10"/>
      <sheetName val="Recovered_Sheet8"/>
      <sheetName val="Recovered_Sheet11"/>
      <sheetName val="#3_일위대가목록"/>
      <sheetName val="FM"/>
      <sheetName val="당진1,2호기전선관설치및접지4차공사내역서-을지"/>
      <sheetName val="월별생산"/>
      <sheetName val="실행(1)"/>
      <sheetName val="입상내역"/>
      <sheetName val="SHL"/>
      <sheetName val="FC-101"/>
      <sheetName val="11월내역"/>
      <sheetName val="데이타"/>
      <sheetName val="수량산출서"/>
      <sheetName val="조명율표"/>
      <sheetName val="원가"/>
      <sheetName val="#2_일위대가목록"/>
      <sheetName val="물량입력"/>
      <sheetName val=" 갑지"/>
      <sheetName val="CM 1"/>
      <sheetName val="영창26"/>
      <sheetName val="기계공사비집계(원안)"/>
      <sheetName val="2.대외공문"/>
      <sheetName val="연봉표"/>
      <sheetName val="판매브리핑"/>
      <sheetName val="LD TX"/>
      <sheetName val="조경일람"/>
      <sheetName val="101동"/>
      <sheetName val="증감내역서"/>
      <sheetName val="기준정보"/>
      <sheetName val="도기류"/>
      <sheetName val="빌딩 안내"/>
      <sheetName val="주beam"/>
      <sheetName val="계측기"/>
      <sheetName val="실행내역서(DCU)"/>
      <sheetName val="경상"/>
      <sheetName val="투입실적"/>
      <sheetName val="가설"/>
      <sheetName val="주_부자재"/>
      <sheetName val="용선 C.L"/>
      <sheetName val="실행내역서 "/>
      <sheetName val="발주내역"/>
      <sheetName val="내역_ver1.0"/>
      <sheetName val="controll"/>
      <sheetName val="기준원단위"/>
      <sheetName val="1996"/>
      <sheetName val="공량예산"/>
      <sheetName val="내역전기"/>
      <sheetName val="Weld, NDE (Pipe)"/>
      <sheetName val="附表6"/>
      <sheetName val="图形"/>
      <sheetName val="敏感性"/>
      <sheetName val="config"/>
      <sheetName val="分析"/>
      <sheetName val="PI"/>
      <sheetName val="综合表"/>
      <sheetName val="土建"/>
      <sheetName val="Precios"/>
      <sheetName val="비계 수량산출서"/>
      <sheetName val="합벽,옹벽"/>
      <sheetName val="PROJECT TITLE"/>
      <sheetName val="Foglio1"/>
      <sheetName val="TOSHIBA-Structure"/>
      <sheetName val="BOQp4"/>
      <sheetName val="SOBRETIEMPO"/>
      <sheetName val="HaulingLine hardware"/>
      <sheetName val="Direct Cost Summary"/>
      <sheetName val="MTO REV.2(ARMOR)"/>
      <sheetName val="4-Lane bridge"/>
      <sheetName val="Hac.Lots"/>
      <sheetName val="Res.Lots"/>
      <sheetName val="Spine Road"/>
      <sheetName val="Inputs"/>
      <sheetName val="BD"/>
      <sheetName val="다이꾸"/>
      <sheetName val="tabulation of deductions"/>
      <sheetName val="DUPA-22-NAGSAAG SS"/>
      <sheetName val="Résultats"/>
      <sheetName val="Code 07"/>
      <sheetName val="Schedule 2 and 3"/>
      <sheetName val="DATE"/>
      <sheetName val="비품"/>
      <sheetName val="Detail"/>
      <sheetName val="THISWORKSHEET"/>
      <sheetName val="struktur tdk dipakai"/>
      <sheetName val="sumoflaborates"/>
      <sheetName val="U.S ILD"/>
      <sheetName val="제출계산서"/>
      <sheetName val="PointNo.5"/>
      <sheetName val="P2A Execute Detailed Profile"/>
      <sheetName val="SC_Cost_FEB_03"/>
      <sheetName val="Dynamic Query"/>
      <sheetName val="PV.00001"/>
      <sheetName val="Projekt4"/>
      <sheetName val="SCHE"/>
      <sheetName val="UPRI"/>
      <sheetName val="품셈표"/>
      <sheetName val="단중"/>
      <sheetName val="TPS Performance Model"/>
      <sheetName val="Sheet5"/>
      <sheetName val="가공사"/>
      <sheetName val="의왕F사"/>
      <sheetName val="BQ"/>
      <sheetName val="AILC004"/>
      <sheetName val="PBS"/>
      <sheetName val="간접비내역-1"/>
      <sheetName val="예산M12A"/>
      <sheetName val="Graph (LGEN)"/>
      <sheetName val="out_prog"/>
      <sheetName val="Piping Design Data"/>
      <sheetName val="선적schedule (2)"/>
      <sheetName val="X17-TOTAL"/>
      <sheetName val="견적을지"/>
      <sheetName val="spc 배관견적"/>
      <sheetName val="Proj Cost Sumry"/>
      <sheetName val="AN-01"/>
      <sheetName val="BMS 제어공사 (금회계약분)"/>
      <sheetName val="mplpro"/>
      <sheetName val="C.ALS-STR-PDS"/>
      <sheetName val="analisa GRC"/>
      <sheetName val="Q.ALS-saluran+BK"/>
      <sheetName val="Period -Worksheet"/>
      <sheetName val="Mobilisasi div-1"/>
      <sheetName val="081387T_BoM_detail "/>
      <sheetName val="Administrative Prices"/>
      <sheetName val="Sum-Solvay DOW-AIE "/>
      <sheetName val="ใบนำส่งเอกสาร ออก Invoiced"/>
      <sheetName val="SMY PG"/>
      <sheetName val="รอ"/>
      <sheetName val="PO Blanket Status"/>
      <sheetName val="UnitRate"/>
      <sheetName val="New Rate"/>
      <sheetName val="ANX3A11"/>
      <sheetName val="Weight"/>
      <sheetName val="RFP007"/>
      <sheetName val="Log-Log"/>
      <sheetName val="SAT-DAS"/>
      <sheetName val="HRG BHN"/>
      <sheetName val="struktur"/>
      <sheetName val="Rates Increase &amp; Loading"/>
      <sheetName val="REKAP A BESAR"/>
      <sheetName val="MTL$-INTER"/>
      <sheetName val="01"/>
      <sheetName val="02"/>
      <sheetName val="03"/>
      <sheetName val="04"/>
      <sheetName val="Angkatan Mewah"/>
      <sheetName val="수량산출"/>
      <sheetName val="PIPING LINE LIST"/>
      <sheetName val="coastal"/>
      <sheetName val="PID"/>
      <sheetName val="Day work"/>
      <sheetName val="New Rates"/>
      <sheetName val="Utility and Fire flange"/>
      <sheetName val="Note"/>
      <sheetName val="Activity Form"/>
      <sheetName val="Pump"/>
      <sheetName val="tabel berat"/>
      <sheetName val="L 1"/>
      <sheetName val="뜃맟뭁돽띿맟-BLDG"/>
      <sheetName val="Planning&amp;reporting.xlsM9000-A"/>
      <sheetName val="Planning&amp;reporting_xlsM9000-A"/>
      <sheetName val="Planning&amp;reporting_xlsM9000-A1"/>
      <sheetName val="Running_compatibility_check_A1"/>
      <sheetName val="Planning&amp;reporting_xlsM9000-A2"/>
      <sheetName val="배수내역"/>
      <sheetName val="_Planning&amp;reporting_xlsM9000-A8"/>
      <sheetName val="Working_Materials1"/>
      <sheetName val="Working_sheet1"/>
      <sheetName val="SC_Cost_FEB_031"/>
      <sheetName val="Drilling_sequence"/>
      <sheetName val="Active_Wells"/>
      <sheetName val="String_time"/>
      <sheetName val="Type_curves_(bbl)"/>
      <sheetName val="Well_fcst_"/>
      <sheetName val="Oil_prod"/>
      <sheetName val="Water_prod"/>
      <sheetName val="Water_inj"/>
      <sheetName val="Liquid_prod"/>
      <sheetName val="Gas_prod"/>
      <sheetName val="Ullage_check"/>
      <sheetName val="Well_CAPEX"/>
      <sheetName val="Hook_Up"/>
      <sheetName val="Subsurface_Studies"/>
      <sheetName val="Camp_operation"/>
      <sheetName val="Software_&amp;_IT"/>
      <sheetName val="Coastal_Overheads"/>
      <sheetName val="2019_budget"/>
      <sheetName val="Assumptions_monthly"/>
      <sheetName val="Assumptions_comparison"/>
      <sheetName val="Economics_(monhtly)"/>
      <sheetName val="Economics_Summary"/>
      <sheetName val="Budget_DELTA"/>
      <sheetName val="2019-20_Budget_"/>
      <sheetName val="Budget_Overview"/>
      <sheetName val="Sumption_Summary"/>
      <sheetName val="Cost_Summary"/>
      <sheetName val="A-1Construction_Breakdown"/>
      <sheetName val="A-2_Equipment_Breakdown"/>
      <sheetName val="1-HVAC_Sumption"/>
      <sheetName val="2-Fire&amp;_Plumb_Sumption"/>
      <sheetName val="3-Utility_Sumption"/>
      <sheetName val="4-Engineering_Sumption"/>
      <sheetName val="B2_Project_Mangement"/>
      <sheetName val="B8_Permitting"/>
      <sheetName val="HIOS_93_thru_96"/>
      <sheetName val="CREDIT_STATS"/>
      <sheetName val="1999_BUDGET"/>
      <sheetName val="Rekap_Addendum"/>
      <sheetName val="Dynamic_Query"/>
      <sheetName val="PROG."/>
      <sheetName val="TPAD"/>
      <sheetName val="ETHYLENE-Production"/>
      <sheetName val="budget summary"/>
      <sheetName val="BS"/>
      <sheetName val="ELM"/>
      <sheetName val="CSR Regions"/>
      <sheetName val="transf"/>
      <sheetName val="Piping Spool "/>
      <sheetName val="Physical % (By Phase)"/>
      <sheetName val="Physical (by Portion)"/>
      <sheetName val="Level-1"/>
      <sheetName val="Level-2"/>
      <sheetName val="Level-3"/>
      <sheetName val="Level-4"/>
      <sheetName val="Overall"/>
      <sheetName val="Construction"/>
      <sheetName val="Procurement"/>
      <sheetName val="Welding-Curve"/>
      <sheetName val="Welding"/>
      <sheetName val="Corr-Pit"/>
      <sheetName val="SVS"/>
      <sheetName val="Pipeline"/>
      <sheetName val="CP"/>
      <sheetName val="Trenchless-Addl"/>
      <sheetName val="Trenchless"/>
      <sheetName val="Open Cut"/>
      <sheetName val="SVS-Conc."/>
      <sheetName val="SVS-Curve"/>
      <sheetName val="SVS-%"/>
      <sheetName val="Coating"/>
      <sheetName val="SVS-Summary"/>
      <sheetName val="Road-X'sing"/>
      <sheetName val="SVS-Breakdown"/>
      <sheetName val="Sheet1 (2)"/>
      <sheetName val="FOC"/>
      <sheetName val="Budgeted Cost -Orig"/>
      <sheetName val="Sheet168"/>
      <sheetName val="Daftar BOQ"/>
      <sheetName val="Reference"/>
      <sheetName val="Met_Pas Batu"/>
      <sheetName val="Met_ Minor"/>
      <sheetName val="10"/>
      <sheetName val="5"/>
      <sheetName val="listes"/>
      <sheetName val="三材价差限额"/>
      <sheetName val="Steel Structure(2DR0140)"/>
      <sheetName val="S-Curve Weekly"/>
      <sheetName val="Masterfi|_x0000_"/>
      <sheetName val="RATE TABLE"/>
      <sheetName val="Basicrates"/>
      <sheetName val="SUM_FSBLT16"/>
      <sheetName val="Overall_Project16"/>
      <sheetName val="Overall_Process16"/>
      <sheetName val="Overall_Utility16"/>
      <sheetName val="FWBS_100016"/>
      <sheetName val="FWBS_200016"/>
      <sheetName val="FWBS_300016"/>
      <sheetName val="FWBS_500016"/>
      <sheetName val="FWBS_600016"/>
      <sheetName val="FWBS_700016"/>
      <sheetName val="FWBS_800016"/>
      <sheetName val="FWBS_900016"/>
      <sheetName val="FWBS_A00016"/>
      <sheetName val="FWBS_B00016"/>
      <sheetName val="FWBS_Z00016"/>
      <sheetName val="Onerous_Terms15"/>
      <sheetName val="INVOICE_CERT_EIV'S15"/>
      <sheetName val="Building_BD15"/>
      <sheetName val="_Sum15"/>
      <sheetName val="실제_도면출도14"/>
      <sheetName val="공사비_내역_(가)14"/>
      <sheetName val="33628-Rev__A14"/>
      <sheetName val="plan&amp;section_of_foundation14"/>
      <sheetName val="design_criteria14"/>
      <sheetName val="w't_table14"/>
      <sheetName val="BM_DATA_SHEET14"/>
      <sheetName val="Eq__Mobilization14"/>
      <sheetName val="Progress_Tab14"/>
      <sheetName val="입찰내역_발주처_양식14"/>
      <sheetName val="M_1114"/>
      <sheetName val="PC_CATCH_PIT_1X1X1_2M13"/>
      <sheetName val="PC_CATCH_PIT__6X_6X1_0M13"/>
      <sheetName val="PC_COVER_100MM_THK__95x_313"/>
      <sheetName val="PC_COVER_250MM_THK_2_2x_313"/>
      <sheetName val="REINF_14"/>
      <sheetName val="Adjusted_Bids13"/>
      <sheetName val="member_design13"/>
      <sheetName val="working_load_at_the_btm_ft_13"/>
      <sheetName val="soil_bearing_check13"/>
      <sheetName val="3__GROUNDING_SYSTEM14"/>
      <sheetName val="Chiet_tinh_dz3513"/>
      <sheetName val="Concept_Offshore13"/>
      <sheetName val="A(Rev_3)13"/>
      <sheetName val="Running_compatibility_check_13"/>
      <sheetName val="[Planning&amp;reporting_xlsM9000-A9"/>
      <sheetName val="Running_compatibility_check__x9"/>
      <sheetName val="List_of_WorkPacks9"/>
      <sheetName val="List_of_Dates9"/>
      <sheetName val="FWBS_codes9"/>
      <sheetName val="STANDARD_DESCRIPTION9"/>
      <sheetName val="STANDARD_DESCRIPTION_-_20150510"/>
      <sheetName val="Drawings_Summary9"/>
      <sheetName val="Instr_Drawing_List9"/>
      <sheetName val="INDEX-Areas_B000,C000,D000,E009"/>
      <sheetName val="STANDARD_DESCRIPTION_201507159"/>
      <sheetName val="DropDown_Selections9"/>
      <sheetName val="Running_compatibility_check_?A9"/>
      <sheetName val="Cashflow_Analysis9"/>
      <sheetName val="A_(2)9"/>
      <sheetName val="Running_compatibility_check__A9"/>
      <sheetName val="Structural_Comp9"/>
      <sheetName val="WORKSHEET_CS8"/>
      <sheetName val="Direct_Prices8"/>
      <sheetName val="00-Summary_Information-ABB8"/>
      <sheetName val="page_68"/>
      <sheetName val="P-Ins_&amp;_Bonds7"/>
      <sheetName val="P-Site_fac7"/>
      <sheetName val="P-Clients_fac7"/>
      <sheetName val="P_Staff_fac7"/>
      <sheetName val="factor_7"/>
      <sheetName val="vlookup_-_do_not_print7"/>
      <sheetName val="Acc_Stock-INSUL7"/>
      <sheetName val="AEROGEL_CAL7"/>
      <sheetName val="CRYG_THKMM7"/>
      <sheetName val="ITB_REVIEW7"/>
      <sheetName val="SPCS_SUMM_7"/>
      <sheetName val="ESTI__SUMM_7"/>
      <sheetName val="Price_Summary7"/>
      <sheetName val="Rate_Analysis7"/>
      <sheetName val="19_05_20107"/>
      <sheetName val="Earthworks_ERP7"/>
      <sheetName val="24_06_20107"/>
      <sheetName val="Small_Structures_ERP7"/>
      <sheetName val="Large_Structures_ERP7"/>
      <sheetName val="Tunnelling_ERP7"/>
      <sheetName val="Pricing_Summary7"/>
      <sheetName val="Net_Cost_-_Final_Base7"/>
      <sheetName val="7_6Net_Cost_Agreed_on_Dec-04_R8"/>
      <sheetName val="Net_Cost_Agreed_on_Dec-04_Rev17"/>
      <sheetName val="7_6_Net_Cost_Agreed_on_Dec-047"/>
      <sheetName val="Net_Cost_Agreed_on_Dec-047"/>
      <sheetName val="Total_for_Check7"/>
      <sheetName val="Time_Rates_8"/>
      <sheetName val="ITB_COST7"/>
      <sheetName val="Civil_Weekly7"/>
      <sheetName val="_N_Finansal_Eğri7"/>
      <sheetName val="Cable_Schedule6"/>
      <sheetName val="견적서표지0204-2_(2)7"/>
      <sheetName val="Piping_Spool7"/>
      <sheetName val="Cost_Definition7"/>
      <sheetName val="견적_원가_7"/>
      <sheetName val="Geotextile_for_geotube5"/>
      <sheetName val="JK_Price_sheet7"/>
      <sheetName val="TP_Price_sheet7"/>
      <sheetName val="Phase_1_JK_UTSE7"/>
      <sheetName val="Phase_2_JK_UTSE7"/>
      <sheetName val="Phase_1_and_2_JK_UTSE7"/>
      <sheetName val="Phase_1_TP_UTSE7"/>
      <sheetName val="Phase_2_TP_UTSE7"/>
      <sheetName val="Phase_1_and_2_TP_UTSE7"/>
      <sheetName val="Cash_Flow_(BL)7"/>
      <sheetName val="Cash_Flow_(UTSE)7"/>
      <sheetName val="0_0_Cover7"/>
      <sheetName val="Hoja_3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pg_49"/>
      <sheetName val="Subcon_A9"/>
      <sheetName val="bill_28"/>
      <sheetName val="MATERIAL'S_PRICE8"/>
      <sheetName val="RFP003_Building_-_B7"/>
      <sheetName val="Drop_Down7"/>
      <sheetName val="Source_Data7"/>
      <sheetName val="Total_Staff7"/>
      <sheetName val="0__SUMMARY7"/>
      <sheetName val="1__Engineering7"/>
      <sheetName val="2__Check_point7"/>
      <sheetName val="II_Changes_17"/>
      <sheetName val="III_Changes_27"/>
      <sheetName val="Qty_7"/>
      <sheetName val="OQC_Summary7"/>
      <sheetName val="6_Unit_Rates7"/>
      <sheetName val="INDIRECT_OH&amp;P_6"/>
      <sheetName val="2_047"/>
      <sheetName val="2_057"/>
      <sheetName val="2_07_&amp;_2_087"/>
      <sheetName val="3_017"/>
      <sheetName val="3_027"/>
      <sheetName val="3_037"/>
      <sheetName val="ecart_Personnel7"/>
      <sheetName val="Ecart_Others7"/>
      <sheetName val="Other_costs7"/>
      <sheetName val="3000_Steel_str7"/>
      <sheetName val="5000_Equipments7"/>
      <sheetName val="6000_Piping7"/>
      <sheetName val="7000_Instrumentation7"/>
      <sheetName val="8000_Electrical7"/>
      <sheetName val="per_supplier7"/>
      <sheetName val="Pivot_ledger7"/>
      <sheetName val="Pivot_ENT7"/>
      <sheetName val="Pivot_MAD7"/>
      <sheetName val="Salary_20136"/>
      <sheetName val="CAPEX_Categories7"/>
      <sheetName val="PERHITUNGAN__KEEKONOMIAN7"/>
      <sheetName val="97_사업추정(WEKI)7"/>
      <sheetName val="Overall_MTO_-_20191001_(old)7"/>
      <sheetName val="MTO_for_BMBQ7"/>
      <sheetName val="BQ_Reff7"/>
      <sheetName val="Sum_of_Comparison-201910077"/>
      <sheetName val="Joint_No_7"/>
      <sheetName val="Unit_Weight7"/>
      <sheetName val="Detail_PMC7"/>
      <sheetName val="Detail_PMC_(for_full_desc)7"/>
      <sheetName val="Bolt_Size7"/>
      <sheetName val="NDE_Req7"/>
      <sheetName val="Tgh_JGC-Inv_I_clp7"/>
      <sheetName val="PCS_7"/>
      <sheetName val="Progress_Statement-SI7"/>
      <sheetName val="Progress_Payment-31107"/>
      <sheetName val="Summary_(3)7"/>
      <sheetName val="RRW_Scaff7"/>
      <sheetName val="RRW_Oct-2019-1st_Lot-13-10-197"/>
      <sheetName val="RRW_Oct-2019-2st_Lot-15-10-197"/>
      <sheetName val="Report_Wizard6"/>
      <sheetName val="Initial_Plan6"/>
      <sheetName val="Finansal_tamamlanma_Eğrisi5"/>
      <sheetName val="1_INV5"/>
      <sheetName val="2_Calculation_Sheet5"/>
      <sheetName val="Price_Sheet5"/>
      <sheetName val="3__Progress5"/>
      <sheetName val="4__EDR5"/>
      <sheetName val="BOM_SUM5"/>
      <sheetName val="Eng__Boq_-15"/>
      <sheetName val="PFP,TIE_COAT_&amp;_TOP_FLG_PAINTED5"/>
      <sheetName val="Shop_Modifications5"/>
      <sheetName val="JI-2036_-_Preservation5"/>
      <sheetName val="Re-Application_5"/>
      <sheetName val="OLD_(2)5"/>
      <sheetName val="DB-BOLT_SIZE5"/>
      <sheetName val="REQ_LIST5"/>
      <sheetName val="DESC_NEW_PMC5"/>
      <sheetName val="MTO_2020_03_115"/>
      <sheetName val="BQ_2020_03_035"/>
      <sheetName val="MTO_2020_03_03_(VDR)5"/>
      <sheetName val="BQ_2020_03_03_(VDR)5"/>
      <sheetName val="WEIGHT_&amp;_PAINT5"/>
      <sheetName val="FW_JGC5"/>
      <sheetName val="FW_VENDOR5"/>
      <sheetName val="BQ_2020_02_255"/>
      <sheetName val="BM_BOLT_&amp;_NUT5"/>
      <sheetName val="RT_TABLE5"/>
      <sheetName val="BRANCH_&amp;_REDUCING_TABLE5"/>
      <sheetName val="DESC_OLD_PMC5"/>
      <sheetName val="SHORT_CODE_LIST5"/>
      <sheetName val="Inert_Balls4"/>
      <sheetName val="OUTER_AREA(겹침없음)4"/>
      <sheetName val="DATA-DEP_(13-17)5"/>
      <sheetName val="DATA-GCC(25-34_7)5"/>
      <sheetName val="St_-Con(0-17)5"/>
      <sheetName val="St_-Con_(17-34)5"/>
      <sheetName val="개시대사_(2)4"/>
      <sheetName val="Equiv_Length4"/>
      <sheetName val="S-Curve_(Weekly)4"/>
      <sheetName val="Price_Summary_(1)4"/>
      <sheetName val="Price_Summary_(2)4"/>
      <sheetName val="Item#9_34"/>
      <sheetName val="Item#1_94"/>
      <sheetName val="Item#2_64"/>
      <sheetName val="Item#3_84"/>
      <sheetName val="Item#4_104"/>
      <sheetName val="Item#5_84"/>
      <sheetName val="Item#6_74"/>
      <sheetName val="Item#7_214"/>
      <sheetName val="Item#8_74"/>
      <sheetName val="worksheet_inchican4"/>
      <sheetName val="2_2_띠장의_설계4"/>
      <sheetName val="2_223M_due_to_adj_profit4"/>
      <sheetName val="Land_Dev't__Ph-14"/>
      <sheetName val="INTERIOR_WALLS4"/>
      <sheetName val="Material_Price4"/>
      <sheetName val="combined_9-304"/>
      <sheetName val="GESTION_FICHE4"/>
      <sheetName val="TRADUCTION_LISTES4"/>
      <sheetName val="L_V_Separator4"/>
      <sheetName val="BOQ_LIST4"/>
      <sheetName val="12_-_MAT'L_CLASSIFIC__FACTORS4"/>
      <sheetName val="1_-_PREFAB_STR_STEEL4"/>
      <sheetName val="8_-_SKIDS,_VESSELS_&amp;_EQPT4"/>
      <sheetName val="5_-_STG_PLANT_-_MISC__ITEMS4"/>
      <sheetName val="14_-_HEIGHT_FACTORS4"/>
      <sheetName val="10_-_STEAM_TURBINE_PUMPS4"/>
      <sheetName val="16_-_ASTM_CS_PIPE_ERECT4"/>
      <sheetName val="15_-_ASTM_CS_PIPE_FAB4"/>
      <sheetName val="7_-_SAND_BLAST_&amp;_PAINT4"/>
      <sheetName val="Manpower_List-17"/>
      <sheetName val="SUMMARY_FOR_DPR7"/>
      <sheetName val="Index_Daily_Alloaction7"/>
      <sheetName val="Manpower_List7"/>
      <sheetName val="A_&amp;_B7"/>
      <sheetName val="Table_Rates_Data4"/>
      <sheetName val="INSULATION_R14"/>
      <sheetName val="SOS_PLC_&amp;_Panel3"/>
      <sheetName val="Planilla_CND2"/>
      <sheetName val="Fig_4-144"/>
      <sheetName val="Fig_5-174"/>
      <sheetName val="SPT_vs_PHI4"/>
      <sheetName val="01-D_PERS4"/>
      <sheetName val="PDS_U-14002"/>
      <sheetName val="VESSELS_4"/>
      <sheetName val="Prec_OTS4"/>
      <sheetName val="Financ__Overview2"/>
      <sheetName val="4_代码列表2"/>
      <sheetName val="人工SDP_22"/>
      <sheetName val="材料SDP_12"/>
      <sheetName val="rek_det_1-32"/>
      <sheetName val="Comp_equip2"/>
      <sheetName val="Mach_&amp;_equip2"/>
      <sheetName val="TOTAL_SCHEDULE2"/>
      <sheetName val="Substation_Column3"/>
      <sheetName val="IRR_sponsor3"/>
      <sheetName val="QMS_Rev_32"/>
      <sheetName val="QMS_Rev_22"/>
      <sheetName val="Rebar_Assembly_Progress2"/>
      <sheetName val="GI_Steps_Progress_Final2"/>
      <sheetName val="QW_Trench2"/>
      <sheetName val="Hrg_Satuan2"/>
      <sheetName val="Bill_rekap2"/>
      <sheetName val="ANALIS_22"/>
      <sheetName val="ANALIS_12"/>
      <sheetName val="Harga_Satuan2"/>
      <sheetName val="analis_standar(8m)2"/>
      <sheetName val="bhn_2"/>
      <sheetName val="6PILE__(돌출)2"/>
      <sheetName val="0_품의서(전체)2"/>
      <sheetName val="LAST_UPDATE2"/>
      <sheetName val="Vaccari__EST_INQ-Stat__Summ_2"/>
      <sheetName val="Riesgos_y_Oportunidades2"/>
      <sheetName val="Raw_Data3"/>
      <sheetName val="AOP_Summary-22"/>
      <sheetName val="Task_Force_Coding_Abbreviation2"/>
      <sheetName val="_"/>
      <sheetName val="Tut_1"/>
      <sheetName val="C1_(calcolo)"/>
      <sheetName val="HD_ALAT"/>
      <sheetName val="HD_BAHAN"/>
      <sheetName val="HD_UPAH"/>
      <sheetName val="MH_RATE"/>
      <sheetName val="List_of_WorkPack"/>
      <sheetName val="analis_standar(20m)"/>
      <sheetName val="ANAL_BETON"/>
      <sheetName val="Galian_1"/>
      <sheetName val="Rencana_Anggaran_Biaya"/>
      <sheetName val="Daf_Harga"/>
      <sheetName val="Rekap_Bill"/>
      <sheetName val="An__Harga"/>
      <sheetName val="DRILLING ONLY"/>
      <sheetName val="CONSOLIDATED FULL REPORT"/>
      <sheetName val="Relief Well Shallow Hazard Stud"/>
      <sheetName val="Page 1 of 5"/>
      <sheetName val="Sheet 14"/>
      <sheetName val="Joints"/>
      <sheetName val="UNIT"/>
      <sheetName val="CASE 10"/>
      <sheetName val="CASE 11"/>
      <sheetName val="CASE 9"/>
      <sheetName val="Machine Data"/>
      <sheetName val="Data Iranian"/>
      <sheetName val="Misc Data"/>
      <sheetName val="Frederick&amp;ENKA Partner"/>
      <sheetName val="FAC"/>
      <sheetName val="QTF (2)"/>
      <sheetName val="WC"/>
      <sheetName val="ADJUST"/>
      <sheetName val="BS1"/>
      <sheetName val="First"/>
      <sheetName val="Cash Flow"/>
      <sheetName val="JAD-PEL"/>
      <sheetName val="PkRp"/>
      <sheetName val="Electrikal"/>
      <sheetName val="Elektronik"/>
      <sheetName val="Plumbing"/>
      <sheetName val="Fire_Fighting"/>
      <sheetName val="Fire Fighting"/>
      <sheetName val="Item_Kompensasi"/>
      <sheetName val="Item Kompensasi"/>
      <sheetName val="UP_an"/>
      <sheetName val="Tunnel ( 8,0 x 4,6 )"/>
      <sheetName val="Div 9 - Harian"/>
      <sheetName val="ah sanitary"/>
      <sheetName val="harga"/>
      <sheetName val="upah"/>
      <sheetName val="PESANTREN"/>
      <sheetName val="G"/>
      <sheetName val="Analisa Gabungan"/>
      <sheetName val="Sat Bah &amp; Up"/>
      <sheetName val="MU"/>
      <sheetName val="I-KAMAR"/>
      <sheetName val="ARSITEKTUR"/>
      <sheetName val="Curup"/>
      <sheetName val="Prabu"/>
      <sheetName val="TABEL BAJA"/>
      <sheetName val="PE-F-33 Rev 02 Basic Proj.Info"/>
      <sheetName val="PE-F-31 Rev 01 Coversheet"/>
      <sheetName val=" PE-F-42 MR 9 Manpower"/>
      <sheetName val="Koordinat"/>
      <sheetName val="Earthwork"/>
      <sheetName val="TRAFFIC"/>
      <sheetName val="Cover (sh 1)"/>
      <sheetName val="Units"/>
      <sheetName val="Instructions"/>
      <sheetName val="Contingency"/>
      <sheetName val="Details"/>
      <sheetName val="Cash Flo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ow r="2">
          <cell r="F2" t="str">
            <v>INCH</v>
          </cell>
        </row>
      </sheetData>
      <sheetData sheetId="345" refreshError="1"/>
      <sheetData sheetId="346" refreshError="1"/>
      <sheetData sheetId="347" refreshError="1"/>
      <sheetData sheetId="348" refreshError="1"/>
      <sheetData sheetId="349" refreshError="1"/>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2">
          <cell r="F2" t="str">
            <v>INCH</v>
          </cell>
        </row>
      </sheetData>
      <sheetData sheetId="372">
        <row r="2">
          <cell r="F2" t="str">
            <v>INCH</v>
          </cell>
        </row>
      </sheetData>
      <sheetData sheetId="373">
        <row r="2">
          <cell r="F2" t="str">
            <v>INCH</v>
          </cell>
        </row>
      </sheetData>
      <sheetData sheetId="374">
        <row r="2">
          <cell r="F2" t="str">
            <v>INCH</v>
          </cell>
        </row>
      </sheetData>
      <sheetData sheetId="375">
        <row r="2">
          <cell r="F2" t="str">
            <v>INCH</v>
          </cell>
        </row>
      </sheetData>
      <sheetData sheetId="376">
        <row r="2">
          <cell r="F2" t="str">
            <v>INCH</v>
          </cell>
        </row>
      </sheetData>
      <sheetData sheetId="377">
        <row r="2">
          <cell r="F2" t="str">
            <v>INCH</v>
          </cell>
        </row>
      </sheetData>
      <sheetData sheetId="378">
        <row r="2">
          <cell r="F2" t="str">
            <v>INCH</v>
          </cell>
        </row>
      </sheetData>
      <sheetData sheetId="379">
        <row r="2">
          <cell r="F2" t="str">
            <v>INCH</v>
          </cell>
        </row>
      </sheetData>
      <sheetData sheetId="380">
        <row r="2">
          <cell r="F2" t="str">
            <v>INCH</v>
          </cell>
        </row>
      </sheetData>
      <sheetData sheetId="381">
        <row r="2">
          <cell r="F2" t="str">
            <v>INCH</v>
          </cell>
        </row>
      </sheetData>
      <sheetData sheetId="382">
        <row r="2">
          <cell r="F2" t="str">
            <v>INCH</v>
          </cell>
        </row>
      </sheetData>
      <sheetData sheetId="383">
        <row r="2">
          <cell r="F2" t="str">
            <v>INCH</v>
          </cell>
        </row>
      </sheetData>
      <sheetData sheetId="384">
        <row r="2">
          <cell r="F2" t="str">
            <v>INCH</v>
          </cell>
        </row>
      </sheetData>
      <sheetData sheetId="385">
        <row r="2">
          <cell r="F2" t="str">
            <v>INCH</v>
          </cell>
        </row>
      </sheetData>
      <sheetData sheetId="386">
        <row r="2">
          <cell r="F2" t="str">
            <v>INCH</v>
          </cell>
        </row>
      </sheetData>
      <sheetData sheetId="387">
        <row r="2">
          <cell r="F2" t="str">
            <v>INCH</v>
          </cell>
        </row>
      </sheetData>
      <sheetData sheetId="388">
        <row r="2">
          <cell r="F2" t="str">
            <v>INCH</v>
          </cell>
        </row>
      </sheetData>
      <sheetData sheetId="389">
        <row r="2">
          <cell r="F2" t="str">
            <v>INCH</v>
          </cell>
        </row>
      </sheetData>
      <sheetData sheetId="390">
        <row r="2">
          <cell r="F2" t="str">
            <v>INCH</v>
          </cell>
        </row>
      </sheetData>
      <sheetData sheetId="391">
        <row r="2">
          <cell r="F2" t="str">
            <v>INCH</v>
          </cell>
        </row>
      </sheetData>
      <sheetData sheetId="392">
        <row r="2">
          <cell r="F2" t="str">
            <v>INCH</v>
          </cell>
        </row>
      </sheetData>
      <sheetData sheetId="393">
        <row r="2">
          <cell r="F2" t="str">
            <v>INCH</v>
          </cell>
        </row>
      </sheetData>
      <sheetData sheetId="394">
        <row r="2">
          <cell r="F2" t="str">
            <v>INCH</v>
          </cell>
        </row>
      </sheetData>
      <sheetData sheetId="395">
        <row r="2">
          <cell r="F2" t="str">
            <v>INCH</v>
          </cell>
        </row>
      </sheetData>
      <sheetData sheetId="396">
        <row r="2">
          <cell r="F2" t="str">
            <v>INCH</v>
          </cell>
        </row>
      </sheetData>
      <sheetData sheetId="397">
        <row r="2">
          <cell r="F2" t="str">
            <v>INCH</v>
          </cell>
        </row>
      </sheetData>
      <sheetData sheetId="398">
        <row r="2">
          <cell r="F2" t="str">
            <v>INCH</v>
          </cell>
        </row>
      </sheetData>
      <sheetData sheetId="399">
        <row r="2">
          <cell r="F2" t="str">
            <v>INCH</v>
          </cell>
        </row>
      </sheetData>
      <sheetData sheetId="400">
        <row r="2">
          <cell r="F2" t="str">
            <v>INCH</v>
          </cell>
        </row>
      </sheetData>
      <sheetData sheetId="401">
        <row r="2">
          <cell r="F2" t="str">
            <v>INCH</v>
          </cell>
        </row>
      </sheetData>
      <sheetData sheetId="402">
        <row r="2">
          <cell r="F2" t="str">
            <v>INCH</v>
          </cell>
        </row>
      </sheetData>
      <sheetData sheetId="403">
        <row r="2">
          <cell r="F2" t="str">
            <v>INCH</v>
          </cell>
        </row>
      </sheetData>
      <sheetData sheetId="404">
        <row r="2">
          <cell r="F2" t="str">
            <v>INCH</v>
          </cell>
        </row>
      </sheetData>
      <sheetData sheetId="405">
        <row r="2">
          <cell r="F2" t="str">
            <v>INCH</v>
          </cell>
        </row>
      </sheetData>
      <sheetData sheetId="406">
        <row r="2">
          <cell r="F2" t="str">
            <v>INCH</v>
          </cell>
        </row>
      </sheetData>
      <sheetData sheetId="407">
        <row r="2">
          <cell r="F2" t="str">
            <v>INCH</v>
          </cell>
        </row>
      </sheetData>
      <sheetData sheetId="408">
        <row r="2">
          <cell r="F2" t="str">
            <v>INCH</v>
          </cell>
        </row>
      </sheetData>
      <sheetData sheetId="409">
        <row r="2">
          <cell r="F2" t="str">
            <v>INCH</v>
          </cell>
        </row>
      </sheetData>
      <sheetData sheetId="410">
        <row r="2">
          <cell r="F2" t="str">
            <v>INCH</v>
          </cell>
        </row>
      </sheetData>
      <sheetData sheetId="411">
        <row r="2">
          <cell r="F2" t="str">
            <v>INCH</v>
          </cell>
        </row>
      </sheetData>
      <sheetData sheetId="412">
        <row r="2">
          <cell r="F2" t="str">
            <v>INCH</v>
          </cell>
        </row>
      </sheetData>
      <sheetData sheetId="413">
        <row r="2">
          <cell r="F2" t="str">
            <v>INCH</v>
          </cell>
        </row>
      </sheetData>
      <sheetData sheetId="414">
        <row r="2">
          <cell r="F2" t="str">
            <v>INCH</v>
          </cell>
        </row>
      </sheetData>
      <sheetData sheetId="415">
        <row r="2">
          <cell r="F2" t="str">
            <v>INCH</v>
          </cell>
        </row>
      </sheetData>
      <sheetData sheetId="416">
        <row r="2">
          <cell r="F2" t="str">
            <v>INCH</v>
          </cell>
        </row>
      </sheetData>
      <sheetData sheetId="417">
        <row r="2">
          <cell r="F2" t="str">
            <v>INCH</v>
          </cell>
        </row>
      </sheetData>
      <sheetData sheetId="418">
        <row r="2">
          <cell r="F2" t="str">
            <v>INCH</v>
          </cell>
        </row>
      </sheetData>
      <sheetData sheetId="419">
        <row r="2">
          <cell r="F2" t="str">
            <v>INCH</v>
          </cell>
        </row>
      </sheetData>
      <sheetData sheetId="420">
        <row r="2">
          <cell r="F2" t="str">
            <v>INCH</v>
          </cell>
        </row>
      </sheetData>
      <sheetData sheetId="421">
        <row r="2">
          <cell r="F2" t="str">
            <v>INCH</v>
          </cell>
        </row>
      </sheetData>
      <sheetData sheetId="422">
        <row r="2">
          <cell r="F2" t="str">
            <v>INCH</v>
          </cell>
        </row>
      </sheetData>
      <sheetData sheetId="423">
        <row r="2">
          <cell r="F2" t="str">
            <v>INCH</v>
          </cell>
        </row>
      </sheetData>
      <sheetData sheetId="424">
        <row r="2">
          <cell r="F2" t="str">
            <v>INCH</v>
          </cell>
        </row>
      </sheetData>
      <sheetData sheetId="425">
        <row r="2">
          <cell r="F2" t="str">
            <v>INCH</v>
          </cell>
        </row>
      </sheetData>
      <sheetData sheetId="426">
        <row r="2">
          <cell r="F2" t="str">
            <v>INCH</v>
          </cell>
        </row>
      </sheetData>
      <sheetData sheetId="427">
        <row r="2">
          <cell r="F2" t="str">
            <v>INCH</v>
          </cell>
        </row>
      </sheetData>
      <sheetData sheetId="428">
        <row r="2">
          <cell r="F2" t="str">
            <v>INCH</v>
          </cell>
        </row>
      </sheetData>
      <sheetData sheetId="429">
        <row r="2">
          <cell r="F2" t="str">
            <v>INCH</v>
          </cell>
        </row>
      </sheetData>
      <sheetData sheetId="430">
        <row r="2">
          <cell r="F2" t="str">
            <v>INCH</v>
          </cell>
        </row>
      </sheetData>
      <sheetData sheetId="431">
        <row r="2">
          <cell r="F2" t="str">
            <v>INCH</v>
          </cell>
        </row>
      </sheetData>
      <sheetData sheetId="432">
        <row r="2">
          <cell r="F2" t="str">
            <v>INCH</v>
          </cell>
        </row>
      </sheetData>
      <sheetData sheetId="433">
        <row r="2">
          <cell r="F2" t="str">
            <v>INCH</v>
          </cell>
        </row>
      </sheetData>
      <sheetData sheetId="434">
        <row r="2">
          <cell r="F2" t="str">
            <v>INCH</v>
          </cell>
        </row>
      </sheetData>
      <sheetData sheetId="435">
        <row r="2">
          <cell r="F2" t="str">
            <v>INCH</v>
          </cell>
        </row>
      </sheetData>
      <sheetData sheetId="436">
        <row r="2">
          <cell r="F2" t="str">
            <v>INCH</v>
          </cell>
        </row>
      </sheetData>
      <sheetData sheetId="437">
        <row r="2">
          <cell r="F2" t="str">
            <v>INCH</v>
          </cell>
        </row>
      </sheetData>
      <sheetData sheetId="438">
        <row r="2">
          <cell r="F2" t="str">
            <v>INCH</v>
          </cell>
        </row>
      </sheetData>
      <sheetData sheetId="439">
        <row r="2">
          <cell r="F2" t="str">
            <v>INCH</v>
          </cell>
        </row>
      </sheetData>
      <sheetData sheetId="440">
        <row r="2">
          <cell r="F2" t="str">
            <v>INCH</v>
          </cell>
        </row>
      </sheetData>
      <sheetData sheetId="441">
        <row r="2">
          <cell r="F2" t="str">
            <v>INCH</v>
          </cell>
        </row>
      </sheetData>
      <sheetData sheetId="442">
        <row r="2">
          <cell r="F2" t="str">
            <v>INCH</v>
          </cell>
        </row>
      </sheetData>
      <sheetData sheetId="443">
        <row r="2">
          <cell r="F2" t="str">
            <v>INCH</v>
          </cell>
        </row>
      </sheetData>
      <sheetData sheetId="444">
        <row r="2">
          <cell r="F2" t="str">
            <v>INCH</v>
          </cell>
        </row>
      </sheetData>
      <sheetData sheetId="445">
        <row r="2">
          <cell r="F2" t="str">
            <v>INCH</v>
          </cell>
        </row>
      </sheetData>
      <sheetData sheetId="446">
        <row r="2">
          <cell r="F2" t="str">
            <v>INCH</v>
          </cell>
        </row>
      </sheetData>
      <sheetData sheetId="447">
        <row r="2">
          <cell r="F2" t="str">
            <v>INCH</v>
          </cell>
        </row>
      </sheetData>
      <sheetData sheetId="448">
        <row r="2">
          <cell r="F2" t="str">
            <v>INCH</v>
          </cell>
        </row>
      </sheetData>
      <sheetData sheetId="449">
        <row r="2">
          <cell r="F2" t="str">
            <v>INCH</v>
          </cell>
        </row>
      </sheetData>
      <sheetData sheetId="450">
        <row r="2">
          <cell r="F2" t="str">
            <v>INCH</v>
          </cell>
        </row>
      </sheetData>
      <sheetData sheetId="451">
        <row r="2">
          <cell r="F2" t="str">
            <v>INCH</v>
          </cell>
        </row>
      </sheetData>
      <sheetData sheetId="452">
        <row r="2">
          <cell r="F2" t="str">
            <v>INCH</v>
          </cell>
        </row>
      </sheetData>
      <sheetData sheetId="453">
        <row r="2">
          <cell r="F2" t="str">
            <v>INCH</v>
          </cell>
        </row>
      </sheetData>
      <sheetData sheetId="454">
        <row r="2">
          <cell r="F2" t="str">
            <v>INCH</v>
          </cell>
        </row>
      </sheetData>
      <sheetData sheetId="455">
        <row r="2">
          <cell r="F2" t="str">
            <v>INCH</v>
          </cell>
        </row>
      </sheetData>
      <sheetData sheetId="456">
        <row r="2">
          <cell r="F2" t="str">
            <v>INCH</v>
          </cell>
        </row>
      </sheetData>
      <sheetData sheetId="457">
        <row r="2">
          <cell r="F2" t="str">
            <v>INCH</v>
          </cell>
        </row>
      </sheetData>
      <sheetData sheetId="458">
        <row r="2">
          <cell r="F2" t="str">
            <v>INCH</v>
          </cell>
        </row>
      </sheetData>
      <sheetData sheetId="459">
        <row r="2">
          <cell r="F2" t="str">
            <v>INCH</v>
          </cell>
        </row>
      </sheetData>
      <sheetData sheetId="460">
        <row r="2">
          <cell r="F2" t="str">
            <v>INCH</v>
          </cell>
        </row>
      </sheetData>
      <sheetData sheetId="461">
        <row r="2">
          <cell r="F2" t="str">
            <v>INCH</v>
          </cell>
        </row>
      </sheetData>
      <sheetData sheetId="462">
        <row r="2">
          <cell r="F2" t="str">
            <v>INCH</v>
          </cell>
        </row>
      </sheetData>
      <sheetData sheetId="463">
        <row r="2">
          <cell r="F2" t="str">
            <v>INCH</v>
          </cell>
        </row>
      </sheetData>
      <sheetData sheetId="464">
        <row r="2">
          <cell r="F2" t="str">
            <v>INCH</v>
          </cell>
        </row>
      </sheetData>
      <sheetData sheetId="465">
        <row r="2">
          <cell r="F2" t="str">
            <v>INCH</v>
          </cell>
        </row>
      </sheetData>
      <sheetData sheetId="466">
        <row r="2">
          <cell r="F2" t="str">
            <v>INCH</v>
          </cell>
        </row>
      </sheetData>
      <sheetData sheetId="467">
        <row r="2">
          <cell r="F2" t="str">
            <v>INCH</v>
          </cell>
        </row>
      </sheetData>
      <sheetData sheetId="468">
        <row r="2">
          <cell r="F2" t="str">
            <v>INCH</v>
          </cell>
        </row>
      </sheetData>
      <sheetData sheetId="469">
        <row r="2">
          <cell r="F2" t="str">
            <v>INCH</v>
          </cell>
        </row>
      </sheetData>
      <sheetData sheetId="470">
        <row r="2">
          <cell r="F2" t="str">
            <v>INCH</v>
          </cell>
        </row>
      </sheetData>
      <sheetData sheetId="471">
        <row r="2">
          <cell r="F2" t="str">
            <v>INCH</v>
          </cell>
        </row>
      </sheetData>
      <sheetData sheetId="472">
        <row r="2">
          <cell r="F2" t="str">
            <v>INCH</v>
          </cell>
        </row>
      </sheetData>
      <sheetData sheetId="473">
        <row r="2">
          <cell r="F2" t="str">
            <v>INCH</v>
          </cell>
        </row>
      </sheetData>
      <sheetData sheetId="474">
        <row r="2">
          <cell r="F2" t="str">
            <v>INCH</v>
          </cell>
        </row>
      </sheetData>
      <sheetData sheetId="475">
        <row r="2">
          <cell r="F2" t="str">
            <v>INCH</v>
          </cell>
        </row>
      </sheetData>
      <sheetData sheetId="476">
        <row r="2">
          <cell r="F2" t="str">
            <v>INCH</v>
          </cell>
        </row>
      </sheetData>
      <sheetData sheetId="477">
        <row r="2">
          <cell r="F2" t="str">
            <v>INCH</v>
          </cell>
        </row>
      </sheetData>
      <sheetData sheetId="478">
        <row r="2">
          <cell r="F2" t="str">
            <v>INCH</v>
          </cell>
        </row>
      </sheetData>
      <sheetData sheetId="479">
        <row r="2">
          <cell r="F2" t="str">
            <v>INCH</v>
          </cell>
        </row>
      </sheetData>
      <sheetData sheetId="480">
        <row r="2">
          <cell r="F2" t="str">
            <v>INCH</v>
          </cell>
        </row>
      </sheetData>
      <sheetData sheetId="481">
        <row r="2">
          <cell r="F2" t="str">
            <v>INCH</v>
          </cell>
        </row>
      </sheetData>
      <sheetData sheetId="482">
        <row r="2">
          <cell r="F2" t="str">
            <v>INCH</v>
          </cell>
        </row>
      </sheetData>
      <sheetData sheetId="483">
        <row r="2">
          <cell r="F2" t="str">
            <v>INCH</v>
          </cell>
        </row>
      </sheetData>
      <sheetData sheetId="484"/>
      <sheetData sheetId="485">
        <row r="2">
          <cell r="F2" t="str">
            <v>INCH</v>
          </cell>
        </row>
      </sheetData>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sheetData sheetId="528">
        <row r="2">
          <cell r="F2" t="str">
            <v>INCH</v>
          </cell>
        </row>
      </sheetData>
      <sheetData sheetId="529">
        <row r="2">
          <cell r="F2" t="str">
            <v>INCH</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ow r="2">
          <cell r="F2" t="str">
            <v>INCH</v>
          </cell>
        </row>
      </sheetData>
      <sheetData sheetId="540">
        <row r="2">
          <cell r="F2" t="str">
            <v>INCH</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ow r="2">
          <cell r="F2" t="str">
            <v>INCH</v>
          </cell>
        </row>
      </sheetData>
      <sheetData sheetId="550" refreshError="1"/>
      <sheetData sheetId="551" refreshError="1"/>
      <sheetData sheetId="552">
        <row r="2">
          <cell r="F2" t="str">
            <v>INCH</v>
          </cell>
        </row>
      </sheetData>
      <sheetData sheetId="553">
        <row r="2">
          <cell r="F2" t="str">
            <v>INCH</v>
          </cell>
        </row>
      </sheetData>
      <sheetData sheetId="554">
        <row r="2">
          <cell r="F2" t="str">
            <v>INCH</v>
          </cell>
        </row>
      </sheetData>
      <sheetData sheetId="555">
        <row r="2">
          <cell r="F2" t="str">
            <v>INCH</v>
          </cell>
        </row>
      </sheetData>
      <sheetData sheetId="556">
        <row r="2">
          <cell r="F2" t="str">
            <v>INCH</v>
          </cell>
        </row>
      </sheetData>
      <sheetData sheetId="557">
        <row r="2">
          <cell r="F2" t="str">
            <v>INCH</v>
          </cell>
        </row>
      </sheetData>
      <sheetData sheetId="558">
        <row r="2">
          <cell r="F2" t="str">
            <v>INCH</v>
          </cell>
        </row>
      </sheetData>
      <sheetData sheetId="559">
        <row r="2">
          <cell r="F2" t="str">
            <v>INCH</v>
          </cell>
        </row>
      </sheetData>
      <sheetData sheetId="560">
        <row r="2">
          <cell r="F2" t="str">
            <v>INCH</v>
          </cell>
        </row>
      </sheetData>
      <sheetData sheetId="561">
        <row r="2">
          <cell r="F2" t="str">
            <v>INCH</v>
          </cell>
        </row>
      </sheetData>
      <sheetData sheetId="562">
        <row r="2">
          <cell r="F2" t="str">
            <v>INCH</v>
          </cell>
        </row>
      </sheetData>
      <sheetData sheetId="563">
        <row r="2">
          <cell r="F2" t="str">
            <v>INCH</v>
          </cell>
        </row>
      </sheetData>
      <sheetData sheetId="564">
        <row r="2">
          <cell r="F2" t="str">
            <v>INCH</v>
          </cell>
        </row>
      </sheetData>
      <sheetData sheetId="565">
        <row r="2">
          <cell r="F2" t="str">
            <v>INCH</v>
          </cell>
        </row>
      </sheetData>
      <sheetData sheetId="566">
        <row r="2">
          <cell r="F2" t="str">
            <v>INCH</v>
          </cell>
        </row>
      </sheetData>
      <sheetData sheetId="567">
        <row r="2">
          <cell r="F2" t="str">
            <v>INCH</v>
          </cell>
        </row>
      </sheetData>
      <sheetData sheetId="568">
        <row r="2">
          <cell r="F2" t="str">
            <v>INCH</v>
          </cell>
        </row>
      </sheetData>
      <sheetData sheetId="569">
        <row r="2">
          <cell r="F2" t="str">
            <v>INCH</v>
          </cell>
        </row>
      </sheetData>
      <sheetData sheetId="570">
        <row r="2">
          <cell r="F2" t="str">
            <v>INCH</v>
          </cell>
        </row>
      </sheetData>
      <sheetData sheetId="571">
        <row r="2">
          <cell r="F2" t="str">
            <v>INCH</v>
          </cell>
        </row>
      </sheetData>
      <sheetData sheetId="572">
        <row r="2">
          <cell r="F2" t="str">
            <v>INCH</v>
          </cell>
        </row>
      </sheetData>
      <sheetData sheetId="573">
        <row r="2">
          <cell r="F2" t="str">
            <v>INCH</v>
          </cell>
        </row>
      </sheetData>
      <sheetData sheetId="574">
        <row r="2">
          <cell r="F2" t="str">
            <v>INCH</v>
          </cell>
        </row>
      </sheetData>
      <sheetData sheetId="575">
        <row r="2">
          <cell r="F2" t="str">
            <v>INCH</v>
          </cell>
        </row>
      </sheetData>
      <sheetData sheetId="576">
        <row r="2">
          <cell r="F2" t="str">
            <v>INCH</v>
          </cell>
        </row>
      </sheetData>
      <sheetData sheetId="577">
        <row r="2">
          <cell r="F2" t="str">
            <v>INCH</v>
          </cell>
        </row>
      </sheetData>
      <sheetData sheetId="578">
        <row r="2">
          <cell r="F2" t="str">
            <v>INCH</v>
          </cell>
        </row>
      </sheetData>
      <sheetData sheetId="579">
        <row r="2">
          <cell r="F2" t="str">
            <v>INCH</v>
          </cell>
        </row>
      </sheetData>
      <sheetData sheetId="580">
        <row r="2">
          <cell r="F2" t="str">
            <v>INCH</v>
          </cell>
        </row>
      </sheetData>
      <sheetData sheetId="581">
        <row r="2">
          <cell r="F2" t="str">
            <v>INCH</v>
          </cell>
        </row>
      </sheetData>
      <sheetData sheetId="582">
        <row r="2">
          <cell r="F2" t="str">
            <v>INCH</v>
          </cell>
        </row>
      </sheetData>
      <sheetData sheetId="583">
        <row r="2">
          <cell r="F2" t="str">
            <v>INCH</v>
          </cell>
        </row>
      </sheetData>
      <sheetData sheetId="584">
        <row r="2">
          <cell r="F2" t="str">
            <v>INCH</v>
          </cell>
        </row>
      </sheetData>
      <sheetData sheetId="585">
        <row r="2">
          <cell r="F2" t="str">
            <v>INCH</v>
          </cell>
        </row>
      </sheetData>
      <sheetData sheetId="586">
        <row r="2">
          <cell r="F2" t="str">
            <v>INCH</v>
          </cell>
        </row>
      </sheetData>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ow r="2">
          <cell r="F2" t="str">
            <v>INCH</v>
          </cell>
        </row>
      </sheetData>
      <sheetData sheetId="601">
        <row r="2">
          <cell r="F2" t="str">
            <v>INCH</v>
          </cell>
        </row>
      </sheetData>
      <sheetData sheetId="602">
        <row r="2">
          <cell r="F2" t="str">
            <v>INCH</v>
          </cell>
        </row>
      </sheetData>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ow r="2">
          <cell r="F2" t="str">
            <v>INCH</v>
          </cell>
        </row>
      </sheetData>
      <sheetData sheetId="617" refreshError="1"/>
      <sheetData sheetId="618" refreshError="1"/>
      <sheetData sheetId="619" refreshError="1"/>
      <sheetData sheetId="620" refreshError="1"/>
      <sheetData sheetId="621" refreshError="1"/>
      <sheetData sheetId="622" refreshError="1"/>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ow r="2">
          <cell r="F2" t="str">
            <v>INCH</v>
          </cell>
        </row>
      </sheetData>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ow r="2">
          <cell r="F2" t="str">
            <v>INCH</v>
          </cell>
        </row>
      </sheetData>
      <sheetData sheetId="658" refreshError="1"/>
      <sheetData sheetId="659" refreshError="1"/>
      <sheetData sheetId="660" refreshError="1"/>
      <sheetData sheetId="661">
        <row r="2">
          <cell r="F2" t="str">
            <v>INCH</v>
          </cell>
        </row>
      </sheetData>
      <sheetData sheetId="662">
        <row r="2">
          <cell r="F2" t="str">
            <v>INCH</v>
          </cell>
        </row>
      </sheetData>
      <sheetData sheetId="663">
        <row r="2">
          <cell r="F2" t="str">
            <v>INCH</v>
          </cell>
        </row>
      </sheetData>
      <sheetData sheetId="664">
        <row r="2">
          <cell r="F2" t="str">
            <v>INCH</v>
          </cell>
        </row>
      </sheetData>
      <sheetData sheetId="665">
        <row r="2">
          <cell r="F2" t="str">
            <v>INCH</v>
          </cell>
        </row>
      </sheetData>
      <sheetData sheetId="666">
        <row r="2">
          <cell r="F2" t="str">
            <v>INCH</v>
          </cell>
        </row>
      </sheetData>
      <sheetData sheetId="667">
        <row r="2">
          <cell r="F2" t="str">
            <v>INCH</v>
          </cell>
        </row>
      </sheetData>
      <sheetData sheetId="668">
        <row r="2">
          <cell r="F2" t="str">
            <v>INCH</v>
          </cell>
        </row>
      </sheetData>
      <sheetData sheetId="669">
        <row r="2">
          <cell r="F2" t="str">
            <v>INCH</v>
          </cell>
        </row>
      </sheetData>
      <sheetData sheetId="670">
        <row r="2">
          <cell r="F2" t="str">
            <v>INCH</v>
          </cell>
        </row>
      </sheetData>
      <sheetData sheetId="671">
        <row r="2">
          <cell r="F2" t="str">
            <v>INCH</v>
          </cell>
        </row>
      </sheetData>
      <sheetData sheetId="672">
        <row r="2">
          <cell r="F2" t="str">
            <v>INCH</v>
          </cell>
        </row>
      </sheetData>
      <sheetData sheetId="673">
        <row r="2">
          <cell r="F2" t="str">
            <v>INCH</v>
          </cell>
        </row>
      </sheetData>
      <sheetData sheetId="674">
        <row r="2">
          <cell r="F2" t="str">
            <v>INCH</v>
          </cell>
        </row>
      </sheetData>
      <sheetData sheetId="675">
        <row r="2">
          <cell r="F2" t="str">
            <v>INCH</v>
          </cell>
        </row>
      </sheetData>
      <sheetData sheetId="676">
        <row r="2">
          <cell r="F2" t="str">
            <v>INCH</v>
          </cell>
        </row>
      </sheetData>
      <sheetData sheetId="677">
        <row r="2">
          <cell r="F2" t="str">
            <v>INCH</v>
          </cell>
        </row>
      </sheetData>
      <sheetData sheetId="678">
        <row r="2">
          <cell r="F2" t="str">
            <v>INCH</v>
          </cell>
        </row>
      </sheetData>
      <sheetData sheetId="679">
        <row r="2">
          <cell r="F2" t="str">
            <v>INCH</v>
          </cell>
        </row>
      </sheetData>
      <sheetData sheetId="680">
        <row r="2">
          <cell r="F2" t="str">
            <v>INCH</v>
          </cell>
        </row>
      </sheetData>
      <sheetData sheetId="681" refreshError="1"/>
      <sheetData sheetId="682" refreshError="1"/>
      <sheetData sheetId="683" refreshError="1"/>
      <sheetData sheetId="684">
        <row r="2">
          <cell r="F2" t="str">
            <v>INCH</v>
          </cell>
        </row>
      </sheetData>
      <sheetData sheetId="685">
        <row r="2">
          <cell r="F2" t="str">
            <v>INCH</v>
          </cell>
        </row>
      </sheetData>
      <sheetData sheetId="686">
        <row r="2">
          <cell r="F2" t="str">
            <v>INCH</v>
          </cell>
        </row>
      </sheetData>
      <sheetData sheetId="687">
        <row r="2">
          <cell r="F2" t="str">
            <v>INCH</v>
          </cell>
        </row>
      </sheetData>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ow r="2">
          <cell r="F2" t="str">
            <v>INCH</v>
          </cell>
        </row>
      </sheetData>
      <sheetData sheetId="729">
        <row r="2">
          <cell r="F2" t="str">
            <v>INCH</v>
          </cell>
        </row>
      </sheetData>
      <sheetData sheetId="730">
        <row r="2">
          <cell r="F2" t="str">
            <v>INCH</v>
          </cell>
        </row>
      </sheetData>
      <sheetData sheetId="731">
        <row r="2">
          <cell r="F2" t="str">
            <v>INCH</v>
          </cell>
        </row>
      </sheetData>
      <sheetData sheetId="732">
        <row r="2">
          <cell r="F2" t="str">
            <v>INCH</v>
          </cell>
        </row>
      </sheetData>
      <sheetData sheetId="733">
        <row r="2">
          <cell r="F2" t="str">
            <v>INCH</v>
          </cell>
        </row>
      </sheetData>
      <sheetData sheetId="734">
        <row r="2">
          <cell r="F2" t="str">
            <v>INCH</v>
          </cell>
        </row>
      </sheetData>
      <sheetData sheetId="735">
        <row r="2">
          <cell r="F2" t="str">
            <v>INCH</v>
          </cell>
        </row>
      </sheetData>
      <sheetData sheetId="736">
        <row r="2">
          <cell r="F2" t="str">
            <v>INCH</v>
          </cell>
        </row>
      </sheetData>
      <sheetData sheetId="737">
        <row r="2">
          <cell r="F2" t="str">
            <v>INCH</v>
          </cell>
        </row>
      </sheetData>
      <sheetData sheetId="738">
        <row r="2">
          <cell r="F2" t="str">
            <v>INCH</v>
          </cell>
        </row>
      </sheetData>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ow r="2">
          <cell r="F2" t="str">
            <v>INCH</v>
          </cell>
        </row>
      </sheetData>
      <sheetData sheetId="754">
        <row r="2">
          <cell r="F2" t="str">
            <v>INCH</v>
          </cell>
        </row>
      </sheetData>
      <sheetData sheetId="755">
        <row r="2">
          <cell r="F2" t="str">
            <v>INCH</v>
          </cell>
        </row>
      </sheetData>
      <sheetData sheetId="756">
        <row r="2">
          <cell r="F2" t="str">
            <v>INCH</v>
          </cell>
        </row>
      </sheetData>
      <sheetData sheetId="757">
        <row r="2">
          <cell r="F2" t="str">
            <v>INCH</v>
          </cell>
        </row>
      </sheetData>
      <sheetData sheetId="758">
        <row r="2">
          <cell r="F2" t="str">
            <v>INCH</v>
          </cell>
        </row>
      </sheetData>
      <sheetData sheetId="759">
        <row r="2">
          <cell r="F2" t="str">
            <v>INCH</v>
          </cell>
        </row>
      </sheetData>
      <sheetData sheetId="760">
        <row r="2">
          <cell r="F2" t="str">
            <v>INCH</v>
          </cell>
        </row>
      </sheetData>
      <sheetData sheetId="761">
        <row r="2">
          <cell r="F2" t="str">
            <v>INCH</v>
          </cell>
        </row>
      </sheetData>
      <sheetData sheetId="762">
        <row r="2">
          <cell r="F2" t="str">
            <v>INCH</v>
          </cell>
        </row>
      </sheetData>
      <sheetData sheetId="763">
        <row r="2">
          <cell r="F2" t="str">
            <v>INCH</v>
          </cell>
        </row>
      </sheetData>
      <sheetData sheetId="764">
        <row r="2">
          <cell r="F2" t="str">
            <v>INCH</v>
          </cell>
        </row>
      </sheetData>
      <sheetData sheetId="765">
        <row r="2">
          <cell r="F2" t="str">
            <v>INCH</v>
          </cell>
        </row>
      </sheetData>
      <sheetData sheetId="766">
        <row r="2">
          <cell r="F2" t="str">
            <v>INCH</v>
          </cell>
        </row>
      </sheetData>
      <sheetData sheetId="767">
        <row r="2">
          <cell r="F2" t="str">
            <v>INCH</v>
          </cell>
        </row>
      </sheetData>
      <sheetData sheetId="768">
        <row r="2">
          <cell r="F2" t="str">
            <v>INCH</v>
          </cell>
        </row>
      </sheetData>
      <sheetData sheetId="769">
        <row r="2">
          <cell r="F2" t="str">
            <v>INCH</v>
          </cell>
        </row>
      </sheetData>
      <sheetData sheetId="770">
        <row r="2">
          <cell r="F2" t="str">
            <v>INCH</v>
          </cell>
        </row>
      </sheetData>
      <sheetData sheetId="771">
        <row r="2">
          <cell r="F2" t="str">
            <v>INCH</v>
          </cell>
        </row>
      </sheetData>
      <sheetData sheetId="772">
        <row r="2">
          <cell r="F2" t="str">
            <v>INCH</v>
          </cell>
        </row>
      </sheetData>
      <sheetData sheetId="773">
        <row r="2">
          <cell r="F2" t="str">
            <v>INCH</v>
          </cell>
        </row>
      </sheetData>
      <sheetData sheetId="774">
        <row r="2">
          <cell r="F2" t="str">
            <v>INCH</v>
          </cell>
        </row>
      </sheetData>
      <sheetData sheetId="775">
        <row r="2">
          <cell r="F2" t="str">
            <v>INCH</v>
          </cell>
        </row>
      </sheetData>
      <sheetData sheetId="776">
        <row r="2">
          <cell r="F2" t="str">
            <v>INCH</v>
          </cell>
        </row>
      </sheetData>
      <sheetData sheetId="777">
        <row r="2">
          <cell r="F2" t="str">
            <v>INCH</v>
          </cell>
        </row>
      </sheetData>
      <sheetData sheetId="778">
        <row r="2">
          <cell r="F2" t="str">
            <v>INCH</v>
          </cell>
        </row>
      </sheetData>
      <sheetData sheetId="779" refreshError="1"/>
      <sheetData sheetId="780" refreshError="1"/>
      <sheetData sheetId="781">
        <row r="2">
          <cell r="F2" t="str">
            <v>INCH</v>
          </cell>
        </row>
      </sheetData>
      <sheetData sheetId="782">
        <row r="2">
          <cell r="F2" t="str">
            <v>INCH</v>
          </cell>
        </row>
      </sheetData>
      <sheetData sheetId="783">
        <row r="2">
          <cell r="F2" t="str">
            <v>INCH</v>
          </cell>
        </row>
      </sheetData>
      <sheetData sheetId="784">
        <row r="2">
          <cell r="F2" t="str">
            <v>INCH</v>
          </cell>
        </row>
      </sheetData>
      <sheetData sheetId="785">
        <row r="2">
          <cell r="F2" t="str">
            <v>INCH</v>
          </cell>
        </row>
      </sheetData>
      <sheetData sheetId="786">
        <row r="2">
          <cell r="F2" t="str">
            <v>INCH</v>
          </cell>
        </row>
      </sheetData>
      <sheetData sheetId="787">
        <row r="2">
          <cell r="F2" t="str">
            <v>INCH</v>
          </cell>
        </row>
      </sheetData>
      <sheetData sheetId="788">
        <row r="2">
          <cell r="F2" t="str">
            <v>INCH</v>
          </cell>
        </row>
      </sheetData>
      <sheetData sheetId="789">
        <row r="2">
          <cell r="F2" t="str">
            <v>INCH</v>
          </cell>
        </row>
      </sheetData>
      <sheetData sheetId="790">
        <row r="2">
          <cell r="F2" t="str">
            <v>INCH</v>
          </cell>
        </row>
      </sheetData>
      <sheetData sheetId="791">
        <row r="2">
          <cell r="F2" t="str">
            <v>INCH</v>
          </cell>
        </row>
      </sheetData>
      <sheetData sheetId="792" refreshError="1"/>
      <sheetData sheetId="793" refreshError="1"/>
      <sheetData sheetId="794">
        <row r="2">
          <cell r="F2" t="str">
            <v>INCH</v>
          </cell>
        </row>
      </sheetData>
      <sheetData sheetId="795">
        <row r="2">
          <cell r="F2" t="str">
            <v>INCH</v>
          </cell>
        </row>
      </sheetData>
      <sheetData sheetId="796">
        <row r="2">
          <cell r="F2" t="str">
            <v>INCH</v>
          </cell>
        </row>
      </sheetData>
      <sheetData sheetId="797">
        <row r="2">
          <cell r="F2" t="str">
            <v>INCH</v>
          </cell>
        </row>
      </sheetData>
      <sheetData sheetId="798" refreshError="1"/>
      <sheetData sheetId="799">
        <row r="2">
          <cell r="F2" t="str">
            <v>INCH</v>
          </cell>
        </row>
      </sheetData>
      <sheetData sheetId="800">
        <row r="2">
          <cell r="F2" t="str">
            <v>INCH</v>
          </cell>
        </row>
      </sheetData>
      <sheetData sheetId="801">
        <row r="2">
          <cell r="F2" t="str">
            <v>INCH</v>
          </cell>
        </row>
      </sheetData>
      <sheetData sheetId="802">
        <row r="2">
          <cell r="F2" t="str">
            <v>INCH</v>
          </cell>
        </row>
      </sheetData>
      <sheetData sheetId="803">
        <row r="2">
          <cell r="F2" t="str">
            <v>INCH</v>
          </cell>
        </row>
      </sheetData>
      <sheetData sheetId="804">
        <row r="2">
          <cell r="F2" t="str">
            <v>INCH</v>
          </cell>
        </row>
      </sheetData>
      <sheetData sheetId="805">
        <row r="2">
          <cell r="F2" t="str">
            <v>INCH</v>
          </cell>
        </row>
      </sheetData>
      <sheetData sheetId="806">
        <row r="2">
          <cell r="F2" t="str">
            <v>INCH</v>
          </cell>
        </row>
      </sheetData>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ow r="2">
          <cell r="F2" t="str">
            <v>INCH</v>
          </cell>
        </row>
      </sheetData>
      <sheetData sheetId="868">
        <row r="2">
          <cell r="F2" t="str">
            <v>INCH</v>
          </cell>
        </row>
      </sheetData>
      <sheetData sheetId="869">
        <row r="2">
          <cell r="F2" t="str">
            <v>INCH</v>
          </cell>
        </row>
      </sheetData>
      <sheetData sheetId="870">
        <row r="2">
          <cell r="F2" t="str">
            <v>INCH</v>
          </cell>
        </row>
      </sheetData>
      <sheetData sheetId="871">
        <row r="2">
          <cell r="F2" t="str">
            <v>INCH</v>
          </cell>
        </row>
      </sheetData>
      <sheetData sheetId="872">
        <row r="2">
          <cell r="F2" t="str">
            <v>INCH</v>
          </cell>
        </row>
      </sheetData>
      <sheetData sheetId="873">
        <row r="2">
          <cell r="F2" t="str">
            <v>INCH</v>
          </cell>
        </row>
      </sheetData>
      <sheetData sheetId="874">
        <row r="2">
          <cell r="F2" t="str">
            <v>INCH</v>
          </cell>
        </row>
      </sheetData>
      <sheetData sheetId="875">
        <row r="2">
          <cell r="F2" t="str">
            <v>INCH</v>
          </cell>
        </row>
      </sheetData>
      <sheetData sheetId="876">
        <row r="2">
          <cell r="F2" t="str">
            <v>INCH</v>
          </cell>
        </row>
      </sheetData>
      <sheetData sheetId="877">
        <row r="2">
          <cell r="F2" t="str">
            <v>INCH</v>
          </cell>
        </row>
      </sheetData>
      <sheetData sheetId="878">
        <row r="2">
          <cell r="F2" t="str">
            <v>INCH</v>
          </cell>
        </row>
      </sheetData>
      <sheetData sheetId="879">
        <row r="2">
          <cell r="F2" t="str">
            <v>INCH</v>
          </cell>
        </row>
      </sheetData>
      <sheetData sheetId="880">
        <row r="2">
          <cell r="F2" t="str">
            <v>INCH</v>
          </cell>
        </row>
      </sheetData>
      <sheetData sheetId="881">
        <row r="2">
          <cell r="F2" t="str">
            <v>INCH</v>
          </cell>
        </row>
      </sheetData>
      <sheetData sheetId="882">
        <row r="2">
          <cell r="F2" t="str">
            <v>INCH</v>
          </cell>
        </row>
      </sheetData>
      <sheetData sheetId="883">
        <row r="2">
          <cell r="F2" t="str">
            <v>INCH</v>
          </cell>
        </row>
      </sheetData>
      <sheetData sheetId="884">
        <row r="2">
          <cell r="F2" t="str">
            <v>INCH</v>
          </cell>
        </row>
      </sheetData>
      <sheetData sheetId="885">
        <row r="2">
          <cell r="F2" t="str">
            <v>INCH</v>
          </cell>
        </row>
      </sheetData>
      <sheetData sheetId="886">
        <row r="2">
          <cell r="F2" t="str">
            <v>INCH</v>
          </cell>
        </row>
      </sheetData>
      <sheetData sheetId="887">
        <row r="2">
          <cell r="F2" t="str">
            <v>INCH</v>
          </cell>
        </row>
      </sheetData>
      <sheetData sheetId="888">
        <row r="2">
          <cell r="F2" t="str">
            <v>INCH</v>
          </cell>
        </row>
      </sheetData>
      <sheetData sheetId="889">
        <row r="2">
          <cell r="F2" t="str">
            <v>INCH</v>
          </cell>
        </row>
      </sheetData>
      <sheetData sheetId="890">
        <row r="2">
          <cell r="F2" t="str">
            <v>INCH</v>
          </cell>
        </row>
      </sheetData>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ow r="2">
          <cell r="F2" t="str">
            <v>INCH</v>
          </cell>
        </row>
      </sheetData>
      <sheetData sheetId="901">
        <row r="2">
          <cell r="F2" t="str">
            <v>INCH</v>
          </cell>
        </row>
      </sheetData>
      <sheetData sheetId="902">
        <row r="2">
          <cell r="F2" t="str">
            <v>INCH</v>
          </cell>
        </row>
      </sheetData>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ow r="2">
          <cell r="F2" t="str">
            <v>INCH</v>
          </cell>
        </row>
      </sheetData>
      <sheetData sheetId="925">
        <row r="2">
          <cell r="F2" t="str">
            <v>INCH</v>
          </cell>
        </row>
      </sheetData>
      <sheetData sheetId="926" refreshError="1"/>
      <sheetData sheetId="927">
        <row r="2">
          <cell r="F2" t="str">
            <v>INCH</v>
          </cell>
        </row>
      </sheetData>
      <sheetData sheetId="928">
        <row r="2">
          <cell r="F2" t="str">
            <v>INCH</v>
          </cell>
        </row>
      </sheetData>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ow r="2">
          <cell r="F2" t="str">
            <v>INCH</v>
          </cell>
        </row>
      </sheetData>
      <sheetData sheetId="988">
        <row r="2">
          <cell r="F2" t="str">
            <v>INCH</v>
          </cell>
        </row>
      </sheetData>
      <sheetData sheetId="989">
        <row r="2">
          <cell r="F2" t="str">
            <v>INCH</v>
          </cell>
        </row>
      </sheetData>
      <sheetData sheetId="990">
        <row r="2">
          <cell r="F2" t="str">
            <v>INCH</v>
          </cell>
        </row>
      </sheetData>
      <sheetData sheetId="991">
        <row r="2">
          <cell r="F2" t="str">
            <v>INCH</v>
          </cell>
        </row>
      </sheetData>
      <sheetData sheetId="992">
        <row r="2">
          <cell r="F2" t="str">
            <v>INCH</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ow r="2">
          <cell r="F2" t="str">
            <v>INCH</v>
          </cell>
        </row>
      </sheetData>
      <sheetData sheetId="1022" refreshError="1"/>
      <sheetData sheetId="1023" refreshError="1"/>
      <sheetData sheetId="1024" refreshError="1"/>
      <sheetData sheetId="1025" refreshError="1"/>
      <sheetData sheetId="1026" refreshError="1"/>
      <sheetData sheetId="1027" refreshError="1"/>
      <sheetData sheetId="1028">
        <row r="2">
          <cell r="F2" t="str">
            <v>INCH</v>
          </cell>
        </row>
      </sheetData>
      <sheetData sheetId="1029">
        <row r="2">
          <cell r="F2" t="str">
            <v>INCH</v>
          </cell>
        </row>
      </sheetData>
      <sheetData sheetId="1030">
        <row r="2">
          <cell r="F2" t="str">
            <v>INCH</v>
          </cell>
        </row>
      </sheetData>
      <sheetData sheetId="1031">
        <row r="2">
          <cell r="F2" t="str">
            <v>INCH</v>
          </cell>
        </row>
      </sheetData>
      <sheetData sheetId="1032">
        <row r="2">
          <cell r="F2" t="str">
            <v>INCH</v>
          </cell>
        </row>
      </sheetData>
      <sheetData sheetId="1033">
        <row r="2">
          <cell r="F2" t="str">
            <v>INCH</v>
          </cell>
        </row>
      </sheetData>
      <sheetData sheetId="1034">
        <row r="2">
          <cell r="F2" t="str">
            <v>INCH</v>
          </cell>
        </row>
      </sheetData>
      <sheetData sheetId="1035">
        <row r="2">
          <cell r="F2" t="str">
            <v>INCH</v>
          </cell>
        </row>
      </sheetData>
      <sheetData sheetId="1036">
        <row r="2">
          <cell r="F2" t="str">
            <v>INCH</v>
          </cell>
        </row>
      </sheetData>
      <sheetData sheetId="1037">
        <row r="2">
          <cell r="F2" t="str">
            <v>INCH</v>
          </cell>
        </row>
      </sheetData>
      <sheetData sheetId="1038">
        <row r="2">
          <cell r="F2" t="str">
            <v>INCH</v>
          </cell>
        </row>
      </sheetData>
      <sheetData sheetId="1039">
        <row r="2">
          <cell r="F2" t="str">
            <v>INCH</v>
          </cell>
        </row>
      </sheetData>
      <sheetData sheetId="1040">
        <row r="2">
          <cell r="F2" t="str">
            <v>INCH</v>
          </cell>
        </row>
      </sheetData>
      <sheetData sheetId="1041">
        <row r="2">
          <cell r="F2" t="str">
            <v>INCH</v>
          </cell>
        </row>
      </sheetData>
      <sheetData sheetId="1042">
        <row r="2">
          <cell r="F2" t="str">
            <v>INCH</v>
          </cell>
        </row>
      </sheetData>
      <sheetData sheetId="1043">
        <row r="2">
          <cell r="F2" t="str">
            <v>INCH</v>
          </cell>
        </row>
      </sheetData>
      <sheetData sheetId="1044">
        <row r="2">
          <cell r="F2" t="str">
            <v>INCH</v>
          </cell>
        </row>
      </sheetData>
      <sheetData sheetId="1045">
        <row r="2">
          <cell r="F2" t="str">
            <v>INCH</v>
          </cell>
        </row>
      </sheetData>
      <sheetData sheetId="1046">
        <row r="2">
          <cell r="F2" t="str">
            <v>INCH</v>
          </cell>
        </row>
      </sheetData>
      <sheetData sheetId="1047">
        <row r="2">
          <cell r="F2" t="str">
            <v>INCH</v>
          </cell>
        </row>
      </sheetData>
      <sheetData sheetId="1048">
        <row r="2">
          <cell r="F2" t="str">
            <v>INCH</v>
          </cell>
        </row>
      </sheetData>
      <sheetData sheetId="1049">
        <row r="2">
          <cell r="F2" t="str">
            <v>INCH</v>
          </cell>
        </row>
      </sheetData>
      <sheetData sheetId="1050">
        <row r="2">
          <cell r="F2" t="str">
            <v>INCH</v>
          </cell>
        </row>
      </sheetData>
      <sheetData sheetId="1051">
        <row r="2">
          <cell r="F2" t="str">
            <v>INCH</v>
          </cell>
        </row>
      </sheetData>
      <sheetData sheetId="1052">
        <row r="2">
          <cell r="F2" t="str">
            <v>INCH</v>
          </cell>
        </row>
      </sheetData>
      <sheetData sheetId="1053">
        <row r="2">
          <cell r="F2" t="str">
            <v>INCH</v>
          </cell>
        </row>
      </sheetData>
      <sheetData sheetId="1054">
        <row r="2">
          <cell r="F2" t="str">
            <v>INCH</v>
          </cell>
        </row>
      </sheetData>
      <sheetData sheetId="1055">
        <row r="2">
          <cell r="F2" t="str">
            <v>INCH</v>
          </cell>
        </row>
      </sheetData>
      <sheetData sheetId="1056" refreshError="1"/>
      <sheetData sheetId="1057" refreshError="1"/>
      <sheetData sheetId="1058">
        <row r="2">
          <cell r="F2" t="str">
            <v>INCH</v>
          </cell>
        </row>
      </sheetData>
      <sheetData sheetId="1059">
        <row r="2">
          <cell r="F2" t="str">
            <v>INCH</v>
          </cell>
        </row>
      </sheetData>
      <sheetData sheetId="1060">
        <row r="2">
          <cell r="F2" t="str">
            <v>INCH</v>
          </cell>
        </row>
      </sheetData>
      <sheetData sheetId="1061">
        <row r="2">
          <cell r="F2" t="str">
            <v>INCH</v>
          </cell>
        </row>
      </sheetData>
      <sheetData sheetId="1062">
        <row r="2">
          <cell r="F2" t="str">
            <v>INCH</v>
          </cell>
        </row>
      </sheetData>
      <sheetData sheetId="1063">
        <row r="2">
          <cell r="F2" t="str">
            <v>INCH</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ow r="2">
          <cell r="F2" t="str">
            <v>INCH</v>
          </cell>
        </row>
      </sheetData>
      <sheetData sheetId="1073">
        <row r="2">
          <cell r="F2" t="str">
            <v>INCH</v>
          </cell>
        </row>
      </sheetData>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ow r="2">
          <cell r="F2" t="str">
            <v>INCH</v>
          </cell>
        </row>
      </sheetData>
      <sheetData sheetId="1084">
        <row r="2">
          <cell r="F2" t="str">
            <v>INCH</v>
          </cell>
        </row>
      </sheetData>
      <sheetData sheetId="1085">
        <row r="2">
          <cell r="F2" t="str">
            <v>INCH</v>
          </cell>
        </row>
      </sheetData>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row r="2">
          <cell r="F2" t="str">
            <v>INCH</v>
          </cell>
        </row>
      </sheetData>
      <sheetData sheetId="1116">
        <row r="2">
          <cell r="F2" t="str">
            <v>INCH</v>
          </cell>
        </row>
      </sheetData>
      <sheetData sheetId="1117">
        <row r="2">
          <cell r="F2" t="str">
            <v>INCH</v>
          </cell>
        </row>
      </sheetData>
      <sheetData sheetId="1118">
        <row r="2">
          <cell r="F2" t="str">
            <v>INCH</v>
          </cell>
        </row>
      </sheetData>
      <sheetData sheetId="1119" refreshError="1"/>
      <sheetData sheetId="1120" refreshError="1"/>
      <sheetData sheetId="1121" refreshError="1"/>
      <sheetData sheetId="1122" refreshError="1"/>
      <sheetData sheetId="1123">
        <row r="2">
          <cell r="F2" t="str">
            <v>INCH</v>
          </cell>
        </row>
      </sheetData>
      <sheetData sheetId="1124">
        <row r="2">
          <cell r="F2" t="str">
            <v>INCH</v>
          </cell>
        </row>
      </sheetData>
      <sheetData sheetId="1125" refreshError="1"/>
      <sheetData sheetId="1126" refreshError="1"/>
      <sheetData sheetId="1127" refreshError="1"/>
      <sheetData sheetId="1128" refreshError="1"/>
      <sheetData sheetId="1129" refreshError="1"/>
      <sheetData sheetId="1130" refreshError="1"/>
      <sheetData sheetId="1131">
        <row r="2">
          <cell r="F2" t="str">
            <v>INCH</v>
          </cell>
        </row>
      </sheetData>
      <sheetData sheetId="1132"/>
      <sheetData sheetId="1133"/>
      <sheetData sheetId="1134">
        <row r="2">
          <cell r="F2" t="str">
            <v>INCH</v>
          </cell>
        </row>
      </sheetData>
      <sheetData sheetId="1135">
        <row r="2">
          <cell r="F2" t="str">
            <v>INCH</v>
          </cell>
        </row>
      </sheetData>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ow r="2">
          <cell r="F2" t="str">
            <v>INCH</v>
          </cell>
        </row>
      </sheetData>
      <sheetData sheetId="1163" refreshError="1"/>
      <sheetData sheetId="1164" refreshError="1"/>
      <sheetData sheetId="1165" refreshError="1"/>
      <sheetData sheetId="1166" refreshError="1"/>
      <sheetData sheetId="1167" refreshError="1"/>
      <sheetData sheetId="1168" refreshError="1"/>
      <sheetData sheetId="1169" refreshError="1"/>
      <sheetData sheetId="1170">
        <row r="2">
          <cell r="F2" t="str">
            <v>INCH</v>
          </cell>
        </row>
      </sheetData>
      <sheetData sheetId="1171">
        <row r="2">
          <cell r="F2" t="str">
            <v>INCH</v>
          </cell>
        </row>
      </sheetData>
      <sheetData sheetId="1172">
        <row r="2">
          <cell r="F2" t="str">
            <v>INCH</v>
          </cell>
        </row>
      </sheetData>
      <sheetData sheetId="1173" refreshError="1"/>
      <sheetData sheetId="1174">
        <row r="2">
          <cell r="F2" t="str">
            <v>INCH</v>
          </cell>
        </row>
      </sheetData>
      <sheetData sheetId="1175">
        <row r="2">
          <cell r="F2" t="str">
            <v>INCH</v>
          </cell>
        </row>
      </sheetData>
      <sheetData sheetId="1176">
        <row r="2">
          <cell r="F2" t="str">
            <v>INCH</v>
          </cell>
        </row>
      </sheetData>
      <sheetData sheetId="1177">
        <row r="2">
          <cell r="F2" t="str">
            <v>INCH</v>
          </cell>
        </row>
      </sheetData>
      <sheetData sheetId="1178">
        <row r="2">
          <cell r="F2" t="str">
            <v>INCH</v>
          </cell>
        </row>
      </sheetData>
      <sheetData sheetId="1179">
        <row r="2">
          <cell r="F2" t="str">
            <v>INCH</v>
          </cell>
        </row>
      </sheetData>
      <sheetData sheetId="1180">
        <row r="2">
          <cell r="F2" t="str">
            <v>INCH</v>
          </cell>
        </row>
      </sheetData>
      <sheetData sheetId="1181">
        <row r="2">
          <cell r="F2" t="str">
            <v>INCH</v>
          </cell>
        </row>
      </sheetData>
      <sheetData sheetId="1182">
        <row r="2">
          <cell r="F2" t="str">
            <v>INCH</v>
          </cell>
        </row>
      </sheetData>
      <sheetData sheetId="1183">
        <row r="2">
          <cell r="F2" t="str">
            <v>INCH</v>
          </cell>
        </row>
      </sheetData>
      <sheetData sheetId="1184">
        <row r="2">
          <cell r="F2" t="str">
            <v>INCH</v>
          </cell>
        </row>
      </sheetData>
      <sheetData sheetId="1185">
        <row r="2">
          <cell r="F2" t="str">
            <v>INCH</v>
          </cell>
        </row>
      </sheetData>
      <sheetData sheetId="1186">
        <row r="2">
          <cell r="F2" t="str">
            <v>INCH</v>
          </cell>
        </row>
      </sheetData>
      <sheetData sheetId="1187">
        <row r="2">
          <cell r="F2" t="str">
            <v>INCH</v>
          </cell>
        </row>
      </sheetData>
      <sheetData sheetId="1188">
        <row r="2">
          <cell r="F2" t="str">
            <v>INCH</v>
          </cell>
        </row>
      </sheetData>
      <sheetData sheetId="1189">
        <row r="2">
          <cell r="F2" t="str">
            <v>INCH</v>
          </cell>
        </row>
      </sheetData>
      <sheetData sheetId="1190">
        <row r="2">
          <cell r="F2" t="str">
            <v>INCH</v>
          </cell>
        </row>
      </sheetData>
      <sheetData sheetId="1191">
        <row r="2">
          <cell r="F2" t="str">
            <v>INCH</v>
          </cell>
        </row>
      </sheetData>
      <sheetData sheetId="1192">
        <row r="2">
          <cell r="F2" t="str">
            <v>INCH</v>
          </cell>
        </row>
      </sheetData>
      <sheetData sheetId="1193">
        <row r="2">
          <cell r="F2" t="str">
            <v>INCH</v>
          </cell>
        </row>
      </sheetData>
      <sheetData sheetId="1194">
        <row r="2">
          <cell r="F2" t="str">
            <v>INCH</v>
          </cell>
        </row>
      </sheetData>
      <sheetData sheetId="1195">
        <row r="2">
          <cell r="F2" t="str">
            <v>INCH</v>
          </cell>
        </row>
      </sheetData>
      <sheetData sheetId="1196">
        <row r="2">
          <cell r="F2" t="str">
            <v>INCH</v>
          </cell>
        </row>
      </sheetData>
      <sheetData sheetId="1197">
        <row r="2">
          <cell r="F2" t="str">
            <v>INCH</v>
          </cell>
        </row>
      </sheetData>
      <sheetData sheetId="1198">
        <row r="2">
          <cell r="F2" t="str">
            <v>INCH</v>
          </cell>
        </row>
      </sheetData>
      <sheetData sheetId="1199">
        <row r="2">
          <cell r="F2" t="str">
            <v>INCH</v>
          </cell>
        </row>
      </sheetData>
      <sheetData sheetId="1200">
        <row r="2">
          <cell r="F2" t="str">
            <v>INCH</v>
          </cell>
        </row>
      </sheetData>
      <sheetData sheetId="1201">
        <row r="2">
          <cell r="F2" t="str">
            <v>INCH</v>
          </cell>
        </row>
      </sheetData>
      <sheetData sheetId="1202">
        <row r="2">
          <cell r="F2" t="str">
            <v>INCH</v>
          </cell>
        </row>
      </sheetData>
      <sheetData sheetId="1203">
        <row r="2">
          <cell r="F2" t="str">
            <v>INCH</v>
          </cell>
        </row>
      </sheetData>
      <sheetData sheetId="1204">
        <row r="2">
          <cell r="F2" t="str">
            <v>INCH</v>
          </cell>
        </row>
      </sheetData>
      <sheetData sheetId="1205">
        <row r="2">
          <cell r="F2" t="str">
            <v>INCH</v>
          </cell>
        </row>
      </sheetData>
      <sheetData sheetId="1206">
        <row r="2">
          <cell r="F2" t="str">
            <v>INCH</v>
          </cell>
        </row>
      </sheetData>
      <sheetData sheetId="1207">
        <row r="2">
          <cell r="F2" t="str">
            <v>INCH</v>
          </cell>
        </row>
      </sheetData>
      <sheetData sheetId="1208">
        <row r="2">
          <cell r="F2" t="str">
            <v>INCH</v>
          </cell>
        </row>
      </sheetData>
      <sheetData sheetId="1209">
        <row r="2">
          <cell r="F2" t="str">
            <v>INCH</v>
          </cell>
        </row>
      </sheetData>
      <sheetData sheetId="1210">
        <row r="2">
          <cell r="F2" t="str">
            <v>INCH</v>
          </cell>
        </row>
      </sheetData>
      <sheetData sheetId="1211">
        <row r="2">
          <cell r="F2" t="str">
            <v>INCH</v>
          </cell>
        </row>
      </sheetData>
      <sheetData sheetId="1212">
        <row r="2">
          <cell r="F2" t="str">
            <v>INCH</v>
          </cell>
        </row>
      </sheetData>
      <sheetData sheetId="1213">
        <row r="2">
          <cell r="F2" t="str">
            <v>INCH</v>
          </cell>
        </row>
      </sheetData>
      <sheetData sheetId="1214">
        <row r="2">
          <cell r="F2" t="str">
            <v>INCH</v>
          </cell>
        </row>
      </sheetData>
      <sheetData sheetId="1215">
        <row r="2">
          <cell r="F2" t="str">
            <v>INCH</v>
          </cell>
        </row>
      </sheetData>
      <sheetData sheetId="1216">
        <row r="2">
          <cell r="F2" t="str">
            <v>INCH</v>
          </cell>
        </row>
      </sheetData>
      <sheetData sheetId="1217">
        <row r="2">
          <cell r="F2" t="str">
            <v>INCH</v>
          </cell>
        </row>
      </sheetData>
      <sheetData sheetId="1218">
        <row r="2">
          <cell r="F2" t="str">
            <v>INCH</v>
          </cell>
        </row>
      </sheetData>
      <sheetData sheetId="1219">
        <row r="2">
          <cell r="F2" t="str">
            <v>INCH</v>
          </cell>
        </row>
      </sheetData>
      <sheetData sheetId="1220">
        <row r="2">
          <cell r="F2" t="str">
            <v>INCH</v>
          </cell>
        </row>
      </sheetData>
      <sheetData sheetId="1221">
        <row r="2">
          <cell r="F2" t="str">
            <v>INCH</v>
          </cell>
        </row>
      </sheetData>
      <sheetData sheetId="1222">
        <row r="2">
          <cell r="F2" t="str">
            <v>INCH</v>
          </cell>
        </row>
      </sheetData>
      <sheetData sheetId="1223">
        <row r="2">
          <cell r="F2" t="str">
            <v>INCH</v>
          </cell>
        </row>
      </sheetData>
      <sheetData sheetId="1224">
        <row r="2">
          <cell r="F2" t="str">
            <v>INCH</v>
          </cell>
        </row>
      </sheetData>
      <sheetData sheetId="1225">
        <row r="2">
          <cell r="F2" t="str">
            <v>INCH</v>
          </cell>
        </row>
      </sheetData>
      <sheetData sheetId="1226">
        <row r="2">
          <cell r="F2" t="str">
            <v>INCH</v>
          </cell>
        </row>
      </sheetData>
      <sheetData sheetId="1227">
        <row r="2">
          <cell r="F2" t="str">
            <v>INCH</v>
          </cell>
        </row>
      </sheetData>
      <sheetData sheetId="1228">
        <row r="2">
          <cell r="F2" t="str">
            <v>INCH</v>
          </cell>
        </row>
      </sheetData>
      <sheetData sheetId="1229">
        <row r="2">
          <cell r="F2" t="str">
            <v>INCH</v>
          </cell>
        </row>
      </sheetData>
      <sheetData sheetId="1230">
        <row r="2">
          <cell r="F2" t="str">
            <v>INCH</v>
          </cell>
        </row>
      </sheetData>
      <sheetData sheetId="1231">
        <row r="2">
          <cell r="F2" t="str">
            <v>INCH</v>
          </cell>
        </row>
      </sheetData>
      <sheetData sheetId="1232">
        <row r="2">
          <cell r="F2" t="str">
            <v>INCH</v>
          </cell>
        </row>
      </sheetData>
      <sheetData sheetId="1233">
        <row r="2">
          <cell r="F2" t="str">
            <v>INCH</v>
          </cell>
        </row>
      </sheetData>
      <sheetData sheetId="1234">
        <row r="2">
          <cell r="F2" t="str">
            <v>INCH</v>
          </cell>
        </row>
      </sheetData>
      <sheetData sheetId="1235">
        <row r="2">
          <cell r="F2" t="str">
            <v>INCH</v>
          </cell>
        </row>
      </sheetData>
      <sheetData sheetId="1236">
        <row r="2">
          <cell r="F2" t="str">
            <v>INCH</v>
          </cell>
        </row>
      </sheetData>
      <sheetData sheetId="1237">
        <row r="2">
          <cell r="F2" t="str">
            <v>INCH</v>
          </cell>
        </row>
      </sheetData>
      <sheetData sheetId="1238">
        <row r="2">
          <cell r="F2" t="str">
            <v>INCH</v>
          </cell>
        </row>
      </sheetData>
      <sheetData sheetId="1239">
        <row r="2">
          <cell r="F2" t="str">
            <v>INCH</v>
          </cell>
        </row>
      </sheetData>
      <sheetData sheetId="1240">
        <row r="2">
          <cell r="F2" t="str">
            <v>INCH</v>
          </cell>
        </row>
      </sheetData>
      <sheetData sheetId="1241">
        <row r="2">
          <cell r="F2" t="str">
            <v>INCH</v>
          </cell>
        </row>
      </sheetData>
      <sheetData sheetId="1242">
        <row r="2">
          <cell r="F2" t="str">
            <v>INCH</v>
          </cell>
        </row>
      </sheetData>
      <sheetData sheetId="1243">
        <row r="2">
          <cell r="F2" t="str">
            <v>INCH</v>
          </cell>
        </row>
      </sheetData>
      <sheetData sheetId="1244">
        <row r="2">
          <cell r="F2" t="str">
            <v>INCH</v>
          </cell>
        </row>
      </sheetData>
      <sheetData sheetId="1245">
        <row r="2">
          <cell r="F2" t="str">
            <v>INCH</v>
          </cell>
        </row>
      </sheetData>
      <sheetData sheetId="1246">
        <row r="2">
          <cell r="F2" t="str">
            <v>INCH</v>
          </cell>
        </row>
      </sheetData>
      <sheetData sheetId="1247">
        <row r="2">
          <cell r="F2" t="str">
            <v>INCH</v>
          </cell>
        </row>
      </sheetData>
      <sheetData sheetId="1248">
        <row r="2">
          <cell r="F2" t="str">
            <v>INCH</v>
          </cell>
        </row>
      </sheetData>
      <sheetData sheetId="1249">
        <row r="2">
          <cell r="F2" t="str">
            <v>INCH</v>
          </cell>
        </row>
      </sheetData>
      <sheetData sheetId="1250">
        <row r="2">
          <cell r="F2" t="str">
            <v>INCH</v>
          </cell>
        </row>
      </sheetData>
      <sheetData sheetId="1251">
        <row r="2">
          <cell r="F2" t="str">
            <v>INCH</v>
          </cell>
        </row>
      </sheetData>
      <sheetData sheetId="1252">
        <row r="2">
          <cell r="F2" t="str">
            <v>INCH</v>
          </cell>
        </row>
      </sheetData>
      <sheetData sheetId="1253">
        <row r="2">
          <cell r="F2" t="str">
            <v>INCH</v>
          </cell>
        </row>
      </sheetData>
      <sheetData sheetId="1254">
        <row r="2">
          <cell r="F2" t="str">
            <v>INCH</v>
          </cell>
        </row>
      </sheetData>
      <sheetData sheetId="1255">
        <row r="2">
          <cell r="F2" t="str">
            <v>INCH</v>
          </cell>
        </row>
      </sheetData>
      <sheetData sheetId="1256">
        <row r="2">
          <cell r="F2" t="str">
            <v>INCH</v>
          </cell>
        </row>
      </sheetData>
      <sheetData sheetId="1257">
        <row r="2">
          <cell r="F2" t="str">
            <v>INCH</v>
          </cell>
        </row>
      </sheetData>
      <sheetData sheetId="1258">
        <row r="2">
          <cell r="F2" t="str">
            <v>INCH</v>
          </cell>
        </row>
      </sheetData>
      <sheetData sheetId="1259">
        <row r="2">
          <cell r="F2" t="str">
            <v>INCH</v>
          </cell>
        </row>
      </sheetData>
      <sheetData sheetId="1260">
        <row r="2">
          <cell r="F2" t="str">
            <v>INCH</v>
          </cell>
        </row>
      </sheetData>
      <sheetData sheetId="1261">
        <row r="2">
          <cell r="F2" t="str">
            <v>INCH</v>
          </cell>
        </row>
      </sheetData>
      <sheetData sheetId="1262">
        <row r="2">
          <cell r="F2" t="str">
            <v>INCH</v>
          </cell>
        </row>
      </sheetData>
      <sheetData sheetId="1263">
        <row r="2">
          <cell r="F2" t="str">
            <v>INCH</v>
          </cell>
        </row>
      </sheetData>
      <sheetData sheetId="1264">
        <row r="2">
          <cell r="F2" t="str">
            <v>INCH</v>
          </cell>
        </row>
      </sheetData>
      <sheetData sheetId="1265">
        <row r="2">
          <cell r="F2" t="str">
            <v>INCH</v>
          </cell>
        </row>
      </sheetData>
      <sheetData sheetId="1266">
        <row r="2">
          <cell r="F2" t="str">
            <v>INCH</v>
          </cell>
        </row>
      </sheetData>
      <sheetData sheetId="1267">
        <row r="2">
          <cell r="F2" t="str">
            <v>INCH</v>
          </cell>
        </row>
      </sheetData>
      <sheetData sheetId="1268">
        <row r="2">
          <cell r="F2" t="str">
            <v>INCH</v>
          </cell>
        </row>
      </sheetData>
      <sheetData sheetId="1269">
        <row r="2">
          <cell r="F2" t="str">
            <v>INCH</v>
          </cell>
        </row>
      </sheetData>
      <sheetData sheetId="1270">
        <row r="2">
          <cell r="F2" t="str">
            <v>INCH</v>
          </cell>
        </row>
      </sheetData>
      <sheetData sheetId="1271">
        <row r="2">
          <cell r="F2" t="str">
            <v>INCH</v>
          </cell>
        </row>
      </sheetData>
      <sheetData sheetId="1272">
        <row r="2">
          <cell r="F2" t="str">
            <v>INCH</v>
          </cell>
        </row>
      </sheetData>
      <sheetData sheetId="1273">
        <row r="2">
          <cell r="F2" t="str">
            <v>INCH</v>
          </cell>
        </row>
      </sheetData>
      <sheetData sheetId="1274">
        <row r="2">
          <cell r="F2" t="str">
            <v>INCH</v>
          </cell>
        </row>
      </sheetData>
      <sheetData sheetId="1275">
        <row r="2">
          <cell r="F2" t="str">
            <v>INCH</v>
          </cell>
        </row>
      </sheetData>
      <sheetData sheetId="1276">
        <row r="2">
          <cell r="F2" t="str">
            <v>INCH</v>
          </cell>
        </row>
      </sheetData>
      <sheetData sheetId="1277">
        <row r="2">
          <cell r="F2" t="str">
            <v>INCH</v>
          </cell>
        </row>
      </sheetData>
      <sheetData sheetId="1278">
        <row r="2">
          <cell r="F2" t="str">
            <v>INCH</v>
          </cell>
        </row>
      </sheetData>
      <sheetData sheetId="1279">
        <row r="2">
          <cell r="F2" t="str">
            <v>INCH</v>
          </cell>
        </row>
      </sheetData>
      <sheetData sheetId="1280">
        <row r="2">
          <cell r="F2" t="str">
            <v>INCH</v>
          </cell>
        </row>
      </sheetData>
      <sheetData sheetId="1281">
        <row r="2">
          <cell r="F2" t="str">
            <v>INCH</v>
          </cell>
        </row>
      </sheetData>
      <sheetData sheetId="1282">
        <row r="2">
          <cell r="F2" t="str">
            <v>INCH</v>
          </cell>
        </row>
      </sheetData>
      <sheetData sheetId="1283">
        <row r="2">
          <cell r="F2" t="str">
            <v>INCH</v>
          </cell>
        </row>
      </sheetData>
      <sheetData sheetId="1284">
        <row r="2">
          <cell r="F2" t="str">
            <v>INCH</v>
          </cell>
        </row>
      </sheetData>
      <sheetData sheetId="1285">
        <row r="2">
          <cell r="F2" t="str">
            <v>INCH</v>
          </cell>
        </row>
      </sheetData>
      <sheetData sheetId="1286">
        <row r="2">
          <cell r="F2" t="str">
            <v>INCH</v>
          </cell>
        </row>
      </sheetData>
      <sheetData sheetId="1287">
        <row r="2">
          <cell r="F2" t="str">
            <v>INCH</v>
          </cell>
        </row>
      </sheetData>
      <sheetData sheetId="1288">
        <row r="2">
          <cell r="F2" t="str">
            <v>INCH</v>
          </cell>
        </row>
      </sheetData>
      <sheetData sheetId="1289">
        <row r="2">
          <cell r="F2" t="str">
            <v>INCH</v>
          </cell>
        </row>
      </sheetData>
      <sheetData sheetId="1290">
        <row r="2">
          <cell r="F2" t="str">
            <v>INCH</v>
          </cell>
        </row>
      </sheetData>
      <sheetData sheetId="1291">
        <row r="2">
          <cell r="F2" t="str">
            <v>INCH</v>
          </cell>
        </row>
      </sheetData>
      <sheetData sheetId="1292">
        <row r="2">
          <cell r="F2" t="str">
            <v>INCH</v>
          </cell>
        </row>
      </sheetData>
      <sheetData sheetId="1293">
        <row r="2">
          <cell r="F2" t="str">
            <v>INCH</v>
          </cell>
        </row>
      </sheetData>
      <sheetData sheetId="1294">
        <row r="2">
          <cell r="F2" t="str">
            <v>INCH</v>
          </cell>
        </row>
      </sheetData>
      <sheetData sheetId="1295">
        <row r="2">
          <cell r="F2" t="str">
            <v>INCH</v>
          </cell>
        </row>
      </sheetData>
      <sheetData sheetId="1296">
        <row r="2">
          <cell r="F2" t="str">
            <v>INCH</v>
          </cell>
        </row>
      </sheetData>
      <sheetData sheetId="1297">
        <row r="2">
          <cell r="F2" t="str">
            <v>INCH</v>
          </cell>
        </row>
      </sheetData>
      <sheetData sheetId="1298">
        <row r="2">
          <cell r="F2" t="str">
            <v>INCH</v>
          </cell>
        </row>
      </sheetData>
      <sheetData sheetId="1299">
        <row r="2">
          <cell r="F2" t="str">
            <v>INCH</v>
          </cell>
        </row>
      </sheetData>
      <sheetData sheetId="1300">
        <row r="2">
          <cell r="F2" t="str">
            <v>INCH</v>
          </cell>
        </row>
      </sheetData>
      <sheetData sheetId="1301">
        <row r="2">
          <cell r="F2" t="str">
            <v>INCH</v>
          </cell>
        </row>
      </sheetData>
      <sheetData sheetId="1302">
        <row r="2">
          <cell r="F2" t="str">
            <v>INCH</v>
          </cell>
        </row>
      </sheetData>
      <sheetData sheetId="1303">
        <row r="2">
          <cell r="F2" t="str">
            <v>INCH</v>
          </cell>
        </row>
      </sheetData>
      <sheetData sheetId="1304">
        <row r="2">
          <cell r="F2" t="str">
            <v>INCH</v>
          </cell>
        </row>
      </sheetData>
      <sheetData sheetId="1305">
        <row r="2">
          <cell r="F2" t="str">
            <v>INCH</v>
          </cell>
        </row>
      </sheetData>
      <sheetData sheetId="1306">
        <row r="2">
          <cell r="F2" t="str">
            <v>INCH</v>
          </cell>
        </row>
      </sheetData>
      <sheetData sheetId="1307">
        <row r="2">
          <cell r="F2" t="str">
            <v>INCH</v>
          </cell>
        </row>
      </sheetData>
      <sheetData sheetId="1308">
        <row r="2">
          <cell r="F2" t="str">
            <v>INCH</v>
          </cell>
        </row>
      </sheetData>
      <sheetData sheetId="1309">
        <row r="2">
          <cell r="F2" t="str">
            <v>INCH</v>
          </cell>
        </row>
      </sheetData>
      <sheetData sheetId="1310">
        <row r="2">
          <cell r="F2" t="str">
            <v>INCH</v>
          </cell>
        </row>
      </sheetData>
      <sheetData sheetId="1311">
        <row r="2">
          <cell r="F2" t="str">
            <v>INCH</v>
          </cell>
        </row>
      </sheetData>
      <sheetData sheetId="1312">
        <row r="2">
          <cell r="F2" t="str">
            <v>INCH</v>
          </cell>
        </row>
      </sheetData>
      <sheetData sheetId="1313">
        <row r="2">
          <cell r="F2" t="str">
            <v>INCH</v>
          </cell>
        </row>
      </sheetData>
      <sheetData sheetId="1314">
        <row r="2">
          <cell r="F2" t="str">
            <v>INCH</v>
          </cell>
        </row>
      </sheetData>
      <sheetData sheetId="1315">
        <row r="2">
          <cell r="F2" t="str">
            <v>INCH</v>
          </cell>
        </row>
      </sheetData>
      <sheetData sheetId="1316">
        <row r="2">
          <cell r="F2" t="str">
            <v>INCH</v>
          </cell>
        </row>
      </sheetData>
      <sheetData sheetId="1317">
        <row r="2">
          <cell r="F2" t="str">
            <v>INCH</v>
          </cell>
        </row>
      </sheetData>
      <sheetData sheetId="1318">
        <row r="2">
          <cell r="F2" t="str">
            <v>INCH</v>
          </cell>
        </row>
      </sheetData>
      <sheetData sheetId="1319">
        <row r="2">
          <cell r="F2" t="str">
            <v>INCH</v>
          </cell>
        </row>
      </sheetData>
      <sheetData sheetId="1320">
        <row r="2">
          <cell r="F2" t="str">
            <v>INCH</v>
          </cell>
        </row>
      </sheetData>
      <sheetData sheetId="1321">
        <row r="2">
          <cell r="F2" t="str">
            <v>INCH</v>
          </cell>
        </row>
      </sheetData>
      <sheetData sheetId="1322">
        <row r="2">
          <cell r="F2" t="str">
            <v>INCH</v>
          </cell>
        </row>
      </sheetData>
      <sheetData sheetId="1323">
        <row r="2">
          <cell r="F2" t="str">
            <v>INCH</v>
          </cell>
        </row>
      </sheetData>
      <sheetData sheetId="1324">
        <row r="2">
          <cell r="F2" t="str">
            <v>INCH</v>
          </cell>
        </row>
      </sheetData>
      <sheetData sheetId="1325">
        <row r="2">
          <cell r="F2" t="str">
            <v>INCH</v>
          </cell>
        </row>
      </sheetData>
      <sheetData sheetId="1326">
        <row r="2">
          <cell r="F2" t="str">
            <v>INCH</v>
          </cell>
        </row>
      </sheetData>
      <sheetData sheetId="1327">
        <row r="2">
          <cell r="F2" t="str">
            <v>INCH</v>
          </cell>
        </row>
      </sheetData>
      <sheetData sheetId="1328">
        <row r="2">
          <cell r="F2" t="str">
            <v>INCH</v>
          </cell>
        </row>
      </sheetData>
      <sheetData sheetId="1329">
        <row r="2">
          <cell r="F2" t="str">
            <v>INCH</v>
          </cell>
        </row>
      </sheetData>
      <sheetData sheetId="1330">
        <row r="2">
          <cell r="F2" t="str">
            <v>INCH</v>
          </cell>
        </row>
      </sheetData>
      <sheetData sheetId="1331">
        <row r="2">
          <cell r="F2" t="str">
            <v>INCH</v>
          </cell>
        </row>
      </sheetData>
      <sheetData sheetId="1332">
        <row r="2">
          <cell r="F2" t="str">
            <v>INCH</v>
          </cell>
        </row>
      </sheetData>
      <sheetData sheetId="1333">
        <row r="2">
          <cell r="F2" t="str">
            <v>INCH</v>
          </cell>
        </row>
      </sheetData>
      <sheetData sheetId="1334">
        <row r="2">
          <cell r="F2" t="str">
            <v>INCH</v>
          </cell>
        </row>
      </sheetData>
      <sheetData sheetId="1335">
        <row r="2">
          <cell r="F2" t="str">
            <v>INCH</v>
          </cell>
        </row>
      </sheetData>
      <sheetData sheetId="1336">
        <row r="2">
          <cell r="F2" t="str">
            <v>INCH</v>
          </cell>
        </row>
      </sheetData>
      <sheetData sheetId="1337">
        <row r="2">
          <cell r="F2" t="str">
            <v>INCH</v>
          </cell>
        </row>
      </sheetData>
      <sheetData sheetId="1338">
        <row r="2">
          <cell r="F2" t="str">
            <v>INCH</v>
          </cell>
        </row>
      </sheetData>
      <sheetData sheetId="1339">
        <row r="2">
          <cell r="F2" t="str">
            <v>INCH</v>
          </cell>
        </row>
      </sheetData>
      <sheetData sheetId="1340">
        <row r="2">
          <cell r="F2" t="str">
            <v>INCH</v>
          </cell>
        </row>
      </sheetData>
      <sheetData sheetId="1341">
        <row r="2">
          <cell r="F2" t="str">
            <v>INCH</v>
          </cell>
        </row>
      </sheetData>
      <sheetData sheetId="1342">
        <row r="2">
          <cell r="F2" t="str">
            <v>INCH</v>
          </cell>
        </row>
      </sheetData>
      <sheetData sheetId="1343">
        <row r="2">
          <cell r="F2" t="str">
            <v>INCH</v>
          </cell>
        </row>
      </sheetData>
      <sheetData sheetId="1344">
        <row r="2">
          <cell r="F2" t="str">
            <v>INCH</v>
          </cell>
        </row>
      </sheetData>
      <sheetData sheetId="1345">
        <row r="2">
          <cell r="F2" t="str">
            <v>INCH</v>
          </cell>
        </row>
      </sheetData>
      <sheetData sheetId="1346">
        <row r="2">
          <cell r="F2" t="str">
            <v>INCH</v>
          </cell>
        </row>
      </sheetData>
      <sheetData sheetId="1347">
        <row r="2">
          <cell r="F2" t="str">
            <v>INCH</v>
          </cell>
        </row>
      </sheetData>
      <sheetData sheetId="1348">
        <row r="2">
          <cell r="F2" t="str">
            <v>INCH</v>
          </cell>
        </row>
      </sheetData>
      <sheetData sheetId="1349">
        <row r="2">
          <cell r="F2" t="str">
            <v>INCH</v>
          </cell>
        </row>
      </sheetData>
      <sheetData sheetId="1350">
        <row r="2">
          <cell r="F2" t="str">
            <v>INCH</v>
          </cell>
        </row>
      </sheetData>
      <sheetData sheetId="1351">
        <row r="2">
          <cell r="F2" t="str">
            <v>INCH</v>
          </cell>
        </row>
      </sheetData>
      <sheetData sheetId="1352">
        <row r="2">
          <cell r="F2" t="str">
            <v>INCH</v>
          </cell>
        </row>
      </sheetData>
      <sheetData sheetId="1353">
        <row r="2">
          <cell r="F2" t="str">
            <v>INCH</v>
          </cell>
        </row>
      </sheetData>
      <sheetData sheetId="1354">
        <row r="2">
          <cell r="F2" t="str">
            <v>INCH</v>
          </cell>
        </row>
      </sheetData>
      <sheetData sheetId="1355">
        <row r="2">
          <cell r="F2" t="str">
            <v>INCH</v>
          </cell>
        </row>
      </sheetData>
      <sheetData sheetId="1356" refreshError="1"/>
      <sheetData sheetId="1357" refreshError="1"/>
      <sheetData sheetId="1358" refreshError="1"/>
      <sheetData sheetId="1359">
        <row r="2">
          <cell r="F2" t="str">
            <v>INCH</v>
          </cell>
        </row>
      </sheetData>
      <sheetData sheetId="1360">
        <row r="2">
          <cell r="F2" t="str">
            <v>INCH</v>
          </cell>
        </row>
      </sheetData>
      <sheetData sheetId="1361">
        <row r="2">
          <cell r="F2" t="str">
            <v>INCH</v>
          </cell>
        </row>
      </sheetData>
      <sheetData sheetId="1362">
        <row r="2">
          <cell r="F2" t="str">
            <v>INCH</v>
          </cell>
        </row>
      </sheetData>
      <sheetData sheetId="1363">
        <row r="2">
          <cell r="F2" t="str">
            <v>INCH</v>
          </cell>
        </row>
      </sheetData>
      <sheetData sheetId="1364">
        <row r="2">
          <cell r="F2" t="str">
            <v>INCH</v>
          </cell>
        </row>
      </sheetData>
      <sheetData sheetId="1365">
        <row r="2">
          <cell r="F2" t="str">
            <v>INCH</v>
          </cell>
        </row>
      </sheetData>
      <sheetData sheetId="1366">
        <row r="2">
          <cell r="F2" t="str">
            <v>INCH</v>
          </cell>
        </row>
      </sheetData>
      <sheetData sheetId="1367">
        <row r="2">
          <cell r="F2" t="str">
            <v>INCH</v>
          </cell>
        </row>
      </sheetData>
      <sheetData sheetId="1368">
        <row r="2">
          <cell r="F2" t="str">
            <v>INCH</v>
          </cell>
        </row>
      </sheetData>
      <sheetData sheetId="1369">
        <row r="2">
          <cell r="F2" t="str">
            <v>INCH</v>
          </cell>
        </row>
      </sheetData>
      <sheetData sheetId="1370">
        <row r="2">
          <cell r="F2" t="str">
            <v>INCH</v>
          </cell>
        </row>
      </sheetData>
      <sheetData sheetId="1371">
        <row r="2">
          <cell r="F2" t="str">
            <v>INCH</v>
          </cell>
        </row>
      </sheetData>
      <sheetData sheetId="1372">
        <row r="2">
          <cell r="F2" t="str">
            <v>INCH</v>
          </cell>
        </row>
      </sheetData>
      <sheetData sheetId="1373">
        <row r="2">
          <cell r="F2" t="str">
            <v>INCH</v>
          </cell>
        </row>
      </sheetData>
      <sheetData sheetId="1374">
        <row r="2">
          <cell r="F2" t="str">
            <v>INCH</v>
          </cell>
        </row>
      </sheetData>
      <sheetData sheetId="1375">
        <row r="2">
          <cell r="F2" t="str">
            <v>INCH</v>
          </cell>
        </row>
      </sheetData>
      <sheetData sheetId="1376">
        <row r="2">
          <cell r="F2" t="str">
            <v>INCH</v>
          </cell>
        </row>
      </sheetData>
      <sheetData sheetId="1377">
        <row r="2">
          <cell r="F2" t="str">
            <v>INCH</v>
          </cell>
        </row>
      </sheetData>
      <sheetData sheetId="1378">
        <row r="2">
          <cell r="F2" t="str">
            <v>INCH</v>
          </cell>
        </row>
      </sheetData>
      <sheetData sheetId="1379">
        <row r="2">
          <cell r="F2" t="str">
            <v>INCH</v>
          </cell>
        </row>
      </sheetData>
      <sheetData sheetId="1380">
        <row r="2">
          <cell r="F2" t="str">
            <v>INCH</v>
          </cell>
        </row>
      </sheetData>
      <sheetData sheetId="1381">
        <row r="2">
          <cell r="F2" t="str">
            <v>INCH</v>
          </cell>
        </row>
      </sheetData>
      <sheetData sheetId="1382">
        <row r="2">
          <cell r="F2" t="str">
            <v>INCH</v>
          </cell>
        </row>
      </sheetData>
      <sheetData sheetId="1383">
        <row r="2">
          <cell r="F2" t="str">
            <v>INCH</v>
          </cell>
        </row>
      </sheetData>
      <sheetData sheetId="1384">
        <row r="2">
          <cell r="F2" t="str">
            <v>INCH</v>
          </cell>
        </row>
      </sheetData>
      <sheetData sheetId="1385">
        <row r="2">
          <cell r="F2" t="str">
            <v>INCH</v>
          </cell>
        </row>
      </sheetData>
      <sheetData sheetId="1386">
        <row r="2">
          <cell r="F2" t="str">
            <v>INCH</v>
          </cell>
        </row>
      </sheetData>
      <sheetData sheetId="1387">
        <row r="2">
          <cell r="F2" t="str">
            <v>INCH</v>
          </cell>
        </row>
      </sheetData>
      <sheetData sheetId="1388">
        <row r="2">
          <cell r="F2" t="str">
            <v>INCH</v>
          </cell>
        </row>
      </sheetData>
      <sheetData sheetId="1389">
        <row r="2">
          <cell r="F2" t="str">
            <v>INCH</v>
          </cell>
        </row>
      </sheetData>
      <sheetData sheetId="1390">
        <row r="2">
          <cell r="F2" t="str">
            <v>INCH</v>
          </cell>
        </row>
      </sheetData>
      <sheetData sheetId="1391">
        <row r="2">
          <cell r="F2" t="str">
            <v>INCH</v>
          </cell>
        </row>
      </sheetData>
      <sheetData sheetId="1392">
        <row r="2">
          <cell r="F2" t="str">
            <v>INCH</v>
          </cell>
        </row>
      </sheetData>
      <sheetData sheetId="1393">
        <row r="2">
          <cell r="F2" t="str">
            <v>INCH</v>
          </cell>
        </row>
      </sheetData>
      <sheetData sheetId="1394">
        <row r="2">
          <cell r="F2" t="str">
            <v>INCH</v>
          </cell>
        </row>
      </sheetData>
      <sheetData sheetId="1395">
        <row r="2">
          <cell r="F2" t="str">
            <v>INCH</v>
          </cell>
        </row>
      </sheetData>
      <sheetData sheetId="1396">
        <row r="2">
          <cell r="F2" t="str">
            <v>INCH</v>
          </cell>
        </row>
      </sheetData>
      <sheetData sheetId="1397">
        <row r="2">
          <cell r="F2" t="str">
            <v>INCH</v>
          </cell>
        </row>
      </sheetData>
      <sheetData sheetId="1398">
        <row r="2">
          <cell r="F2" t="str">
            <v>INCH</v>
          </cell>
        </row>
      </sheetData>
      <sheetData sheetId="1399">
        <row r="2">
          <cell r="F2" t="str">
            <v>INCH</v>
          </cell>
        </row>
      </sheetData>
      <sheetData sheetId="1400">
        <row r="2">
          <cell r="F2" t="str">
            <v>INCH</v>
          </cell>
        </row>
      </sheetData>
      <sheetData sheetId="1401">
        <row r="2">
          <cell r="F2" t="str">
            <v>INCH</v>
          </cell>
        </row>
      </sheetData>
      <sheetData sheetId="1402">
        <row r="2">
          <cell r="F2" t="str">
            <v>INCH</v>
          </cell>
        </row>
      </sheetData>
      <sheetData sheetId="1403">
        <row r="2">
          <cell r="F2" t="str">
            <v>INCH</v>
          </cell>
        </row>
      </sheetData>
      <sheetData sheetId="1404">
        <row r="2">
          <cell r="F2" t="str">
            <v>INCH</v>
          </cell>
        </row>
      </sheetData>
      <sheetData sheetId="1405">
        <row r="2">
          <cell r="F2" t="str">
            <v>INCH</v>
          </cell>
        </row>
      </sheetData>
      <sheetData sheetId="1406">
        <row r="2">
          <cell r="F2" t="str">
            <v>INCH</v>
          </cell>
        </row>
      </sheetData>
      <sheetData sheetId="1407">
        <row r="2">
          <cell r="F2" t="str">
            <v>INCH</v>
          </cell>
        </row>
      </sheetData>
      <sheetData sheetId="1408">
        <row r="2">
          <cell r="F2" t="str">
            <v>INCH</v>
          </cell>
        </row>
      </sheetData>
      <sheetData sheetId="1409">
        <row r="2">
          <cell r="F2" t="str">
            <v>INCH</v>
          </cell>
        </row>
      </sheetData>
      <sheetData sheetId="1410">
        <row r="2">
          <cell r="F2" t="str">
            <v>INCH</v>
          </cell>
        </row>
      </sheetData>
      <sheetData sheetId="1411">
        <row r="2">
          <cell r="F2" t="str">
            <v>INCH</v>
          </cell>
        </row>
      </sheetData>
      <sheetData sheetId="1412">
        <row r="2">
          <cell r="F2" t="str">
            <v>INCH</v>
          </cell>
        </row>
      </sheetData>
      <sheetData sheetId="1413">
        <row r="2">
          <cell r="F2" t="str">
            <v>INCH</v>
          </cell>
        </row>
      </sheetData>
      <sheetData sheetId="1414">
        <row r="2">
          <cell r="F2" t="str">
            <v>INCH</v>
          </cell>
        </row>
      </sheetData>
      <sheetData sheetId="1415">
        <row r="2">
          <cell r="F2" t="str">
            <v>INCH</v>
          </cell>
        </row>
      </sheetData>
      <sheetData sheetId="1416">
        <row r="2">
          <cell r="F2" t="str">
            <v>INCH</v>
          </cell>
        </row>
      </sheetData>
      <sheetData sheetId="1417">
        <row r="2">
          <cell r="F2" t="str">
            <v>INCH</v>
          </cell>
        </row>
      </sheetData>
      <sheetData sheetId="1418">
        <row r="2">
          <cell r="F2" t="str">
            <v>INCH</v>
          </cell>
        </row>
      </sheetData>
      <sheetData sheetId="1419">
        <row r="2">
          <cell r="F2" t="str">
            <v>INCH</v>
          </cell>
        </row>
      </sheetData>
      <sheetData sheetId="1420">
        <row r="2">
          <cell r="F2" t="str">
            <v>INCH</v>
          </cell>
        </row>
      </sheetData>
      <sheetData sheetId="1421">
        <row r="2">
          <cell r="F2" t="str">
            <v>INCH</v>
          </cell>
        </row>
      </sheetData>
      <sheetData sheetId="1422">
        <row r="2">
          <cell r="F2" t="str">
            <v>INCH</v>
          </cell>
        </row>
      </sheetData>
      <sheetData sheetId="1423">
        <row r="2">
          <cell r="F2" t="str">
            <v>INCH</v>
          </cell>
        </row>
      </sheetData>
      <sheetData sheetId="1424">
        <row r="2">
          <cell r="F2" t="str">
            <v>INCH</v>
          </cell>
        </row>
      </sheetData>
      <sheetData sheetId="1425">
        <row r="2">
          <cell r="F2" t="str">
            <v>INCH</v>
          </cell>
        </row>
      </sheetData>
      <sheetData sheetId="1426">
        <row r="2">
          <cell r="F2" t="str">
            <v>INCH</v>
          </cell>
        </row>
      </sheetData>
      <sheetData sheetId="1427">
        <row r="2">
          <cell r="F2" t="str">
            <v>INCH</v>
          </cell>
        </row>
      </sheetData>
      <sheetData sheetId="1428">
        <row r="2">
          <cell r="F2" t="str">
            <v>INCH</v>
          </cell>
        </row>
      </sheetData>
      <sheetData sheetId="1429">
        <row r="2">
          <cell r="F2" t="str">
            <v>INCH</v>
          </cell>
        </row>
      </sheetData>
      <sheetData sheetId="1430">
        <row r="2">
          <cell r="F2" t="str">
            <v>INCH</v>
          </cell>
        </row>
      </sheetData>
      <sheetData sheetId="1431">
        <row r="2">
          <cell r="F2" t="str">
            <v>INCH</v>
          </cell>
        </row>
      </sheetData>
      <sheetData sheetId="1432">
        <row r="2">
          <cell r="F2" t="str">
            <v>INCH</v>
          </cell>
        </row>
      </sheetData>
      <sheetData sheetId="1433">
        <row r="2">
          <cell r="F2" t="str">
            <v>INCH</v>
          </cell>
        </row>
      </sheetData>
      <sheetData sheetId="1434">
        <row r="2">
          <cell r="F2" t="str">
            <v>INCH</v>
          </cell>
        </row>
      </sheetData>
      <sheetData sheetId="1435">
        <row r="2">
          <cell r="F2" t="str">
            <v>INCH</v>
          </cell>
        </row>
      </sheetData>
      <sheetData sheetId="1436">
        <row r="2">
          <cell r="F2" t="str">
            <v>INCH</v>
          </cell>
        </row>
      </sheetData>
      <sheetData sheetId="1437">
        <row r="2">
          <cell r="F2" t="str">
            <v>INCH</v>
          </cell>
        </row>
      </sheetData>
      <sheetData sheetId="1438">
        <row r="2">
          <cell r="F2" t="str">
            <v>INCH</v>
          </cell>
        </row>
      </sheetData>
      <sheetData sheetId="1439">
        <row r="2">
          <cell r="F2" t="str">
            <v>INCH</v>
          </cell>
        </row>
      </sheetData>
      <sheetData sheetId="1440">
        <row r="2">
          <cell r="F2" t="str">
            <v>INCH</v>
          </cell>
        </row>
      </sheetData>
      <sheetData sheetId="1441">
        <row r="2">
          <cell r="F2" t="str">
            <v>INCH</v>
          </cell>
        </row>
      </sheetData>
      <sheetData sheetId="1442">
        <row r="2">
          <cell r="F2" t="str">
            <v>INCH</v>
          </cell>
        </row>
      </sheetData>
      <sheetData sheetId="1443">
        <row r="2">
          <cell r="F2" t="str">
            <v>INCH</v>
          </cell>
        </row>
      </sheetData>
      <sheetData sheetId="1444">
        <row r="2">
          <cell r="F2" t="str">
            <v>INCH</v>
          </cell>
        </row>
      </sheetData>
      <sheetData sheetId="1445">
        <row r="2">
          <cell r="F2" t="str">
            <v>INCH</v>
          </cell>
        </row>
      </sheetData>
      <sheetData sheetId="1446">
        <row r="2">
          <cell r="F2" t="str">
            <v>INCH</v>
          </cell>
        </row>
      </sheetData>
      <sheetData sheetId="1447">
        <row r="2">
          <cell r="F2" t="str">
            <v>INCH</v>
          </cell>
        </row>
      </sheetData>
      <sheetData sheetId="1448">
        <row r="2">
          <cell r="F2" t="str">
            <v>INCH</v>
          </cell>
        </row>
      </sheetData>
      <sheetData sheetId="1449">
        <row r="2">
          <cell r="F2" t="str">
            <v>INCH</v>
          </cell>
        </row>
      </sheetData>
      <sheetData sheetId="1450">
        <row r="2">
          <cell r="F2" t="str">
            <v>INCH</v>
          </cell>
        </row>
      </sheetData>
      <sheetData sheetId="1451">
        <row r="2">
          <cell r="F2" t="str">
            <v>INCH</v>
          </cell>
        </row>
      </sheetData>
      <sheetData sheetId="1452">
        <row r="2">
          <cell r="F2" t="str">
            <v>INCH</v>
          </cell>
        </row>
      </sheetData>
      <sheetData sheetId="1453">
        <row r="2">
          <cell r="F2" t="str">
            <v>INCH</v>
          </cell>
        </row>
      </sheetData>
      <sheetData sheetId="1454">
        <row r="2">
          <cell r="F2" t="str">
            <v>INCH</v>
          </cell>
        </row>
      </sheetData>
      <sheetData sheetId="1455">
        <row r="2">
          <cell r="F2" t="str">
            <v>INCH</v>
          </cell>
        </row>
      </sheetData>
      <sheetData sheetId="1456">
        <row r="2">
          <cell r="F2" t="str">
            <v>INCH</v>
          </cell>
        </row>
      </sheetData>
      <sheetData sheetId="1457">
        <row r="2">
          <cell r="F2" t="str">
            <v>INCH</v>
          </cell>
        </row>
      </sheetData>
      <sheetData sheetId="1458">
        <row r="2">
          <cell r="F2" t="str">
            <v>INCH</v>
          </cell>
        </row>
      </sheetData>
      <sheetData sheetId="1459">
        <row r="2">
          <cell r="F2" t="str">
            <v>INCH</v>
          </cell>
        </row>
      </sheetData>
      <sheetData sheetId="1460">
        <row r="2">
          <cell r="F2" t="str">
            <v>INCH</v>
          </cell>
        </row>
      </sheetData>
      <sheetData sheetId="1461">
        <row r="2">
          <cell r="F2" t="str">
            <v>INCH</v>
          </cell>
        </row>
      </sheetData>
      <sheetData sheetId="1462">
        <row r="2">
          <cell r="F2" t="str">
            <v>INCH</v>
          </cell>
        </row>
      </sheetData>
      <sheetData sheetId="1463">
        <row r="2">
          <cell r="F2" t="str">
            <v>INCH</v>
          </cell>
        </row>
      </sheetData>
      <sheetData sheetId="1464">
        <row r="2">
          <cell r="F2" t="str">
            <v>INCH</v>
          </cell>
        </row>
      </sheetData>
      <sheetData sheetId="1465">
        <row r="2">
          <cell r="F2" t="str">
            <v>INCH</v>
          </cell>
        </row>
      </sheetData>
      <sheetData sheetId="1466">
        <row r="2">
          <cell r="F2" t="str">
            <v>INCH</v>
          </cell>
        </row>
      </sheetData>
      <sheetData sheetId="1467">
        <row r="2">
          <cell r="F2" t="str">
            <v>INCH</v>
          </cell>
        </row>
      </sheetData>
      <sheetData sheetId="1468">
        <row r="2">
          <cell r="F2" t="str">
            <v>INCH</v>
          </cell>
        </row>
      </sheetData>
      <sheetData sheetId="1469">
        <row r="2">
          <cell r="F2" t="str">
            <v>INCH</v>
          </cell>
        </row>
      </sheetData>
      <sheetData sheetId="1470">
        <row r="2">
          <cell r="F2" t="str">
            <v>INCH</v>
          </cell>
        </row>
      </sheetData>
      <sheetData sheetId="1471">
        <row r="2">
          <cell r="F2" t="str">
            <v>INCH</v>
          </cell>
        </row>
      </sheetData>
      <sheetData sheetId="1472">
        <row r="2">
          <cell r="F2" t="str">
            <v>INCH</v>
          </cell>
        </row>
      </sheetData>
      <sheetData sheetId="1473">
        <row r="2">
          <cell r="F2" t="str">
            <v>INCH</v>
          </cell>
        </row>
      </sheetData>
      <sheetData sheetId="1474">
        <row r="2">
          <cell r="F2" t="str">
            <v>INCH</v>
          </cell>
        </row>
      </sheetData>
      <sheetData sheetId="1475">
        <row r="2">
          <cell r="F2" t="str">
            <v>INCH</v>
          </cell>
        </row>
      </sheetData>
      <sheetData sheetId="1476">
        <row r="2">
          <cell r="F2" t="str">
            <v>INCH</v>
          </cell>
        </row>
      </sheetData>
      <sheetData sheetId="1477">
        <row r="2">
          <cell r="F2" t="str">
            <v>INCH</v>
          </cell>
        </row>
      </sheetData>
      <sheetData sheetId="1478">
        <row r="2">
          <cell r="F2" t="str">
            <v>INCH</v>
          </cell>
        </row>
      </sheetData>
      <sheetData sheetId="1479">
        <row r="2">
          <cell r="F2" t="str">
            <v>INCH</v>
          </cell>
        </row>
      </sheetData>
      <sheetData sheetId="1480">
        <row r="2">
          <cell r="F2" t="str">
            <v>INCH</v>
          </cell>
        </row>
      </sheetData>
      <sheetData sheetId="1481">
        <row r="2">
          <cell r="F2" t="str">
            <v>INCH</v>
          </cell>
        </row>
      </sheetData>
      <sheetData sheetId="1482">
        <row r="2">
          <cell r="F2" t="str">
            <v>INCH</v>
          </cell>
        </row>
      </sheetData>
      <sheetData sheetId="1483">
        <row r="2">
          <cell r="F2" t="str">
            <v>INCH</v>
          </cell>
        </row>
      </sheetData>
      <sheetData sheetId="1484">
        <row r="2">
          <cell r="F2" t="str">
            <v>INCH</v>
          </cell>
        </row>
      </sheetData>
      <sheetData sheetId="1485">
        <row r="2">
          <cell r="F2" t="str">
            <v>INCH</v>
          </cell>
        </row>
      </sheetData>
      <sheetData sheetId="1486">
        <row r="2">
          <cell r="F2" t="str">
            <v>INCH</v>
          </cell>
        </row>
      </sheetData>
      <sheetData sheetId="1487">
        <row r="2">
          <cell r="F2" t="str">
            <v>INCH</v>
          </cell>
        </row>
      </sheetData>
      <sheetData sheetId="1488">
        <row r="2">
          <cell r="F2" t="str">
            <v>INCH</v>
          </cell>
        </row>
      </sheetData>
      <sheetData sheetId="1489">
        <row r="2">
          <cell r="F2" t="str">
            <v>INCH</v>
          </cell>
        </row>
      </sheetData>
      <sheetData sheetId="1490">
        <row r="2">
          <cell r="F2" t="str">
            <v>INCH</v>
          </cell>
        </row>
      </sheetData>
      <sheetData sheetId="1491">
        <row r="2">
          <cell r="F2" t="str">
            <v>INCH</v>
          </cell>
        </row>
      </sheetData>
      <sheetData sheetId="1492">
        <row r="2">
          <cell r="F2" t="str">
            <v>INCH</v>
          </cell>
        </row>
      </sheetData>
      <sheetData sheetId="1493">
        <row r="2">
          <cell r="F2" t="str">
            <v>INCH</v>
          </cell>
        </row>
      </sheetData>
      <sheetData sheetId="1494">
        <row r="2">
          <cell r="F2" t="str">
            <v>INCH</v>
          </cell>
        </row>
      </sheetData>
      <sheetData sheetId="1495">
        <row r="2">
          <cell r="F2" t="str">
            <v>INCH</v>
          </cell>
        </row>
      </sheetData>
      <sheetData sheetId="1496">
        <row r="2">
          <cell r="F2" t="str">
            <v>INCH</v>
          </cell>
        </row>
      </sheetData>
      <sheetData sheetId="1497">
        <row r="2">
          <cell r="F2" t="str">
            <v>INCH</v>
          </cell>
        </row>
      </sheetData>
      <sheetData sheetId="1498">
        <row r="2">
          <cell r="F2" t="str">
            <v>INCH</v>
          </cell>
        </row>
      </sheetData>
      <sheetData sheetId="1499">
        <row r="2">
          <cell r="F2" t="str">
            <v>INCH</v>
          </cell>
        </row>
      </sheetData>
      <sheetData sheetId="1500">
        <row r="2">
          <cell r="F2" t="str">
            <v>INCH</v>
          </cell>
        </row>
      </sheetData>
      <sheetData sheetId="1501">
        <row r="2">
          <cell r="F2" t="str">
            <v>INCH</v>
          </cell>
        </row>
      </sheetData>
      <sheetData sheetId="1502">
        <row r="2">
          <cell r="F2" t="str">
            <v>INCH</v>
          </cell>
        </row>
      </sheetData>
      <sheetData sheetId="1503">
        <row r="2">
          <cell r="F2" t="str">
            <v>INCH</v>
          </cell>
        </row>
      </sheetData>
      <sheetData sheetId="1504">
        <row r="2">
          <cell r="F2" t="str">
            <v>INCH</v>
          </cell>
        </row>
      </sheetData>
      <sheetData sheetId="1505">
        <row r="2">
          <cell r="F2" t="str">
            <v>INCH</v>
          </cell>
        </row>
      </sheetData>
      <sheetData sheetId="1506">
        <row r="2">
          <cell r="F2" t="str">
            <v>INCH</v>
          </cell>
        </row>
      </sheetData>
      <sheetData sheetId="1507">
        <row r="2">
          <cell r="F2" t="str">
            <v>INCH</v>
          </cell>
        </row>
      </sheetData>
      <sheetData sheetId="1508">
        <row r="2">
          <cell r="F2" t="str">
            <v>INCH</v>
          </cell>
        </row>
      </sheetData>
      <sheetData sheetId="1509">
        <row r="2">
          <cell r="F2" t="str">
            <v>INCH</v>
          </cell>
        </row>
      </sheetData>
      <sheetData sheetId="1510">
        <row r="2">
          <cell r="F2" t="str">
            <v>INCH</v>
          </cell>
        </row>
      </sheetData>
      <sheetData sheetId="1511">
        <row r="2">
          <cell r="F2" t="str">
            <v>INCH</v>
          </cell>
        </row>
      </sheetData>
      <sheetData sheetId="1512">
        <row r="2">
          <cell r="F2" t="str">
            <v>INCH</v>
          </cell>
        </row>
      </sheetData>
      <sheetData sheetId="1513">
        <row r="2">
          <cell r="F2" t="str">
            <v>INCH</v>
          </cell>
        </row>
      </sheetData>
      <sheetData sheetId="1514">
        <row r="2">
          <cell r="F2" t="str">
            <v>INCH</v>
          </cell>
        </row>
      </sheetData>
      <sheetData sheetId="1515">
        <row r="2">
          <cell r="F2" t="str">
            <v>INCH</v>
          </cell>
        </row>
      </sheetData>
      <sheetData sheetId="1516">
        <row r="2">
          <cell r="F2" t="str">
            <v>INCH</v>
          </cell>
        </row>
      </sheetData>
      <sheetData sheetId="1517">
        <row r="2">
          <cell r="F2" t="str">
            <v>INCH</v>
          </cell>
        </row>
      </sheetData>
      <sheetData sheetId="1518">
        <row r="2">
          <cell r="F2" t="str">
            <v>INCH</v>
          </cell>
        </row>
      </sheetData>
      <sheetData sheetId="1519">
        <row r="2">
          <cell r="F2" t="str">
            <v>INCH</v>
          </cell>
        </row>
      </sheetData>
      <sheetData sheetId="1520">
        <row r="2">
          <cell r="F2" t="str">
            <v>INCH</v>
          </cell>
        </row>
      </sheetData>
      <sheetData sheetId="1521">
        <row r="2">
          <cell r="F2" t="str">
            <v>INCH</v>
          </cell>
        </row>
      </sheetData>
      <sheetData sheetId="1522">
        <row r="2">
          <cell r="F2" t="str">
            <v>INCH</v>
          </cell>
        </row>
      </sheetData>
      <sheetData sheetId="1523">
        <row r="2">
          <cell r="F2" t="str">
            <v>INCH</v>
          </cell>
        </row>
      </sheetData>
      <sheetData sheetId="1524">
        <row r="2">
          <cell r="F2" t="str">
            <v>INCH</v>
          </cell>
        </row>
      </sheetData>
      <sheetData sheetId="1525">
        <row r="2">
          <cell r="F2" t="str">
            <v>INCH</v>
          </cell>
        </row>
      </sheetData>
      <sheetData sheetId="1526">
        <row r="2">
          <cell r="F2" t="str">
            <v>INCH</v>
          </cell>
        </row>
      </sheetData>
      <sheetData sheetId="1527">
        <row r="2">
          <cell r="F2" t="str">
            <v>INCH</v>
          </cell>
        </row>
      </sheetData>
      <sheetData sheetId="1528">
        <row r="2">
          <cell r="F2" t="str">
            <v>INCH</v>
          </cell>
        </row>
      </sheetData>
      <sheetData sheetId="1529">
        <row r="2">
          <cell r="F2" t="str">
            <v>INCH</v>
          </cell>
        </row>
      </sheetData>
      <sheetData sheetId="1530">
        <row r="2">
          <cell r="F2" t="str">
            <v>INCH</v>
          </cell>
        </row>
      </sheetData>
      <sheetData sheetId="1531">
        <row r="2">
          <cell r="F2" t="str">
            <v>INCH</v>
          </cell>
        </row>
      </sheetData>
      <sheetData sheetId="1532">
        <row r="2">
          <cell r="F2" t="str">
            <v>INCH</v>
          </cell>
        </row>
      </sheetData>
      <sheetData sheetId="1533">
        <row r="2">
          <cell r="F2" t="str">
            <v>INCH</v>
          </cell>
        </row>
      </sheetData>
      <sheetData sheetId="1534">
        <row r="2">
          <cell r="F2" t="str">
            <v>INCH</v>
          </cell>
        </row>
      </sheetData>
      <sheetData sheetId="1535">
        <row r="2">
          <cell r="F2" t="str">
            <v>INCH</v>
          </cell>
        </row>
      </sheetData>
      <sheetData sheetId="1536">
        <row r="2">
          <cell r="F2" t="str">
            <v>INCH</v>
          </cell>
        </row>
      </sheetData>
      <sheetData sheetId="1537">
        <row r="2">
          <cell r="F2" t="str">
            <v>INCH</v>
          </cell>
        </row>
      </sheetData>
      <sheetData sheetId="1538">
        <row r="2">
          <cell r="F2" t="str">
            <v>INCH</v>
          </cell>
        </row>
      </sheetData>
      <sheetData sheetId="1539">
        <row r="2">
          <cell r="F2" t="str">
            <v>INCH</v>
          </cell>
        </row>
      </sheetData>
      <sheetData sheetId="1540">
        <row r="2">
          <cell r="F2" t="str">
            <v>INCH</v>
          </cell>
        </row>
      </sheetData>
      <sheetData sheetId="1541">
        <row r="2">
          <cell r="F2" t="str">
            <v>INCH</v>
          </cell>
        </row>
      </sheetData>
      <sheetData sheetId="1542">
        <row r="2">
          <cell r="F2" t="str">
            <v>INCH</v>
          </cell>
        </row>
      </sheetData>
      <sheetData sheetId="1543">
        <row r="2">
          <cell r="F2" t="str">
            <v>INCH</v>
          </cell>
        </row>
      </sheetData>
      <sheetData sheetId="1544">
        <row r="2">
          <cell r="F2" t="str">
            <v>INCH</v>
          </cell>
        </row>
      </sheetData>
      <sheetData sheetId="1545">
        <row r="2">
          <cell r="F2" t="str">
            <v>INCH</v>
          </cell>
        </row>
      </sheetData>
      <sheetData sheetId="1546">
        <row r="2">
          <cell r="F2" t="str">
            <v>INCH</v>
          </cell>
        </row>
      </sheetData>
      <sheetData sheetId="1547">
        <row r="2">
          <cell r="F2" t="str">
            <v>INCH</v>
          </cell>
        </row>
      </sheetData>
      <sheetData sheetId="1548">
        <row r="2">
          <cell r="F2" t="str">
            <v>INCH</v>
          </cell>
        </row>
      </sheetData>
      <sheetData sheetId="1549">
        <row r="2">
          <cell r="F2" t="str">
            <v>INCH</v>
          </cell>
        </row>
      </sheetData>
      <sheetData sheetId="1550">
        <row r="2">
          <cell r="F2" t="str">
            <v>INCH</v>
          </cell>
        </row>
      </sheetData>
      <sheetData sheetId="1551">
        <row r="2">
          <cell r="F2" t="str">
            <v>INCH</v>
          </cell>
        </row>
      </sheetData>
      <sheetData sheetId="1552">
        <row r="2">
          <cell r="F2" t="str">
            <v>INCH</v>
          </cell>
        </row>
      </sheetData>
      <sheetData sheetId="1553">
        <row r="2">
          <cell r="F2" t="str">
            <v>INCH</v>
          </cell>
        </row>
      </sheetData>
      <sheetData sheetId="1554">
        <row r="2">
          <cell r="F2" t="str">
            <v>INCH</v>
          </cell>
        </row>
      </sheetData>
      <sheetData sheetId="1555">
        <row r="2">
          <cell r="F2" t="str">
            <v>INCH</v>
          </cell>
        </row>
      </sheetData>
      <sheetData sheetId="1556">
        <row r="2">
          <cell r="F2" t="str">
            <v>INCH</v>
          </cell>
        </row>
      </sheetData>
      <sheetData sheetId="1557">
        <row r="2">
          <cell r="F2" t="str">
            <v>INCH</v>
          </cell>
        </row>
      </sheetData>
      <sheetData sheetId="1558">
        <row r="2">
          <cell r="F2" t="str">
            <v>INCH</v>
          </cell>
        </row>
      </sheetData>
      <sheetData sheetId="1559">
        <row r="2">
          <cell r="F2" t="str">
            <v>INCH</v>
          </cell>
        </row>
      </sheetData>
      <sheetData sheetId="1560">
        <row r="2">
          <cell r="F2" t="str">
            <v>INCH</v>
          </cell>
        </row>
      </sheetData>
      <sheetData sheetId="1561">
        <row r="2">
          <cell r="F2" t="str">
            <v>INCH</v>
          </cell>
        </row>
      </sheetData>
      <sheetData sheetId="1562">
        <row r="2">
          <cell r="F2" t="str">
            <v>INCH</v>
          </cell>
        </row>
      </sheetData>
      <sheetData sheetId="1563">
        <row r="2">
          <cell r="F2" t="str">
            <v>INCH</v>
          </cell>
        </row>
      </sheetData>
      <sheetData sheetId="1564">
        <row r="2">
          <cell r="F2" t="str">
            <v>INCH</v>
          </cell>
        </row>
      </sheetData>
      <sheetData sheetId="1565">
        <row r="2">
          <cell r="F2" t="str">
            <v>INCH</v>
          </cell>
        </row>
      </sheetData>
      <sheetData sheetId="1566">
        <row r="2">
          <cell r="F2" t="str">
            <v>INCH</v>
          </cell>
        </row>
      </sheetData>
      <sheetData sheetId="1567">
        <row r="2">
          <cell r="F2" t="str">
            <v>INCH</v>
          </cell>
        </row>
      </sheetData>
      <sheetData sheetId="1568">
        <row r="2">
          <cell r="F2" t="str">
            <v>INCH</v>
          </cell>
        </row>
      </sheetData>
      <sheetData sheetId="1569">
        <row r="2">
          <cell r="F2" t="str">
            <v>INCH</v>
          </cell>
        </row>
      </sheetData>
      <sheetData sheetId="1570">
        <row r="2">
          <cell r="F2" t="str">
            <v>INCH</v>
          </cell>
        </row>
      </sheetData>
      <sheetData sheetId="1571">
        <row r="2">
          <cell r="F2" t="str">
            <v>INCH</v>
          </cell>
        </row>
      </sheetData>
      <sheetData sheetId="1572">
        <row r="2">
          <cell r="F2" t="str">
            <v>INCH</v>
          </cell>
        </row>
      </sheetData>
      <sheetData sheetId="1573">
        <row r="2">
          <cell r="F2" t="str">
            <v>INCH</v>
          </cell>
        </row>
      </sheetData>
      <sheetData sheetId="1574">
        <row r="2">
          <cell r="F2" t="str">
            <v>INCH</v>
          </cell>
        </row>
      </sheetData>
      <sheetData sheetId="1575">
        <row r="2">
          <cell r="F2" t="str">
            <v>INCH</v>
          </cell>
        </row>
      </sheetData>
      <sheetData sheetId="1576">
        <row r="2">
          <cell r="F2" t="str">
            <v>INCH</v>
          </cell>
        </row>
      </sheetData>
      <sheetData sheetId="1577">
        <row r="2">
          <cell r="F2" t="str">
            <v>INCH</v>
          </cell>
        </row>
      </sheetData>
      <sheetData sheetId="1578">
        <row r="2">
          <cell r="F2" t="str">
            <v>INCH</v>
          </cell>
        </row>
      </sheetData>
      <sheetData sheetId="1579">
        <row r="2">
          <cell r="F2" t="str">
            <v>INCH</v>
          </cell>
        </row>
      </sheetData>
      <sheetData sheetId="1580">
        <row r="2">
          <cell r="F2" t="str">
            <v>INCH</v>
          </cell>
        </row>
      </sheetData>
      <sheetData sheetId="1581">
        <row r="2">
          <cell r="F2" t="str">
            <v>INCH</v>
          </cell>
        </row>
      </sheetData>
      <sheetData sheetId="1582">
        <row r="2">
          <cell r="F2" t="str">
            <v>INCH</v>
          </cell>
        </row>
      </sheetData>
      <sheetData sheetId="1583">
        <row r="2">
          <cell r="F2" t="str">
            <v>INCH</v>
          </cell>
        </row>
      </sheetData>
      <sheetData sheetId="1584">
        <row r="2">
          <cell r="F2" t="str">
            <v>INCH</v>
          </cell>
        </row>
      </sheetData>
      <sheetData sheetId="1585">
        <row r="2">
          <cell r="F2" t="str">
            <v>INCH</v>
          </cell>
        </row>
      </sheetData>
      <sheetData sheetId="1586">
        <row r="2">
          <cell r="F2" t="str">
            <v>INCH</v>
          </cell>
        </row>
      </sheetData>
      <sheetData sheetId="1587">
        <row r="2">
          <cell r="F2" t="str">
            <v>INCH</v>
          </cell>
        </row>
      </sheetData>
      <sheetData sheetId="1588">
        <row r="2">
          <cell r="F2" t="str">
            <v>INCH</v>
          </cell>
        </row>
      </sheetData>
      <sheetData sheetId="1589">
        <row r="2">
          <cell r="F2" t="str">
            <v>INCH</v>
          </cell>
        </row>
      </sheetData>
      <sheetData sheetId="1590">
        <row r="2">
          <cell r="F2" t="str">
            <v>INCH</v>
          </cell>
        </row>
      </sheetData>
      <sheetData sheetId="1591">
        <row r="2">
          <cell r="F2" t="str">
            <v>INCH</v>
          </cell>
        </row>
      </sheetData>
      <sheetData sheetId="1592">
        <row r="2">
          <cell r="F2" t="str">
            <v>INCH</v>
          </cell>
        </row>
      </sheetData>
      <sheetData sheetId="1593">
        <row r="2">
          <cell r="F2" t="str">
            <v>INCH</v>
          </cell>
        </row>
      </sheetData>
      <sheetData sheetId="1594">
        <row r="2">
          <cell r="F2" t="str">
            <v>INCH</v>
          </cell>
        </row>
      </sheetData>
      <sheetData sheetId="1595">
        <row r="2">
          <cell r="F2" t="str">
            <v>INCH</v>
          </cell>
        </row>
      </sheetData>
      <sheetData sheetId="1596">
        <row r="2">
          <cell r="F2" t="str">
            <v>INCH</v>
          </cell>
        </row>
      </sheetData>
      <sheetData sheetId="1597">
        <row r="2">
          <cell r="F2" t="str">
            <v>INCH</v>
          </cell>
        </row>
      </sheetData>
      <sheetData sheetId="1598">
        <row r="2">
          <cell r="F2" t="str">
            <v>INCH</v>
          </cell>
        </row>
      </sheetData>
      <sheetData sheetId="1599">
        <row r="2">
          <cell r="F2" t="str">
            <v>INCH</v>
          </cell>
        </row>
      </sheetData>
      <sheetData sheetId="1600">
        <row r="2">
          <cell r="F2" t="str">
            <v>INCH</v>
          </cell>
        </row>
      </sheetData>
      <sheetData sheetId="1601">
        <row r="2">
          <cell r="F2" t="str">
            <v>INCH</v>
          </cell>
        </row>
      </sheetData>
      <sheetData sheetId="1602">
        <row r="2">
          <cell r="F2" t="str">
            <v>INCH</v>
          </cell>
        </row>
      </sheetData>
      <sheetData sheetId="1603">
        <row r="2">
          <cell r="F2" t="str">
            <v>INCH</v>
          </cell>
        </row>
      </sheetData>
      <sheetData sheetId="1604">
        <row r="2">
          <cell r="F2" t="str">
            <v>INCH</v>
          </cell>
        </row>
      </sheetData>
      <sheetData sheetId="1605">
        <row r="2">
          <cell r="F2" t="str">
            <v>INCH</v>
          </cell>
        </row>
      </sheetData>
      <sheetData sheetId="1606">
        <row r="2">
          <cell r="F2" t="str">
            <v>INCH</v>
          </cell>
        </row>
      </sheetData>
      <sheetData sheetId="1607">
        <row r="2">
          <cell r="F2" t="str">
            <v>INCH</v>
          </cell>
        </row>
      </sheetData>
      <sheetData sheetId="1608">
        <row r="2">
          <cell r="F2" t="str">
            <v>INCH</v>
          </cell>
        </row>
      </sheetData>
      <sheetData sheetId="1609">
        <row r="2">
          <cell r="F2" t="str">
            <v>INCH</v>
          </cell>
        </row>
      </sheetData>
      <sheetData sheetId="1610">
        <row r="2">
          <cell r="F2" t="str">
            <v>INCH</v>
          </cell>
        </row>
      </sheetData>
      <sheetData sheetId="1611">
        <row r="2">
          <cell r="F2" t="str">
            <v>INCH</v>
          </cell>
        </row>
      </sheetData>
      <sheetData sheetId="1612">
        <row r="2">
          <cell r="F2" t="str">
            <v>INCH</v>
          </cell>
        </row>
      </sheetData>
      <sheetData sheetId="1613">
        <row r="2">
          <cell r="F2" t="str">
            <v>INCH</v>
          </cell>
        </row>
      </sheetData>
      <sheetData sheetId="1614">
        <row r="2">
          <cell r="F2" t="str">
            <v>INCH</v>
          </cell>
        </row>
      </sheetData>
      <sheetData sheetId="1615">
        <row r="2">
          <cell r="F2" t="str">
            <v>INCH</v>
          </cell>
        </row>
      </sheetData>
      <sheetData sheetId="1616">
        <row r="2">
          <cell r="F2" t="str">
            <v>INCH</v>
          </cell>
        </row>
      </sheetData>
      <sheetData sheetId="1617">
        <row r="2">
          <cell r="F2" t="str">
            <v>INCH</v>
          </cell>
        </row>
      </sheetData>
      <sheetData sheetId="1618">
        <row r="2">
          <cell r="F2" t="str">
            <v>INCH</v>
          </cell>
        </row>
      </sheetData>
      <sheetData sheetId="1619">
        <row r="2">
          <cell r="F2" t="str">
            <v>INCH</v>
          </cell>
        </row>
      </sheetData>
      <sheetData sheetId="1620">
        <row r="2">
          <cell r="F2" t="str">
            <v>INCH</v>
          </cell>
        </row>
      </sheetData>
      <sheetData sheetId="1621">
        <row r="2">
          <cell r="F2" t="str">
            <v>INCH</v>
          </cell>
        </row>
      </sheetData>
      <sheetData sheetId="1622">
        <row r="2">
          <cell r="F2" t="str">
            <v>INCH</v>
          </cell>
        </row>
      </sheetData>
      <sheetData sheetId="1623">
        <row r="2">
          <cell r="F2" t="str">
            <v>INCH</v>
          </cell>
        </row>
      </sheetData>
      <sheetData sheetId="1624">
        <row r="2">
          <cell r="F2" t="str">
            <v>INCH</v>
          </cell>
        </row>
      </sheetData>
      <sheetData sheetId="1625">
        <row r="2">
          <cell r="F2" t="str">
            <v>INCH</v>
          </cell>
        </row>
      </sheetData>
      <sheetData sheetId="1626">
        <row r="2">
          <cell r="F2" t="str">
            <v>INCH</v>
          </cell>
        </row>
      </sheetData>
      <sheetData sheetId="1627">
        <row r="2">
          <cell r="F2" t="str">
            <v>INCH</v>
          </cell>
        </row>
      </sheetData>
      <sheetData sheetId="1628">
        <row r="2">
          <cell r="F2" t="str">
            <v>INCH</v>
          </cell>
        </row>
      </sheetData>
      <sheetData sheetId="1629">
        <row r="2">
          <cell r="F2" t="str">
            <v>INCH</v>
          </cell>
        </row>
      </sheetData>
      <sheetData sheetId="1630">
        <row r="2">
          <cell r="F2" t="str">
            <v>INCH</v>
          </cell>
        </row>
      </sheetData>
      <sheetData sheetId="1631">
        <row r="2">
          <cell r="F2" t="str">
            <v>INCH</v>
          </cell>
        </row>
      </sheetData>
      <sheetData sheetId="1632">
        <row r="2">
          <cell r="F2" t="str">
            <v>INCH</v>
          </cell>
        </row>
      </sheetData>
      <sheetData sheetId="1633">
        <row r="2">
          <cell r="F2" t="str">
            <v>INCH</v>
          </cell>
        </row>
      </sheetData>
      <sheetData sheetId="1634">
        <row r="2">
          <cell r="F2" t="str">
            <v>INCH</v>
          </cell>
        </row>
      </sheetData>
      <sheetData sheetId="1635">
        <row r="2">
          <cell r="F2" t="str">
            <v>INCH</v>
          </cell>
        </row>
      </sheetData>
      <sheetData sheetId="1636">
        <row r="2">
          <cell r="F2" t="str">
            <v>INCH</v>
          </cell>
        </row>
      </sheetData>
      <sheetData sheetId="1637">
        <row r="2">
          <cell r="F2" t="str">
            <v>INCH</v>
          </cell>
        </row>
      </sheetData>
      <sheetData sheetId="1638">
        <row r="2">
          <cell r="F2" t="str">
            <v>INCH</v>
          </cell>
        </row>
      </sheetData>
      <sheetData sheetId="1639">
        <row r="2">
          <cell r="F2" t="str">
            <v>INCH</v>
          </cell>
        </row>
      </sheetData>
      <sheetData sheetId="1640">
        <row r="2">
          <cell r="F2" t="str">
            <v>INCH</v>
          </cell>
        </row>
      </sheetData>
      <sheetData sheetId="1641">
        <row r="2">
          <cell r="F2" t="str">
            <v>INCH</v>
          </cell>
        </row>
      </sheetData>
      <sheetData sheetId="1642">
        <row r="2">
          <cell r="F2" t="str">
            <v>INCH</v>
          </cell>
        </row>
      </sheetData>
      <sheetData sheetId="1643">
        <row r="2">
          <cell r="F2" t="str">
            <v>INCH</v>
          </cell>
        </row>
      </sheetData>
      <sheetData sheetId="1644">
        <row r="2">
          <cell r="F2" t="str">
            <v>INCH</v>
          </cell>
        </row>
      </sheetData>
      <sheetData sheetId="1645">
        <row r="2">
          <cell r="F2" t="str">
            <v>INCH</v>
          </cell>
        </row>
      </sheetData>
      <sheetData sheetId="1646">
        <row r="2">
          <cell r="F2" t="str">
            <v>INCH</v>
          </cell>
        </row>
      </sheetData>
      <sheetData sheetId="1647">
        <row r="2">
          <cell r="F2" t="str">
            <v>INCH</v>
          </cell>
        </row>
      </sheetData>
      <sheetData sheetId="1648">
        <row r="2">
          <cell r="F2" t="str">
            <v>INCH</v>
          </cell>
        </row>
      </sheetData>
      <sheetData sheetId="1649">
        <row r="2">
          <cell r="F2" t="str">
            <v>INCH</v>
          </cell>
        </row>
      </sheetData>
      <sheetData sheetId="1650">
        <row r="2">
          <cell r="F2" t="str">
            <v>INCH</v>
          </cell>
        </row>
      </sheetData>
      <sheetData sheetId="1651">
        <row r="2">
          <cell r="F2" t="str">
            <v>INCH</v>
          </cell>
        </row>
      </sheetData>
      <sheetData sheetId="1652">
        <row r="2">
          <cell r="F2" t="str">
            <v>INCH</v>
          </cell>
        </row>
      </sheetData>
      <sheetData sheetId="1653">
        <row r="2">
          <cell r="F2" t="str">
            <v>INCH</v>
          </cell>
        </row>
      </sheetData>
      <sheetData sheetId="1654">
        <row r="2">
          <cell r="F2" t="str">
            <v>INCH</v>
          </cell>
        </row>
      </sheetData>
      <sheetData sheetId="1655">
        <row r="2">
          <cell r="F2" t="str">
            <v>INCH</v>
          </cell>
        </row>
      </sheetData>
      <sheetData sheetId="1656">
        <row r="2">
          <cell r="F2" t="str">
            <v>INCH</v>
          </cell>
        </row>
      </sheetData>
      <sheetData sheetId="1657">
        <row r="2">
          <cell r="F2" t="str">
            <v>INCH</v>
          </cell>
        </row>
      </sheetData>
      <sheetData sheetId="1658">
        <row r="2">
          <cell r="F2" t="str">
            <v>INCH</v>
          </cell>
        </row>
      </sheetData>
      <sheetData sheetId="1659">
        <row r="2">
          <cell r="F2" t="str">
            <v>INCH</v>
          </cell>
        </row>
      </sheetData>
      <sheetData sheetId="1660">
        <row r="2">
          <cell r="F2" t="str">
            <v>INCH</v>
          </cell>
        </row>
      </sheetData>
      <sheetData sheetId="1661">
        <row r="2">
          <cell r="F2" t="str">
            <v>INCH</v>
          </cell>
        </row>
      </sheetData>
      <sheetData sheetId="1662">
        <row r="2">
          <cell r="F2" t="str">
            <v>INCH</v>
          </cell>
        </row>
      </sheetData>
      <sheetData sheetId="1663">
        <row r="2">
          <cell r="F2" t="str">
            <v>INCH</v>
          </cell>
        </row>
      </sheetData>
      <sheetData sheetId="1664">
        <row r="2">
          <cell r="F2" t="str">
            <v>INCH</v>
          </cell>
        </row>
      </sheetData>
      <sheetData sheetId="1665">
        <row r="2">
          <cell r="F2" t="str">
            <v>INCH</v>
          </cell>
        </row>
      </sheetData>
      <sheetData sheetId="1666">
        <row r="2">
          <cell r="F2" t="str">
            <v>INCH</v>
          </cell>
        </row>
      </sheetData>
      <sheetData sheetId="1667">
        <row r="2">
          <cell r="F2" t="str">
            <v>INCH</v>
          </cell>
        </row>
      </sheetData>
      <sheetData sheetId="1668">
        <row r="2">
          <cell r="F2" t="str">
            <v>INCH</v>
          </cell>
        </row>
      </sheetData>
      <sheetData sheetId="1669">
        <row r="2">
          <cell r="F2" t="str">
            <v>INCH</v>
          </cell>
        </row>
      </sheetData>
      <sheetData sheetId="1670">
        <row r="2">
          <cell r="F2" t="str">
            <v>INCH</v>
          </cell>
        </row>
      </sheetData>
      <sheetData sheetId="1671">
        <row r="2">
          <cell r="F2" t="str">
            <v>INCH</v>
          </cell>
        </row>
      </sheetData>
      <sheetData sheetId="1672">
        <row r="2">
          <cell r="F2" t="str">
            <v>INCH</v>
          </cell>
        </row>
      </sheetData>
      <sheetData sheetId="1673">
        <row r="2">
          <cell r="F2" t="str">
            <v>INCH</v>
          </cell>
        </row>
      </sheetData>
      <sheetData sheetId="1674">
        <row r="2">
          <cell r="F2" t="str">
            <v>INCH</v>
          </cell>
        </row>
      </sheetData>
      <sheetData sheetId="1675">
        <row r="2">
          <cell r="F2" t="str">
            <v>INCH</v>
          </cell>
        </row>
      </sheetData>
      <sheetData sheetId="1676">
        <row r="2">
          <cell r="F2" t="str">
            <v>INCH</v>
          </cell>
        </row>
      </sheetData>
      <sheetData sheetId="1677">
        <row r="2">
          <cell r="F2" t="str">
            <v>INCH</v>
          </cell>
        </row>
      </sheetData>
      <sheetData sheetId="1678">
        <row r="2">
          <cell r="F2" t="str">
            <v>INCH</v>
          </cell>
        </row>
      </sheetData>
      <sheetData sheetId="1679">
        <row r="2">
          <cell r="F2" t="str">
            <v>INCH</v>
          </cell>
        </row>
      </sheetData>
      <sheetData sheetId="1680">
        <row r="2">
          <cell r="F2" t="str">
            <v>INCH</v>
          </cell>
        </row>
      </sheetData>
      <sheetData sheetId="1681">
        <row r="2">
          <cell r="F2" t="str">
            <v>INCH</v>
          </cell>
        </row>
      </sheetData>
      <sheetData sheetId="1682">
        <row r="2">
          <cell r="F2" t="str">
            <v>INCH</v>
          </cell>
        </row>
      </sheetData>
      <sheetData sheetId="1683">
        <row r="2">
          <cell r="F2" t="str">
            <v>INCH</v>
          </cell>
        </row>
      </sheetData>
      <sheetData sheetId="1684">
        <row r="2">
          <cell r="F2" t="str">
            <v>INCH</v>
          </cell>
        </row>
      </sheetData>
      <sheetData sheetId="1685">
        <row r="2">
          <cell r="F2" t="str">
            <v>INCH</v>
          </cell>
        </row>
      </sheetData>
      <sheetData sheetId="1686">
        <row r="2">
          <cell r="F2" t="str">
            <v>INCH</v>
          </cell>
        </row>
      </sheetData>
      <sheetData sheetId="1687">
        <row r="2">
          <cell r="F2" t="str">
            <v>INCH</v>
          </cell>
        </row>
      </sheetData>
      <sheetData sheetId="1688">
        <row r="2">
          <cell r="F2" t="str">
            <v>INCH</v>
          </cell>
        </row>
      </sheetData>
      <sheetData sheetId="1689">
        <row r="2">
          <cell r="F2" t="str">
            <v>INCH</v>
          </cell>
        </row>
      </sheetData>
      <sheetData sheetId="1690">
        <row r="2">
          <cell r="F2" t="str">
            <v>INCH</v>
          </cell>
        </row>
      </sheetData>
      <sheetData sheetId="1691">
        <row r="2">
          <cell r="F2" t="str">
            <v>INCH</v>
          </cell>
        </row>
      </sheetData>
      <sheetData sheetId="1692">
        <row r="2">
          <cell r="F2" t="str">
            <v>INCH</v>
          </cell>
        </row>
      </sheetData>
      <sheetData sheetId="1693">
        <row r="2">
          <cell r="F2" t="str">
            <v>INCH</v>
          </cell>
        </row>
      </sheetData>
      <sheetData sheetId="1694">
        <row r="2">
          <cell r="F2" t="str">
            <v>INCH</v>
          </cell>
        </row>
      </sheetData>
      <sheetData sheetId="1695">
        <row r="2">
          <cell r="F2" t="str">
            <v>INCH</v>
          </cell>
        </row>
      </sheetData>
      <sheetData sheetId="1696">
        <row r="2">
          <cell r="F2" t="str">
            <v>INCH</v>
          </cell>
        </row>
      </sheetData>
      <sheetData sheetId="1697">
        <row r="2">
          <cell r="F2" t="str">
            <v>INCH</v>
          </cell>
        </row>
      </sheetData>
      <sheetData sheetId="1698">
        <row r="2">
          <cell r="F2" t="str">
            <v>INCH</v>
          </cell>
        </row>
      </sheetData>
      <sheetData sheetId="1699">
        <row r="2">
          <cell r="F2" t="str">
            <v>INCH</v>
          </cell>
        </row>
      </sheetData>
      <sheetData sheetId="1700">
        <row r="2">
          <cell r="F2" t="str">
            <v>INCH</v>
          </cell>
        </row>
      </sheetData>
      <sheetData sheetId="1701">
        <row r="2">
          <cell r="F2" t="str">
            <v>INCH</v>
          </cell>
        </row>
      </sheetData>
      <sheetData sheetId="1702" refreshError="1"/>
      <sheetData sheetId="1703" refreshError="1"/>
      <sheetData sheetId="1704" refreshError="1"/>
      <sheetData sheetId="1705" refreshError="1"/>
      <sheetData sheetId="1706" refreshError="1"/>
      <sheetData sheetId="1707" refreshError="1"/>
      <sheetData sheetId="1708" refreshError="1"/>
      <sheetData sheetId="1709">
        <row r="2">
          <cell r="F2" t="str">
            <v>INCH</v>
          </cell>
        </row>
      </sheetData>
      <sheetData sheetId="1710">
        <row r="2">
          <cell r="F2" t="str">
            <v>INCH</v>
          </cell>
        </row>
      </sheetData>
      <sheetData sheetId="1711">
        <row r="2">
          <cell r="F2" t="str">
            <v>INCH</v>
          </cell>
        </row>
      </sheetData>
      <sheetData sheetId="1712">
        <row r="2">
          <cell r="F2" t="str">
            <v>INCH</v>
          </cell>
        </row>
      </sheetData>
      <sheetData sheetId="1713">
        <row r="2">
          <cell r="F2" t="str">
            <v>INCH</v>
          </cell>
        </row>
      </sheetData>
      <sheetData sheetId="1714">
        <row r="2">
          <cell r="F2" t="str">
            <v>INCH</v>
          </cell>
        </row>
      </sheetData>
      <sheetData sheetId="1715">
        <row r="2">
          <cell r="F2" t="str">
            <v>INCH</v>
          </cell>
        </row>
      </sheetData>
      <sheetData sheetId="1716">
        <row r="2">
          <cell r="F2" t="str">
            <v>INCH</v>
          </cell>
        </row>
      </sheetData>
      <sheetData sheetId="1717">
        <row r="2">
          <cell r="F2" t="str">
            <v>INCH</v>
          </cell>
        </row>
      </sheetData>
      <sheetData sheetId="1718">
        <row r="2">
          <cell r="F2" t="str">
            <v>INCH</v>
          </cell>
        </row>
      </sheetData>
      <sheetData sheetId="1719" refreshError="1"/>
      <sheetData sheetId="1720" refreshError="1"/>
      <sheetData sheetId="1721" refreshError="1"/>
      <sheetData sheetId="1722" refreshError="1"/>
      <sheetData sheetId="1723" refreshError="1"/>
      <sheetData sheetId="1724" refreshError="1"/>
      <sheetData sheetId="1725" refreshError="1"/>
      <sheetData sheetId="1726">
        <row r="2">
          <cell r="F2" t="str">
            <v>INCH</v>
          </cell>
        </row>
      </sheetData>
      <sheetData sheetId="1727">
        <row r="2">
          <cell r="F2" t="str">
            <v>INCH</v>
          </cell>
        </row>
      </sheetData>
      <sheetData sheetId="1728" refreshError="1"/>
      <sheetData sheetId="1729" refreshError="1"/>
      <sheetData sheetId="1730" refreshError="1"/>
      <sheetData sheetId="1731" refreshError="1"/>
      <sheetData sheetId="1732" refreshError="1"/>
      <sheetData sheetId="1733" refreshError="1"/>
      <sheetData sheetId="1734">
        <row r="2">
          <cell r="F2" t="str">
            <v>INCH</v>
          </cell>
        </row>
      </sheetData>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ow r="2">
          <cell r="F2" t="str">
            <v>INCH</v>
          </cell>
        </row>
      </sheetData>
      <sheetData sheetId="1744" refreshError="1"/>
      <sheetData sheetId="1745" refreshError="1"/>
      <sheetData sheetId="1746">
        <row r="2">
          <cell r="F2" t="str">
            <v>INCH</v>
          </cell>
        </row>
      </sheetData>
      <sheetData sheetId="1747">
        <row r="2">
          <cell r="F2" t="str">
            <v>INCH</v>
          </cell>
        </row>
      </sheetData>
      <sheetData sheetId="1748">
        <row r="2">
          <cell r="F2" t="str">
            <v>INCH</v>
          </cell>
        </row>
      </sheetData>
      <sheetData sheetId="1749" refreshError="1"/>
      <sheetData sheetId="1750" refreshError="1"/>
      <sheetData sheetId="1751">
        <row r="2">
          <cell r="F2" t="str">
            <v>INCH</v>
          </cell>
        </row>
      </sheetData>
      <sheetData sheetId="1752" refreshError="1"/>
      <sheetData sheetId="1753"/>
      <sheetData sheetId="1754" refreshError="1"/>
      <sheetData sheetId="1755" refreshError="1"/>
      <sheetData sheetId="1756" refreshError="1"/>
      <sheetData sheetId="1757">
        <row r="2">
          <cell r="F2" t="str">
            <v>INCH</v>
          </cell>
        </row>
      </sheetData>
      <sheetData sheetId="1758" refreshError="1"/>
      <sheetData sheetId="1759" refreshError="1"/>
      <sheetData sheetId="1760" refreshError="1"/>
      <sheetData sheetId="1761" refreshError="1"/>
      <sheetData sheetId="1762">
        <row r="2">
          <cell r="F2" t="str">
            <v>INCH</v>
          </cell>
        </row>
      </sheetData>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ow r="2">
          <cell r="F2" t="str">
            <v>INCH</v>
          </cell>
        </row>
      </sheetData>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ow r="2">
          <cell r="F2" t="str">
            <v>INCH</v>
          </cell>
        </row>
      </sheetData>
      <sheetData sheetId="1800">
        <row r="2">
          <cell r="F2" t="str">
            <v>INCH</v>
          </cell>
        </row>
      </sheetData>
      <sheetData sheetId="1801">
        <row r="2">
          <cell r="F2" t="str">
            <v>INCH</v>
          </cell>
        </row>
      </sheetData>
      <sheetData sheetId="1802">
        <row r="2">
          <cell r="F2" t="str">
            <v>INCH</v>
          </cell>
        </row>
      </sheetData>
      <sheetData sheetId="1803">
        <row r="2">
          <cell r="F2" t="str">
            <v>INCH</v>
          </cell>
        </row>
      </sheetData>
      <sheetData sheetId="1804">
        <row r="2">
          <cell r="F2" t="str">
            <v>INCH</v>
          </cell>
        </row>
      </sheetData>
      <sheetData sheetId="1805">
        <row r="2">
          <cell r="F2" t="str">
            <v>INCH</v>
          </cell>
        </row>
      </sheetData>
      <sheetData sheetId="1806">
        <row r="2">
          <cell r="F2" t="str">
            <v>INCH</v>
          </cell>
        </row>
      </sheetData>
      <sheetData sheetId="1807">
        <row r="2">
          <cell r="F2" t="str">
            <v>INCH</v>
          </cell>
        </row>
      </sheetData>
      <sheetData sheetId="1808">
        <row r="2">
          <cell r="F2" t="str">
            <v>INCH</v>
          </cell>
        </row>
      </sheetData>
      <sheetData sheetId="1809">
        <row r="2">
          <cell r="F2" t="str">
            <v>INCH</v>
          </cell>
        </row>
      </sheetData>
      <sheetData sheetId="1810">
        <row r="2">
          <cell r="F2" t="str">
            <v>INCH</v>
          </cell>
        </row>
      </sheetData>
      <sheetData sheetId="1811">
        <row r="2">
          <cell r="F2" t="str">
            <v>INCH</v>
          </cell>
        </row>
      </sheetData>
      <sheetData sheetId="1812">
        <row r="2">
          <cell r="F2" t="str">
            <v>INCH</v>
          </cell>
        </row>
      </sheetData>
      <sheetData sheetId="1813">
        <row r="2">
          <cell r="F2" t="str">
            <v>INCH</v>
          </cell>
        </row>
      </sheetData>
      <sheetData sheetId="1814">
        <row r="2">
          <cell r="F2" t="str">
            <v>INCH</v>
          </cell>
        </row>
      </sheetData>
      <sheetData sheetId="1815">
        <row r="2">
          <cell r="F2" t="str">
            <v>INCH</v>
          </cell>
        </row>
      </sheetData>
      <sheetData sheetId="1816">
        <row r="2">
          <cell r="F2" t="str">
            <v>INCH</v>
          </cell>
        </row>
      </sheetData>
      <sheetData sheetId="1817">
        <row r="2">
          <cell r="F2" t="str">
            <v>INCH</v>
          </cell>
        </row>
      </sheetData>
      <sheetData sheetId="1818">
        <row r="2">
          <cell r="F2" t="str">
            <v>INCH</v>
          </cell>
        </row>
      </sheetData>
      <sheetData sheetId="1819">
        <row r="2">
          <cell r="F2" t="str">
            <v>INCH</v>
          </cell>
        </row>
      </sheetData>
      <sheetData sheetId="1820">
        <row r="2">
          <cell r="F2" t="str">
            <v>INCH</v>
          </cell>
        </row>
      </sheetData>
      <sheetData sheetId="1821">
        <row r="2">
          <cell r="F2" t="str">
            <v>INCH</v>
          </cell>
        </row>
      </sheetData>
      <sheetData sheetId="1822">
        <row r="2">
          <cell r="F2" t="str">
            <v>INCH</v>
          </cell>
        </row>
      </sheetData>
      <sheetData sheetId="1823">
        <row r="2">
          <cell r="F2" t="str">
            <v>INCH</v>
          </cell>
        </row>
      </sheetData>
      <sheetData sheetId="1824">
        <row r="2">
          <cell r="F2" t="str">
            <v>INCH</v>
          </cell>
        </row>
      </sheetData>
      <sheetData sheetId="1825">
        <row r="2">
          <cell r="F2" t="str">
            <v>INCH</v>
          </cell>
        </row>
      </sheetData>
      <sheetData sheetId="1826">
        <row r="2">
          <cell r="F2" t="str">
            <v>INCH</v>
          </cell>
        </row>
      </sheetData>
      <sheetData sheetId="1827">
        <row r="2">
          <cell r="F2" t="str">
            <v>INCH</v>
          </cell>
        </row>
      </sheetData>
      <sheetData sheetId="1828">
        <row r="2">
          <cell r="F2" t="str">
            <v>INCH</v>
          </cell>
        </row>
      </sheetData>
      <sheetData sheetId="1829">
        <row r="2">
          <cell r="F2" t="str">
            <v>INCH</v>
          </cell>
        </row>
      </sheetData>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ow r="2">
          <cell r="F2" t="str">
            <v>INCH</v>
          </cell>
        </row>
      </sheetData>
      <sheetData sheetId="1859">
        <row r="2">
          <cell r="F2" t="str">
            <v>INCH</v>
          </cell>
        </row>
      </sheetData>
      <sheetData sheetId="1860">
        <row r="2">
          <cell r="F2" t="str">
            <v>INCH</v>
          </cell>
        </row>
      </sheetData>
      <sheetData sheetId="1861">
        <row r="2">
          <cell r="F2" t="str">
            <v>INCH</v>
          </cell>
        </row>
      </sheetData>
      <sheetData sheetId="1862">
        <row r="2">
          <cell r="F2" t="str">
            <v>INCH</v>
          </cell>
        </row>
      </sheetData>
      <sheetData sheetId="1863">
        <row r="2">
          <cell r="F2" t="str">
            <v>INCH</v>
          </cell>
        </row>
      </sheetData>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ow r="2">
          <cell r="F2" t="str">
            <v>INCH</v>
          </cell>
        </row>
      </sheetData>
      <sheetData sheetId="2042">
        <row r="2">
          <cell r="F2" t="str">
            <v>INCH</v>
          </cell>
        </row>
      </sheetData>
      <sheetData sheetId="2043">
        <row r="2">
          <cell r="F2" t="str">
            <v>INCH</v>
          </cell>
        </row>
      </sheetData>
      <sheetData sheetId="2044">
        <row r="2">
          <cell r="F2" t="str">
            <v>INCH</v>
          </cell>
        </row>
      </sheetData>
      <sheetData sheetId="2045">
        <row r="2">
          <cell r="F2" t="str">
            <v>INCH</v>
          </cell>
        </row>
      </sheetData>
      <sheetData sheetId="2046">
        <row r="2">
          <cell r="F2" t="str">
            <v>INCH</v>
          </cell>
        </row>
      </sheetData>
      <sheetData sheetId="2047">
        <row r="2">
          <cell r="F2" t="str">
            <v>INCH</v>
          </cell>
        </row>
      </sheetData>
      <sheetData sheetId="2048">
        <row r="2">
          <cell r="F2" t="str">
            <v>INCH</v>
          </cell>
        </row>
      </sheetData>
      <sheetData sheetId="2049">
        <row r="2">
          <cell r="F2" t="str">
            <v>INCH</v>
          </cell>
        </row>
      </sheetData>
      <sheetData sheetId="2050">
        <row r="2">
          <cell r="F2" t="str">
            <v>INCH</v>
          </cell>
        </row>
      </sheetData>
      <sheetData sheetId="2051">
        <row r="2">
          <cell r="F2" t="str">
            <v>INCH</v>
          </cell>
        </row>
      </sheetData>
      <sheetData sheetId="2052">
        <row r="2">
          <cell r="F2" t="str">
            <v>INCH</v>
          </cell>
        </row>
      </sheetData>
      <sheetData sheetId="2053">
        <row r="2">
          <cell r="F2" t="str">
            <v>INCH</v>
          </cell>
        </row>
      </sheetData>
      <sheetData sheetId="2054">
        <row r="2">
          <cell r="F2" t="str">
            <v>INCH</v>
          </cell>
        </row>
      </sheetData>
      <sheetData sheetId="2055">
        <row r="2">
          <cell r="F2" t="str">
            <v>INCH</v>
          </cell>
        </row>
      </sheetData>
      <sheetData sheetId="2056">
        <row r="2">
          <cell r="F2" t="str">
            <v>INCH</v>
          </cell>
        </row>
      </sheetData>
      <sheetData sheetId="2057">
        <row r="2">
          <cell r="F2" t="str">
            <v>INCH</v>
          </cell>
        </row>
      </sheetData>
      <sheetData sheetId="2058">
        <row r="2">
          <cell r="F2" t="str">
            <v>INCH</v>
          </cell>
        </row>
      </sheetData>
      <sheetData sheetId="2059">
        <row r="2">
          <cell r="F2" t="str">
            <v>INCH</v>
          </cell>
        </row>
      </sheetData>
      <sheetData sheetId="2060">
        <row r="2">
          <cell r="F2" t="str">
            <v>INCH</v>
          </cell>
        </row>
      </sheetData>
      <sheetData sheetId="2061">
        <row r="2">
          <cell r="F2" t="str">
            <v>INCH</v>
          </cell>
        </row>
      </sheetData>
      <sheetData sheetId="2062">
        <row r="2">
          <cell r="F2" t="str">
            <v>INCH</v>
          </cell>
        </row>
      </sheetData>
      <sheetData sheetId="2063">
        <row r="2">
          <cell r="F2" t="str">
            <v>INCH</v>
          </cell>
        </row>
      </sheetData>
      <sheetData sheetId="2064">
        <row r="2">
          <cell r="F2" t="str">
            <v>INCH</v>
          </cell>
        </row>
      </sheetData>
      <sheetData sheetId="2065">
        <row r="2">
          <cell r="F2" t="str">
            <v>INCH</v>
          </cell>
        </row>
      </sheetData>
      <sheetData sheetId="2066">
        <row r="2">
          <cell r="F2" t="str">
            <v>INCH</v>
          </cell>
        </row>
      </sheetData>
      <sheetData sheetId="2067">
        <row r="2">
          <cell r="F2" t="str">
            <v>INCH</v>
          </cell>
        </row>
      </sheetData>
      <sheetData sheetId="2068">
        <row r="2">
          <cell r="F2" t="str">
            <v>INCH</v>
          </cell>
        </row>
      </sheetData>
      <sheetData sheetId="2069">
        <row r="2">
          <cell r="F2" t="str">
            <v>INCH</v>
          </cell>
        </row>
      </sheetData>
      <sheetData sheetId="2070">
        <row r="2">
          <cell r="F2" t="str">
            <v>INCH</v>
          </cell>
        </row>
      </sheetData>
      <sheetData sheetId="2071">
        <row r="2">
          <cell r="F2" t="str">
            <v>INCH</v>
          </cell>
        </row>
      </sheetData>
      <sheetData sheetId="2072">
        <row r="2">
          <cell r="F2" t="str">
            <v>INCH</v>
          </cell>
        </row>
      </sheetData>
      <sheetData sheetId="2073">
        <row r="2">
          <cell r="F2" t="str">
            <v>INCH</v>
          </cell>
        </row>
      </sheetData>
      <sheetData sheetId="2074">
        <row r="2">
          <cell r="F2" t="str">
            <v>INCH</v>
          </cell>
        </row>
      </sheetData>
      <sheetData sheetId="2075">
        <row r="2">
          <cell r="F2" t="str">
            <v>INCH</v>
          </cell>
        </row>
      </sheetData>
      <sheetData sheetId="2076">
        <row r="2">
          <cell r="F2" t="str">
            <v>INCH</v>
          </cell>
        </row>
      </sheetData>
      <sheetData sheetId="2077">
        <row r="2">
          <cell r="F2" t="str">
            <v>INCH</v>
          </cell>
        </row>
      </sheetData>
      <sheetData sheetId="2078">
        <row r="2">
          <cell r="F2" t="str">
            <v>INCH</v>
          </cell>
        </row>
      </sheetData>
      <sheetData sheetId="2079">
        <row r="2">
          <cell r="F2" t="str">
            <v>INCH</v>
          </cell>
        </row>
      </sheetData>
      <sheetData sheetId="2080">
        <row r="2">
          <cell r="F2" t="str">
            <v>INCH</v>
          </cell>
        </row>
      </sheetData>
      <sheetData sheetId="2081">
        <row r="2">
          <cell r="F2" t="str">
            <v>INCH</v>
          </cell>
        </row>
      </sheetData>
      <sheetData sheetId="2082">
        <row r="2">
          <cell r="F2" t="str">
            <v>INCH</v>
          </cell>
        </row>
      </sheetData>
      <sheetData sheetId="2083">
        <row r="2">
          <cell r="F2" t="str">
            <v>INCH</v>
          </cell>
        </row>
      </sheetData>
      <sheetData sheetId="2084">
        <row r="2">
          <cell r="F2" t="str">
            <v>INCH</v>
          </cell>
        </row>
      </sheetData>
      <sheetData sheetId="2085">
        <row r="2">
          <cell r="F2" t="str">
            <v>INCH</v>
          </cell>
        </row>
      </sheetData>
      <sheetData sheetId="2086">
        <row r="2">
          <cell r="F2" t="str">
            <v>INCH</v>
          </cell>
        </row>
      </sheetData>
      <sheetData sheetId="2087">
        <row r="2">
          <cell r="F2" t="str">
            <v>INCH</v>
          </cell>
        </row>
      </sheetData>
      <sheetData sheetId="2088">
        <row r="2">
          <cell r="F2" t="str">
            <v>INCH</v>
          </cell>
        </row>
      </sheetData>
      <sheetData sheetId="2089">
        <row r="2">
          <cell r="F2" t="str">
            <v>INCH</v>
          </cell>
        </row>
      </sheetData>
      <sheetData sheetId="2090">
        <row r="2">
          <cell r="F2" t="str">
            <v>INCH</v>
          </cell>
        </row>
      </sheetData>
      <sheetData sheetId="2091">
        <row r="2">
          <cell r="F2" t="str">
            <v>INCH</v>
          </cell>
        </row>
      </sheetData>
      <sheetData sheetId="2092">
        <row r="2">
          <cell r="F2" t="str">
            <v>INCH</v>
          </cell>
        </row>
      </sheetData>
      <sheetData sheetId="2093">
        <row r="2">
          <cell r="F2" t="str">
            <v>INCH</v>
          </cell>
        </row>
      </sheetData>
      <sheetData sheetId="2094">
        <row r="2">
          <cell r="F2" t="str">
            <v>INCH</v>
          </cell>
        </row>
      </sheetData>
      <sheetData sheetId="2095">
        <row r="2">
          <cell r="F2" t="str">
            <v>INCH</v>
          </cell>
        </row>
      </sheetData>
      <sheetData sheetId="2096">
        <row r="2">
          <cell r="F2" t="str">
            <v>INCH</v>
          </cell>
        </row>
      </sheetData>
      <sheetData sheetId="2097">
        <row r="2">
          <cell r="F2" t="str">
            <v>INCH</v>
          </cell>
        </row>
      </sheetData>
      <sheetData sheetId="2098">
        <row r="2">
          <cell r="F2" t="str">
            <v>INCH</v>
          </cell>
        </row>
      </sheetData>
      <sheetData sheetId="2099">
        <row r="2">
          <cell r="F2" t="str">
            <v>INCH</v>
          </cell>
        </row>
      </sheetData>
      <sheetData sheetId="2100">
        <row r="2">
          <cell r="F2" t="str">
            <v>INCH</v>
          </cell>
        </row>
      </sheetData>
      <sheetData sheetId="2101">
        <row r="2">
          <cell r="F2" t="str">
            <v>INCH</v>
          </cell>
        </row>
      </sheetData>
      <sheetData sheetId="2102">
        <row r="2">
          <cell r="F2" t="str">
            <v>INCH</v>
          </cell>
        </row>
      </sheetData>
      <sheetData sheetId="2103">
        <row r="2">
          <cell r="F2" t="str">
            <v>INCH</v>
          </cell>
        </row>
      </sheetData>
      <sheetData sheetId="2104">
        <row r="2">
          <cell r="F2" t="str">
            <v>INCH</v>
          </cell>
        </row>
      </sheetData>
      <sheetData sheetId="2105">
        <row r="2">
          <cell r="F2" t="str">
            <v>INCH</v>
          </cell>
        </row>
      </sheetData>
      <sheetData sheetId="2106">
        <row r="2">
          <cell r="F2" t="str">
            <v>INCH</v>
          </cell>
        </row>
      </sheetData>
      <sheetData sheetId="2107">
        <row r="2">
          <cell r="F2" t="str">
            <v>INCH</v>
          </cell>
        </row>
      </sheetData>
      <sheetData sheetId="2108">
        <row r="2">
          <cell r="F2" t="str">
            <v>INCH</v>
          </cell>
        </row>
      </sheetData>
      <sheetData sheetId="2109">
        <row r="2">
          <cell r="F2" t="str">
            <v>INCH</v>
          </cell>
        </row>
      </sheetData>
      <sheetData sheetId="2110">
        <row r="2">
          <cell r="F2" t="str">
            <v>INCH</v>
          </cell>
        </row>
      </sheetData>
      <sheetData sheetId="2111">
        <row r="2">
          <cell r="F2" t="str">
            <v>INCH</v>
          </cell>
        </row>
      </sheetData>
      <sheetData sheetId="2112">
        <row r="2">
          <cell r="F2" t="str">
            <v>INCH</v>
          </cell>
        </row>
      </sheetData>
      <sheetData sheetId="2113">
        <row r="2">
          <cell r="F2" t="str">
            <v>INCH</v>
          </cell>
        </row>
      </sheetData>
      <sheetData sheetId="2114">
        <row r="2">
          <cell r="F2" t="str">
            <v>INCH</v>
          </cell>
        </row>
      </sheetData>
      <sheetData sheetId="2115">
        <row r="2">
          <cell r="F2" t="str">
            <v>INCH</v>
          </cell>
        </row>
      </sheetData>
      <sheetData sheetId="2116">
        <row r="2">
          <cell r="F2" t="str">
            <v>INCH</v>
          </cell>
        </row>
      </sheetData>
      <sheetData sheetId="2117">
        <row r="2">
          <cell r="F2" t="str">
            <v>INCH</v>
          </cell>
        </row>
      </sheetData>
      <sheetData sheetId="2118">
        <row r="2">
          <cell r="F2" t="str">
            <v>INCH</v>
          </cell>
        </row>
      </sheetData>
      <sheetData sheetId="2119">
        <row r="2">
          <cell r="F2" t="str">
            <v>INCH</v>
          </cell>
        </row>
      </sheetData>
      <sheetData sheetId="2120">
        <row r="2">
          <cell r="F2" t="str">
            <v>INCH</v>
          </cell>
        </row>
      </sheetData>
      <sheetData sheetId="2121">
        <row r="2">
          <cell r="F2" t="str">
            <v>INCH</v>
          </cell>
        </row>
      </sheetData>
      <sheetData sheetId="2122">
        <row r="2">
          <cell r="F2" t="str">
            <v>INCH</v>
          </cell>
        </row>
      </sheetData>
      <sheetData sheetId="2123">
        <row r="2">
          <cell r="F2" t="str">
            <v>INCH</v>
          </cell>
        </row>
      </sheetData>
      <sheetData sheetId="2124">
        <row r="2">
          <cell r="F2" t="str">
            <v>INCH</v>
          </cell>
        </row>
      </sheetData>
      <sheetData sheetId="2125">
        <row r="2">
          <cell r="F2" t="str">
            <v>INCH</v>
          </cell>
        </row>
      </sheetData>
      <sheetData sheetId="2126">
        <row r="2">
          <cell r="F2" t="str">
            <v>INCH</v>
          </cell>
        </row>
      </sheetData>
      <sheetData sheetId="2127">
        <row r="2">
          <cell r="F2" t="str">
            <v>INCH</v>
          </cell>
        </row>
      </sheetData>
      <sheetData sheetId="2128">
        <row r="2">
          <cell r="F2" t="str">
            <v>INCH</v>
          </cell>
        </row>
      </sheetData>
      <sheetData sheetId="2129">
        <row r="2">
          <cell r="F2" t="str">
            <v>INCH</v>
          </cell>
        </row>
      </sheetData>
      <sheetData sheetId="2130">
        <row r="2">
          <cell r="F2" t="str">
            <v>INCH</v>
          </cell>
        </row>
      </sheetData>
      <sheetData sheetId="2131">
        <row r="2">
          <cell r="F2" t="str">
            <v>INCH</v>
          </cell>
        </row>
      </sheetData>
      <sheetData sheetId="2132">
        <row r="2">
          <cell r="F2" t="str">
            <v>INCH</v>
          </cell>
        </row>
      </sheetData>
      <sheetData sheetId="2133">
        <row r="2">
          <cell r="F2" t="str">
            <v>INCH</v>
          </cell>
        </row>
      </sheetData>
      <sheetData sheetId="2134">
        <row r="2">
          <cell r="F2" t="str">
            <v>INCH</v>
          </cell>
        </row>
      </sheetData>
      <sheetData sheetId="2135">
        <row r="2">
          <cell r="F2" t="str">
            <v>INCH</v>
          </cell>
        </row>
      </sheetData>
      <sheetData sheetId="2136">
        <row r="2">
          <cell r="F2" t="str">
            <v>INCH</v>
          </cell>
        </row>
      </sheetData>
      <sheetData sheetId="2137">
        <row r="2">
          <cell r="F2" t="str">
            <v>INCH</v>
          </cell>
        </row>
      </sheetData>
      <sheetData sheetId="2138">
        <row r="2">
          <cell r="F2" t="str">
            <v>INCH</v>
          </cell>
        </row>
      </sheetData>
      <sheetData sheetId="2139">
        <row r="2">
          <cell r="F2" t="str">
            <v>INCH</v>
          </cell>
        </row>
      </sheetData>
      <sheetData sheetId="2140">
        <row r="2">
          <cell r="F2" t="str">
            <v>INCH</v>
          </cell>
        </row>
      </sheetData>
      <sheetData sheetId="2141">
        <row r="2">
          <cell r="F2" t="str">
            <v>INCH</v>
          </cell>
        </row>
      </sheetData>
      <sheetData sheetId="2142">
        <row r="2">
          <cell r="F2" t="str">
            <v>INCH</v>
          </cell>
        </row>
      </sheetData>
      <sheetData sheetId="2143">
        <row r="2">
          <cell r="F2" t="str">
            <v>INCH</v>
          </cell>
        </row>
      </sheetData>
      <sheetData sheetId="2144">
        <row r="2">
          <cell r="F2" t="str">
            <v>INCH</v>
          </cell>
        </row>
      </sheetData>
      <sheetData sheetId="2145">
        <row r="2">
          <cell r="F2" t="str">
            <v>INCH</v>
          </cell>
        </row>
      </sheetData>
      <sheetData sheetId="2146">
        <row r="2">
          <cell r="F2" t="str">
            <v>INCH</v>
          </cell>
        </row>
      </sheetData>
      <sheetData sheetId="2147">
        <row r="2">
          <cell r="F2" t="str">
            <v>INCH</v>
          </cell>
        </row>
      </sheetData>
      <sheetData sheetId="2148">
        <row r="2">
          <cell r="F2" t="str">
            <v>INCH</v>
          </cell>
        </row>
      </sheetData>
      <sheetData sheetId="2149">
        <row r="2">
          <cell r="F2" t="str">
            <v>INCH</v>
          </cell>
        </row>
      </sheetData>
      <sheetData sheetId="2150">
        <row r="2">
          <cell r="F2" t="str">
            <v>INCH</v>
          </cell>
        </row>
      </sheetData>
      <sheetData sheetId="2151">
        <row r="2">
          <cell r="F2" t="str">
            <v>INCH</v>
          </cell>
        </row>
      </sheetData>
      <sheetData sheetId="2152">
        <row r="2">
          <cell r="F2" t="str">
            <v>INCH</v>
          </cell>
        </row>
      </sheetData>
      <sheetData sheetId="2153">
        <row r="2">
          <cell r="F2" t="str">
            <v>INCH</v>
          </cell>
        </row>
      </sheetData>
      <sheetData sheetId="2154">
        <row r="2">
          <cell r="F2" t="str">
            <v>INCH</v>
          </cell>
        </row>
      </sheetData>
      <sheetData sheetId="2155">
        <row r="2">
          <cell r="F2" t="str">
            <v>INCH</v>
          </cell>
        </row>
      </sheetData>
      <sheetData sheetId="2156">
        <row r="2">
          <cell r="F2" t="str">
            <v>INCH</v>
          </cell>
        </row>
      </sheetData>
      <sheetData sheetId="2157">
        <row r="2">
          <cell r="F2" t="str">
            <v>INCH</v>
          </cell>
        </row>
      </sheetData>
      <sheetData sheetId="2158">
        <row r="2">
          <cell r="F2" t="str">
            <v>INCH</v>
          </cell>
        </row>
      </sheetData>
      <sheetData sheetId="2159">
        <row r="2">
          <cell r="F2" t="str">
            <v>INCH</v>
          </cell>
        </row>
      </sheetData>
      <sheetData sheetId="2160">
        <row r="2">
          <cell r="F2" t="str">
            <v>INCH</v>
          </cell>
        </row>
      </sheetData>
      <sheetData sheetId="2161">
        <row r="2">
          <cell r="F2" t="str">
            <v>INCH</v>
          </cell>
        </row>
      </sheetData>
      <sheetData sheetId="2162">
        <row r="2">
          <cell r="F2" t="str">
            <v>INCH</v>
          </cell>
        </row>
      </sheetData>
      <sheetData sheetId="2163">
        <row r="2">
          <cell r="F2" t="str">
            <v>INCH</v>
          </cell>
        </row>
      </sheetData>
      <sheetData sheetId="2164">
        <row r="2">
          <cell r="F2" t="str">
            <v>INCH</v>
          </cell>
        </row>
      </sheetData>
      <sheetData sheetId="2165">
        <row r="2">
          <cell r="F2" t="str">
            <v>INCH</v>
          </cell>
        </row>
      </sheetData>
      <sheetData sheetId="2166">
        <row r="2">
          <cell r="F2" t="str">
            <v>INCH</v>
          </cell>
        </row>
      </sheetData>
      <sheetData sheetId="2167">
        <row r="2">
          <cell r="F2" t="str">
            <v>INCH</v>
          </cell>
        </row>
      </sheetData>
      <sheetData sheetId="2168">
        <row r="2">
          <cell r="F2" t="str">
            <v>INCH</v>
          </cell>
        </row>
      </sheetData>
      <sheetData sheetId="2169">
        <row r="2">
          <cell r="F2" t="str">
            <v>INCH</v>
          </cell>
        </row>
      </sheetData>
      <sheetData sheetId="2170">
        <row r="2">
          <cell r="F2" t="str">
            <v>INCH</v>
          </cell>
        </row>
      </sheetData>
      <sheetData sheetId="2171">
        <row r="2">
          <cell r="F2" t="str">
            <v>INCH</v>
          </cell>
        </row>
      </sheetData>
      <sheetData sheetId="2172">
        <row r="2">
          <cell r="F2" t="str">
            <v>INCH</v>
          </cell>
        </row>
      </sheetData>
      <sheetData sheetId="2173">
        <row r="2">
          <cell r="F2" t="str">
            <v>INCH</v>
          </cell>
        </row>
      </sheetData>
      <sheetData sheetId="2174">
        <row r="2">
          <cell r="F2" t="str">
            <v>INCH</v>
          </cell>
        </row>
      </sheetData>
      <sheetData sheetId="2175">
        <row r="2">
          <cell r="F2" t="str">
            <v>INCH</v>
          </cell>
        </row>
      </sheetData>
      <sheetData sheetId="2176">
        <row r="2">
          <cell r="F2" t="str">
            <v>INCH</v>
          </cell>
        </row>
      </sheetData>
      <sheetData sheetId="2177">
        <row r="2">
          <cell r="F2" t="str">
            <v>INCH</v>
          </cell>
        </row>
      </sheetData>
      <sheetData sheetId="2178">
        <row r="2">
          <cell r="F2" t="str">
            <v>INCH</v>
          </cell>
        </row>
      </sheetData>
      <sheetData sheetId="2179">
        <row r="2">
          <cell r="F2" t="str">
            <v>INCH</v>
          </cell>
        </row>
      </sheetData>
      <sheetData sheetId="2180">
        <row r="2">
          <cell r="F2" t="str">
            <v>INCH</v>
          </cell>
        </row>
      </sheetData>
      <sheetData sheetId="2181">
        <row r="2">
          <cell r="F2" t="str">
            <v>INCH</v>
          </cell>
        </row>
      </sheetData>
      <sheetData sheetId="2182">
        <row r="2">
          <cell r="F2" t="str">
            <v>INCH</v>
          </cell>
        </row>
      </sheetData>
      <sheetData sheetId="2183">
        <row r="2">
          <cell r="F2" t="str">
            <v>INCH</v>
          </cell>
        </row>
      </sheetData>
      <sheetData sheetId="2184">
        <row r="2">
          <cell r="F2" t="str">
            <v>INCH</v>
          </cell>
        </row>
      </sheetData>
      <sheetData sheetId="2185">
        <row r="2">
          <cell r="F2" t="str">
            <v>INCH</v>
          </cell>
        </row>
      </sheetData>
      <sheetData sheetId="2186">
        <row r="2">
          <cell r="F2" t="str">
            <v>INCH</v>
          </cell>
        </row>
      </sheetData>
      <sheetData sheetId="2187">
        <row r="2">
          <cell r="F2" t="str">
            <v>INCH</v>
          </cell>
        </row>
      </sheetData>
      <sheetData sheetId="2188">
        <row r="2">
          <cell r="F2" t="str">
            <v>INCH</v>
          </cell>
        </row>
      </sheetData>
      <sheetData sheetId="2189">
        <row r="2">
          <cell r="F2" t="str">
            <v>INCH</v>
          </cell>
        </row>
      </sheetData>
      <sheetData sheetId="2190">
        <row r="2">
          <cell r="F2" t="str">
            <v>INCH</v>
          </cell>
        </row>
      </sheetData>
      <sheetData sheetId="2191">
        <row r="2">
          <cell r="F2" t="str">
            <v>INCH</v>
          </cell>
        </row>
      </sheetData>
      <sheetData sheetId="2192">
        <row r="2">
          <cell r="F2" t="str">
            <v>INCH</v>
          </cell>
        </row>
      </sheetData>
      <sheetData sheetId="2193">
        <row r="2">
          <cell r="F2" t="str">
            <v>INCH</v>
          </cell>
        </row>
      </sheetData>
      <sheetData sheetId="2194">
        <row r="2">
          <cell r="F2" t="str">
            <v>INCH</v>
          </cell>
        </row>
      </sheetData>
      <sheetData sheetId="2195">
        <row r="2">
          <cell r="F2" t="str">
            <v>INCH</v>
          </cell>
        </row>
      </sheetData>
      <sheetData sheetId="2196">
        <row r="2">
          <cell r="F2" t="str">
            <v>INCH</v>
          </cell>
        </row>
      </sheetData>
      <sheetData sheetId="2197">
        <row r="2">
          <cell r="F2" t="str">
            <v>INCH</v>
          </cell>
        </row>
      </sheetData>
      <sheetData sheetId="2198">
        <row r="2">
          <cell r="F2" t="str">
            <v>INCH</v>
          </cell>
        </row>
      </sheetData>
      <sheetData sheetId="2199">
        <row r="2">
          <cell r="F2" t="str">
            <v>INCH</v>
          </cell>
        </row>
      </sheetData>
      <sheetData sheetId="2200">
        <row r="2">
          <cell r="F2" t="str">
            <v>INCH</v>
          </cell>
        </row>
      </sheetData>
      <sheetData sheetId="2201">
        <row r="2">
          <cell r="F2" t="str">
            <v>INCH</v>
          </cell>
        </row>
      </sheetData>
      <sheetData sheetId="2202">
        <row r="2">
          <cell r="F2" t="str">
            <v>INCH</v>
          </cell>
        </row>
      </sheetData>
      <sheetData sheetId="2203">
        <row r="2">
          <cell r="F2" t="str">
            <v>INCH</v>
          </cell>
        </row>
      </sheetData>
      <sheetData sheetId="2204">
        <row r="2">
          <cell r="F2" t="str">
            <v>INCH</v>
          </cell>
        </row>
      </sheetData>
      <sheetData sheetId="2205">
        <row r="2">
          <cell r="F2" t="str">
            <v>INCH</v>
          </cell>
        </row>
      </sheetData>
      <sheetData sheetId="2206">
        <row r="2">
          <cell r="F2" t="str">
            <v>INCH</v>
          </cell>
        </row>
      </sheetData>
      <sheetData sheetId="2207">
        <row r="2">
          <cell r="F2" t="str">
            <v>INCH</v>
          </cell>
        </row>
      </sheetData>
      <sheetData sheetId="2208">
        <row r="2">
          <cell r="F2" t="str">
            <v>INCH</v>
          </cell>
        </row>
      </sheetData>
      <sheetData sheetId="2209">
        <row r="2">
          <cell r="F2" t="str">
            <v>INCH</v>
          </cell>
        </row>
      </sheetData>
      <sheetData sheetId="2210">
        <row r="2">
          <cell r="F2" t="str">
            <v>INCH</v>
          </cell>
        </row>
      </sheetData>
      <sheetData sheetId="2211">
        <row r="2">
          <cell r="F2" t="str">
            <v>INCH</v>
          </cell>
        </row>
      </sheetData>
      <sheetData sheetId="2212">
        <row r="2">
          <cell r="F2" t="str">
            <v>INCH</v>
          </cell>
        </row>
      </sheetData>
      <sheetData sheetId="2213">
        <row r="2">
          <cell r="F2" t="str">
            <v>INCH</v>
          </cell>
        </row>
      </sheetData>
      <sheetData sheetId="2214">
        <row r="2">
          <cell r="F2" t="str">
            <v>INCH</v>
          </cell>
        </row>
      </sheetData>
      <sheetData sheetId="2215">
        <row r="2">
          <cell r="F2" t="str">
            <v>INCH</v>
          </cell>
        </row>
      </sheetData>
      <sheetData sheetId="2216">
        <row r="2">
          <cell r="F2" t="str">
            <v>INCH</v>
          </cell>
        </row>
      </sheetData>
      <sheetData sheetId="2217">
        <row r="2">
          <cell r="F2" t="str">
            <v>INCH</v>
          </cell>
        </row>
      </sheetData>
      <sheetData sheetId="2218">
        <row r="2">
          <cell r="F2" t="str">
            <v>INCH</v>
          </cell>
        </row>
      </sheetData>
      <sheetData sheetId="2219">
        <row r="2">
          <cell r="F2" t="str">
            <v>INCH</v>
          </cell>
        </row>
      </sheetData>
      <sheetData sheetId="2220">
        <row r="2">
          <cell r="F2" t="str">
            <v>INCH</v>
          </cell>
        </row>
      </sheetData>
      <sheetData sheetId="2221">
        <row r="2">
          <cell r="F2" t="str">
            <v>INCH</v>
          </cell>
        </row>
      </sheetData>
      <sheetData sheetId="2222">
        <row r="2">
          <cell r="F2" t="str">
            <v>INCH</v>
          </cell>
        </row>
      </sheetData>
      <sheetData sheetId="2223">
        <row r="2">
          <cell r="F2" t="str">
            <v>INCH</v>
          </cell>
        </row>
      </sheetData>
      <sheetData sheetId="2224">
        <row r="2">
          <cell r="F2" t="str">
            <v>INCH</v>
          </cell>
        </row>
      </sheetData>
      <sheetData sheetId="2225">
        <row r="2">
          <cell r="F2" t="str">
            <v>INCH</v>
          </cell>
        </row>
      </sheetData>
      <sheetData sheetId="2226">
        <row r="2">
          <cell r="F2" t="str">
            <v>INCH</v>
          </cell>
        </row>
      </sheetData>
      <sheetData sheetId="2227">
        <row r="2">
          <cell r="F2" t="str">
            <v>INCH</v>
          </cell>
        </row>
      </sheetData>
      <sheetData sheetId="2228">
        <row r="2">
          <cell r="F2" t="str">
            <v>INCH</v>
          </cell>
        </row>
      </sheetData>
      <sheetData sheetId="2229">
        <row r="2">
          <cell r="F2" t="str">
            <v>INCH</v>
          </cell>
        </row>
      </sheetData>
      <sheetData sheetId="2230">
        <row r="2">
          <cell r="F2" t="str">
            <v>INCH</v>
          </cell>
        </row>
      </sheetData>
      <sheetData sheetId="2231">
        <row r="2">
          <cell r="F2" t="str">
            <v>INCH</v>
          </cell>
        </row>
      </sheetData>
      <sheetData sheetId="2232">
        <row r="2">
          <cell r="F2" t="str">
            <v>INCH</v>
          </cell>
        </row>
      </sheetData>
      <sheetData sheetId="2233">
        <row r="2">
          <cell r="F2" t="str">
            <v>INCH</v>
          </cell>
        </row>
      </sheetData>
      <sheetData sheetId="2234">
        <row r="2">
          <cell r="F2" t="str">
            <v>INCH</v>
          </cell>
        </row>
      </sheetData>
      <sheetData sheetId="2235">
        <row r="2">
          <cell r="F2" t="str">
            <v>INCH</v>
          </cell>
        </row>
      </sheetData>
      <sheetData sheetId="2236">
        <row r="2">
          <cell r="F2" t="str">
            <v>INCH</v>
          </cell>
        </row>
      </sheetData>
      <sheetData sheetId="2237">
        <row r="2">
          <cell r="F2" t="str">
            <v>INCH</v>
          </cell>
        </row>
      </sheetData>
      <sheetData sheetId="2238">
        <row r="2">
          <cell r="F2" t="str">
            <v>INCH</v>
          </cell>
        </row>
      </sheetData>
      <sheetData sheetId="2239">
        <row r="2">
          <cell r="F2" t="str">
            <v>INCH</v>
          </cell>
        </row>
      </sheetData>
      <sheetData sheetId="2240">
        <row r="2">
          <cell r="F2" t="str">
            <v>INCH</v>
          </cell>
        </row>
      </sheetData>
      <sheetData sheetId="2241">
        <row r="2">
          <cell r="F2" t="str">
            <v>INCH</v>
          </cell>
        </row>
      </sheetData>
      <sheetData sheetId="2242">
        <row r="2">
          <cell r="F2" t="str">
            <v>INCH</v>
          </cell>
        </row>
      </sheetData>
      <sheetData sheetId="2243">
        <row r="2">
          <cell r="F2" t="str">
            <v>INCH</v>
          </cell>
        </row>
      </sheetData>
      <sheetData sheetId="2244">
        <row r="2">
          <cell r="F2" t="str">
            <v>INCH</v>
          </cell>
        </row>
      </sheetData>
      <sheetData sheetId="2245">
        <row r="2">
          <cell r="F2" t="str">
            <v>INCH</v>
          </cell>
        </row>
      </sheetData>
      <sheetData sheetId="2246">
        <row r="2">
          <cell r="F2" t="str">
            <v>INCH</v>
          </cell>
        </row>
      </sheetData>
      <sheetData sheetId="2247">
        <row r="2">
          <cell r="F2" t="str">
            <v>INCH</v>
          </cell>
        </row>
      </sheetData>
      <sheetData sheetId="2248">
        <row r="2">
          <cell r="F2" t="str">
            <v>INCH</v>
          </cell>
        </row>
      </sheetData>
      <sheetData sheetId="2249">
        <row r="2">
          <cell r="F2" t="str">
            <v>INCH</v>
          </cell>
        </row>
      </sheetData>
      <sheetData sheetId="2250">
        <row r="2">
          <cell r="F2" t="str">
            <v>INCH</v>
          </cell>
        </row>
      </sheetData>
      <sheetData sheetId="2251">
        <row r="2">
          <cell r="F2" t="str">
            <v>INCH</v>
          </cell>
        </row>
      </sheetData>
      <sheetData sheetId="2252">
        <row r="2">
          <cell r="F2" t="str">
            <v>INCH</v>
          </cell>
        </row>
      </sheetData>
      <sheetData sheetId="2253">
        <row r="2">
          <cell r="F2" t="str">
            <v>INCH</v>
          </cell>
        </row>
      </sheetData>
      <sheetData sheetId="2254">
        <row r="2">
          <cell r="F2" t="str">
            <v>INCH</v>
          </cell>
        </row>
      </sheetData>
      <sheetData sheetId="2255">
        <row r="2">
          <cell r="F2" t="str">
            <v>INCH</v>
          </cell>
        </row>
      </sheetData>
      <sheetData sheetId="2256">
        <row r="2">
          <cell r="F2" t="str">
            <v>INCH</v>
          </cell>
        </row>
      </sheetData>
      <sheetData sheetId="2257">
        <row r="2">
          <cell r="F2" t="str">
            <v>INCH</v>
          </cell>
        </row>
      </sheetData>
      <sheetData sheetId="2258">
        <row r="2">
          <cell r="F2" t="str">
            <v>INCH</v>
          </cell>
        </row>
      </sheetData>
      <sheetData sheetId="2259">
        <row r="2">
          <cell r="F2" t="str">
            <v>INCH</v>
          </cell>
        </row>
      </sheetData>
      <sheetData sheetId="2260">
        <row r="2">
          <cell r="F2" t="str">
            <v>INCH</v>
          </cell>
        </row>
      </sheetData>
      <sheetData sheetId="2261">
        <row r="2">
          <cell r="F2" t="str">
            <v>INCH</v>
          </cell>
        </row>
      </sheetData>
      <sheetData sheetId="2262">
        <row r="2">
          <cell r="F2" t="str">
            <v>INCH</v>
          </cell>
        </row>
      </sheetData>
      <sheetData sheetId="2263">
        <row r="2">
          <cell r="F2" t="str">
            <v>INCH</v>
          </cell>
        </row>
      </sheetData>
      <sheetData sheetId="2264">
        <row r="2">
          <cell r="F2" t="str">
            <v>INCH</v>
          </cell>
        </row>
      </sheetData>
      <sheetData sheetId="2265">
        <row r="2">
          <cell r="F2" t="str">
            <v>INCH</v>
          </cell>
        </row>
      </sheetData>
      <sheetData sheetId="2266">
        <row r="2">
          <cell r="F2" t="str">
            <v>INCH</v>
          </cell>
        </row>
      </sheetData>
      <sheetData sheetId="2267">
        <row r="2">
          <cell r="F2" t="str">
            <v>INCH</v>
          </cell>
        </row>
      </sheetData>
      <sheetData sheetId="2268">
        <row r="2">
          <cell r="F2" t="str">
            <v>INCH</v>
          </cell>
        </row>
      </sheetData>
      <sheetData sheetId="2269">
        <row r="2">
          <cell r="F2" t="str">
            <v>INCH</v>
          </cell>
        </row>
      </sheetData>
      <sheetData sheetId="2270">
        <row r="2">
          <cell r="F2" t="str">
            <v>INCH</v>
          </cell>
        </row>
      </sheetData>
      <sheetData sheetId="2271">
        <row r="2">
          <cell r="F2" t="str">
            <v>INCH</v>
          </cell>
        </row>
      </sheetData>
      <sheetData sheetId="2272">
        <row r="2">
          <cell r="F2" t="str">
            <v>INCH</v>
          </cell>
        </row>
      </sheetData>
      <sheetData sheetId="2273">
        <row r="2">
          <cell r="F2" t="str">
            <v>INCH</v>
          </cell>
        </row>
      </sheetData>
      <sheetData sheetId="2274">
        <row r="2">
          <cell r="F2" t="str">
            <v>INCH</v>
          </cell>
        </row>
      </sheetData>
      <sheetData sheetId="2275">
        <row r="2">
          <cell r="F2" t="str">
            <v>INCH</v>
          </cell>
        </row>
      </sheetData>
      <sheetData sheetId="2276">
        <row r="2">
          <cell r="F2" t="str">
            <v>INCH</v>
          </cell>
        </row>
      </sheetData>
      <sheetData sheetId="2277">
        <row r="2">
          <cell r="F2" t="str">
            <v>INCH</v>
          </cell>
        </row>
      </sheetData>
      <sheetData sheetId="2278">
        <row r="2">
          <cell r="F2" t="str">
            <v>INCH</v>
          </cell>
        </row>
      </sheetData>
      <sheetData sheetId="2279">
        <row r="2">
          <cell r="F2" t="str">
            <v>INCH</v>
          </cell>
        </row>
      </sheetData>
      <sheetData sheetId="2280">
        <row r="2">
          <cell r="F2" t="str">
            <v>INCH</v>
          </cell>
        </row>
      </sheetData>
      <sheetData sheetId="2281">
        <row r="2">
          <cell r="F2" t="str">
            <v>INCH</v>
          </cell>
        </row>
      </sheetData>
      <sheetData sheetId="2282">
        <row r="2">
          <cell r="F2" t="str">
            <v>INCH</v>
          </cell>
        </row>
      </sheetData>
      <sheetData sheetId="2283">
        <row r="2">
          <cell r="F2" t="str">
            <v>INCH</v>
          </cell>
        </row>
      </sheetData>
      <sheetData sheetId="2284">
        <row r="2">
          <cell r="F2" t="str">
            <v>INCH</v>
          </cell>
        </row>
      </sheetData>
      <sheetData sheetId="2285">
        <row r="2">
          <cell r="F2" t="str">
            <v>INCH</v>
          </cell>
        </row>
      </sheetData>
      <sheetData sheetId="2286">
        <row r="2">
          <cell r="F2" t="str">
            <v>INCH</v>
          </cell>
        </row>
      </sheetData>
      <sheetData sheetId="2287">
        <row r="2">
          <cell r="F2" t="str">
            <v>INCH</v>
          </cell>
        </row>
      </sheetData>
      <sheetData sheetId="2288">
        <row r="2">
          <cell r="F2" t="str">
            <v>INCH</v>
          </cell>
        </row>
      </sheetData>
      <sheetData sheetId="2289">
        <row r="2">
          <cell r="F2" t="str">
            <v>INCH</v>
          </cell>
        </row>
      </sheetData>
      <sheetData sheetId="2290">
        <row r="2">
          <cell r="F2" t="str">
            <v>INCH</v>
          </cell>
        </row>
      </sheetData>
      <sheetData sheetId="2291">
        <row r="2">
          <cell r="F2" t="str">
            <v>INCH</v>
          </cell>
        </row>
      </sheetData>
      <sheetData sheetId="2292">
        <row r="2">
          <cell r="F2" t="str">
            <v>INCH</v>
          </cell>
        </row>
      </sheetData>
      <sheetData sheetId="2293">
        <row r="2">
          <cell r="F2" t="str">
            <v>INCH</v>
          </cell>
        </row>
      </sheetData>
      <sheetData sheetId="2294">
        <row r="2">
          <cell r="F2" t="str">
            <v>INCH</v>
          </cell>
        </row>
      </sheetData>
      <sheetData sheetId="2295">
        <row r="2">
          <cell r="F2" t="str">
            <v>INCH</v>
          </cell>
        </row>
      </sheetData>
      <sheetData sheetId="2296">
        <row r="2">
          <cell r="F2" t="str">
            <v>INCH</v>
          </cell>
        </row>
      </sheetData>
      <sheetData sheetId="2297">
        <row r="2">
          <cell r="F2" t="str">
            <v>INCH</v>
          </cell>
        </row>
      </sheetData>
      <sheetData sheetId="2298">
        <row r="2">
          <cell r="F2" t="str">
            <v>INCH</v>
          </cell>
        </row>
      </sheetData>
      <sheetData sheetId="2299">
        <row r="2">
          <cell r="F2" t="str">
            <v>INCH</v>
          </cell>
        </row>
      </sheetData>
      <sheetData sheetId="2300">
        <row r="2">
          <cell r="F2" t="str">
            <v>INCH</v>
          </cell>
        </row>
      </sheetData>
      <sheetData sheetId="2301">
        <row r="2">
          <cell r="F2" t="str">
            <v>INCH</v>
          </cell>
        </row>
      </sheetData>
      <sheetData sheetId="2302">
        <row r="2">
          <cell r="F2" t="str">
            <v>INCH</v>
          </cell>
        </row>
      </sheetData>
      <sheetData sheetId="2303">
        <row r="2">
          <cell r="F2" t="str">
            <v>INCH</v>
          </cell>
        </row>
      </sheetData>
      <sheetData sheetId="2304">
        <row r="2">
          <cell r="F2" t="str">
            <v>INCH</v>
          </cell>
        </row>
      </sheetData>
      <sheetData sheetId="2305">
        <row r="2">
          <cell r="F2" t="str">
            <v>INCH</v>
          </cell>
        </row>
      </sheetData>
      <sheetData sheetId="2306">
        <row r="2">
          <cell r="F2" t="str">
            <v>INCH</v>
          </cell>
        </row>
      </sheetData>
      <sheetData sheetId="2307">
        <row r="2">
          <cell r="F2" t="str">
            <v>INCH</v>
          </cell>
        </row>
      </sheetData>
      <sheetData sheetId="2308">
        <row r="2">
          <cell r="F2" t="str">
            <v>INCH</v>
          </cell>
        </row>
      </sheetData>
      <sheetData sheetId="2309">
        <row r="2">
          <cell r="F2" t="str">
            <v>INCH</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ow r="2">
          <cell r="F2" t="str">
            <v>INCH</v>
          </cell>
        </row>
      </sheetData>
      <sheetData sheetId="2329">
        <row r="2">
          <cell r="F2" t="str">
            <v>INCH</v>
          </cell>
        </row>
      </sheetData>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ow r="2">
          <cell r="F2" t="str">
            <v>INCH</v>
          </cell>
        </row>
      </sheetData>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ow r="2">
          <cell r="F2" t="str">
            <v>INCH</v>
          </cell>
        </row>
      </sheetData>
      <sheetData sheetId="2358">
        <row r="2">
          <cell r="F2" t="str">
            <v>INCH</v>
          </cell>
        </row>
      </sheetData>
      <sheetData sheetId="2359">
        <row r="2">
          <cell r="F2" t="str">
            <v>INCH</v>
          </cell>
        </row>
      </sheetData>
      <sheetData sheetId="2360">
        <row r="2">
          <cell r="F2" t="str">
            <v>INCH</v>
          </cell>
        </row>
      </sheetData>
      <sheetData sheetId="2361">
        <row r="2">
          <cell r="F2" t="str">
            <v>INCH</v>
          </cell>
        </row>
      </sheetData>
      <sheetData sheetId="2362">
        <row r="2">
          <cell r="F2" t="str">
            <v>INCH</v>
          </cell>
        </row>
      </sheetData>
      <sheetData sheetId="2363">
        <row r="2">
          <cell r="F2" t="str">
            <v>INCH</v>
          </cell>
        </row>
      </sheetData>
      <sheetData sheetId="2364">
        <row r="2">
          <cell r="F2" t="str">
            <v>INCH</v>
          </cell>
        </row>
      </sheetData>
      <sheetData sheetId="2365">
        <row r="2">
          <cell r="F2" t="str">
            <v>INCH</v>
          </cell>
        </row>
      </sheetData>
      <sheetData sheetId="2366">
        <row r="2">
          <cell r="F2" t="str">
            <v>INCH</v>
          </cell>
        </row>
      </sheetData>
      <sheetData sheetId="2367">
        <row r="2">
          <cell r="F2" t="str">
            <v>INCH</v>
          </cell>
        </row>
      </sheetData>
      <sheetData sheetId="2368">
        <row r="2">
          <cell r="F2" t="str">
            <v>INCH</v>
          </cell>
        </row>
      </sheetData>
      <sheetData sheetId="2369">
        <row r="2">
          <cell r="F2" t="str">
            <v>INCH</v>
          </cell>
        </row>
      </sheetData>
      <sheetData sheetId="2370">
        <row r="2">
          <cell r="F2" t="str">
            <v>INCH</v>
          </cell>
        </row>
      </sheetData>
      <sheetData sheetId="2371">
        <row r="2">
          <cell r="F2" t="str">
            <v>INCH</v>
          </cell>
        </row>
      </sheetData>
      <sheetData sheetId="2372">
        <row r="2">
          <cell r="F2" t="str">
            <v>INCH</v>
          </cell>
        </row>
      </sheetData>
      <sheetData sheetId="2373">
        <row r="2">
          <cell r="F2" t="str">
            <v>INCH</v>
          </cell>
        </row>
      </sheetData>
      <sheetData sheetId="2374">
        <row r="2">
          <cell r="F2" t="str">
            <v>INCH</v>
          </cell>
        </row>
      </sheetData>
      <sheetData sheetId="2375">
        <row r="2">
          <cell r="F2" t="str">
            <v>INCH</v>
          </cell>
        </row>
      </sheetData>
      <sheetData sheetId="2376">
        <row r="2">
          <cell r="F2" t="str">
            <v>INCH</v>
          </cell>
        </row>
      </sheetData>
      <sheetData sheetId="2377">
        <row r="2">
          <cell r="F2" t="str">
            <v>INCH</v>
          </cell>
        </row>
      </sheetData>
      <sheetData sheetId="2378">
        <row r="2">
          <cell r="F2" t="str">
            <v>INCH</v>
          </cell>
        </row>
      </sheetData>
      <sheetData sheetId="2379">
        <row r="2">
          <cell r="F2" t="str">
            <v>INCH</v>
          </cell>
        </row>
      </sheetData>
      <sheetData sheetId="2380">
        <row r="2">
          <cell r="F2" t="str">
            <v>INCH</v>
          </cell>
        </row>
      </sheetData>
      <sheetData sheetId="2381">
        <row r="2">
          <cell r="F2" t="str">
            <v>INCH</v>
          </cell>
        </row>
      </sheetData>
      <sheetData sheetId="2382">
        <row r="2">
          <cell r="F2" t="str">
            <v>INCH</v>
          </cell>
        </row>
      </sheetData>
      <sheetData sheetId="2383">
        <row r="2">
          <cell r="F2" t="str">
            <v>INCH</v>
          </cell>
        </row>
      </sheetData>
      <sheetData sheetId="2384">
        <row r="2">
          <cell r="F2" t="str">
            <v>INCH</v>
          </cell>
        </row>
      </sheetData>
      <sheetData sheetId="2385">
        <row r="2">
          <cell r="F2" t="str">
            <v>INCH</v>
          </cell>
        </row>
      </sheetData>
      <sheetData sheetId="2386">
        <row r="2">
          <cell r="F2" t="str">
            <v>INCH</v>
          </cell>
        </row>
      </sheetData>
      <sheetData sheetId="2387">
        <row r="2">
          <cell r="F2" t="str">
            <v>INCH</v>
          </cell>
        </row>
      </sheetData>
      <sheetData sheetId="2388">
        <row r="2">
          <cell r="F2" t="str">
            <v>INCH</v>
          </cell>
        </row>
      </sheetData>
      <sheetData sheetId="2389">
        <row r="2">
          <cell r="F2" t="str">
            <v>INCH</v>
          </cell>
        </row>
      </sheetData>
      <sheetData sheetId="2390">
        <row r="2">
          <cell r="F2" t="str">
            <v>INCH</v>
          </cell>
        </row>
      </sheetData>
      <sheetData sheetId="2391">
        <row r="2">
          <cell r="F2" t="str">
            <v>INCH</v>
          </cell>
        </row>
      </sheetData>
      <sheetData sheetId="2392">
        <row r="2">
          <cell r="F2" t="str">
            <v>INCH</v>
          </cell>
        </row>
      </sheetData>
      <sheetData sheetId="2393">
        <row r="2">
          <cell r="F2" t="str">
            <v>INCH</v>
          </cell>
        </row>
      </sheetData>
      <sheetData sheetId="2394">
        <row r="2">
          <cell r="F2" t="str">
            <v>INCH</v>
          </cell>
        </row>
      </sheetData>
      <sheetData sheetId="2395">
        <row r="2">
          <cell r="F2" t="str">
            <v>INCH</v>
          </cell>
        </row>
      </sheetData>
      <sheetData sheetId="2396">
        <row r="2">
          <cell r="F2" t="str">
            <v>INCH</v>
          </cell>
        </row>
      </sheetData>
      <sheetData sheetId="2397">
        <row r="2">
          <cell r="F2" t="str">
            <v>INCH</v>
          </cell>
        </row>
      </sheetData>
      <sheetData sheetId="2398">
        <row r="2">
          <cell r="F2" t="str">
            <v>INCH</v>
          </cell>
        </row>
      </sheetData>
      <sheetData sheetId="2399">
        <row r="2">
          <cell r="F2" t="str">
            <v>INCH</v>
          </cell>
        </row>
      </sheetData>
      <sheetData sheetId="2400">
        <row r="2">
          <cell r="F2" t="str">
            <v>INCH</v>
          </cell>
        </row>
      </sheetData>
      <sheetData sheetId="2401">
        <row r="2">
          <cell r="F2" t="str">
            <v>INCH</v>
          </cell>
        </row>
      </sheetData>
      <sheetData sheetId="2402">
        <row r="2">
          <cell r="F2" t="str">
            <v>INCH</v>
          </cell>
        </row>
      </sheetData>
      <sheetData sheetId="2403">
        <row r="2">
          <cell r="F2" t="str">
            <v>INCH</v>
          </cell>
        </row>
      </sheetData>
      <sheetData sheetId="2404">
        <row r="2">
          <cell r="F2" t="str">
            <v>INCH</v>
          </cell>
        </row>
      </sheetData>
      <sheetData sheetId="2405">
        <row r="2">
          <cell r="F2" t="str">
            <v>INCH</v>
          </cell>
        </row>
      </sheetData>
      <sheetData sheetId="2406">
        <row r="2">
          <cell r="F2" t="str">
            <v>INCH</v>
          </cell>
        </row>
      </sheetData>
      <sheetData sheetId="2407">
        <row r="2">
          <cell r="F2" t="str">
            <v>INCH</v>
          </cell>
        </row>
      </sheetData>
      <sheetData sheetId="2408">
        <row r="2">
          <cell r="F2" t="str">
            <v>INCH</v>
          </cell>
        </row>
      </sheetData>
      <sheetData sheetId="2409">
        <row r="2">
          <cell r="F2" t="str">
            <v>INCH</v>
          </cell>
        </row>
      </sheetData>
      <sheetData sheetId="2410">
        <row r="2">
          <cell r="F2" t="str">
            <v>INCH</v>
          </cell>
        </row>
      </sheetData>
      <sheetData sheetId="2411">
        <row r="2">
          <cell r="F2" t="str">
            <v>INCH</v>
          </cell>
        </row>
      </sheetData>
      <sheetData sheetId="2412">
        <row r="2">
          <cell r="F2" t="str">
            <v>INCH</v>
          </cell>
        </row>
      </sheetData>
      <sheetData sheetId="2413">
        <row r="2">
          <cell r="F2" t="str">
            <v>INCH</v>
          </cell>
        </row>
      </sheetData>
      <sheetData sheetId="2414">
        <row r="2">
          <cell r="F2" t="str">
            <v>INCH</v>
          </cell>
        </row>
      </sheetData>
      <sheetData sheetId="2415">
        <row r="2">
          <cell r="F2" t="str">
            <v>INCH</v>
          </cell>
        </row>
      </sheetData>
      <sheetData sheetId="2416">
        <row r="2">
          <cell r="F2" t="str">
            <v>INCH</v>
          </cell>
        </row>
      </sheetData>
      <sheetData sheetId="2417">
        <row r="2">
          <cell r="F2" t="str">
            <v>INCH</v>
          </cell>
        </row>
      </sheetData>
      <sheetData sheetId="2418">
        <row r="2">
          <cell r="F2" t="str">
            <v>INCH</v>
          </cell>
        </row>
      </sheetData>
      <sheetData sheetId="2419">
        <row r="2">
          <cell r="F2" t="str">
            <v>INCH</v>
          </cell>
        </row>
      </sheetData>
      <sheetData sheetId="2420">
        <row r="2">
          <cell r="F2" t="str">
            <v>INCH</v>
          </cell>
        </row>
      </sheetData>
      <sheetData sheetId="2421">
        <row r="2">
          <cell r="F2" t="str">
            <v>INCH</v>
          </cell>
        </row>
      </sheetData>
      <sheetData sheetId="2422">
        <row r="2">
          <cell r="F2" t="str">
            <v>INCH</v>
          </cell>
        </row>
      </sheetData>
      <sheetData sheetId="2423">
        <row r="2">
          <cell r="F2" t="str">
            <v>INCH</v>
          </cell>
        </row>
      </sheetData>
      <sheetData sheetId="2424">
        <row r="2">
          <cell r="F2" t="str">
            <v>INCH</v>
          </cell>
        </row>
      </sheetData>
      <sheetData sheetId="2425">
        <row r="2">
          <cell r="F2" t="str">
            <v>INCH</v>
          </cell>
        </row>
      </sheetData>
      <sheetData sheetId="2426">
        <row r="2">
          <cell r="F2" t="str">
            <v>INCH</v>
          </cell>
        </row>
      </sheetData>
      <sheetData sheetId="2427">
        <row r="2">
          <cell r="F2" t="str">
            <v>INCH</v>
          </cell>
        </row>
      </sheetData>
      <sheetData sheetId="2428">
        <row r="2">
          <cell r="F2" t="str">
            <v>INCH</v>
          </cell>
        </row>
      </sheetData>
      <sheetData sheetId="2429">
        <row r="2">
          <cell r="F2" t="str">
            <v>INCH</v>
          </cell>
        </row>
      </sheetData>
      <sheetData sheetId="2430">
        <row r="2">
          <cell r="F2" t="str">
            <v>INCH</v>
          </cell>
        </row>
      </sheetData>
      <sheetData sheetId="2431">
        <row r="2">
          <cell r="F2" t="str">
            <v>INCH</v>
          </cell>
        </row>
      </sheetData>
      <sheetData sheetId="2432">
        <row r="2">
          <cell r="F2" t="str">
            <v>INCH</v>
          </cell>
        </row>
      </sheetData>
      <sheetData sheetId="2433">
        <row r="2">
          <cell r="F2" t="str">
            <v>INCH</v>
          </cell>
        </row>
      </sheetData>
      <sheetData sheetId="2434">
        <row r="2">
          <cell r="F2" t="str">
            <v>INCH</v>
          </cell>
        </row>
      </sheetData>
      <sheetData sheetId="2435">
        <row r="2">
          <cell r="F2" t="str">
            <v>INCH</v>
          </cell>
        </row>
      </sheetData>
      <sheetData sheetId="2436">
        <row r="2">
          <cell r="F2" t="str">
            <v>INCH</v>
          </cell>
        </row>
      </sheetData>
      <sheetData sheetId="2437">
        <row r="2">
          <cell r="F2" t="str">
            <v>INCH</v>
          </cell>
        </row>
      </sheetData>
      <sheetData sheetId="2438">
        <row r="2">
          <cell r="F2" t="str">
            <v>INCH</v>
          </cell>
        </row>
      </sheetData>
      <sheetData sheetId="2439">
        <row r="2">
          <cell r="F2" t="str">
            <v>INCH</v>
          </cell>
        </row>
      </sheetData>
      <sheetData sheetId="2440">
        <row r="2">
          <cell r="F2" t="str">
            <v>INCH</v>
          </cell>
        </row>
      </sheetData>
      <sheetData sheetId="2441">
        <row r="2">
          <cell r="F2" t="str">
            <v>INCH</v>
          </cell>
        </row>
      </sheetData>
      <sheetData sheetId="2442">
        <row r="2">
          <cell r="F2" t="str">
            <v>INCH</v>
          </cell>
        </row>
      </sheetData>
      <sheetData sheetId="2443">
        <row r="2">
          <cell r="F2" t="str">
            <v>INCH</v>
          </cell>
        </row>
      </sheetData>
      <sheetData sheetId="2444">
        <row r="2">
          <cell r="F2" t="str">
            <v>INCH</v>
          </cell>
        </row>
      </sheetData>
      <sheetData sheetId="2445">
        <row r="2">
          <cell r="F2" t="str">
            <v>INCH</v>
          </cell>
        </row>
      </sheetData>
      <sheetData sheetId="2446">
        <row r="2">
          <cell r="F2" t="str">
            <v>INCH</v>
          </cell>
        </row>
      </sheetData>
      <sheetData sheetId="2447">
        <row r="2">
          <cell r="F2" t="str">
            <v>INCH</v>
          </cell>
        </row>
      </sheetData>
      <sheetData sheetId="2448">
        <row r="2">
          <cell r="F2" t="str">
            <v>INCH</v>
          </cell>
        </row>
      </sheetData>
      <sheetData sheetId="2449">
        <row r="2">
          <cell r="F2" t="str">
            <v>INCH</v>
          </cell>
        </row>
      </sheetData>
      <sheetData sheetId="2450">
        <row r="2">
          <cell r="F2" t="str">
            <v>INCH</v>
          </cell>
        </row>
      </sheetData>
      <sheetData sheetId="2451">
        <row r="2">
          <cell r="F2" t="str">
            <v>INCH</v>
          </cell>
        </row>
      </sheetData>
      <sheetData sheetId="2452">
        <row r="2">
          <cell r="F2" t="str">
            <v>INCH</v>
          </cell>
        </row>
      </sheetData>
      <sheetData sheetId="2453">
        <row r="2">
          <cell r="F2" t="str">
            <v>INCH</v>
          </cell>
        </row>
      </sheetData>
      <sheetData sheetId="2454">
        <row r="2">
          <cell r="F2" t="str">
            <v>INCH</v>
          </cell>
        </row>
      </sheetData>
      <sheetData sheetId="2455">
        <row r="2">
          <cell r="F2" t="str">
            <v>INCH</v>
          </cell>
        </row>
      </sheetData>
      <sheetData sheetId="2456">
        <row r="2">
          <cell r="F2" t="str">
            <v>INCH</v>
          </cell>
        </row>
      </sheetData>
      <sheetData sheetId="2457">
        <row r="2">
          <cell r="F2" t="str">
            <v>INCH</v>
          </cell>
        </row>
      </sheetData>
      <sheetData sheetId="2458">
        <row r="2">
          <cell r="F2" t="str">
            <v>INCH</v>
          </cell>
        </row>
      </sheetData>
      <sheetData sheetId="2459">
        <row r="2">
          <cell r="F2" t="str">
            <v>INCH</v>
          </cell>
        </row>
      </sheetData>
      <sheetData sheetId="2460">
        <row r="2">
          <cell r="F2" t="str">
            <v>INCH</v>
          </cell>
        </row>
      </sheetData>
      <sheetData sheetId="2461">
        <row r="2">
          <cell r="F2" t="str">
            <v>INCH</v>
          </cell>
        </row>
      </sheetData>
      <sheetData sheetId="2462">
        <row r="2">
          <cell r="F2" t="str">
            <v>INCH</v>
          </cell>
        </row>
      </sheetData>
      <sheetData sheetId="2463">
        <row r="2">
          <cell r="F2" t="str">
            <v>INCH</v>
          </cell>
        </row>
      </sheetData>
      <sheetData sheetId="2464">
        <row r="2">
          <cell r="F2" t="str">
            <v>INCH</v>
          </cell>
        </row>
      </sheetData>
      <sheetData sheetId="2465">
        <row r="2">
          <cell r="F2" t="str">
            <v>INCH</v>
          </cell>
        </row>
      </sheetData>
      <sheetData sheetId="2466">
        <row r="2">
          <cell r="F2" t="str">
            <v>INCH</v>
          </cell>
        </row>
      </sheetData>
      <sheetData sheetId="2467">
        <row r="2">
          <cell r="F2" t="str">
            <v>INCH</v>
          </cell>
        </row>
      </sheetData>
      <sheetData sheetId="2468">
        <row r="2">
          <cell r="F2" t="str">
            <v>INCH</v>
          </cell>
        </row>
      </sheetData>
      <sheetData sheetId="2469">
        <row r="2">
          <cell r="F2" t="str">
            <v>INCH</v>
          </cell>
        </row>
      </sheetData>
      <sheetData sheetId="2470">
        <row r="2">
          <cell r="F2" t="str">
            <v>INCH</v>
          </cell>
        </row>
      </sheetData>
      <sheetData sheetId="2471">
        <row r="2">
          <cell r="F2" t="str">
            <v>INCH</v>
          </cell>
        </row>
      </sheetData>
      <sheetData sheetId="2472">
        <row r="2">
          <cell r="F2" t="str">
            <v>INCH</v>
          </cell>
        </row>
      </sheetData>
      <sheetData sheetId="2473">
        <row r="2">
          <cell r="F2" t="str">
            <v>INCH</v>
          </cell>
        </row>
      </sheetData>
      <sheetData sheetId="2474">
        <row r="2">
          <cell r="F2" t="str">
            <v>INCH</v>
          </cell>
        </row>
      </sheetData>
      <sheetData sheetId="2475">
        <row r="2">
          <cell r="F2" t="str">
            <v>INCH</v>
          </cell>
        </row>
      </sheetData>
      <sheetData sheetId="2476">
        <row r="2">
          <cell r="F2" t="str">
            <v>INCH</v>
          </cell>
        </row>
      </sheetData>
      <sheetData sheetId="2477">
        <row r="2">
          <cell r="F2" t="str">
            <v>INCH</v>
          </cell>
        </row>
      </sheetData>
      <sheetData sheetId="2478">
        <row r="2">
          <cell r="F2" t="str">
            <v>INCH</v>
          </cell>
        </row>
      </sheetData>
      <sheetData sheetId="2479">
        <row r="2">
          <cell r="F2" t="str">
            <v>INCH</v>
          </cell>
        </row>
      </sheetData>
      <sheetData sheetId="2480">
        <row r="2">
          <cell r="F2" t="str">
            <v>INCH</v>
          </cell>
        </row>
      </sheetData>
      <sheetData sheetId="2481">
        <row r="2">
          <cell r="F2" t="str">
            <v>INCH</v>
          </cell>
        </row>
      </sheetData>
      <sheetData sheetId="2482">
        <row r="2">
          <cell r="F2" t="str">
            <v>INCH</v>
          </cell>
        </row>
      </sheetData>
      <sheetData sheetId="2483">
        <row r="2">
          <cell r="F2" t="str">
            <v>INCH</v>
          </cell>
        </row>
      </sheetData>
      <sheetData sheetId="2484">
        <row r="2">
          <cell r="F2" t="str">
            <v>INCH</v>
          </cell>
        </row>
      </sheetData>
      <sheetData sheetId="2485">
        <row r="2">
          <cell r="F2" t="str">
            <v>INCH</v>
          </cell>
        </row>
      </sheetData>
      <sheetData sheetId="2486">
        <row r="2">
          <cell r="F2" t="str">
            <v>INCH</v>
          </cell>
        </row>
      </sheetData>
      <sheetData sheetId="2487">
        <row r="2">
          <cell r="F2" t="str">
            <v>INCH</v>
          </cell>
        </row>
      </sheetData>
      <sheetData sheetId="2488">
        <row r="2">
          <cell r="F2" t="str">
            <v>INCH</v>
          </cell>
        </row>
      </sheetData>
      <sheetData sheetId="2489">
        <row r="2">
          <cell r="F2" t="str">
            <v>INCH</v>
          </cell>
        </row>
      </sheetData>
      <sheetData sheetId="2490">
        <row r="2">
          <cell r="F2" t="str">
            <v>INCH</v>
          </cell>
        </row>
      </sheetData>
      <sheetData sheetId="2491">
        <row r="2">
          <cell r="F2" t="str">
            <v>INCH</v>
          </cell>
        </row>
      </sheetData>
      <sheetData sheetId="2492">
        <row r="2">
          <cell r="F2" t="str">
            <v>INCH</v>
          </cell>
        </row>
      </sheetData>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ow r="2">
          <cell r="F2" t="str">
            <v>INCH</v>
          </cell>
        </row>
      </sheetData>
      <sheetData sheetId="2517">
        <row r="2">
          <cell r="F2" t="str">
            <v>INCH</v>
          </cell>
        </row>
      </sheetData>
      <sheetData sheetId="2518">
        <row r="2">
          <cell r="F2" t="str">
            <v>INCH</v>
          </cell>
        </row>
      </sheetData>
      <sheetData sheetId="2519">
        <row r="2">
          <cell r="F2" t="str">
            <v>INCH</v>
          </cell>
        </row>
      </sheetData>
      <sheetData sheetId="2520">
        <row r="2">
          <cell r="F2" t="str">
            <v>INCH</v>
          </cell>
        </row>
      </sheetData>
      <sheetData sheetId="2521">
        <row r="2">
          <cell r="F2" t="str">
            <v>INCH</v>
          </cell>
        </row>
      </sheetData>
      <sheetData sheetId="2522">
        <row r="2">
          <cell r="F2" t="str">
            <v>INCH</v>
          </cell>
        </row>
      </sheetData>
      <sheetData sheetId="2523">
        <row r="2">
          <cell r="F2" t="str">
            <v>INCH</v>
          </cell>
        </row>
      </sheetData>
      <sheetData sheetId="2524">
        <row r="2">
          <cell r="F2" t="str">
            <v>INCH</v>
          </cell>
        </row>
      </sheetData>
      <sheetData sheetId="2525">
        <row r="2">
          <cell r="F2" t="str">
            <v>INCH</v>
          </cell>
        </row>
      </sheetData>
      <sheetData sheetId="2526">
        <row r="2">
          <cell r="F2" t="str">
            <v>INCH</v>
          </cell>
        </row>
      </sheetData>
      <sheetData sheetId="2527">
        <row r="2">
          <cell r="F2" t="str">
            <v>INCH</v>
          </cell>
        </row>
      </sheetData>
      <sheetData sheetId="2528">
        <row r="2">
          <cell r="F2" t="str">
            <v>INCH</v>
          </cell>
        </row>
      </sheetData>
      <sheetData sheetId="2529">
        <row r="2">
          <cell r="F2" t="str">
            <v>INCH</v>
          </cell>
        </row>
      </sheetData>
      <sheetData sheetId="2530">
        <row r="2">
          <cell r="F2" t="str">
            <v>INCH</v>
          </cell>
        </row>
      </sheetData>
      <sheetData sheetId="2531">
        <row r="2">
          <cell r="F2" t="str">
            <v>INCH</v>
          </cell>
        </row>
      </sheetData>
      <sheetData sheetId="2532">
        <row r="2">
          <cell r="F2" t="str">
            <v>INCH</v>
          </cell>
        </row>
      </sheetData>
      <sheetData sheetId="2533">
        <row r="2">
          <cell r="F2" t="str">
            <v>INCH</v>
          </cell>
        </row>
      </sheetData>
      <sheetData sheetId="2534">
        <row r="2">
          <cell r="F2" t="str">
            <v>INCH</v>
          </cell>
        </row>
      </sheetData>
      <sheetData sheetId="2535">
        <row r="2">
          <cell r="F2" t="str">
            <v>INCH</v>
          </cell>
        </row>
      </sheetData>
      <sheetData sheetId="2536">
        <row r="2">
          <cell r="F2" t="str">
            <v>INCH</v>
          </cell>
        </row>
      </sheetData>
      <sheetData sheetId="2537">
        <row r="2">
          <cell r="F2" t="str">
            <v>INCH</v>
          </cell>
        </row>
      </sheetData>
      <sheetData sheetId="2538">
        <row r="2">
          <cell r="F2" t="str">
            <v>INCH</v>
          </cell>
        </row>
      </sheetData>
      <sheetData sheetId="2539">
        <row r="2">
          <cell r="F2" t="str">
            <v>INCH</v>
          </cell>
        </row>
      </sheetData>
      <sheetData sheetId="2540">
        <row r="2">
          <cell r="F2" t="str">
            <v>INCH</v>
          </cell>
        </row>
      </sheetData>
      <sheetData sheetId="2541">
        <row r="2">
          <cell r="F2" t="str">
            <v>INCH</v>
          </cell>
        </row>
      </sheetData>
      <sheetData sheetId="2542">
        <row r="2">
          <cell r="F2" t="str">
            <v>INCH</v>
          </cell>
        </row>
      </sheetData>
      <sheetData sheetId="2543">
        <row r="2">
          <cell r="F2" t="str">
            <v>INCH</v>
          </cell>
        </row>
      </sheetData>
      <sheetData sheetId="2544">
        <row r="2">
          <cell r="F2" t="str">
            <v>INCH</v>
          </cell>
        </row>
      </sheetData>
      <sheetData sheetId="2545">
        <row r="2">
          <cell r="F2" t="str">
            <v>INCH</v>
          </cell>
        </row>
      </sheetData>
      <sheetData sheetId="2546">
        <row r="2">
          <cell r="F2" t="str">
            <v>INCH</v>
          </cell>
        </row>
      </sheetData>
      <sheetData sheetId="2547">
        <row r="2">
          <cell r="F2" t="str">
            <v>INCH</v>
          </cell>
        </row>
      </sheetData>
      <sheetData sheetId="2548">
        <row r="2">
          <cell r="F2" t="str">
            <v>INCH</v>
          </cell>
        </row>
      </sheetData>
      <sheetData sheetId="2549">
        <row r="2">
          <cell r="F2" t="str">
            <v>INCH</v>
          </cell>
        </row>
      </sheetData>
      <sheetData sheetId="2550">
        <row r="2">
          <cell r="F2" t="str">
            <v>INCH</v>
          </cell>
        </row>
      </sheetData>
      <sheetData sheetId="2551">
        <row r="2">
          <cell r="F2" t="str">
            <v>INCH</v>
          </cell>
        </row>
      </sheetData>
      <sheetData sheetId="2552">
        <row r="2">
          <cell r="F2" t="str">
            <v>INCH</v>
          </cell>
        </row>
      </sheetData>
      <sheetData sheetId="2553">
        <row r="2">
          <cell r="F2" t="str">
            <v>INCH</v>
          </cell>
        </row>
      </sheetData>
      <sheetData sheetId="2554">
        <row r="2">
          <cell r="F2" t="str">
            <v>INCH</v>
          </cell>
        </row>
      </sheetData>
      <sheetData sheetId="2555">
        <row r="2">
          <cell r="F2" t="str">
            <v>INCH</v>
          </cell>
        </row>
      </sheetData>
      <sheetData sheetId="2556">
        <row r="2">
          <cell r="F2" t="str">
            <v>INCH</v>
          </cell>
        </row>
      </sheetData>
      <sheetData sheetId="2557">
        <row r="2">
          <cell r="F2" t="str">
            <v>INCH</v>
          </cell>
        </row>
      </sheetData>
      <sheetData sheetId="2558">
        <row r="2">
          <cell r="F2" t="str">
            <v>INCH</v>
          </cell>
        </row>
      </sheetData>
      <sheetData sheetId="2559">
        <row r="2">
          <cell r="F2" t="str">
            <v>INCH</v>
          </cell>
        </row>
      </sheetData>
      <sheetData sheetId="2560">
        <row r="2">
          <cell r="F2" t="str">
            <v>INCH</v>
          </cell>
        </row>
      </sheetData>
      <sheetData sheetId="2561">
        <row r="2">
          <cell r="F2" t="str">
            <v>INCH</v>
          </cell>
        </row>
      </sheetData>
      <sheetData sheetId="2562">
        <row r="2">
          <cell r="F2" t="str">
            <v>INCH</v>
          </cell>
        </row>
      </sheetData>
      <sheetData sheetId="2563">
        <row r="2">
          <cell r="F2" t="str">
            <v>INCH</v>
          </cell>
        </row>
      </sheetData>
      <sheetData sheetId="2564">
        <row r="2">
          <cell r="F2" t="str">
            <v>INCH</v>
          </cell>
        </row>
      </sheetData>
      <sheetData sheetId="2565">
        <row r="2">
          <cell r="F2" t="str">
            <v>INCH</v>
          </cell>
        </row>
      </sheetData>
      <sheetData sheetId="2566">
        <row r="2">
          <cell r="F2" t="str">
            <v>INCH</v>
          </cell>
        </row>
      </sheetData>
      <sheetData sheetId="2567">
        <row r="2">
          <cell r="F2" t="str">
            <v>INCH</v>
          </cell>
        </row>
      </sheetData>
      <sheetData sheetId="2568">
        <row r="2">
          <cell r="F2" t="str">
            <v>INCH</v>
          </cell>
        </row>
      </sheetData>
      <sheetData sheetId="2569">
        <row r="2">
          <cell r="F2" t="str">
            <v>INCH</v>
          </cell>
        </row>
      </sheetData>
      <sheetData sheetId="2570">
        <row r="2">
          <cell r="F2" t="str">
            <v>INCH</v>
          </cell>
        </row>
      </sheetData>
      <sheetData sheetId="2571">
        <row r="2">
          <cell r="F2" t="str">
            <v>INCH</v>
          </cell>
        </row>
      </sheetData>
      <sheetData sheetId="2572">
        <row r="2">
          <cell r="F2" t="str">
            <v>INCH</v>
          </cell>
        </row>
      </sheetData>
      <sheetData sheetId="2573">
        <row r="2">
          <cell r="F2" t="str">
            <v>INCH</v>
          </cell>
        </row>
      </sheetData>
      <sheetData sheetId="2574">
        <row r="2">
          <cell r="F2" t="str">
            <v>INCH</v>
          </cell>
        </row>
      </sheetData>
      <sheetData sheetId="2575">
        <row r="2">
          <cell r="F2" t="str">
            <v>INCH</v>
          </cell>
        </row>
      </sheetData>
      <sheetData sheetId="2576">
        <row r="2">
          <cell r="F2" t="str">
            <v>INCH</v>
          </cell>
        </row>
      </sheetData>
      <sheetData sheetId="2577">
        <row r="2">
          <cell r="F2" t="str">
            <v>INCH</v>
          </cell>
        </row>
      </sheetData>
      <sheetData sheetId="2578">
        <row r="2">
          <cell r="F2" t="str">
            <v>INCH</v>
          </cell>
        </row>
      </sheetData>
      <sheetData sheetId="2579">
        <row r="2">
          <cell r="F2" t="str">
            <v>INCH</v>
          </cell>
        </row>
      </sheetData>
      <sheetData sheetId="2580">
        <row r="2">
          <cell r="F2" t="str">
            <v>INCH</v>
          </cell>
        </row>
      </sheetData>
      <sheetData sheetId="2581">
        <row r="2">
          <cell r="F2" t="str">
            <v>INCH</v>
          </cell>
        </row>
      </sheetData>
      <sheetData sheetId="2582">
        <row r="2">
          <cell r="F2" t="str">
            <v>INCH</v>
          </cell>
        </row>
      </sheetData>
      <sheetData sheetId="2583">
        <row r="2">
          <cell r="F2" t="str">
            <v>INCH</v>
          </cell>
        </row>
      </sheetData>
      <sheetData sheetId="2584">
        <row r="2">
          <cell r="F2" t="str">
            <v>INCH</v>
          </cell>
        </row>
      </sheetData>
      <sheetData sheetId="2585">
        <row r="2">
          <cell r="F2" t="str">
            <v>INCH</v>
          </cell>
        </row>
      </sheetData>
      <sheetData sheetId="2586">
        <row r="2">
          <cell r="F2" t="str">
            <v>INCH</v>
          </cell>
        </row>
      </sheetData>
      <sheetData sheetId="2587">
        <row r="2">
          <cell r="F2" t="str">
            <v>INCH</v>
          </cell>
        </row>
      </sheetData>
      <sheetData sheetId="2588">
        <row r="2">
          <cell r="F2" t="str">
            <v>INCH</v>
          </cell>
        </row>
      </sheetData>
      <sheetData sheetId="2589">
        <row r="2">
          <cell r="F2" t="str">
            <v>INCH</v>
          </cell>
        </row>
      </sheetData>
      <sheetData sheetId="2590">
        <row r="2">
          <cell r="F2" t="str">
            <v>INCH</v>
          </cell>
        </row>
      </sheetData>
      <sheetData sheetId="2591">
        <row r="2">
          <cell r="F2" t="str">
            <v>INCH</v>
          </cell>
        </row>
      </sheetData>
      <sheetData sheetId="2592">
        <row r="2">
          <cell r="F2" t="str">
            <v>INCH</v>
          </cell>
        </row>
      </sheetData>
      <sheetData sheetId="2593">
        <row r="2">
          <cell r="F2" t="str">
            <v>INCH</v>
          </cell>
        </row>
      </sheetData>
      <sheetData sheetId="2594">
        <row r="2">
          <cell r="F2" t="str">
            <v>INCH</v>
          </cell>
        </row>
      </sheetData>
      <sheetData sheetId="2595">
        <row r="2">
          <cell r="F2" t="str">
            <v>INCH</v>
          </cell>
        </row>
      </sheetData>
      <sheetData sheetId="2596">
        <row r="2">
          <cell r="F2" t="str">
            <v>INCH</v>
          </cell>
        </row>
      </sheetData>
      <sheetData sheetId="2597">
        <row r="2">
          <cell r="F2" t="str">
            <v>INCH</v>
          </cell>
        </row>
      </sheetData>
      <sheetData sheetId="2598">
        <row r="2">
          <cell r="F2" t="str">
            <v>INCH</v>
          </cell>
        </row>
      </sheetData>
      <sheetData sheetId="2599">
        <row r="2">
          <cell r="F2" t="str">
            <v>INCH</v>
          </cell>
        </row>
      </sheetData>
      <sheetData sheetId="2600">
        <row r="2">
          <cell r="F2" t="str">
            <v>INCH</v>
          </cell>
        </row>
      </sheetData>
      <sheetData sheetId="2601">
        <row r="2">
          <cell r="F2" t="str">
            <v>INCH</v>
          </cell>
        </row>
      </sheetData>
      <sheetData sheetId="2602">
        <row r="2">
          <cell r="F2" t="str">
            <v>INCH</v>
          </cell>
        </row>
      </sheetData>
      <sheetData sheetId="2603">
        <row r="2">
          <cell r="F2" t="str">
            <v>INCH</v>
          </cell>
        </row>
      </sheetData>
      <sheetData sheetId="2604">
        <row r="2">
          <cell r="F2" t="str">
            <v>INCH</v>
          </cell>
        </row>
      </sheetData>
      <sheetData sheetId="2605">
        <row r="2">
          <cell r="F2" t="str">
            <v>INCH</v>
          </cell>
        </row>
      </sheetData>
      <sheetData sheetId="2606">
        <row r="2">
          <cell r="F2" t="str">
            <v>INCH</v>
          </cell>
        </row>
      </sheetData>
      <sheetData sheetId="2607">
        <row r="2">
          <cell r="F2" t="str">
            <v>INCH</v>
          </cell>
        </row>
      </sheetData>
      <sheetData sheetId="2608">
        <row r="2">
          <cell r="F2" t="str">
            <v>INCH</v>
          </cell>
        </row>
      </sheetData>
      <sheetData sheetId="2609">
        <row r="2">
          <cell r="F2" t="str">
            <v>INCH</v>
          </cell>
        </row>
      </sheetData>
      <sheetData sheetId="2610">
        <row r="2">
          <cell r="F2" t="str">
            <v>INCH</v>
          </cell>
        </row>
      </sheetData>
      <sheetData sheetId="2611">
        <row r="2">
          <cell r="F2" t="str">
            <v>INCH</v>
          </cell>
        </row>
      </sheetData>
      <sheetData sheetId="2612">
        <row r="2">
          <cell r="F2" t="str">
            <v>INCH</v>
          </cell>
        </row>
      </sheetData>
      <sheetData sheetId="2613">
        <row r="2">
          <cell r="F2" t="str">
            <v>INCH</v>
          </cell>
        </row>
      </sheetData>
      <sheetData sheetId="2614">
        <row r="2">
          <cell r="F2" t="str">
            <v>INCH</v>
          </cell>
        </row>
      </sheetData>
      <sheetData sheetId="2615">
        <row r="2">
          <cell r="F2" t="str">
            <v>INCH</v>
          </cell>
        </row>
      </sheetData>
      <sheetData sheetId="2616">
        <row r="2">
          <cell r="F2" t="str">
            <v>INCH</v>
          </cell>
        </row>
      </sheetData>
      <sheetData sheetId="2617">
        <row r="2">
          <cell r="F2" t="str">
            <v>INCH</v>
          </cell>
        </row>
      </sheetData>
      <sheetData sheetId="2618">
        <row r="2">
          <cell r="F2" t="str">
            <v>INCH</v>
          </cell>
        </row>
      </sheetData>
      <sheetData sheetId="2619">
        <row r="2">
          <cell r="F2" t="str">
            <v>INCH</v>
          </cell>
        </row>
      </sheetData>
      <sheetData sheetId="2620">
        <row r="2">
          <cell r="F2" t="str">
            <v>INCH</v>
          </cell>
        </row>
      </sheetData>
      <sheetData sheetId="2621">
        <row r="2">
          <cell r="F2" t="str">
            <v>INCH</v>
          </cell>
        </row>
      </sheetData>
      <sheetData sheetId="2622">
        <row r="2">
          <cell r="F2" t="str">
            <v>INCH</v>
          </cell>
        </row>
      </sheetData>
      <sheetData sheetId="2623">
        <row r="2">
          <cell r="F2" t="str">
            <v>INCH</v>
          </cell>
        </row>
      </sheetData>
      <sheetData sheetId="2624">
        <row r="2">
          <cell r="F2" t="str">
            <v>INCH</v>
          </cell>
        </row>
      </sheetData>
      <sheetData sheetId="2625">
        <row r="2">
          <cell r="F2" t="str">
            <v>INCH</v>
          </cell>
        </row>
      </sheetData>
      <sheetData sheetId="2626">
        <row r="2">
          <cell r="F2" t="str">
            <v>INCH</v>
          </cell>
        </row>
      </sheetData>
      <sheetData sheetId="2627">
        <row r="2">
          <cell r="F2" t="str">
            <v>INCH</v>
          </cell>
        </row>
      </sheetData>
      <sheetData sheetId="2628">
        <row r="2">
          <cell r="F2" t="str">
            <v>INCH</v>
          </cell>
        </row>
      </sheetData>
      <sheetData sheetId="2629">
        <row r="2">
          <cell r="F2" t="str">
            <v>INCH</v>
          </cell>
        </row>
      </sheetData>
      <sheetData sheetId="2630">
        <row r="2">
          <cell r="F2" t="str">
            <v>INCH</v>
          </cell>
        </row>
      </sheetData>
      <sheetData sheetId="2631">
        <row r="2">
          <cell r="F2" t="str">
            <v>INCH</v>
          </cell>
        </row>
      </sheetData>
      <sheetData sheetId="2632">
        <row r="2">
          <cell r="F2" t="str">
            <v>INCH</v>
          </cell>
        </row>
      </sheetData>
      <sheetData sheetId="2633">
        <row r="2">
          <cell r="F2" t="str">
            <v>INCH</v>
          </cell>
        </row>
      </sheetData>
      <sheetData sheetId="2634">
        <row r="2">
          <cell r="F2" t="str">
            <v>INCH</v>
          </cell>
        </row>
      </sheetData>
      <sheetData sheetId="2635">
        <row r="2">
          <cell r="F2" t="str">
            <v>INCH</v>
          </cell>
        </row>
      </sheetData>
      <sheetData sheetId="2636">
        <row r="2">
          <cell r="F2" t="str">
            <v>INCH</v>
          </cell>
        </row>
      </sheetData>
      <sheetData sheetId="2637">
        <row r="2">
          <cell r="F2" t="str">
            <v>INCH</v>
          </cell>
        </row>
      </sheetData>
      <sheetData sheetId="2638">
        <row r="2">
          <cell r="F2" t="str">
            <v>INCH</v>
          </cell>
        </row>
      </sheetData>
      <sheetData sheetId="2639">
        <row r="2">
          <cell r="F2" t="str">
            <v>INCH</v>
          </cell>
        </row>
      </sheetData>
      <sheetData sheetId="2640">
        <row r="2">
          <cell r="F2" t="str">
            <v>INCH</v>
          </cell>
        </row>
      </sheetData>
      <sheetData sheetId="2641">
        <row r="2">
          <cell r="F2" t="str">
            <v>INCH</v>
          </cell>
        </row>
      </sheetData>
      <sheetData sheetId="2642">
        <row r="2">
          <cell r="F2" t="str">
            <v>INCH</v>
          </cell>
        </row>
      </sheetData>
      <sheetData sheetId="2643">
        <row r="2">
          <cell r="F2" t="str">
            <v>INCH</v>
          </cell>
        </row>
      </sheetData>
      <sheetData sheetId="2644">
        <row r="2">
          <cell r="F2" t="str">
            <v>INCH</v>
          </cell>
        </row>
      </sheetData>
      <sheetData sheetId="2645">
        <row r="2">
          <cell r="F2" t="str">
            <v>INCH</v>
          </cell>
        </row>
      </sheetData>
      <sheetData sheetId="2646">
        <row r="2">
          <cell r="F2" t="str">
            <v>INCH</v>
          </cell>
        </row>
      </sheetData>
      <sheetData sheetId="2647">
        <row r="2">
          <cell r="F2" t="str">
            <v>INCH</v>
          </cell>
        </row>
      </sheetData>
      <sheetData sheetId="2648">
        <row r="2">
          <cell r="F2" t="str">
            <v>INCH</v>
          </cell>
        </row>
      </sheetData>
      <sheetData sheetId="2649">
        <row r="2">
          <cell r="F2" t="str">
            <v>INCH</v>
          </cell>
        </row>
      </sheetData>
      <sheetData sheetId="2650">
        <row r="2">
          <cell r="F2" t="str">
            <v>INCH</v>
          </cell>
        </row>
      </sheetData>
      <sheetData sheetId="2651">
        <row r="2">
          <cell r="F2" t="str">
            <v>INCH</v>
          </cell>
        </row>
      </sheetData>
      <sheetData sheetId="2652">
        <row r="2">
          <cell r="F2" t="str">
            <v>INCH</v>
          </cell>
        </row>
      </sheetData>
      <sheetData sheetId="2653">
        <row r="2">
          <cell r="F2" t="str">
            <v>INCH</v>
          </cell>
        </row>
      </sheetData>
      <sheetData sheetId="2654">
        <row r="2">
          <cell r="F2" t="str">
            <v>INCH</v>
          </cell>
        </row>
      </sheetData>
      <sheetData sheetId="2655">
        <row r="2">
          <cell r="F2" t="str">
            <v>INCH</v>
          </cell>
        </row>
      </sheetData>
      <sheetData sheetId="2656">
        <row r="2">
          <cell r="F2" t="str">
            <v>INCH</v>
          </cell>
        </row>
      </sheetData>
      <sheetData sheetId="2657">
        <row r="2">
          <cell r="F2" t="str">
            <v>INCH</v>
          </cell>
        </row>
      </sheetData>
      <sheetData sheetId="2658">
        <row r="2">
          <cell r="F2" t="str">
            <v>INCH</v>
          </cell>
        </row>
      </sheetData>
      <sheetData sheetId="2659">
        <row r="2">
          <cell r="F2" t="str">
            <v>INCH</v>
          </cell>
        </row>
      </sheetData>
      <sheetData sheetId="2660">
        <row r="2">
          <cell r="F2" t="str">
            <v>INCH</v>
          </cell>
        </row>
      </sheetData>
      <sheetData sheetId="2661">
        <row r="2">
          <cell r="F2" t="str">
            <v>INCH</v>
          </cell>
        </row>
      </sheetData>
      <sheetData sheetId="2662">
        <row r="2">
          <cell r="F2" t="str">
            <v>INCH</v>
          </cell>
        </row>
      </sheetData>
      <sheetData sheetId="2663">
        <row r="2">
          <cell r="F2" t="str">
            <v>INCH</v>
          </cell>
        </row>
      </sheetData>
      <sheetData sheetId="2664">
        <row r="2">
          <cell r="F2" t="str">
            <v>INCH</v>
          </cell>
        </row>
      </sheetData>
      <sheetData sheetId="2665">
        <row r="2">
          <cell r="F2" t="str">
            <v>INCH</v>
          </cell>
        </row>
      </sheetData>
      <sheetData sheetId="2666">
        <row r="2">
          <cell r="F2" t="str">
            <v>INCH</v>
          </cell>
        </row>
      </sheetData>
      <sheetData sheetId="2667">
        <row r="2">
          <cell r="F2" t="str">
            <v>INCH</v>
          </cell>
        </row>
      </sheetData>
      <sheetData sheetId="2668">
        <row r="2">
          <cell r="F2" t="str">
            <v>INCH</v>
          </cell>
        </row>
      </sheetData>
      <sheetData sheetId="2669">
        <row r="2">
          <cell r="F2" t="str">
            <v>INCH</v>
          </cell>
        </row>
      </sheetData>
      <sheetData sheetId="2670">
        <row r="2">
          <cell r="F2" t="str">
            <v>INCH</v>
          </cell>
        </row>
      </sheetData>
      <sheetData sheetId="2671">
        <row r="2">
          <cell r="F2" t="str">
            <v>INCH</v>
          </cell>
        </row>
      </sheetData>
      <sheetData sheetId="2672">
        <row r="2">
          <cell r="F2" t="str">
            <v>INCH</v>
          </cell>
        </row>
      </sheetData>
      <sheetData sheetId="2673">
        <row r="2">
          <cell r="F2" t="str">
            <v>INCH</v>
          </cell>
        </row>
      </sheetData>
      <sheetData sheetId="2674">
        <row r="2">
          <cell r="F2" t="str">
            <v>INCH</v>
          </cell>
        </row>
      </sheetData>
      <sheetData sheetId="2675">
        <row r="2">
          <cell r="F2" t="str">
            <v>INCH</v>
          </cell>
        </row>
      </sheetData>
      <sheetData sheetId="2676">
        <row r="2">
          <cell r="F2" t="str">
            <v>INCH</v>
          </cell>
        </row>
      </sheetData>
      <sheetData sheetId="2677">
        <row r="2">
          <cell r="F2" t="str">
            <v>INCH</v>
          </cell>
        </row>
      </sheetData>
      <sheetData sheetId="2678">
        <row r="2">
          <cell r="F2" t="str">
            <v>INCH</v>
          </cell>
        </row>
      </sheetData>
      <sheetData sheetId="2679">
        <row r="2">
          <cell r="F2" t="str">
            <v>INCH</v>
          </cell>
        </row>
      </sheetData>
      <sheetData sheetId="2680">
        <row r="2">
          <cell r="F2" t="str">
            <v>INCH</v>
          </cell>
        </row>
      </sheetData>
      <sheetData sheetId="2681">
        <row r="2">
          <cell r="F2" t="str">
            <v>INCH</v>
          </cell>
        </row>
      </sheetData>
      <sheetData sheetId="2682">
        <row r="2">
          <cell r="F2" t="str">
            <v>INCH</v>
          </cell>
        </row>
      </sheetData>
      <sheetData sheetId="2683">
        <row r="2">
          <cell r="F2" t="str">
            <v>INCH</v>
          </cell>
        </row>
      </sheetData>
      <sheetData sheetId="2684">
        <row r="2">
          <cell r="F2" t="str">
            <v>INCH</v>
          </cell>
        </row>
      </sheetData>
      <sheetData sheetId="2685">
        <row r="2">
          <cell r="F2" t="str">
            <v>INCH</v>
          </cell>
        </row>
      </sheetData>
      <sheetData sheetId="2686">
        <row r="2">
          <cell r="F2" t="str">
            <v>INCH</v>
          </cell>
        </row>
      </sheetData>
      <sheetData sheetId="2687">
        <row r="2">
          <cell r="F2" t="str">
            <v>INCH</v>
          </cell>
        </row>
      </sheetData>
      <sheetData sheetId="2688">
        <row r="2">
          <cell r="F2" t="str">
            <v>INCH</v>
          </cell>
        </row>
      </sheetData>
      <sheetData sheetId="2689">
        <row r="2">
          <cell r="F2" t="str">
            <v>INCH</v>
          </cell>
        </row>
      </sheetData>
      <sheetData sheetId="2690">
        <row r="2">
          <cell r="F2" t="str">
            <v>INCH</v>
          </cell>
        </row>
      </sheetData>
      <sheetData sheetId="2691">
        <row r="2">
          <cell r="F2" t="str">
            <v>INCH</v>
          </cell>
        </row>
      </sheetData>
      <sheetData sheetId="2692">
        <row r="2">
          <cell r="F2" t="str">
            <v>INCH</v>
          </cell>
        </row>
      </sheetData>
      <sheetData sheetId="2693">
        <row r="2">
          <cell r="F2" t="str">
            <v>INCH</v>
          </cell>
        </row>
      </sheetData>
      <sheetData sheetId="2694">
        <row r="2">
          <cell r="F2" t="str">
            <v>INCH</v>
          </cell>
        </row>
      </sheetData>
      <sheetData sheetId="2695">
        <row r="2">
          <cell r="F2" t="str">
            <v>INCH</v>
          </cell>
        </row>
      </sheetData>
      <sheetData sheetId="2696">
        <row r="2">
          <cell r="F2" t="str">
            <v>INCH</v>
          </cell>
        </row>
      </sheetData>
      <sheetData sheetId="2697">
        <row r="2">
          <cell r="F2" t="str">
            <v>INCH</v>
          </cell>
        </row>
      </sheetData>
      <sheetData sheetId="2698">
        <row r="2">
          <cell r="F2" t="str">
            <v>INCH</v>
          </cell>
        </row>
      </sheetData>
      <sheetData sheetId="2699">
        <row r="2">
          <cell r="F2" t="str">
            <v>INCH</v>
          </cell>
        </row>
      </sheetData>
      <sheetData sheetId="2700">
        <row r="2">
          <cell r="F2" t="str">
            <v>INCH</v>
          </cell>
        </row>
      </sheetData>
      <sheetData sheetId="2701">
        <row r="2">
          <cell r="F2" t="str">
            <v>INCH</v>
          </cell>
        </row>
      </sheetData>
      <sheetData sheetId="2702">
        <row r="2">
          <cell r="F2" t="str">
            <v>INCH</v>
          </cell>
        </row>
      </sheetData>
      <sheetData sheetId="2703">
        <row r="2">
          <cell r="F2" t="str">
            <v>INCH</v>
          </cell>
        </row>
      </sheetData>
      <sheetData sheetId="2704">
        <row r="2">
          <cell r="F2" t="str">
            <v>INCH</v>
          </cell>
        </row>
      </sheetData>
      <sheetData sheetId="2705">
        <row r="2">
          <cell r="F2" t="str">
            <v>INCH</v>
          </cell>
        </row>
      </sheetData>
      <sheetData sheetId="2706">
        <row r="2">
          <cell r="F2" t="str">
            <v>INCH</v>
          </cell>
        </row>
      </sheetData>
      <sheetData sheetId="2707">
        <row r="2">
          <cell r="F2" t="str">
            <v>INCH</v>
          </cell>
        </row>
      </sheetData>
      <sheetData sheetId="2708">
        <row r="2">
          <cell r="F2" t="str">
            <v>INCH</v>
          </cell>
        </row>
      </sheetData>
      <sheetData sheetId="2709">
        <row r="2">
          <cell r="F2" t="str">
            <v>INCH</v>
          </cell>
        </row>
      </sheetData>
      <sheetData sheetId="2710">
        <row r="2">
          <cell r="F2" t="str">
            <v>INCH</v>
          </cell>
        </row>
      </sheetData>
      <sheetData sheetId="2711">
        <row r="2">
          <cell r="F2" t="str">
            <v>INCH</v>
          </cell>
        </row>
      </sheetData>
      <sheetData sheetId="2712">
        <row r="2">
          <cell r="F2" t="str">
            <v>INCH</v>
          </cell>
        </row>
      </sheetData>
      <sheetData sheetId="2713">
        <row r="2">
          <cell r="F2" t="str">
            <v>INCH</v>
          </cell>
        </row>
      </sheetData>
      <sheetData sheetId="2714">
        <row r="2">
          <cell r="F2" t="str">
            <v>INCH</v>
          </cell>
        </row>
      </sheetData>
      <sheetData sheetId="2715">
        <row r="2">
          <cell r="F2" t="str">
            <v>INCH</v>
          </cell>
        </row>
      </sheetData>
      <sheetData sheetId="2716">
        <row r="2">
          <cell r="F2" t="str">
            <v>INCH</v>
          </cell>
        </row>
      </sheetData>
      <sheetData sheetId="2717">
        <row r="2">
          <cell r="F2" t="str">
            <v>INCH</v>
          </cell>
        </row>
      </sheetData>
      <sheetData sheetId="2718">
        <row r="2">
          <cell r="F2" t="str">
            <v>INCH</v>
          </cell>
        </row>
      </sheetData>
      <sheetData sheetId="2719">
        <row r="2">
          <cell r="F2" t="str">
            <v>INCH</v>
          </cell>
        </row>
      </sheetData>
      <sheetData sheetId="2720">
        <row r="2">
          <cell r="F2" t="str">
            <v>INCH</v>
          </cell>
        </row>
      </sheetData>
      <sheetData sheetId="2721">
        <row r="2">
          <cell r="F2" t="str">
            <v>INCH</v>
          </cell>
        </row>
      </sheetData>
      <sheetData sheetId="2722">
        <row r="2">
          <cell r="F2" t="str">
            <v>INCH</v>
          </cell>
        </row>
      </sheetData>
      <sheetData sheetId="2723">
        <row r="2">
          <cell r="F2" t="str">
            <v>INCH</v>
          </cell>
        </row>
      </sheetData>
      <sheetData sheetId="2724">
        <row r="2">
          <cell r="F2" t="str">
            <v>INCH</v>
          </cell>
        </row>
      </sheetData>
      <sheetData sheetId="2725">
        <row r="2">
          <cell r="F2" t="str">
            <v>INCH</v>
          </cell>
        </row>
      </sheetData>
      <sheetData sheetId="2726">
        <row r="2">
          <cell r="F2" t="str">
            <v>INCH</v>
          </cell>
        </row>
      </sheetData>
      <sheetData sheetId="2727">
        <row r="2">
          <cell r="F2" t="str">
            <v>INCH</v>
          </cell>
        </row>
      </sheetData>
      <sheetData sheetId="2728">
        <row r="2">
          <cell r="F2" t="str">
            <v>INCH</v>
          </cell>
        </row>
      </sheetData>
      <sheetData sheetId="2729">
        <row r="2">
          <cell r="F2" t="str">
            <v>INCH</v>
          </cell>
        </row>
      </sheetData>
      <sheetData sheetId="2730">
        <row r="2">
          <cell r="F2" t="str">
            <v>INCH</v>
          </cell>
        </row>
      </sheetData>
      <sheetData sheetId="2731">
        <row r="2">
          <cell r="F2" t="str">
            <v>INCH</v>
          </cell>
        </row>
      </sheetData>
      <sheetData sheetId="2732">
        <row r="2">
          <cell r="F2" t="str">
            <v>INCH</v>
          </cell>
        </row>
      </sheetData>
      <sheetData sheetId="2733">
        <row r="2">
          <cell r="F2" t="str">
            <v>INCH</v>
          </cell>
        </row>
      </sheetData>
      <sheetData sheetId="2734">
        <row r="2">
          <cell r="F2" t="str">
            <v>INCH</v>
          </cell>
        </row>
      </sheetData>
      <sheetData sheetId="2735">
        <row r="2">
          <cell r="F2" t="str">
            <v>INCH</v>
          </cell>
        </row>
      </sheetData>
      <sheetData sheetId="2736">
        <row r="2">
          <cell r="F2" t="str">
            <v>INCH</v>
          </cell>
        </row>
      </sheetData>
      <sheetData sheetId="2737">
        <row r="2">
          <cell r="F2" t="str">
            <v>INCH</v>
          </cell>
        </row>
      </sheetData>
      <sheetData sheetId="2738">
        <row r="2">
          <cell r="F2" t="str">
            <v>INCH</v>
          </cell>
        </row>
      </sheetData>
      <sheetData sheetId="2739">
        <row r="2">
          <cell r="F2" t="str">
            <v>INCH</v>
          </cell>
        </row>
      </sheetData>
      <sheetData sheetId="2740">
        <row r="2">
          <cell r="F2" t="str">
            <v>INCH</v>
          </cell>
        </row>
      </sheetData>
      <sheetData sheetId="2741">
        <row r="2">
          <cell r="F2" t="str">
            <v>INCH</v>
          </cell>
        </row>
      </sheetData>
      <sheetData sheetId="2742">
        <row r="2">
          <cell r="F2" t="str">
            <v>INCH</v>
          </cell>
        </row>
      </sheetData>
      <sheetData sheetId="2743">
        <row r="2">
          <cell r="F2" t="str">
            <v>INCH</v>
          </cell>
        </row>
      </sheetData>
      <sheetData sheetId="2744">
        <row r="2">
          <cell r="F2" t="str">
            <v>INCH</v>
          </cell>
        </row>
      </sheetData>
      <sheetData sheetId="2745">
        <row r="2">
          <cell r="F2" t="str">
            <v>INCH</v>
          </cell>
        </row>
      </sheetData>
      <sheetData sheetId="2746">
        <row r="2">
          <cell r="F2" t="str">
            <v>INCH</v>
          </cell>
        </row>
      </sheetData>
      <sheetData sheetId="2747">
        <row r="2">
          <cell r="F2" t="str">
            <v>INCH</v>
          </cell>
        </row>
      </sheetData>
      <sheetData sheetId="2748">
        <row r="2">
          <cell r="F2" t="str">
            <v>INCH</v>
          </cell>
        </row>
      </sheetData>
      <sheetData sheetId="2749">
        <row r="2">
          <cell r="F2" t="str">
            <v>INCH</v>
          </cell>
        </row>
      </sheetData>
      <sheetData sheetId="2750">
        <row r="2">
          <cell r="F2" t="str">
            <v>INCH</v>
          </cell>
        </row>
      </sheetData>
      <sheetData sheetId="2751">
        <row r="2">
          <cell r="F2" t="str">
            <v>INCH</v>
          </cell>
        </row>
      </sheetData>
      <sheetData sheetId="2752">
        <row r="2">
          <cell r="F2" t="str">
            <v>INCH</v>
          </cell>
        </row>
      </sheetData>
      <sheetData sheetId="2753">
        <row r="2">
          <cell r="F2" t="str">
            <v>INCH</v>
          </cell>
        </row>
      </sheetData>
      <sheetData sheetId="2754">
        <row r="2">
          <cell r="F2" t="str">
            <v>INCH</v>
          </cell>
        </row>
      </sheetData>
      <sheetData sheetId="2755">
        <row r="2">
          <cell r="F2" t="str">
            <v>INCH</v>
          </cell>
        </row>
      </sheetData>
      <sheetData sheetId="2756">
        <row r="2">
          <cell r="F2" t="str">
            <v>INCH</v>
          </cell>
        </row>
      </sheetData>
      <sheetData sheetId="2757">
        <row r="2">
          <cell r="F2" t="str">
            <v>INCH</v>
          </cell>
        </row>
      </sheetData>
      <sheetData sheetId="2758">
        <row r="2">
          <cell r="F2" t="str">
            <v>INCH</v>
          </cell>
        </row>
      </sheetData>
      <sheetData sheetId="2759">
        <row r="2">
          <cell r="F2" t="str">
            <v>INCH</v>
          </cell>
        </row>
      </sheetData>
      <sheetData sheetId="2760">
        <row r="2">
          <cell r="F2" t="str">
            <v>INCH</v>
          </cell>
        </row>
      </sheetData>
      <sheetData sheetId="2761">
        <row r="2">
          <cell r="F2" t="str">
            <v>INCH</v>
          </cell>
        </row>
      </sheetData>
      <sheetData sheetId="2762">
        <row r="2">
          <cell r="F2" t="str">
            <v>INCH</v>
          </cell>
        </row>
      </sheetData>
      <sheetData sheetId="2763">
        <row r="2">
          <cell r="F2" t="str">
            <v>INCH</v>
          </cell>
        </row>
      </sheetData>
      <sheetData sheetId="2764">
        <row r="2">
          <cell r="F2" t="str">
            <v>INCH</v>
          </cell>
        </row>
      </sheetData>
      <sheetData sheetId="2765">
        <row r="2">
          <cell r="F2" t="str">
            <v>INCH</v>
          </cell>
        </row>
      </sheetData>
      <sheetData sheetId="2766">
        <row r="2">
          <cell r="F2" t="str">
            <v>INCH</v>
          </cell>
        </row>
      </sheetData>
      <sheetData sheetId="2767">
        <row r="2">
          <cell r="F2" t="str">
            <v>INCH</v>
          </cell>
        </row>
      </sheetData>
      <sheetData sheetId="2768">
        <row r="2">
          <cell r="F2" t="str">
            <v>INCH</v>
          </cell>
        </row>
      </sheetData>
      <sheetData sheetId="2769">
        <row r="2">
          <cell r="F2" t="str">
            <v>INCH</v>
          </cell>
        </row>
      </sheetData>
      <sheetData sheetId="2770">
        <row r="2">
          <cell r="F2" t="str">
            <v>INCH</v>
          </cell>
        </row>
      </sheetData>
      <sheetData sheetId="2771">
        <row r="2">
          <cell r="F2" t="str">
            <v>INCH</v>
          </cell>
        </row>
      </sheetData>
      <sheetData sheetId="2772">
        <row r="2">
          <cell r="F2" t="str">
            <v>INCH</v>
          </cell>
        </row>
      </sheetData>
      <sheetData sheetId="2773">
        <row r="2">
          <cell r="F2" t="str">
            <v>INCH</v>
          </cell>
        </row>
      </sheetData>
      <sheetData sheetId="2774">
        <row r="2">
          <cell r="F2" t="str">
            <v>INCH</v>
          </cell>
        </row>
      </sheetData>
      <sheetData sheetId="2775">
        <row r="2">
          <cell r="F2" t="str">
            <v>INCH</v>
          </cell>
        </row>
      </sheetData>
      <sheetData sheetId="2776">
        <row r="2">
          <cell r="F2" t="str">
            <v>INCH</v>
          </cell>
        </row>
      </sheetData>
      <sheetData sheetId="2777">
        <row r="2">
          <cell r="F2" t="str">
            <v>INCH</v>
          </cell>
        </row>
      </sheetData>
      <sheetData sheetId="2778">
        <row r="2">
          <cell r="F2" t="str">
            <v>INCH</v>
          </cell>
        </row>
      </sheetData>
      <sheetData sheetId="2779">
        <row r="2">
          <cell r="F2" t="str">
            <v>INCH</v>
          </cell>
        </row>
      </sheetData>
      <sheetData sheetId="2780">
        <row r="2">
          <cell r="F2" t="str">
            <v>INCH</v>
          </cell>
        </row>
      </sheetData>
      <sheetData sheetId="2781">
        <row r="2">
          <cell r="F2" t="str">
            <v>INCH</v>
          </cell>
        </row>
      </sheetData>
      <sheetData sheetId="2782">
        <row r="2">
          <cell r="F2" t="str">
            <v>INCH</v>
          </cell>
        </row>
      </sheetData>
      <sheetData sheetId="2783">
        <row r="2">
          <cell r="F2" t="str">
            <v>INCH</v>
          </cell>
        </row>
      </sheetData>
      <sheetData sheetId="2784">
        <row r="2">
          <cell r="F2" t="str">
            <v>INCH</v>
          </cell>
        </row>
      </sheetData>
      <sheetData sheetId="2785">
        <row r="2">
          <cell r="F2" t="str">
            <v>INCH</v>
          </cell>
        </row>
      </sheetData>
      <sheetData sheetId="2786">
        <row r="2">
          <cell r="F2" t="str">
            <v>INCH</v>
          </cell>
        </row>
      </sheetData>
      <sheetData sheetId="2787">
        <row r="2">
          <cell r="F2" t="str">
            <v>INCH</v>
          </cell>
        </row>
      </sheetData>
      <sheetData sheetId="2788">
        <row r="2">
          <cell r="F2" t="str">
            <v>INCH</v>
          </cell>
        </row>
      </sheetData>
      <sheetData sheetId="2789">
        <row r="2">
          <cell r="F2" t="str">
            <v>INCH</v>
          </cell>
        </row>
      </sheetData>
      <sheetData sheetId="2790">
        <row r="2">
          <cell r="F2" t="str">
            <v>INCH</v>
          </cell>
        </row>
      </sheetData>
      <sheetData sheetId="2791">
        <row r="2">
          <cell r="F2" t="str">
            <v>INCH</v>
          </cell>
        </row>
      </sheetData>
      <sheetData sheetId="2792">
        <row r="2">
          <cell r="F2" t="str">
            <v>INCH</v>
          </cell>
        </row>
      </sheetData>
      <sheetData sheetId="2793">
        <row r="2">
          <cell r="F2" t="str">
            <v>INCH</v>
          </cell>
        </row>
      </sheetData>
      <sheetData sheetId="2794">
        <row r="2">
          <cell r="F2" t="str">
            <v>INCH</v>
          </cell>
        </row>
      </sheetData>
      <sheetData sheetId="2795">
        <row r="2">
          <cell r="F2" t="str">
            <v>INCH</v>
          </cell>
        </row>
      </sheetData>
      <sheetData sheetId="2796">
        <row r="2">
          <cell r="F2" t="str">
            <v>INCH</v>
          </cell>
        </row>
      </sheetData>
      <sheetData sheetId="2797">
        <row r="2">
          <cell r="F2" t="str">
            <v>INCH</v>
          </cell>
        </row>
      </sheetData>
      <sheetData sheetId="2798">
        <row r="2">
          <cell r="F2" t="str">
            <v>INCH</v>
          </cell>
        </row>
      </sheetData>
      <sheetData sheetId="2799">
        <row r="2">
          <cell r="F2" t="str">
            <v>INCH</v>
          </cell>
        </row>
      </sheetData>
      <sheetData sheetId="2800">
        <row r="2">
          <cell r="F2" t="str">
            <v>INCH</v>
          </cell>
        </row>
      </sheetData>
      <sheetData sheetId="2801">
        <row r="2">
          <cell r="F2" t="str">
            <v>INCH</v>
          </cell>
        </row>
      </sheetData>
      <sheetData sheetId="2802">
        <row r="2">
          <cell r="F2" t="str">
            <v>INCH</v>
          </cell>
        </row>
      </sheetData>
      <sheetData sheetId="2803">
        <row r="2">
          <cell r="F2" t="str">
            <v>INCH</v>
          </cell>
        </row>
      </sheetData>
      <sheetData sheetId="2804">
        <row r="2">
          <cell r="F2" t="str">
            <v>INCH</v>
          </cell>
        </row>
      </sheetData>
      <sheetData sheetId="2805">
        <row r="2">
          <cell r="F2" t="str">
            <v>INCH</v>
          </cell>
        </row>
      </sheetData>
      <sheetData sheetId="2806">
        <row r="2">
          <cell r="F2" t="str">
            <v>INCH</v>
          </cell>
        </row>
      </sheetData>
      <sheetData sheetId="2807">
        <row r="2">
          <cell r="F2" t="str">
            <v>INCH</v>
          </cell>
        </row>
      </sheetData>
      <sheetData sheetId="2808">
        <row r="2">
          <cell r="F2" t="str">
            <v>INCH</v>
          </cell>
        </row>
      </sheetData>
      <sheetData sheetId="2809">
        <row r="2">
          <cell r="F2" t="str">
            <v>INCH</v>
          </cell>
        </row>
      </sheetData>
      <sheetData sheetId="2810">
        <row r="2">
          <cell r="F2" t="str">
            <v>INCH</v>
          </cell>
        </row>
      </sheetData>
      <sheetData sheetId="2811">
        <row r="2">
          <cell r="F2" t="str">
            <v>INCH</v>
          </cell>
        </row>
      </sheetData>
      <sheetData sheetId="2812">
        <row r="2">
          <cell r="F2" t="str">
            <v>INCH</v>
          </cell>
        </row>
      </sheetData>
      <sheetData sheetId="2813">
        <row r="2">
          <cell r="F2" t="str">
            <v>INCH</v>
          </cell>
        </row>
      </sheetData>
      <sheetData sheetId="2814">
        <row r="2">
          <cell r="F2" t="str">
            <v>INCH</v>
          </cell>
        </row>
      </sheetData>
      <sheetData sheetId="2815">
        <row r="2">
          <cell r="F2" t="str">
            <v>INCH</v>
          </cell>
        </row>
      </sheetData>
      <sheetData sheetId="2816">
        <row r="2">
          <cell r="F2" t="str">
            <v>INCH</v>
          </cell>
        </row>
      </sheetData>
      <sheetData sheetId="2817">
        <row r="2">
          <cell r="F2" t="str">
            <v>INCH</v>
          </cell>
        </row>
      </sheetData>
      <sheetData sheetId="2818">
        <row r="2">
          <cell r="F2" t="str">
            <v>INCH</v>
          </cell>
        </row>
      </sheetData>
      <sheetData sheetId="2819">
        <row r="2">
          <cell r="F2" t="str">
            <v>INCH</v>
          </cell>
        </row>
      </sheetData>
      <sheetData sheetId="2820">
        <row r="2">
          <cell r="F2" t="str">
            <v>INCH</v>
          </cell>
        </row>
      </sheetData>
      <sheetData sheetId="2821">
        <row r="2">
          <cell r="F2" t="str">
            <v>INCH</v>
          </cell>
        </row>
      </sheetData>
      <sheetData sheetId="2822">
        <row r="2">
          <cell r="F2" t="str">
            <v>INCH</v>
          </cell>
        </row>
      </sheetData>
      <sheetData sheetId="2823">
        <row r="2">
          <cell r="F2" t="str">
            <v>INCH</v>
          </cell>
        </row>
      </sheetData>
      <sheetData sheetId="2824">
        <row r="2">
          <cell r="F2" t="str">
            <v>INCH</v>
          </cell>
        </row>
      </sheetData>
      <sheetData sheetId="2825">
        <row r="2">
          <cell r="F2" t="str">
            <v>INCH</v>
          </cell>
        </row>
      </sheetData>
      <sheetData sheetId="2826">
        <row r="2">
          <cell r="F2" t="str">
            <v>INCH</v>
          </cell>
        </row>
      </sheetData>
      <sheetData sheetId="2827">
        <row r="2">
          <cell r="F2" t="str">
            <v>INCH</v>
          </cell>
        </row>
      </sheetData>
      <sheetData sheetId="2828">
        <row r="2">
          <cell r="F2" t="str">
            <v>INCH</v>
          </cell>
        </row>
      </sheetData>
      <sheetData sheetId="2829">
        <row r="2">
          <cell r="F2" t="str">
            <v>INCH</v>
          </cell>
        </row>
      </sheetData>
      <sheetData sheetId="2830">
        <row r="2">
          <cell r="F2" t="str">
            <v>INCH</v>
          </cell>
        </row>
      </sheetData>
      <sheetData sheetId="2831">
        <row r="2">
          <cell r="F2" t="str">
            <v>INCH</v>
          </cell>
        </row>
      </sheetData>
      <sheetData sheetId="2832">
        <row r="2">
          <cell r="F2" t="str">
            <v>INCH</v>
          </cell>
        </row>
      </sheetData>
      <sheetData sheetId="2833">
        <row r="2">
          <cell r="F2" t="str">
            <v>INCH</v>
          </cell>
        </row>
      </sheetData>
      <sheetData sheetId="2834">
        <row r="2">
          <cell r="F2" t="str">
            <v>INCH</v>
          </cell>
        </row>
      </sheetData>
      <sheetData sheetId="2835">
        <row r="2">
          <cell r="F2" t="str">
            <v>INCH</v>
          </cell>
        </row>
      </sheetData>
      <sheetData sheetId="2836">
        <row r="2">
          <cell r="F2" t="str">
            <v>INCH</v>
          </cell>
        </row>
      </sheetData>
      <sheetData sheetId="2837">
        <row r="2">
          <cell r="F2" t="str">
            <v>INCH</v>
          </cell>
        </row>
      </sheetData>
      <sheetData sheetId="2838">
        <row r="2">
          <cell r="F2" t="str">
            <v>INCH</v>
          </cell>
        </row>
      </sheetData>
      <sheetData sheetId="2839">
        <row r="2">
          <cell r="F2" t="str">
            <v>INCH</v>
          </cell>
        </row>
      </sheetData>
      <sheetData sheetId="2840">
        <row r="2">
          <cell r="F2" t="str">
            <v>INCH</v>
          </cell>
        </row>
      </sheetData>
      <sheetData sheetId="2841">
        <row r="2">
          <cell r="F2" t="str">
            <v>INCH</v>
          </cell>
        </row>
      </sheetData>
      <sheetData sheetId="2842">
        <row r="2">
          <cell r="F2" t="str">
            <v>INCH</v>
          </cell>
        </row>
      </sheetData>
      <sheetData sheetId="2843">
        <row r="2">
          <cell r="F2" t="str">
            <v>INCH</v>
          </cell>
        </row>
      </sheetData>
      <sheetData sheetId="2844">
        <row r="2">
          <cell r="F2" t="str">
            <v>INCH</v>
          </cell>
        </row>
      </sheetData>
      <sheetData sheetId="2845">
        <row r="2">
          <cell r="F2" t="str">
            <v>INCH</v>
          </cell>
        </row>
      </sheetData>
      <sheetData sheetId="2846">
        <row r="2">
          <cell r="F2" t="str">
            <v>INCH</v>
          </cell>
        </row>
      </sheetData>
      <sheetData sheetId="2847">
        <row r="2">
          <cell r="F2" t="str">
            <v>INCH</v>
          </cell>
        </row>
      </sheetData>
      <sheetData sheetId="2848">
        <row r="2">
          <cell r="F2" t="str">
            <v>INCH</v>
          </cell>
        </row>
      </sheetData>
      <sheetData sheetId="2849">
        <row r="2">
          <cell r="F2" t="str">
            <v>INCH</v>
          </cell>
        </row>
      </sheetData>
      <sheetData sheetId="2850">
        <row r="2">
          <cell r="F2" t="str">
            <v>INCH</v>
          </cell>
        </row>
      </sheetData>
      <sheetData sheetId="2851">
        <row r="2">
          <cell r="F2" t="str">
            <v>INCH</v>
          </cell>
        </row>
      </sheetData>
      <sheetData sheetId="2852">
        <row r="2">
          <cell r="F2" t="str">
            <v>INCH</v>
          </cell>
        </row>
      </sheetData>
      <sheetData sheetId="2853">
        <row r="2">
          <cell r="F2" t="str">
            <v>INCH</v>
          </cell>
        </row>
      </sheetData>
      <sheetData sheetId="2854">
        <row r="2">
          <cell r="F2" t="str">
            <v>INCH</v>
          </cell>
        </row>
      </sheetData>
      <sheetData sheetId="2855">
        <row r="2">
          <cell r="F2" t="str">
            <v>INCH</v>
          </cell>
        </row>
      </sheetData>
      <sheetData sheetId="2856">
        <row r="2">
          <cell r="F2" t="str">
            <v>INCH</v>
          </cell>
        </row>
      </sheetData>
      <sheetData sheetId="2857">
        <row r="2">
          <cell r="F2" t="str">
            <v>INCH</v>
          </cell>
        </row>
      </sheetData>
      <sheetData sheetId="2858">
        <row r="2">
          <cell r="F2" t="str">
            <v>INCH</v>
          </cell>
        </row>
      </sheetData>
      <sheetData sheetId="2859">
        <row r="2">
          <cell r="F2" t="str">
            <v>INCH</v>
          </cell>
        </row>
      </sheetData>
      <sheetData sheetId="2860">
        <row r="2">
          <cell r="F2" t="str">
            <v>INCH</v>
          </cell>
        </row>
      </sheetData>
      <sheetData sheetId="2861">
        <row r="2">
          <cell r="F2" t="str">
            <v>INCH</v>
          </cell>
        </row>
      </sheetData>
      <sheetData sheetId="2862">
        <row r="2">
          <cell r="F2" t="str">
            <v>INCH</v>
          </cell>
        </row>
      </sheetData>
      <sheetData sheetId="2863">
        <row r="2">
          <cell r="F2" t="str">
            <v>INCH</v>
          </cell>
        </row>
      </sheetData>
      <sheetData sheetId="2864">
        <row r="2">
          <cell r="F2" t="str">
            <v>INCH</v>
          </cell>
        </row>
      </sheetData>
      <sheetData sheetId="2865">
        <row r="2">
          <cell r="F2" t="str">
            <v>INCH</v>
          </cell>
        </row>
      </sheetData>
      <sheetData sheetId="2866">
        <row r="2">
          <cell r="F2" t="str">
            <v>INCH</v>
          </cell>
        </row>
      </sheetData>
      <sheetData sheetId="2867">
        <row r="2">
          <cell r="F2" t="str">
            <v>INCH</v>
          </cell>
        </row>
      </sheetData>
      <sheetData sheetId="2868">
        <row r="2">
          <cell r="F2" t="str">
            <v>INCH</v>
          </cell>
        </row>
      </sheetData>
      <sheetData sheetId="2869">
        <row r="2">
          <cell r="F2" t="str">
            <v>INCH</v>
          </cell>
        </row>
      </sheetData>
      <sheetData sheetId="2870">
        <row r="2">
          <cell r="F2" t="str">
            <v>INCH</v>
          </cell>
        </row>
      </sheetData>
      <sheetData sheetId="2871">
        <row r="2">
          <cell r="F2" t="str">
            <v>INCH</v>
          </cell>
        </row>
      </sheetData>
      <sheetData sheetId="2872">
        <row r="2">
          <cell r="F2" t="str">
            <v>INCH</v>
          </cell>
        </row>
      </sheetData>
      <sheetData sheetId="2873">
        <row r="2">
          <cell r="F2" t="str">
            <v>INCH</v>
          </cell>
        </row>
      </sheetData>
      <sheetData sheetId="2874">
        <row r="2">
          <cell r="F2" t="str">
            <v>INCH</v>
          </cell>
        </row>
      </sheetData>
      <sheetData sheetId="2875">
        <row r="2">
          <cell r="F2" t="str">
            <v>INCH</v>
          </cell>
        </row>
      </sheetData>
      <sheetData sheetId="2876">
        <row r="2">
          <cell r="F2" t="str">
            <v>INCH</v>
          </cell>
        </row>
      </sheetData>
      <sheetData sheetId="2877">
        <row r="2">
          <cell r="F2" t="str">
            <v>INCH</v>
          </cell>
        </row>
      </sheetData>
      <sheetData sheetId="2878">
        <row r="2">
          <cell r="F2" t="str">
            <v>INCH</v>
          </cell>
        </row>
      </sheetData>
      <sheetData sheetId="2879">
        <row r="2">
          <cell r="F2" t="str">
            <v>INCH</v>
          </cell>
        </row>
      </sheetData>
      <sheetData sheetId="2880">
        <row r="2">
          <cell r="F2" t="str">
            <v>INCH</v>
          </cell>
        </row>
      </sheetData>
      <sheetData sheetId="2881">
        <row r="2">
          <cell r="F2" t="str">
            <v>INCH</v>
          </cell>
        </row>
      </sheetData>
      <sheetData sheetId="2882">
        <row r="2">
          <cell r="F2" t="str">
            <v>INCH</v>
          </cell>
        </row>
      </sheetData>
      <sheetData sheetId="2883">
        <row r="2">
          <cell r="F2" t="str">
            <v>INCH</v>
          </cell>
        </row>
      </sheetData>
      <sheetData sheetId="2884">
        <row r="2">
          <cell r="F2" t="str">
            <v>INCH</v>
          </cell>
        </row>
      </sheetData>
      <sheetData sheetId="2885">
        <row r="2">
          <cell r="F2" t="str">
            <v>INCH</v>
          </cell>
        </row>
      </sheetData>
      <sheetData sheetId="2886">
        <row r="2">
          <cell r="F2" t="str">
            <v>INCH</v>
          </cell>
        </row>
      </sheetData>
      <sheetData sheetId="2887">
        <row r="2">
          <cell r="F2" t="str">
            <v>INCH</v>
          </cell>
        </row>
      </sheetData>
      <sheetData sheetId="2888">
        <row r="2">
          <cell r="F2" t="str">
            <v>INCH</v>
          </cell>
        </row>
      </sheetData>
      <sheetData sheetId="2889">
        <row r="2">
          <cell r="F2" t="str">
            <v>INCH</v>
          </cell>
        </row>
      </sheetData>
      <sheetData sheetId="2890">
        <row r="2">
          <cell r="F2" t="str">
            <v>INCH</v>
          </cell>
        </row>
      </sheetData>
      <sheetData sheetId="2891">
        <row r="2">
          <cell r="F2" t="str">
            <v>INCH</v>
          </cell>
        </row>
      </sheetData>
      <sheetData sheetId="2892">
        <row r="2">
          <cell r="F2" t="str">
            <v>INCH</v>
          </cell>
        </row>
      </sheetData>
      <sheetData sheetId="2893">
        <row r="2">
          <cell r="F2" t="str">
            <v>INCH</v>
          </cell>
        </row>
      </sheetData>
      <sheetData sheetId="2894">
        <row r="2">
          <cell r="F2" t="str">
            <v>INCH</v>
          </cell>
        </row>
      </sheetData>
      <sheetData sheetId="2895">
        <row r="2">
          <cell r="F2" t="str">
            <v>INCH</v>
          </cell>
        </row>
      </sheetData>
      <sheetData sheetId="2896">
        <row r="2">
          <cell r="F2" t="str">
            <v>INCH</v>
          </cell>
        </row>
      </sheetData>
      <sheetData sheetId="2897">
        <row r="2">
          <cell r="F2" t="str">
            <v>INCH</v>
          </cell>
        </row>
      </sheetData>
      <sheetData sheetId="2898">
        <row r="2">
          <cell r="F2" t="str">
            <v>INCH</v>
          </cell>
        </row>
      </sheetData>
      <sheetData sheetId="2899">
        <row r="2">
          <cell r="F2" t="str">
            <v>INCH</v>
          </cell>
        </row>
      </sheetData>
      <sheetData sheetId="2900">
        <row r="2">
          <cell r="F2" t="str">
            <v>INCH</v>
          </cell>
        </row>
      </sheetData>
      <sheetData sheetId="2901">
        <row r="2">
          <cell r="F2" t="str">
            <v>INCH</v>
          </cell>
        </row>
      </sheetData>
      <sheetData sheetId="2902">
        <row r="2">
          <cell r="F2" t="str">
            <v>INCH</v>
          </cell>
        </row>
      </sheetData>
      <sheetData sheetId="2903">
        <row r="2">
          <cell r="F2" t="str">
            <v>INCH</v>
          </cell>
        </row>
      </sheetData>
      <sheetData sheetId="2904">
        <row r="2">
          <cell r="F2" t="str">
            <v>INCH</v>
          </cell>
        </row>
      </sheetData>
      <sheetData sheetId="2905">
        <row r="2">
          <cell r="F2" t="str">
            <v>INCH</v>
          </cell>
        </row>
      </sheetData>
      <sheetData sheetId="2906">
        <row r="2">
          <cell r="F2" t="str">
            <v>INCH</v>
          </cell>
        </row>
      </sheetData>
      <sheetData sheetId="2907">
        <row r="2">
          <cell r="F2" t="str">
            <v>INCH</v>
          </cell>
        </row>
      </sheetData>
      <sheetData sheetId="2908">
        <row r="2">
          <cell r="F2" t="str">
            <v>INCH</v>
          </cell>
        </row>
      </sheetData>
      <sheetData sheetId="2909">
        <row r="2">
          <cell r="F2" t="str">
            <v>INCH</v>
          </cell>
        </row>
      </sheetData>
      <sheetData sheetId="2910">
        <row r="2">
          <cell r="F2" t="str">
            <v>INCH</v>
          </cell>
        </row>
      </sheetData>
      <sheetData sheetId="2911">
        <row r="2">
          <cell r="F2" t="str">
            <v>INCH</v>
          </cell>
        </row>
      </sheetData>
      <sheetData sheetId="2912">
        <row r="2">
          <cell r="F2" t="str">
            <v>INCH</v>
          </cell>
        </row>
      </sheetData>
      <sheetData sheetId="2913">
        <row r="2">
          <cell r="F2" t="str">
            <v>INCH</v>
          </cell>
        </row>
      </sheetData>
      <sheetData sheetId="2914">
        <row r="2">
          <cell r="F2" t="str">
            <v>INCH</v>
          </cell>
        </row>
      </sheetData>
      <sheetData sheetId="2915">
        <row r="2">
          <cell r="F2" t="str">
            <v>INCH</v>
          </cell>
        </row>
      </sheetData>
      <sheetData sheetId="2916">
        <row r="2">
          <cell r="F2" t="str">
            <v>INCH</v>
          </cell>
        </row>
      </sheetData>
      <sheetData sheetId="2917">
        <row r="2">
          <cell r="F2" t="str">
            <v>INCH</v>
          </cell>
        </row>
      </sheetData>
      <sheetData sheetId="2918">
        <row r="2">
          <cell r="F2" t="str">
            <v>INCH</v>
          </cell>
        </row>
      </sheetData>
      <sheetData sheetId="2919">
        <row r="2">
          <cell r="F2" t="str">
            <v>INCH</v>
          </cell>
        </row>
      </sheetData>
      <sheetData sheetId="2920">
        <row r="2">
          <cell r="F2" t="str">
            <v>INCH</v>
          </cell>
        </row>
      </sheetData>
      <sheetData sheetId="2921">
        <row r="2">
          <cell r="F2" t="str">
            <v>INCH</v>
          </cell>
        </row>
      </sheetData>
      <sheetData sheetId="2922">
        <row r="2">
          <cell r="F2" t="str">
            <v>INCH</v>
          </cell>
        </row>
      </sheetData>
      <sheetData sheetId="2923">
        <row r="2">
          <cell r="F2" t="str">
            <v>INCH</v>
          </cell>
        </row>
      </sheetData>
      <sheetData sheetId="2924">
        <row r="2">
          <cell r="F2" t="str">
            <v>INCH</v>
          </cell>
        </row>
      </sheetData>
      <sheetData sheetId="2925">
        <row r="2">
          <cell r="F2" t="str">
            <v>INCH</v>
          </cell>
        </row>
      </sheetData>
      <sheetData sheetId="2926">
        <row r="2">
          <cell r="F2" t="str">
            <v>INCH</v>
          </cell>
        </row>
      </sheetData>
      <sheetData sheetId="2927">
        <row r="2">
          <cell r="F2" t="str">
            <v>INCH</v>
          </cell>
        </row>
      </sheetData>
      <sheetData sheetId="2928">
        <row r="2">
          <cell r="F2" t="str">
            <v>INCH</v>
          </cell>
        </row>
      </sheetData>
      <sheetData sheetId="2929">
        <row r="2">
          <cell r="F2" t="str">
            <v>INCH</v>
          </cell>
        </row>
      </sheetData>
      <sheetData sheetId="2930">
        <row r="2">
          <cell r="F2" t="str">
            <v>INCH</v>
          </cell>
        </row>
      </sheetData>
      <sheetData sheetId="2931">
        <row r="2">
          <cell r="F2" t="str">
            <v>INCH</v>
          </cell>
        </row>
      </sheetData>
      <sheetData sheetId="2932">
        <row r="2">
          <cell r="F2" t="str">
            <v>INCH</v>
          </cell>
        </row>
      </sheetData>
      <sheetData sheetId="2933">
        <row r="2">
          <cell r="F2" t="str">
            <v>INCH</v>
          </cell>
        </row>
      </sheetData>
      <sheetData sheetId="2934">
        <row r="2">
          <cell r="F2" t="str">
            <v>INCH</v>
          </cell>
        </row>
      </sheetData>
      <sheetData sheetId="2935">
        <row r="2">
          <cell r="F2" t="str">
            <v>INCH</v>
          </cell>
        </row>
      </sheetData>
      <sheetData sheetId="2936">
        <row r="2">
          <cell r="F2" t="str">
            <v>INCH</v>
          </cell>
        </row>
      </sheetData>
      <sheetData sheetId="2937">
        <row r="2">
          <cell r="F2" t="str">
            <v>INCH</v>
          </cell>
        </row>
      </sheetData>
      <sheetData sheetId="2938">
        <row r="2">
          <cell r="F2" t="str">
            <v>INCH</v>
          </cell>
        </row>
      </sheetData>
      <sheetData sheetId="2939">
        <row r="2">
          <cell r="F2" t="str">
            <v>INCH</v>
          </cell>
        </row>
      </sheetData>
      <sheetData sheetId="2940">
        <row r="2">
          <cell r="F2" t="str">
            <v>INCH</v>
          </cell>
        </row>
      </sheetData>
      <sheetData sheetId="2941">
        <row r="2">
          <cell r="F2" t="str">
            <v>INCH</v>
          </cell>
        </row>
      </sheetData>
      <sheetData sheetId="2942">
        <row r="2">
          <cell r="F2" t="str">
            <v>INCH</v>
          </cell>
        </row>
      </sheetData>
      <sheetData sheetId="2943">
        <row r="2">
          <cell r="F2" t="str">
            <v>INCH</v>
          </cell>
        </row>
      </sheetData>
      <sheetData sheetId="2944">
        <row r="2">
          <cell r="F2" t="str">
            <v>INCH</v>
          </cell>
        </row>
      </sheetData>
      <sheetData sheetId="2945">
        <row r="2">
          <cell r="F2" t="str">
            <v>INCH</v>
          </cell>
        </row>
      </sheetData>
      <sheetData sheetId="2946">
        <row r="2">
          <cell r="F2" t="str">
            <v>INCH</v>
          </cell>
        </row>
      </sheetData>
      <sheetData sheetId="2947">
        <row r="2">
          <cell r="F2" t="str">
            <v>INCH</v>
          </cell>
        </row>
      </sheetData>
      <sheetData sheetId="2948">
        <row r="2">
          <cell r="F2" t="str">
            <v>INCH</v>
          </cell>
        </row>
      </sheetData>
      <sheetData sheetId="2949">
        <row r="2">
          <cell r="F2" t="str">
            <v>INCH</v>
          </cell>
        </row>
      </sheetData>
      <sheetData sheetId="2950">
        <row r="2">
          <cell r="F2" t="str">
            <v>INCH</v>
          </cell>
        </row>
      </sheetData>
      <sheetData sheetId="2951">
        <row r="2">
          <cell r="F2" t="str">
            <v>INCH</v>
          </cell>
        </row>
      </sheetData>
      <sheetData sheetId="2952">
        <row r="2">
          <cell r="F2" t="str">
            <v>INCH</v>
          </cell>
        </row>
      </sheetData>
      <sheetData sheetId="2953">
        <row r="2">
          <cell r="F2" t="str">
            <v>INCH</v>
          </cell>
        </row>
      </sheetData>
      <sheetData sheetId="2954">
        <row r="2">
          <cell r="F2" t="str">
            <v>INCH</v>
          </cell>
        </row>
      </sheetData>
      <sheetData sheetId="2955">
        <row r="2">
          <cell r="F2" t="str">
            <v>INCH</v>
          </cell>
        </row>
      </sheetData>
      <sheetData sheetId="2956">
        <row r="2">
          <cell r="F2" t="str">
            <v>INCH</v>
          </cell>
        </row>
      </sheetData>
      <sheetData sheetId="2957">
        <row r="2">
          <cell r="F2" t="str">
            <v>INCH</v>
          </cell>
        </row>
      </sheetData>
      <sheetData sheetId="2958">
        <row r="2">
          <cell r="F2" t="str">
            <v>INCH</v>
          </cell>
        </row>
      </sheetData>
      <sheetData sheetId="2959">
        <row r="2">
          <cell r="F2" t="str">
            <v>INCH</v>
          </cell>
        </row>
      </sheetData>
      <sheetData sheetId="2960">
        <row r="2">
          <cell r="F2" t="str">
            <v>INCH</v>
          </cell>
        </row>
      </sheetData>
      <sheetData sheetId="2961">
        <row r="2">
          <cell r="F2" t="str">
            <v>INCH</v>
          </cell>
        </row>
      </sheetData>
      <sheetData sheetId="2962">
        <row r="2">
          <cell r="F2" t="str">
            <v>INCH</v>
          </cell>
        </row>
      </sheetData>
      <sheetData sheetId="2963">
        <row r="2">
          <cell r="F2" t="str">
            <v>INCH</v>
          </cell>
        </row>
      </sheetData>
      <sheetData sheetId="2964">
        <row r="2">
          <cell r="F2" t="str">
            <v>INCH</v>
          </cell>
        </row>
      </sheetData>
      <sheetData sheetId="2965">
        <row r="2">
          <cell r="F2" t="str">
            <v>INCH</v>
          </cell>
        </row>
      </sheetData>
      <sheetData sheetId="2966">
        <row r="2">
          <cell r="F2" t="str">
            <v>INCH</v>
          </cell>
        </row>
      </sheetData>
      <sheetData sheetId="2967">
        <row r="2">
          <cell r="F2" t="str">
            <v>INCH</v>
          </cell>
        </row>
      </sheetData>
      <sheetData sheetId="2968">
        <row r="2">
          <cell r="F2" t="str">
            <v>INCH</v>
          </cell>
        </row>
      </sheetData>
      <sheetData sheetId="2969">
        <row r="2">
          <cell r="F2" t="str">
            <v>INCH</v>
          </cell>
        </row>
      </sheetData>
      <sheetData sheetId="2970">
        <row r="2">
          <cell r="F2" t="str">
            <v>INCH</v>
          </cell>
        </row>
      </sheetData>
      <sheetData sheetId="2971">
        <row r="2">
          <cell r="F2" t="str">
            <v>INCH</v>
          </cell>
        </row>
      </sheetData>
      <sheetData sheetId="2972">
        <row r="2">
          <cell r="F2" t="str">
            <v>INCH</v>
          </cell>
        </row>
      </sheetData>
      <sheetData sheetId="2973">
        <row r="2">
          <cell r="F2" t="str">
            <v>INCH</v>
          </cell>
        </row>
      </sheetData>
      <sheetData sheetId="2974">
        <row r="2">
          <cell r="F2" t="str">
            <v>INCH</v>
          </cell>
        </row>
      </sheetData>
      <sheetData sheetId="2975">
        <row r="2">
          <cell r="F2" t="str">
            <v>INCH</v>
          </cell>
        </row>
      </sheetData>
      <sheetData sheetId="2976" refreshError="1"/>
      <sheetData sheetId="2977">
        <row r="2">
          <cell r="F2" t="str">
            <v>INCH</v>
          </cell>
        </row>
      </sheetData>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ow r="2">
          <cell r="F2" t="str">
            <v>INCH</v>
          </cell>
        </row>
      </sheetData>
      <sheetData sheetId="3004">
        <row r="2">
          <cell r="F2" t="str">
            <v>INCH</v>
          </cell>
        </row>
      </sheetData>
      <sheetData sheetId="3005">
        <row r="2">
          <cell r="F2" t="str">
            <v>INCH</v>
          </cell>
        </row>
      </sheetData>
      <sheetData sheetId="3006">
        <row r="2">
          <cell r="F2" t="str">
            <v>INCH</v>
          </cell>
        </row>
      </sheetData>
      <sheetData sheetId="3007">
        <row r="2">
          <cell r="F2" t="str">
            <v>INCH</v>
          </cell>
        </row>
      </sheetData>
      <sheetData sheetId="3008">
        <row r="2">
          <cell r="F2" t="str">
            <v>INCH</v>
          </cell>
        </row>
      </sheetData>
      <sheetData sheetId="3009">
        <row r="2">
          <cell r="F2" t="str">
            <v>INCH</v>
          </cell>
        </row>
      </sheetData>
      <sheetData sheetId="3010">
        <row r="2">
          <cell r="F2" t="str">
            <v>INCH</v>
          </cell>
        </row>
      </sheetData>
      <sheetData sheetId="3011">
        <row r="2">
          <cell r="F2" t="str">
            <v>INCH</v>
          </cell>
        </row>
      </sheetData>
      <sheetData sheetId="3012">
        <row r="2">
          <cell r="F2" t="str">
            <v>INCH</v>
          </cell>
        </row>
      </sheetData>
      <sheetData sheetId="3013">
        <row r="2">
          <cell r="F2" t="str">
            <v>INCH</v>
          </cell>
        </row>
      </sheetData>
      <sheetData sheetId="3014">
        <row r="2">
          <cell r="F2" t="str">
            <v>INCH</v>
          </cell>
        </row>
      </sheetData>
      <sheetData sheetId="3015">
        <row r="2">
          <cell r="F2" t="str">
            <v>INCH</v>
          </cell>
        </row>
      </sheetData>
      <sheetData sheetId="3016">
        <row r="2">
          <cell r="F2" t="str">
            <v>INCH</v>
          </cell>
        </row>
      </sheetData>
      <sheetData sheetId="3017">
        <row r="2">
          <cell r="F2" t="str">
            <v>INCH</v>
          </cell>
        </row>
      </sheetData>
      <sheetData sheetId="3018">
        <row r="2">
          <cell r="F2" t="str">
            <v>INCH</v>
          </cell>
        </row>
      </sheetData>
      <sheetData sheetId="3019">
        <row r="2">
          <cell r="F2" t="str">
            <v>INCH</v>
          </cell>
        </row>
      </sheetData>
      <sheetData sheetId="3020">
        <row r="2">
          <cell r="F2" t="str">
            <v>INCH</v>
          </cell>
        </row>
      </sheetData>
      <sheetData sheetId="3021">
        <row r="2">
          <cell r="F2" t="str">
            <v>INCH</v>
          </cell>
        </row>
      </sheetData>
      <sheetData sheetId="3022">
        <row r="2">
          <cell r="F2" t="str">
            <v>INCH</v>
          </cell>
        </row>
      </sheetData>
      <sheetData sheetId="3023">
        <row r="2">
          <cell r="F2" t="str">
            <v>INCH</v>
          </cell>
        </row>
      </sheetData>
      <sheetData sheetId="3024">
        <row r="2">
          <cell r="F2" t="str">
            <v>INCH</v>
          </cell>
        </row>
      </sheetData>
      <sheetData sheetId="3025">
        <row r="2">
          <cell r="F2" t="str">
            <v>INCH</v>
          </cell>
        </row>
      </sheetData>
      <sheetData sheetId="3026">
        <row r="2">
          <cell r="F2" t="str">
            <v>INCH</v>
          </cell>
        </row>
      </sheetData>
      <sheetData sheetId="3027">
        <row r="2">
          <cell r="F2" t="str">
            <v>INCH</v>
          </cell>
        </row>
      </sheetData>
      <sheetData sheetId="3028">
        <row r="2">
          <cell r="F2" t="str">
            <v>INCH</v>
          </cell>
        </row>
      </sheetData>
      <sheetData sheetId="3029">
        <row r="2">
          <cell r="F2" t="str">
            <v>INCH</v>
          </cell>
        </row>
      </sheetData>
      <sheetData sheetId="3030">
        <row r="2">
          <cell r="F2" t="str">
            <v>INCH</v>
          </cell>
        </row>
      </sheetData>
      <sheetData sheetId="3031">
        <row r="2">
          <cell r="F2" t="str">
            <v>INCH</v>
          </cell>
        </row>
      </sheetData>
      <sheetData sheetId="3032">
        <row r="2">
          <cell r="F2" t="str">
            <v>INCH</v>
          </cell>
        </row>
      </sheetData>
      <sheetData sheetId="3033">
        <row r="2">
          <cell r="F2" t="str">
            <v>INCH</v>
          </cell>
        </row>
      </sheetData>
      <sheetData sheetId="3034">
        <row r="2">
          <cell r="F2" t="str">
            <v>INCH</v>
          </cell>
        </row>
      </sheetData>
      <sheetData sheetId="3035">
        <row r="2">
          <cell r="F2" t="str">
            <v>INCH</v>
          </cell>
        </row>
      </sheetData>
      <sheetData sheetId="3036">
        <row r="2">
          <cell r="F2" t="str">
            <v>INCH</v>
          </cell>
        </row>
      </sheetData>
      <sheetData sheetId="3037">
        <row r="2">
          <cell r="F2" t="str">
            <v>INCH</v>
          </cell>
        </row>
      </sheetData>
      <sheetData sheetId="3038">
        <row r="2">
          <cell r="F2" t="str">
            <v>INCH</v>
          </cell>
        </row>
      </sheetData>
      <sheetData sheetId="3039">
        <row r="2">
          <cell r="F2" t="str">
            <v>INCH</v>
          </cell>
        </row>
      </sheetData>
      <sheetData sheetId="3040">
        <row r="2">
          <cell r="F2" t="str">
            <v>INCH</v>
          </cell>
        </row>
      </sheetData>
      <sheetData sheetId="3041">
        <row r="2">
          <cell r="F2" t="str">
            <v>INCH</v>
          </cell>
        </row>
      </sheetData>
      <sheetData sheetId="3042">
        <row r="2">
          <cell r="F2" t="str">
            <v>INCH</v>
          </cell>
        </row>
      </sheetData>
      <sheetData sheetId="3043">
        <row r="2">
          <cell r="F2" t="str">
            <v>INCH</v>
          </cell>
        </row>
      </sheetData>
      <sheetData sheetId="3044">
        <row r="2">
          <cell r="F2" t="str">
            <v>INCH</v>
          </cell>
        </row>
      </sheetData>
      <sheetData sheetId="3045">
        <row r="2">
          <cell r="F2" t="str">
            <v>INCH</v>
          </cell>
        </row>
      </sheetData>
      <sheetData sheetId="3046">
        <row r="2">
          <cell r="F2" t="str">
            <v>INCH</v>
          </cell>
        </row>
      </sheetData>
      <sheetData sheetId="3047">
        <row r="2">
          <cell r="F2" t="str">
            <v>INCH</v>
          </cell>
        </row>
      </sheetData>
      <sheetData sheetId="3048">
        <row r="2">
          <cell r="F2" t="str">
            <v>INCH</v>
          </cell>
        </row>
      </sheetData>
      <sheetData sheetId="3049" refreshError="1"/>
      <sheetData sheetId="3050" refreshError="1"/>
      <sheetData sheetId="3051" refreshError="1"/>
      <sheetData sheetId="3052" refreshError="1"/>
      <sheetData sheetId="3053" refreshError="1"/>
      <sheetData sheetId="3054" refreshError="1"/>
      <sheetData sheetId="3055" refreshError="1"/>
      <sheetData sheetId="3056">
        <row r="2">
          <cell r="F2" t="str">
            <v>INCH</v>
          </cell>
        </row>
      </sheetData>
      <sheetData sheetId="3057">
        <row r="2">
          <cell r="F2" t="str">
            <v>INCH</v>
          </cell>
        </row>
      </sheetData>
      <sheetData sheetId="3058">
        <row r="2">
          <cell r="F2" t="str">
            <v>INCH</v>
          </cell>
        </row>
      </sheetData>
      <sheetData sheetId="3059">
        <row r="2">
          <cell r="F2" t="str">
            <v>INCH</v>
          </cell>
        </row>
      </sheetData>
      <sheetData sheetId="3060">
        <row r="2">
          <cell r="F2" t="str">
            <v>INCH</v>
          </cell>
        </row>
      </sheetData>
      <sheetData sheetId="3061">
        <row r="2">
          <cell r="F2" t="str">
            <v>INCH</v>
          </cell>
        </row>
      </sheetData>
      <sheetData sheetId="3062">
        <row r="2">
          <cell r="F2" t="str">
            <v>INCH</v>
          </cell>
        </row>
      </sheetData>
      <sheetData sheetId="3063">
        <row r="2">
          <cell r="F2" t="str">
            <v>INCH</v>
          </cell>
        </row>
      </sheetData>
      <sheetData sheetId="3064">
        <row r="2">
          <cell r="F2" t="str">
            <v>INCH</v>
          </cell>
        </row>
      </sheetData>
      <sheetData sheetId="3065">
        <row r="2">
          <cell r="F2" t="str">
            <v>INCH</v>
          </cell>
        </row>
      </sheetData>
      <sheetData sheetId="3066">
        <row r="2">
          <cell r="F2" t="str">
            <v>INCH</v>
          </cell>
        </row>
      </sheetData>
      <sheetData sheetId="3067">
        <row r="2">
          <cell r="F2" t="str">
            <v>INCH</v>
          </cell>
        </row>
      </sheetData>
      <sheetData sheetId="3068">
        <row r="2">
          <cell r="F2" t="str">
            <v>INCH</v>
          </cell>
        </row>
      </sheetData>
      <sheetData sheetId="3069">
        <row r="2">
          <cell r="F2" t="str">
            <v>INCH</v>
          </cell>
        </row>
      </sheetData>
      <sheetData sheetId="3070">
        <row r="2">
          <cell r="F2" t="str">
            <v>INCH</v>
          </cell>
        </row>
      </sheetData>
      <sheetData sheetId="3071">
        <row r="2">
          <cell r="F2" t="str">
            <v>INCH</v>
          </cell>
        </row>
      </sheetData>
      <sheetData sheetId="3072">
        <row r="2">
          <cell r="F2" t="str">
            <v>INCH</v>
          </cell>
        </row>
      </sheetData>
      <sheetData sheetId="3073">
        <row r="2">
          <cell r="F2" t="str">
            <v>INCH</v>
          </cell>
        </row>
      </sheetData>
      <sheetData sheetId="3074">
        <row r="2">
          <cell r="F2" t="str">
            <v>INCH</v>
          </cell>
        </row>
      </sheetData>
      <sheetData sheetId="3075">
        <row r="2">
          <cell r="F2" t="str">
            <v>INCH</v>
          </cell>
        </row>
      </sheetData>
      <sheetData sheetId="3076">
        <row r="2">
          <cell r="F2" t="str">
            <v>INCH</v>
          </cell>
        </row>
      </sheetData>
      <sheetData sheetId="3077">
        <row r="2">
          <cell r="F2" t="str">
            <v>INCH</v>
          </cell>
        </row>
      </sheetData>
      <sheetData sheetId="3078">
        <row r="2">
          <cell r="F2" t="str">
            <v>INCH</v>
          </cell>
        </row>
      </sheetData>
      <sheetData sheetId="3079">
        <row r="2">
          <cell r="F2" t="str">
            <v>INCH</v>
          </cell>
        </row>
      </sheetData>
      <sheetData sheetId="3080">
        <row r="2">
          <cell r="F2" t="str">
            <v>INCH</v>
          </cell>
        </row>
      </sheetData>
      <sheetData sheetId="3081">
        <row r="2">
          <cell r="F2" t="str">
            <v>INCH</v>
          </cell>
        </row>
      </sheetData>
      <sheetData sheetId="3082">
        <row r="2">
          <cell r="F2" t="str">
            <v>INCH</v>
          </cell>
        </row>
      </sheetData>
      <sheetData sheetId="3083">
        <row r="2">
          <cell r="F2" t="str">
            <v>INCH</v>
          </cell>
        </row>
      </sheetData>
      <sheetData sheetId="3084">
        <row r="2">
          <cell r="F2" t="str">
            <v>INCH</v>
          </cell>
        </row>
      </sheetData>
      <sheetData sheetId="3085">
        <row r="2">
          <cell r="F2" t="str">
            <v>INCH</v>
          </cell>
        </row>
      </sheetData>
      <sheetData sheetId="3086">
        <row r="2">
          <cell r="F2" t="str">
            <v>INCH</v>
          </cell>
        </row>
      </sheetData>
      <sheetData sheetId="3087">
        <row r="2">
          <cell r="F2" t="str">
            <v>INCH</v>
          </cell>
        </row>
      </sheetData>
      <sheetData sheetId="3088">
        <row r="2">
          <cell r="F2" t="str">
            <v>INCH</v>
          </cell>
        </row>
      </sheetData>
      <sheetData sheetId="3089">
        <row r="2">
          <cell r="F2" t="str">
            <v>INCH</v>
          </cell>
        </row>
      </sheetData>
      <sheetData sheetId="3090">
        <row r="2">
          <cell r="F2" t="str">
            <v>INCH</v>
          </cell>
        </row>
      </sheetData>
      <sheetData sheetId="3091">
        <row r="2">
          <cell r="F2" t="str">
            <v>INCH</v>
          </cell>
        </row>
      </sheetData>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ow r="2">
          <cell r="F2" t="str">
            <v>INCH</v>
          </cell>
        </row>
      </sheetData>
      <sheetData sheetId="3110">
        <row r="2">
          <cell r="F2" t="str">
            <v>INCH</v>
          </cell>
        </row>
      </sheetData>
      <sheetData sheetId="3111">
        <row r="2">
          <cell r="F2" t="str">
            <v>INCH</v>
          </cell>
        </row>
      </sheetData>
      <sheetData sheetId="3112">
        <row r="2">
          <cell r="F2" t="str">
            <v>INCH</v>
          </cell>
        </row>
      </sheetData>
      <sheetData sheetId="3113">
        <row r="2">
          <cell r="F2" t="str">
            <v>INCH</v>
          </cell>
        </row>
      </sheetData>
      <sheetData sheetId="3114">
        <row r="2">
          <cell r="F2" t="str">
            <v>INCH</v>
          </cell>
        </row>
      </sheetData>
      <sheetData sheetId="3115">
        <row r="2">
          <cell r="F2" t="str">
            <v>INCH</v>
          </cell>
        </row>
      </sheetData>
      <sheetData sheetId="3116">
        <row r="2">
          <cell r="F2" t="str">
            <v>INCH</v>
          </cell>
        </row>
      </sheetData>
      <sheetData sheetId="3117">
        <row r="2">
          <cell r="F2" t="str">
            <v>INCH</v>
          </cell>
        </row>
      </sheetData>
      <sheetData sheetId="3118">
        <row r="2">
          <cell r="F2" t="str">
            <v>INCH</v>
          </cell>
        </row>
      </sheetData>
      <sheetData sheetId="3119">
        <row r="2">
          <cell r="F2" t="str">
            <v>INCH</v>
          </cell>
        </row>
      </sheetData>
      <sheetData sheetId="3120">
        <row r="2">
          <cell r="F2" t="str">
            <v>INCH</v>
          </cell>
        </row>
      </sheetData>
      <sheetData sheetId="3121">
        <row r="2">
          <cell r="F2" t="str">
            <v>INCH</v>
          </cell>
        </row>
      </sheetData>
      <sheetData sheetId="3122">
        <row r="2">
          <cell r="F2" t="str">
            <v>INCH</v>
          </cell>
        </row>
      </sheetData>
      <sheetData sheetId="3123">
        <row r="2">
          <cell r="F2" t="str">
            <v>INCH</v>
          </cell>
        </row>
      </sheetData>
      <sheetData sheetId="3124">
        <row r="2">
          <cell r="F2" t="str">
            <v>INCH</v>
          </cell>
        </row>
      </sheetData>
      <sheetData sheetId="3125">
        <row r="2">
          <cell r="F2" t="str">
            <v>INCH</v>
          </cell>
        </row>
      </sheetData>
      <sheetData sheetId="3126">
        <row r="2">
          <cell r="F2" t="str">
            <v>INCH</v>
          </cell>
        </row>
      </sheetData>
      <sheetData sheetId="3127">
        <row r="2">
          <cell r="F2" t="str">
            <v>INCH</v>
          </cell>
        </row>
      </sheetData>
      <sheetData sheetId="3128">
        <row r="2">
          <cell r="F2" t="str">
            <v>INCH</v>
          </cell>
        </row>
      </sheetData>
      <sheetData sheetId="3129">
        <row r="2">
          <cell r="F2" t="str">
            <v>INCH</v>
          </cell>
        </row>
      </sheetData>
      <sheetData sheetId="3130">
        <row r="2">
          <cell r="F2" t="str">
            <v>INCH</v>
          </cell>
        </row>
      </sheetData>
      <sheetData sheetId="3131">
        <row r="2">
          <cell r="F2" t="str">
            <v>INCH</v>
          </cell>
        </row>
      </sheetData>
      <sheetData sheetId="3132">
        <row r="2">
          <cell r="F2" t="str">
            <v>INCH</v>
          </cell>
        </row>
      </sheetData>
      <sheetData sheetId="3133">
        <row r="2">
          <cell r="F2" t="str">
            <v>INCH</v>
          </cell>
        </row>
      </sheetData>
      <sheetData sheetId="3134">
        <row r="2">
          <cell r="F2" t="str">
            <v>INCH</v>
          </cell>
        </row>
      </sheetData>
      <sheetData sheetId="3135">
        <row r="2">
          <cell r="F2" t="str">
            <v>INCH</v>
          </cell>
        </row>
      </sheetData>
      <sheetData sheetId="3136">
        <row r="2">
          <cell r="F2" t="str">
            <v>INCH</v>
          </cell>
        </row>
      </sheetData>
      <sheetData sheetId="3137">
        <row r="2">
          <cell r="F2" t="str">
            <v>INCH</v>
          </cell>
        </row>
      </sheetData>
      <sheetData sheetId="3138">
        <row r="2">
          <cell r="F2" t="str">
            <v>INCH</v>
          </cell>
        </row>
      </sheetData>
      <sheetData sheetId="3139">
        <row r="2">
          <cell r="F2" t="str">
            <v>INCH</v>
          </cell>
        </row>
      </sheetData>
      <sheetData sheetId="3140">
        <row r="2">
          <cell r="F2" t="str">
            <v>INCH</v>
          </cell>
        </row>
      </sheetData>
      <sheetData sheetId="3141">
        <row r="2">
          <cell r="F2" t="str">
            <v>INCH</v>
          </cell>
        </row>
      </sheetData>
      <sheetData sheetId="3142">
        <row r="2">
          <cell r="F2" t="str">
            <v>INCH</v>
          </cell>
        </row>
      </sheetData>
      <sheetData sheetId="3143">
        <row r="2">
          <cell r="F2" t="str">
            <v>INCH</v>
          </cell>
        </row>
      </sheetData>
      <sheetData sheetId="3144">
        <row r="2">
          <cell r="F2" t="str">
            <v>INCH</v>
          </cell>
        </row>
      </sheetData>
      <sheetData sheetId="3145">
        <row r="2">
          <cell r="F2" t="str">
            <v>INCH</v>
          </cell>
        </row>
      </sheetData>
      <sheetData sheetId="3146">
        <row r="2">
          <cell r="F2" t="str">
            <v>INCH</v>
          </cell>
        </row>
      </sheetData>
      <sheetData sheetId="3147">
        <row r="2">
          <cell r="F2" t="str">
            <v>INCH</v>
          </cell>
        </row>
      </sheetData>
      <sheetData sheetId="3148">
        <row r="2">
          <cell r="F2" t="str">
            <v>INCH</v>
          </cell>
        </row>
      </sheetData>
      <sheetData sheetId="3149">
        <row r="2">
          <cell r="F2" t="str">
            <v>INCH</v>
          </cell>
        </row>
      </sheetData>
      <sheetData sheetId="3150">
        <row r="2">
          <cell r="F2" t="str">
            <v>INCH</v>
          </cell>
        </row>
      </sheetData>
      <sheetData sheetId="3151">
        <row r="2">
          <cell r="F2" t="str">
            <v>INCH</v>
          </cell>
        </row>
      </sheetData>
      <sheetData sheetId="3152">
        <row r="2">
          <cell r="F2" t="str">
            <v>INCH</v>
          </cell>
        </row>
      </sheetData>
      <sheetData sheetId="3153">
        <row r="2">
          <cell r="F2" t="str">
            <v>INCH</v>
          </cell>
        </row>
      </sheetData>
      <sheetData sheetId="3154">
        <row r="2">
          <cell r="F2" t="str">
            <v>INCH</v>
          </cell>
        </row>
      </sheetData>
      <sheetData sheetId="3155">
        <row r="2">
          <cell r="F2" t="str">
            <v>INCH</v>
          </cell>
        </row>
      </sheetData>
      <sheetData sheetId="3156">
        <row r="2">
          <cell r="F2" t="str">
            <v>INCH</v>
          </cell>
        </row>
      </sheetData>
      <sheetData sheetId="3157">
        <row r="2">
          <cell r="F2" t="str">
            <v>INCH</v>
          </cell>
        </row>
      </sheetData>
      <sheetData sheetId="3158">
        <row r="2">
          <cell r="F2" t="str">
            <v>INCH</v>
          </cell>
        </row>
      </sheetData>
      <sheetData sheetId="3159">
        <row r="2">
          <cell r="F2" t="str">
            <v>INCH</v>
          </cell>
        </row>
      </sheetData>
      <sheetData sheetId="3160">
        <row r="2">
          <cell r="F2" t="str">
            <v>INCH</v>
          </cell>
        </row>
      </sheetData>
      <sheetData sheetId="3161">
        <row r="2">
          <cell r="F2" t="str">
            <v>INCH</v>
          </cell>
        </row>
      </sheetData>
      <sheetData sheetId="3162">
        <row r="2">
          <cell r="F2" t="str">
            <v>INCH</v>
          </cell>
        </row>
      </sheetData>
      <sheetData sheetId="3163">
        <row r="2">
          <cell r="F2" t="str">
            <v>INCH</v>
          </cell>
        </row>
      </sheetData>
      <sheetData sheetId="3164">
        <row r="2">
          <cell r="F2" t="str">
            <v>INCH</v>
          </cell>
        </row>
      </sheetData>
      <sheetData sheetId="3165">
        <row r="2">
          <cell r="F2" t="str">
            <v>INCH</v>
          </cell>
        </row>
      </sheetData>
      <sheetData sheetId="3166">
        <row r="2">
          <cell r="F2" t="str">
            <v>INCH</v>
          </cell>
        </row>
      </sheetData>
      <sheetData sheetId="3167">
        <row r="2">
          <cell r="F2" t="str">
            <v>INCH</v>
          </cell>
        </row>
      </sheetData>
      <sheetData sheetId="3168">
        <row r="2">
          <cell r="F2" t="str">
            <v>INCH</v>
          </cell>
        </row>
      </sheetData>
      <sheetData sheetId="3169">
        <row r="2">
          <cell r="F2" t="str">
            <v>INCH</v>
          </cell>
        </row>
      </sheetData>
      <sheetData sheetId="3170">
        <row r="2">
          <cell r="F2" t="str">
            <v>INCH</v>
          </cell>
        </row>
      </sheetData>
      <sheetData sheetId="3171">
        <row r="2">
          <cell r="F2" t="str">
            <v>INCH</v>
          </cell>
        </row>
      </sheetData>
      <sheetData sheetId="3172">
        <row r="2">
          <cell r="F2" t="str">
            <v>INCH</v>
          </cell>
        </row>
      </sheetData>
      <sheetData sheetId="3173">
        <row r="2">
          <cell r="F2" t="str">
            <v>INCH</v>
          </cell>
        </row>
      </sheetData>
      <sheetData sheetId="3174">
        <row r="2">
          <cell r="F2" t="str">
            <v>INCH</v>
          </cell>
        </row>
      </sheetData>
      <sheetData sheetId="3175">
        <row r="2">
          <cell r="F2" t="str">
            <v>INCH</v>
          </cell>
        </row>
      </sheetData>
      <sheetData sheetId="3176">
        <row r="2">
          <cell r="F2" t="str">
            <v>INCH</v>
          </cell>
        </row>
      </sheetData>
      <sheetData sheetId="3177">
        <row r="2">
          <cell r="F2" t="str">
            <v>INCH</v>
          </cell>
        </row>
      </sheetData>
      <sheetData sheetId="3178">
        <row r="2">
          <cell r="F2" t="str">
            <v>INCH</v>
          </cell>
        </row>
      </sheetData>
      <sheetData sheetId="3179">
        <row r="2">
          <cell r="F2" t="str">
            <v>INCH</v>
          </cell>
        </row>
      </sheetData>
      <sheetData sheetId="3180">
        <row r="2">
          <cell r="F2" t="str">
            <v>INCH</v>
          </cell>
        </row>
      </sheetData>
      <sheetData sheetId="3181">
        <row r="2">
          <cell r="F2" t="str">
            <v>INCH</v>
          </cell>
        </row>
      </sheetData>
      <sheetData sheetId="3182">
        <row r="2">
          <cell r="F2" t="str">
            <v>INCH</v>
          </cell>
        </row>
      </sheetData>
      <sheetData sheetId="3183">
        <row r="2">
          <cell r="F2" t="str">
            <v>INCH</v>
          </cell>
        </row>
      </sheetData>
      <sheetData sheetId="3184">
        <row r="2">
          <cell r="F2" t="str">
            <v>INCH</v>
          </cell>
        </row>
      </sheetData>
      <sheetData sheetId="3185">
        <row r="2">
          <cell r="F2" t="str">
            <v>INCH</v>
          </cell>
        </row>
      </sheetData>
      <sheetData sheetId="3186">
        <row r="2">
          <cell r="F2" t="str">
            <v>INCH</v>
          </cell>
        </row>
      </sheetData>
      <sheetData sheetId="3187">
        <row r="2">
          <cell r="F2" t="str">
            <v>INCH</v>
          </cell>
        </row>
      </sheetData>
      <sheetData sheetId="3188">
        <row r="2">
          <cell r="F2" t="str">
            <v>INCH</v>
          </cell>
        </row>
      </sheetData>
      <sheetData sheetId="3189">
        <row r="2">
          <cell r="F2" t="str">
            <v>INCH</v>
          </cell>
        </row>
      </sheetData>
      <sheetData sheetId="3190">
        <row r="2">
          <cell r="F2" t="str">
            <v>INCH</v>
          </cell>
        </row>
      </sheetData>
      <sheetData sheetId="3191">
        <row r="2">
          <cell r="F2" t="str">
            <v>INCH</v>
          </cell>
        </row>
      </sheetData>
      <sheetData sheetId="3192">
        <row r="2">
          <cell r="F2" t="str">
            <v>INCH</v>
          </cell>
        </row>
      </sheetData>
      <sheetData sheetId="3193">
        <row r="2">
          <cell r="F2" t="str">
            <v>INCH</v>
          </cell>
        </row>
      </sheetData>
      <sheetData sheetId="3194">
        <row r="2">
          <cell r="F2" t="str">
            <v>INCH</v>
          </cell>
        </row>
      </sheetData>
      <sheetData sheetId="3195">
        <row r="2">
          <cell r="F2" t="str">
            <v>INCH</v>
          </cell>
        </row>
      </sheetData>
      <sheetData sheetId="3196">
        <row r="2">
          <cell r="F2" t="str">
            <v>INCH</v>
          </cell>
        </row>
      </sheetData>
      <sheetData sheetId="3197">
        <row r="2">
          <cell r="F2" t="str">
            <v>INCH</v>
          </cell>
        </row>
      </sheetData>
      <sheetData sheetId="3198">
        <row r="2">
          <cell r="F2" t="str">
            <v>INCH</v>
          </cell>
        </row>
      </sheetData>
      <sheetData sheetId="3199">
        <row r="2">
          <cell r="F2" t="str">
            <v>INCH</v>
          </cell>
        </row>
      </sheetData>
      <sheetData sheetId="3200">
        <row r="2">
          <cell r="F2" t="str">
            <v>INCH</v>
          </cell>
        </row>
      </sheetData>
      <sheetData sheetId="3201">
        <row r="2">
          <cell r="F2" t="str">
            <v>INCH</v>
          </cell>
        </row>
      </sheetData>
      <sheetData sheetId="3202">
        <row r="2">
          <cell r="F2" t="str">
            <v>INCH</v>
          </cell>
        </row>
      </sheetData>
      <sheetData sheetId="3203">
        <row r="2">
          <cell r="F2" t="str">
            <v>INCH</v>
          </cell>
        </row>
      </sheetData>
      <sheetData sheetId="3204">
        <row r="2">
          <cell r="F2" t="str">
            <v>INCH</v>
          </cell>
        </row>
      </sheetData>
      <sheetData sheetId="3205">
        <row r="2">
          <cell r="F2" t="str">
            <v>INCH</v>
          </cell>
        </row>
      </sheetData>
      <sheetData sheetId="3206">
        <row r="2">
          <cell r="F2" t="str">
            <v>INCH</v>
          </cell>
        </row>
      </sheetData>
      <sheetData sheetId="3207">
        <row r="2">
          <cell r="F2" t="str">
            <v>INCH</v>
          </cell>
        </row>
      </sheetData>
      <sheetData sheetId="3208">
        <row r="2">
          <cell r="F2" t="str">
            <v>INCH</v>
          </cell>
        </row>
      </sheetData>
      <sheetData sheetId="3209">
        <row r="2">
          <cell r="F2" t="str">
            <v>INCH</v>
          </cell>
        </row>
      </sheetData>
      <sheetData sheetId="3210">
        <row r="2">
          <cell r="F2" t="str">
            <v>INCH</v>
          </cell>
        </row>
      </sheetData>
      <sheetData sheetId="3211">
        <row r="2">
          <cell r="F2" t="str">
            <v>INCH</v>
          </cell>
        </row>
      </sheetData>
      <sheetData sheetId="3212">
        <row r="2">
          <cell r="F2" t="str">
            <v>INCH</v>
          </cell>
        </row>
      </sheetData>
      <sheetData sheetId="3213">
        <row r="2">
          <cell r="F2" t="str">
            <v>INCH</v>
          </cell>
        </row>
      </sheetData>
      <sheetData sheetId="3214">
        <row r="2">
          <cell r="F2" t="str">
            <v>INCH</v>
          </cell>
        </row>
      </sheetData>
      <sheetData sheetId="3215">
        <row r="2">
          <cell r="F2" t="str">
            <v>INCH</v>
          </cell>
        </row>
      </sheetData>
      <sheetData sheetId="3216">
        <row r="2">
          <cell r="F2" t="str">
            <v>INCH</v>
          </cell>
        </row>
      </sheetData>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sheetData sheetId="3289"/>
      <sheetData sheetId="3290"/>
      <sheetData sheetId="3291"/>
      <sheetData sheetId="3292"/>
      <sheetData sheetId="3293"/>
      <sheetData sheetId="3294" refreshError="1"/>
      <sheetData sheetId="3295" refreshError="1"/>
      <sheetData sheetId="3296"/>
      <sheetData sheetId="3297"/>
      <sheetData sheetId="3298" refreshError="1"/>
      <sheetData sheetId="3299"/>
      <sheetData sheetId="3300"/>
      <sheetData sheetId="3301" refreshError="1"/>
      <sheetData sheetId="3302" refreshError="1"/>
      <sheetData sheetId="3303" refreshError="1"/>
      <sheetData sheetId="3304" refreshError="1"/>
      <sheetData sheetId="3305" refreshError="1"/>
      <sheetData sheetId="3306" refreshError="1"/>
      <sheetData sheetId="3307"/>
      <sheetData sheetId="3308"/>
      <sheetData sheetId="3309"/>
      <sheetData sheetId="3310" refreshError="1"/>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refreshError="1"/>
      <sheetData sheetId="3328" refreshError="1"/>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refreshError="1"/>
      <sheetData sheetId="3348" refreshError="1"/>
      <sheetData sheetId="3349" refreshError="1"/>
      <sheetData sheetId="3350"/>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refreshError="1"/>
      <sheetData sheetId="3360" refreshError="1"/>
      <sheetData sheetId="3361" refreshError="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refreshError="1"/>
      <sheetData sheetId="3450" refreshError="1"/>
      <sheetData sheetId="3451" refreshError="1"/>
      <sheetData sheetId="3452"/>
      <sheetData sheetId="3453" refreshError="1"/>
      <sheetData sheetId="3454" refreshError="1"/>
      <sheetData sheetId="3455" refreshError="1"/>
      <sheetData sheetId="3456" refreshError="1"/>
      <sheetData sheetId="3457" refreshError="1"/>
      <sheetData sheetId="3458"/>
      <sheetData sheetId="3459"/>
      <sheetData sheetId="3460"/>
      <sheetData sheetId="3461"/>
      <sheetData sheetId="3462"/>
      <sheetData sheetId="3463"/>
      <sheetData sheetId="3464"/>
      <sheetData sheetId="3465"/>
      <sheetData sheetId="3466"/>
      <sheetData sheetId="3467"/>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sheetData sheetId="3586"/>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sheetData sheetId="3621"/>
      <sheetData sheetId="3622"/>
      <sheetData sheetId="3623"/>
      <sheetData sheetId="3624"/>
      <sheetData sheetId="3625"/>
      <sheetData sheetId="3626"/>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sheetData sheetId="3655"/>
      <sheetData sheetId="3656"/>
      <sheetData sheetId="3657"/>
      <sheetData sheetId="3658"/>
      <sheetData sheetId="3659"/>
      <sheetData sheetId="3660" refreshError="1"/>
      <sheetData sheetId="3661" refreshError="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refreshError="1"/>
      <sheetData sheetId="3734"/>
      <sheetData sheetId="3735"/>
      <sheetData sheetId="3736"/>
      <sheetData sheetId="3737"/>
      <sheetData sheetId="3738"/>
      <sheetData sheetId="3739"/>
      <sheetData sheetId="3740"/>
      <sheetData sheetId="3741"/>
      <sheetData sheetId="3742"/>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M"/>
      <sheetName val="DRUM"/>
      <sheetName val="표지"/>
      <sheetName val="cal"/>
      <sheetName val="EQUIPMENT"/>
      <sheetName val="HO ENG MH CAL"/>
      <sheetName val="MAN-Sch"/>
      <sheetName val="h-013211-2"/>
      <sheetName val="고압수량(철거)"/>
      <sheetName val="INPUT DATA"/>
      <sheetName val="공문"/>
      <sheetName val="CAT_5"/>
      <sheetName val="Eq. Mobilization"/>
      <sheetName val="#REF"/>
      <sheetName val="산근"/>
      <sheetName val="INSTR"/>
      <sheetName val="DATA"/>
      <sheetName val="7.2세부 부하계산서"/>
      <sheetName val="PRC_BDWN-95"/>
      <sheetName val="DHEQSUPT"/>
      <sheetName val="Condition"/>
      <sheetName val="HO_ENG_MH_CAL"/>
      <sheetName val="7_2세부_부하계산서"/>
      <sheetName val="INPUT_DATA"/>
      <sheetName val="대비표"/>
      <sheetName val="내역서"/>
      <sheetName val="집계표(OPTION)"/>
      <sheetName val="DATE"/>
      <sheetName val="PBS"/>
      <sheetName val="PRC-SUM"/>
      <sheetName val="costing_CV"/>
      <sheetName val="eq_data"/>
      <sheetName val="PUMP_SHT"/>
      <sheetName val="costing_ESDV"/>
      <sheetName val="costing_FE"/>
      <sheetName val="General_Data"/>
      <sheetName val="costing_Misc"/>
      <sheetName val="costing_MOV"/>
      <sheetName val="costing_Press"/>
      <sheetName val="3004-2"/>
      <sheetName val="_갑지1"/>
      <sheetName val="COVER-P"/>
      <sheetName val="TABLE"/>
      <sheetName val="Factor"/>
      <sheetName val=" 갑지"/>
      <sheetName val="jobhist"/>
      <sheetName val="BQMPALOC"/>
      <sheetName val="TDIBM1"/>
      <sheetName val="기계내역서"/>
      <sheetName val="EQ Total"/>
      <sheetName val="Base_Data"/>
      <sheetName val="CIVIL BOQ"/>
      <sheetName val="RAW COST SUMMARY"/>
      <sheetName val="BLDG BOQ"/>
      <sheetName val="rate analyses"/>
      <sheetName val="목표세부명세"/>
      <sheetName val="UG_BOM"/>
      <sheetName val="Settings"/>
      <sheetName val="DS Oil System"/>
      <sheetName val="운반"/>
      <sheetName val="ITB COST"/>
      <sheetName val="Sheet1"/>
      <sheetName val="Price Detail"/>
      <sheetName val="footing"/>
      <sheetName val="HO_ENG_MH_CAL1"/>
      <sheetName val="7_2세부_부하계산서1"/>
      <sheetName val="INPUT_DATA1"/>
      <sheetName val="Eq__Mobilization"/>
      <sheetName val="Total"/>
      <sheetName val="CASH"/>
      <sheetName val="KP1590_E"/>
      <sheetName val="BLDG_DCI"/>
      <sheetName val="BLDG_MCI"/>
      <sheetName val="일위대가"/>
      <sheetName val="노임 단가"/>
      <sheetName val="LABCOST"/>
      <sheetName val="단가(자재)"/>
      <sheetName val="단가(노임)"/>
      <sheetName val="기초목록"/>
      <sheetName val="plan&amp;section of foundation"/>
      <sheetName val="pile bearing capa &amp; arrenge"/>
      <sheetName val="design load"/>
      <sheetName val="working load at the btm ft."/>
      <sheetName val="stability check"/>
      <sheetName val="design criteria"/>
      <sheetName val="DB@Acess"/>
      <sheetName val="Civil"/>
      <sheetName val="갑지"/>
      <sheetName val="PIPE도장"/>
      <sheetName val="2.배관"/>
      <sheetName val="Al-Suwaidi"/>
      <sheetName val="수량증감대비표"/>
      <sheetName val="PRO_DCI"/>
      <sheetName val="INST_DCI"/>
      <sheetName val="HVAC_DCI"/>
      <sheetName val="PIPE_DCI"/>
      <sheetName val="Pjt Data"/>
      <sheetName val="PROCURE"/>
      <sheetName val="B"/>
      <sheetName val="Proposal"/>
      <sheetName val="수량산출1"/>
      <sheetName val="수량산출2"/>
      <sheetName val="수량산출3"/>
      <sheetName val="수량산출4"/>
      <sheetName val="Code"/>
      <sheetName val="AOP Summary-2"/>
      <sheetName val="_갑지"/>
      <sheetName val="ITB_COST"/>
      <sheetName val="CIVIL_BOQ"/>
      <sheetName val="RAW_COST_SUMMARY"/>
      <sheetName val="BLDG_BOQ"/>
      <sheetName val="rate_analyses"/>
      <sheetName val="calc"/>
      <sheetName val="sum"/>
      <sheetName val="lookup"/>
      <sheetName val="Eq__Mobilization1"/>
      <sheetName val="도"/>
      <sheetName val="BID"/>
      <sheetName val="부표총괄"/>
      <sheetName val="공사비증감"/>
      <sheetName val="M 11"/>
      <sheetName val="PIPING"/>
      <sheetName val="insulation"/>
      <sheetName val="Sheet4"/>
      <sheetName val="PIPE"/>
      <sheetName val="CABLE"/>
      <sheetName val="PIPE (SG)-발수"/>
      <sheetName val="E45(SG)-발수"/>
      <sheetName val="E90(SG)-발수"/>
      <sheetName val="D-623D"/>
      <sheetName val="TYPE-B 평균H"/>
      <sheetName val="ANA&amp;DESIGN&amp;REINF ."/>
      <sheetName val="PRIMARY LOAD"/>
      <sheetName val="DIMENSION"/>
      <sheetName val="EXT.CHECK"/>
      <sheetName val="SUMMARY"/>
      <sheetName val="DATA1"/>
      <sheetName val="WBS"/>
      <sheetName val="Inst_Type"/>
      <sheetName val="Loop Type"/>
      <sheetName val="F4-F7"/>
      <sheetName val="Macro"/>
      <sheetName val="Taux"/>
      <sheetName val="월별"/>
      <sheetName val="공사비예산서(토목분)"/>
      <sheetName val="TTL"/>
      <sheetName val="Default"/>
      <sheetName val="원본"/>
      <sheetName val="OIL SYST DATA SHTS"/>
      <sheetName val="Compressors"/>
      <sheetName val="cable-data"/>
      <sheetName val="금융비용"/>
      <sheetName val="Prioriry"/>
      <sheetName val="피벗테이블"/>
      <sheetName val="Cash2"/>
      <sheetName val="Z"/>
      <sheetName val="할증 "/>
      <sheetName val="내역"/>
      <sheetName val="뜃맟뭁돽띿맟?-BLDG"/>
      <sheetName val="MAN-STD"/>
      <sheetName val="간접비 총괄표"/>
      <sheetName val="집계표"/>
      <sheetName val="95삼성급(본사)"/>
      <sheetName val="연돌일위집계"/>
      <sheetName val="공사비 분석표"/>
      <sheetName val="인사자료총집계"/>
      <sheetName val="parts-V2"/>
      <sheetName val="REINF."/>
      <sheetName val="SKETCH"/>
      <sheetName val="BOQ"/>
      <sheetName val="LENTH"/>
      <sheetName val="Resource table"/>
      <sheetName val="Invoice (Summary)"/>
      <sheetName val="Invoice (IBL)"/>
      <sheetName val="Invoice (OBL)"/>
      <sheetName val="HO_ENG_MH_CAL2"/>
      <sheetName val="7_2세부_부하계산서2"/>
      <sheetName val="INPUT_DATA2"/>
      <sheetName val="_갑지2"/>
      <sheetName val="EQ_Total"/>
      <sheetName val="CIVIL_BOQ1"/>
      <sheetName val="RAW_COST_SUMMARY1"/>
      <sheetName val="BLDG_BOQ1"/>
      <sheetName val="rate_analyses1"/>
      <sheetName val="Price_Detail"/>
      <sheetName val="DS_Oil_System"/>
      <sheetName val="ITB_COST1"/>
      <sheetName val="노임_단가"/>
      <sheetName val="AOP_Summary-2"/>
      <sheetName val="Pjt_Data"/>
      <sheetName val="plan&amp;section_of_foundation"/>
      <sheetName val="pile_bearing_capa_&amp;_arrenge"/>
      <sheetName val="design_load"/>
      <sheetName val="working_load_at_the_btm_ft_"/>
      <sheetName val="stability_check"/>
      <sheetName val="design_criteria"/>
      <sheetName val="2_배관"/>
      <sheetName val="Import"/>
      <sheetName val="IT-BAT"/>
      <sheetName val="trf(36%)"/>
      <sheetName val="SG"/>
      <sheetName val="MEXICO-C"/>
      <sheetName val="FitOutConfCentre"/>
      <sheetName val="기준"/>
      <sheetName val="금액내역서"/>
      <sheetName val="전기공사"/>
      <sheetName val="Food court "/>
      <sheetName val="무시"/>
      <sheetName val="상반기손익차2총괄"/>
      <sheetName val="9-1차이내역"/>
      <sheetName val="97 사업추정(WEKI)"/>
      <sheetName val="손익차9월2"/>
      <sheetName val="회사99"/>
      <sheetName val="주관사업"/>
      <sheetName val="A"/>
      <sheetName val="노원열병합  건축공사기성내역서"/>
      <sheetName val="K"/>
      <sheetName val="BACK DATA"/>
      <sheetName val="영업소실적"/>
      <sheetName val="TOEC"/>
      <sheetName val="을지"/>
      <sheetName val="세금자료"/>
      <sheetName val="사업부배부A"/>
      <sheetName val="직원동원계획"/>
      <sheetName val="인원계획"/>
      <sheetName val="요약배부"/>
      <sheetName val="수입"/>
      <sheetName val="[TDIBM1.X೺_x0000_ഈ_x0000__x0000__x0000__x0000__x0000_G_MH_CAL"/>
      <sheetName val="말뚝지지력산정"/>
      <sheetName val="실행(1)"/>
      <sheetName val="Sheet6"/>
      <sheetName val="CB"/>
      <sheetName val="뜃맟뭁돽띿맟_-BLDG"/>
      <sheetName val="3.Breakdown Direct Instrument"/>
      <sheetName val="Inside building Summary"/>
      <sheetName val="SYS_DB"/>
      <sheetName val="BQMP"/>
      <sheetName val="LEGEND"/>
      <sheetName val="Rate Analysis"/>
      <sheetName val="L V Separator"/>
      <sheetName val="골조시행"/>
      <sheetName val="March"/>
      <sheetName val="12CGOU"/>
      <sheetName val="sheet"/>
      <sheetName val="[TDIBM1.X೺_x005f_x0000_ഈ_x005f_x0000__x0000"/>
      <sheetName val="Vertical FDN-12"/>
      <sheetName val="Pump FDN-1"/>
      <sheetName val="Horizontal Vessel FDN-1"/>
      <sheetName val="intake"/>
      <sheetName val="단면가정"/>
      <sheetName val="설계조건"/>
      <sheetName val="inter"/>
      <sheetName val="Resource"/>
      <sheetName val="Kredi Risk Alt_Grup"/>
      <sheetName val="Banka"/>
      <sheetName val="Tür"/>
      <sheetName val="Ana Gruplar"/>
      <sheetName val="ÖdemeTahsilat"/>
      <sheetName val="Kullanıcı"/>
      <sheetName val="Attachment 1"/>
      <sheetName val="Ex Rate"/>
      <sheetName val="HO_ENG_MH_CAL3"/>
      <sheetName val="INPUT_DATA3"/>
      <sheetName val="7_2세부_부하계산서3"/>
      <sheetName val="Eq__Mobilization2"/>
      <sheetName val="_갑지3"/>
      <sheetName val="EQ_Total1"/>
      <sheetName val="CIVIL_BOQ2"/>
      <sheetName val="RAW_COST_SUMMARY2"/>
      <sheetName val="BLDG_BOQ2"/>
      <sheetName val="rate_analyses2"/>
      <sheetName val="Price_Detail1"/>
      <sheetName val="ITB_COST2"/>
      <sheetName val="DS_Oil_System1"/>
      <sheetName val="노임_단가1"/>
      <sheetName val="AOP_Summary-21"/>
      <sheetName val="plan&amp;section_of_foundation1"/>
      <sheetName val="pile_bearing_capa_&amp;_arrenge1"/>
      <sheetName val="design_load1"/>
      <sheetName val="working_load_at_the_btm_ft_1"/>
      <sheetName val="stability_check1"/>
      <sheetName val="design_criteria1"/>
      <sheetName val="Pjt_Data1"/>
      <sheetName val="2_배관1"/>
      <sheetName val="M_11"/>
      <sheetName val="PIPE_(SG)-발수"/>
      <sheetName val="TYPE-B_평균H"/>
      <sheetName val="ANA&amp;DESIGN&amp;REINF__"/>
      <sheetName val="PRIMARY_LOAD"/>
      <sheetName val="EXT_CHECK"/>
      <sheetName val="할증_"/>
      <sheetName val="Invoice_(Summary)"/>
      <sheetName val="Invoice_(IBL)"/>
      <sheetName val="Invoice_(OBL)"/>
      <sheetName val="OIL_SYST_DATA_SHTS"/>
      <sheetName val="Loop_Type"/>
      <sheetName val="공사비_분석표"/>
      <sheetName val="Resource_table"/>
      <sheetName val="간접비_총괄표"/>
      <sheetName val="[TDIBM1_X೺ഈG_MH_CAL"/>
      <sheetName val="REINF_"/>
      <sheetName val="Food_court_"/>
      <sheetName val="97_사업추정(WEKI)"/>
      <sheetName val="노원열병합__건축공사기성내역서"/>
      <sheetName val="BACK_DATA"/>
      <sheetName val="명판"/>
      <sheetName val="총괄내역서"/>
      <sheetName val="B.5_Control Valve"/>
      <sheetName val="코드"/>
      <sheetName val="내"/>
      <sheetName val="Overall Status"/>
      <sheetName val="wagerate"/>
      <sheetName val="ENG_prog"/>
      <sheetName val="Resource summary"/>
      <sheetName val="bdown"/>
      <sheetName val="CostDB"/>
      <sheetName val="실행자재"/>
      <sheetName val="Break Down"/>
      <sheetName val="BQ"/>
      <sheetName val="_TDIBM1.X೺"/>
      <sheetName val="상세내역"/>
      <sheetName val="시간별적산"/>
      <sheetName val="NO.3.PTA PLANT SD COST"/>
      <sheetName val="비교원RD-S"/>
      <sheetName val="9904"/>
      <sheetName val="9908"/>
      <sheetName val="9912"/>
      <sheetName val="9902"/>
      <sheetName val="9901"/>
      <sheetName val="9907"/>
      <sheetName val="9906"/>
      <sheetName val="9903"/>
      <sheetName val="9905"/>
      <sheetName val="9911"/>
      <sheetName val="9910"/>
      <sheetName val="9909"/>
      <sheetName val="STA &amp; SEC"/>
      <sheetName val="GRACE"/>
      <sheetName val="major"/>
      <sheetName val="창고"/>
      <sheetName val="_TDIBM1.X೺_x005f_x0000_ഈ_x005f_x0000__x0000"/>
      <sheetName val="_TDIBM1_X೺ഈG_MH_CAL"/>
      <sheetName val="DESIGN"/>
      <sheetName val="OCT.FDN"/>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Valve List (Priced)"/>
      <sheetName val="Sheet2"/>
      <sheetName val="Tbl 1y 4"/>
      <sheetName val="BELİRLENECEKLER"/>
      <sheetName val="Database"/>
      <sheetName val="Inert Balls"/>
      <sheetName val="_TDIBM1.X೺_x0000_ഈ_x0000__x0000__x0000__x0000__x0000_G_MH_CAL"/>
      <sheetName val=""/>
      <sheetName val="[TDIBM1.X೺"/>
      <sheetName val="노임"/>
      <sheetName val="CDU (성창) Master"/>
      <sheetName val="RFP002"/>
      <sheetName val="Rates"/>
      <sheetName val="activity"/>
      <sheetName val="실행산출근거"/>
      <sheetName val="환율"/>
      <sheetName val="TC"/>
      <sheetName val="_TDIBM1.X೺_x005f_x005f_x005f_x0000_ഈ_x005f_x005f_"/>
      <sheetName val="토목주소"/>
      <sheetName val="프랜트면허"/>
      <sheetName val="투찰"/>
      <sheetName val=" "/>
      <sheetName val="A(Rev.3)"/>
      <sheetName val="양수장(기계)"/>
      <sheetName val="자바라1"/>
      <sheetName val="해외 연수비용 계산-삭제"/>
      <sheetName val="해외 기술훈련비 (합계)"/>
      <sheetName val="노임단가"/>
      <sheetName val="cwork"/>
      <sheetName val="PROGRESS"/>
      <sheetName val="토목 Utility Schedule (2)"/>
      <sheetName val="노단"/>
      <sheetName val="36단가"/>
      <sheetName val="36수량"/>
      <sheetName val="HO_ENG_MH_CAL4"/>
      <sheetName val="7_2세부_부하계산서4"/>
      <sheetName val="INPUT_DATA4"/>
      <sheetName val="Eq__Mobilization3"/>
      <sheetName val="_갑지4"/>
      <sheetName val="EQ_Total2"/>
      <sheetName val="CIVIL_BOQ3"/>
      <sheetName val="RAW_COST_SUMMARY3"/>
      <sheetName val="BLDG_BOQ3"/>
      <sheetName val="rate_analyses3"/>
      <sheetName val="ITB_COST3"/>
      <sheetName val="DS_Oil_System2"/>
      <sheetName val="Price_Detail2"/>
      <sheetName val="노임_단가2"/>
      <sheetName val="Pjt_Data2"/>
      <sheetName val="M_111"/>
      <sheetName val="공사비_분석표1"/>
      <sheetName val="plan&amp;section_of_foundation2"/>
      <sheetName val="pile_bearing_capa_&amp;_arrenge2"/>
      <sheetName val="design_load2"/>
      <sheetName val="working_load_at_the_btm_ft_2"/>
      <sheetName val="stability_check2"/>
      <sheetName val="design_criteria2"/>
      <sheetName val="2_배관2"/>
      <sheetName val="AOP_Summary-22"/>
      <sheetName val="PIPE_(SG)-발수1"/>
      <sheetName val="TYPE-B_평균H1"/>
      <sheetName val="ANA&amp;DESIGN&amp;REINF__1"/>
      <sheetName val="PRIMARY_LOAD1"/>
      <sheetName val="EXT_CHECK1"/>
      <sheetName val="OIL_SYST_DATA_SHTS1"/>
      <sheetName val="할증_1"/>
      <sheetName val="Loop_Type1"/>
      <sheetName val="Resource_table1"/>
      <sheetName val="Invoice_(Summary)1"/>
      <sheetName val="Invoice_(IBL)1"/>
      <sheetName val="Invoice_(OBL)1"/>
      <sheetName val="간접비_총괄표1"/>
      <sheetName val="REINF_1"/>
      <sheetName val="Food_court_1"/>
      <sheetName val="97_사업추정(WEKI)1"/>
      <sheetName val="노원열병합__건축공사기성내역서1"/>
      <sheetName val="BACK_DATA1"/>
      <sheetName val="HO_ENG_MH_CAL5"/>
      <sheetName val="7_2세부_부하계산서5"/>
      <sheetName val="INPUT_DATA5"/>
      <sheetName val="Eq__Mobilization4"/>
      <sheetName val="_갑지5"/>
      <sheetName val="EQ_Total3"/>
      <sheetName val="CIVIL_BOQ4"/>
      <sheetName val="RAW_COST_SUMMARY4"/>
      <sheetName val="BLDG_BOQ4"/>
      <sheetName val="rate_analyses4"/>
      <sheetName val="ITB_COST4"/>
      <sheetName val="DS_Oil_System3"/>
      <sheetName val="Price_Detail3"/>
      <sheetName val="노임_단가3"/>
      <sheetName val="Pjt_Data3"/>
      <sheetName val="M_112"/>
      <sheetName val="공사비_분석표2"/>
      <sheetName val="plan&amp;section_of_foundation3"/>
      <sheetName val="pile_bearing_capa_&amp;_arrenge3"/>
      <sheetName val="design_load3"/>
      <sheetName val="working_load_at_the_btm_ft_3"/>
      <sheetName val="stability_check3"/>
      <sheetName val="design_criteria3"/>
      <sheetName val="2_배관3"/>
      <sheetName val="AOP_Summary-23"/>
      <sheetName val="PIPE_(SG)-발수2"/>
      <sheetName val="TYPE-B_평균H2"/>
      <sheetName val="ANA&amp;DESIGN&amp;REINF__2"/>
      <sheetName val="PRIMARY_LOAD2"/>
      <sheetName val="EXT_CHECK2"/>
      <sheetName val="OIL_SYST_DATA_SHTS2"/>
      <sheetName val="할증_2"/>
      <sheetName val="Loop_Type2"/>
      <sheetName val="Resource_table2"/>
      <sheetName val="Invoice_(Summary)2"/>
      <sheetName val="Invoice_(IBL)2"/>
      <sheetName val="Invoice_(OBL)2"/>
      <sheetName val="간접비_총괄표2"/>
      <sheetName val="REINF_2"/>
      <sheetName val="Food_court_2"/>
      <sheetName val="97_사업추정(WEKI)2"/>
      <sheetName val="노원열병합__건축공사기성내역서2"/>
      <sheetName val="BACK_DATA2"/>
      <sheetName val="Currency &amp; Other Cost"/>
      <sheetName val=" Sum"/>
      <sheetName val="LOB"/>
      <sheetName val="주행"/>
      <sheetName val="choose"/>
      <sheetName val="spc 배관견적"/>
      <sheetName val="Eng_Hrs (HO)"/>
      <sheetName val="Rate_Analysis"/>
      <sheetName val="3_Breakdown_Direct_Instrument"/>
      <sheetName val="Inside_building_Summary"/>
      <sheetName val="L_V_Separator"/>
      <sheetName val="_TDIBM1_X೺"/>
      <sheetName val="Vertical_FDN-12"/>
      <sheetName val="Pump_FDN-1"/>
      <sheetName val="Horizontal_Vessel_FDN-1"/>
      <sheetName val="NO_3_PTA_PLANT_SD_COST"/>
      <sheetName val="STA_&amp;_SEC"/>
      <sheetName val="_TDIBM1_X೺_x005f_x0000_ഈ_x005f_x0000__x0000"/>
      <sheetName val="OCT_FDN"/>
      <sheetName val="Valve_List_(Priced)"/>
      <sheetName val="Flaer_Area"/>
      <sheetName val="Tbl_1y_4"/>
      <sheetName val="[TDIBM1_X೺"/>
      <sheetName val="Resource_summary"/>
      <sheetName val="Break_Down"/>
      <sheetName val="Inert_Balls"/>
      <sheetName val="CDU_(성창)_Master"/>
      <sheetName val="Overall_Status"/>
      <sheetName val="[TDIBM1_X೺_x005f_x0000_ഈ_x005f_x0000__x0000"/>
      <sheetName val="_TDIBM1_X೺_x005f_x005f_x005f_x0000_ഈ_x005f_x005f_"/>
      <sheetName val="Kredi_Risk_Alt_Grup"/>
      <sheetName val="Ana_Gruplar"/>
      <sheetName val="Attachment_1"/>
      <sheetName val="Ex_Rate"/>
      <sheetName val="B_5_Control_Valve"/>
      <sheetName val="해외_연수비용_계산-삭제"/>
      <sheetName val="해외_기술훈련비_(합계)"/>
      <sheetName val="A(Rev_3)"/>
      <sheetName val="받은드럼"/>
      <sheetName val="드럼확인 배출"/>
      <sheetName val="pulling"/>
      <sheetName val="NGLE_PLANT"/>
      <sheetName val="Sheet3"/>
      <sheetName val="편집"/>
      <sheetName val="JB 명판인쇄"/>
      <sheetName val="IDB루트"/>
      <sheetName val="덕트뱅크 (2)"/>
      <sheetName val="플링 갑지"/>
      <sheetName val="JB 명판"/>
      <sheetName val="케이블마킹"/>
      <sheetName val="마킹표"/>
      <sheetName val="드럼 확인용"/>
      <sheetName val="01 09 CODE"/>
      <sheetName val="현장관리비 산출내역"/>
      <sheetName val="유림콘도"/>
      <sheetName val="철거산출근거"/>
      <sheetName val="자재단가"/>
      <sheetName val="48일위"/>
      <sheetName val="48수량"/>
      <sheetName val="22수량"/>
      <sheetName val="49일위"/>
      <sheetName val="22일위"/>
      <sheetName val="49수량"/>
      <sheetName val="단중"/>
      <sheetName val="품셈표"/>
      <sheetName val="입찰안"/>
      <sheetName val="영업2"/>
      <sheetName val="영업3"/>
      <sheetName val="토공"/>
      <sheetName val="InstrumentType"/>
      <sheetName val="UnitNumber"/>
      <sheetName val="TypicalNo"/>
      <sheetName val="Misc"/>
      <sheetName val="SignalType"/>
      <sheetName val="IOType"/>
      <sheetName val="Qty"/>
      <sheetName val="Variable"/>
      <sheetName val="Status"/>
      <sheetName val="SystemType"/>
      <sheetName val="InstrumentLocation"/>
      <sheetName val="Contents"/>
      <sheetName val="6PILE  (돌출)"/>
      <sheetName val="HX"/>
      <sheetName val="BREAKDOWN(철거설치)"/>
      <sheetName val="Sheeta"/>
      <sheetName val="Units+rev"/>
      <sheetName val="Table-Dont Delete"/>
      <sheetName val="_"/>
      <sheetName val="Currency_&amp;_Other_Cost"/>
      <sheetName val="_Sum"/>
      <sheetName val="_TDIBM1.X೺_x0000_ഈ_x0000__x0000"/>
      <sheetName val="_TDIBM1.X೺_x005f_x0000_ഈ_"/>
      <sheetName val="_TDIBM1.X೺_x005f_x005f_x0"/>
      <sheetName val="00-Summary Information-ABB"/>
      <sheetName val="取费表"/>
      <sheetName val="合成単価作成表-BLDG"/>
      <sheetName val="BSPL"/>
      <sheetName val="[TDIBM1.X೺_x005f_x005f_x005f_x0000_ഈ_x005f_x005f_"/>
      <sheetName val="_TDIBM1.X೺_x005f_x005f_x005f_x005f_x005f_x005f_x0"/>
      <sheetName val="DPT"/>
      <sheetName val="PERLITE"/>
      <sheetName val="MTO"/>
      <sheetName val="INNER TANK"/>
      <sheetName val="Codes,..."/>
      <sheetName val="DATA_DRAWING"/>
      <sheetName val="INNER TANK SEISMIC"/>
      <sheetName val="MATERIALS"/>
      <sheetName val="IPE"/>
      <sheetName val="GENERALITY"/>
      <sheetName val="Data_Sheet"/>
      <sheetName val="입찰내역 발주처 양식"/>
      <sheetName val="Instrument 구분 체계"/>
      <sheetName val="토목_Utility_Schedule_(2)"/>
      <sheetName val="SCH B"/>
      <sheetName val="CAT.1"/>
      <sheetName val="SPT vs PHI"/>
      <sheetName val="J"/>
      <sheetName val="L"/>
      <sheetName val="EE-PROP"/>
      <sheetName val="RFP003A"/>
      <sheetName val="RFP003B"/>
      <sheetName val="RFP003C"/>
      <sheetName val="RFP003E"/>
      <sheetName val="RFP003F"/>
      <sheetName val="SW-TEO"/>
      <sheetName val="HO_ENG_MH_CAL6"/>
      <sheetName val="7_2세부_부하계산서6"/>
      <sheetName val="INPUT_DATA6"/>
      <sheetName val="Eq__Mobilization5"/>
      <sheetName val="_갑지6"/>
      <sheetName val="EQ_Total4"/>
      <sheetName val="CIVIL_BOQ5"/>
      <sheetName val="RAW_COST_SUMMARY5"/>
      <sheetName val="BLDG_BOQ5"/>
      <sheetName val="rate_analyses5"/>
      <sheetName val="ITB_COST5"/>
      <sheetName val="Price_Detail4"/>
      <sheetName val="DS_Oil_System4"/>
      <sheetName val="노임_단가4"/>
      <sheetName val="plan&amp;section_of_foundation4"/>
      <sheetName val="pile_bearing_capa_&amp;_arrenge4"/>
      <sheetName val="design_load4"/>
      <sheetName val="working_load_at_the_btm_ft_4"/>
      <sheetName val="stability_check4"/>
      <sheetName val="design_criteria4"/>
      <sheetName val="2_배관4"/>
      <sheetName val="Pjt_Data4"/>
      <sheetName val="PIPE_(SG)-발수3"/>
      <sheetName val="AOP_Summary-24"/>
      <sheetName val="M_113"/>
      <sheetName val="TYPE-B_평균H3"/>
      <sheetName val="ANA&amp;DESIGN&amp;REINF__3"/>
      <sheetName val="PRIMARY_LOAD3"/>
      <sheetName val="EXT_CHECK3"/>
      <sheetName val="Invoice_(Summary)3"/>
      <sheetName val="Invoice_(IBL)3"/>
      <sheetName val="Invoice_(OBL)3"/>
      <sheetName val="할증_3"/>
      <sheetName val="OIL_SYST_DATA_SHTS3"/>
      <sheetName val="Loop_Type3"/>
      <sheetName val="공사비_분석표3"/>
      <sheetName val="Resource_table3"/>
      <sheetName val="간접비_총괄표3"/>
      <sheetName val="REINF_3"/>
      <sheetName val="Food_court_3"/>
      <sheetName val="97_사업추정(WEKI)3"/>
      <sheetName val="노원열병합__건축공사기성내역서3"/>
      <sheetName val="BACK_DATA3"/>
      <sheetName val="3_Breakdown_Direct_Instrument1"/>
      <sheetName val="Rate_Analysis1"/>
      <sheetName val="Inside_building_Summary1"/>
      <sheetName val="L_V_Separator1"/>
      <sheetName val="Vertical_FDN-121"/>
      <sheetName val="Pump_FDN-11"/>
      <sheetName val="Horizontal_Vessel_FDN-11"/>
      <sheetName val="Valve_List_(Priced)1"/>
      <sheetName val="_TDIBM1_X೺1"/>
      <sheetName val="NO_3_PTA_PLANT_SD_COST1"/>
      <sheetName val="STA_&amp;_SEC1"/>
      <sheetName val="_TDIBM1_X೺_x005f_x0000_ഈ_x005f_x0000__x0001"/>
      <sheetName val="OCT_FDN1"/>
      <sheetName val="Flaer_Area1"/>
      <sheetName val="Tbl_1y_41"/>
      <sheetName val="[TDIBM1_X೺1"/>
      <sheetName val="Resource_summary1"/>
      <sheetName val="Break_Down1"/>
      <sheetName val="Inert_Balls1"/>
      <sheetName val="CDU_(성창)_Master1"/>
      <sheetName val="Overall_Status1"/>
      <sheetName val="[TDIBM1_X೺_x005f_x0000_ഈ_x005f_x0000__x0001"/>
      <sheetName val="Kredi_Risk_Alt_Grup1"/>
      <sheetName val="Ana_Gruplar1"/>
      <sheetName val="Attachment_11"/>
      <sheetName val="Ex_Rate1"/>
      <sheetName val="B_5_Control_Valve1"/>
      <sheetName val="_TDIBM1_X೺_x005f_x005f_x005f_x0000_ഈ_x005f1"/>
      <sheetName val="해외_연수비용_계산-삭제1"/>
      <sheetName val="해외_기술훈련비_(합계)1"/>
      <sheetName val="spc_배관견적"/>
      <sheetName val="A(Rev_3)1"/>
      <sheetName val="Eng_Hrs_(HO)"/>
      <sheetName val="현장관리비_산출내역"/>
      <sheetName val="입찰내역_발주처_양식"/>
      <sheetName val="드럼확인_배출"/>
      <sheetName val="JB_명판인쇄"/>
      <sheetName val="덕트뱅크_(2)"/>
      <sheetName val="플링_갑지"/>
      <sheetName val="JB_명판"/>
      <sheetName val="드럼_확인용"/>
      <sheetName val="01_09_CODE"/>
      <sheetName val="TRNS-C1"/>
      <sheetName val="UNIT 3"/>
      <sheetName val="DIAINCH"/>
      <sheetName val="表三甲"/>
      <sheetName val="공사비SUM"/>
      <sheetName val="PLAGCoct03"/>
      <sheetName val="списки"/>
      <sheetName val="Лист2"/>
      <sheetName val="Quotation"/>
      <sheetName val="Plan Early Date"/>
      <sheetName val="Utility and Fire flange"/>
      <sheetName val="Consumables"/>
      <sheetName val="Benchmark"/>
      <sheetName val="견"/>
      <sheetName val="6"/>
      <sheetName val="X17-TOTAL"/>
      <sheetName val="LinerWt"/>
      <sheetName val="율적용"/>
      <sheetName val="세부내역"/>
      <sheetName val="2-1-1) Zone &amp; Margin"/>
      <sheetName val="[TDIBM1.X೺_x0000_ഈ_x0000__x0000"/>
      <sheetName val="_TDIBM1_X೺_x0000_ഈ_x0000__x0000"/>
      <sheetName val="[TDIBM1_X೺_x0000_ഈ_x0000__x0000"/>
      <sheetName val="_TDIBM1_X೺_x005f_x0000_ഈ_"/>
      <sheetName val="_TDIBM1.X೺_x0000_ഈ_"/>
      <sheetName val="_TDIBM1_X೺_x0000_ഈ_"/>
      <sheetName val="개시대사 (2)"/>
      <sheetName val="PRO_A"/>
      <sheetName val="ELEC_MCI"/>
      <sheetName val="Main"/>
      <sheetName val="INST_MCI"/>
      <sheetName val="MECH_MCI"/>
      <sheetName val="PRO"/>
      <sheetName val="RFP003D"/>
      <sheetName val="건축내역"/>
      <sheetName val="토목내역"/>
      <sheetName val="bldg list"/>
      <sheetName val="MTP"/>
      <sheetName val="MTP1"/>
      <sheetName val="당진1,2호기전선관설치및접지4차공사내역서-을지"/>
      <sheetName val="Chiet tinh dz35"/>
      <sheetName val="sh4"/>
      <sheetName val="표준작업"/>
      <sheetName val="직종"/>
      <sheetName val="3.공통공사대비"/>
      <sheetName val=" WWT 설비 Remote IO 추가건 (2013.02."/>
      <sheetName val="e-GAP Summary"/>
      <sheetName val="Cost"/>
      <sheetName val="간접비내역-1"/>
      <sheetName val="2"/>
      <sheetName val="CTEMCOST"/>
      <sheetName val="_TDIBM1.X೺_x0"/>
      <sheetName val="IDC-Sum"/>
      <sheetName val="실행"/>
      <sheetName val="data2"/>
      <sheetName val="2. 전력간선공사"/>
      <sheetName val="ESCON"/>
      <sheetName val="[TDIBM1.X೺?ഈ?????G_MH_CAL"/>
      <sheetName val="_TDIBM1.X೺?ഈ?????G_MH_CAL"/>
      <sheetName val="C_d"/>
      <sheetName val="Sheet9"/>
      <sheetName val="발전기"/>
      <sheetName val="간선"/>
      <sheetName val="Sheet10"/>
      <sheetName val="전기자료"/>
      <sheetName val="Sheet14"/>
      <sheetName val="Sheet13"/>
      <sheetName val="차액보증"/>
      <sheetName val="CAL1"/>
      <sheetName val="XZLC003_PART1"/>
      <sheetName val="1206-GMP-Data"/>
      <sheetName val="생산현황"/>
      <sheetName val="F-TOTAL"/>
      <sheetName val="실행철강하도"/>
      <sheetName val="결과"/>
      <sheetName val="Capa Ref GMP"/>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갑지 15회"/>
      <sheetName val="표지 15회"/>
      <sheetName val="19.09"/>
      <sheetName val="Submission - Price Summary"/>
      <sheetName val="Subb-Manpower &amp; Equiptment Plan"/>
      <sheetName val="Price Summary REF"/>
      <sheetName val="Working"/>
      <sheetName val="Optional Working"/>
      <sheetName val="Indirect"/>
      <sheetName val="Equip Cost"/>
      <sheetName val="E &amp; I Rates"/>
      <sheetName val="E&amp;I CC"/>
      <sheetName val="PPT Input"/>
      <sheetName val="Org Chart"/>
      <sheetName val="Indirect MP"/>
      <sheetName val="Direct MP"/>
      <sheetName val="Manpower cost"/>
      <sheetName val="Schedule"/>
      <sheetName val="Scafolding"/>
      <sheetName val="4-3 보온 기본물량집계"/>
      <sheetName val="물량"/>
      <sheetName val="WEIGHT LIST"/>
      <sheetName val="POL6차-PIPING"/>
      <sheetName val="산#2-1 (2)"/>
      <sheetName val="산#3-1"/>
      <sheetName val="GeneralFeedDevices_Labels"/>
      <sheetName val="CalmingSection_Labels"/>
      <sheetName val="Welcome"/>
      <sheetName val="검사조서"/>
      <sheetName val="제경비비교"/>
      <sheetName val="공사대금지급요청서"/>
      <sheetName val="지분별 기성금"/>
      <sheetName val="개산급(서울)"/>
      <sheetName val="시기"/>
      <sheetName val="분석"/>
      <sheetName val="총내"/>
      <sheetName val="총원"/>
      <sheetName val="건원"/>
      <sheetName val="건집"/>
      <sheetName val="건내"/>
      <sheetName val="타설현황"/>
      <sheetName val="레미콘"/>
      <sheetName val="방수"/>
      <sheetName val="견출"/>
      <sheetName val="갱폼,AL폼"/>
      <sheetName val="단열재(골조)"/>
      <sheetName val="단열재(수장)"/>
      <sheetName val="경량벽체"/>
      <sheetName val="천정"/>
      <sheetName val="조적"/>
      <sheetName val="도배 및 수장"/>
      <sheetName val="미장"/>
      <sheetName val="타일"/>
      <sheetName val="도장"/>
      <sheetName val="유리"/>
      <sheetName val="PL창호"/>
      <sheetName val="지붕"/>
      <sheetName val="발코니난간대"/>
      <sheetName val="목창호"/>
      <sheetName val="석공사"/>
      <sheetName val="금속창호"/>
      <sheetName val="시스템가구"/>
      <sheetName val="일반가구"/>
      <sheetName val="엘리베이터"/>
      <sheetName val="토원"/>
      <sheetName val="토집"/>
      <sheetName val="토내"/>
      <sheetName val="개산급적용내역"/>
      <sheetName val="방침결정내역"/>
      <sheetName val="오수집계표"/>
      <sheetName val="우수집계표"/>
      <sheetName val="자재반입현황"/>
      <sheetName val="기원"/>
      <sheetName val="기집"/>
      <sheetName val="기내"/>
      <sheetName val="증빙서류"/>
      <sheetName val="타설현황 및 이중관(03월)"/>
      <sheetName val="급수급탕,난방 입상배관(03월)"/>
      <sheetName val="급수급탕,난방 입상배관 보온(03월)"/>
      <sheetName val="상트랩설치(03월)"/>
      <sheetName val="급수 입상배관 열선(03월)"/>
      <sheetName val="양변기설치(03월)"/>
      <sheetName val="세면기설치(03월)"/>
      <sheetName val="샤워수전설치(03월)"/>
      <sheetName val="싱크수전설치(03월)"/>
      <sheetName val="절수기설치(03월)"/>
      <sheetName val="슬라이딩형수납장(03월)"/>
      <sheetName val="슬라이딩형수납장 도어(03월)"/>
      <sheetName val="가스쿡탑(03월)"/>
      <sheetName val="레인지후드(03월)"/>
      <sheetName val="악세사리설치(03월)"/>
      <sheetName val="냉온수계량기,감압밸브설치(03월)"/>
      <sheetName val="열량계,유량제어밸브설치(03월)"/>
      <sheetName val="세대발코니 입상(03월)"/>
      <sheetName val="화장실 배기휀설치(03월)"/>
      <sheetName val="욕조설치(03월)"/>
      <sheetName val="건식AD(03월)"/>
      <sheetName val="후렉시블(03월)"/>
      <sheetName val="화장실 방화댐퍼(03월)"/>
      <sheetName val="주방 방화댐퍼(03월)"/>
      <sheetName val="오배수입상(03월)"/>
      <sheetName val="주방 정풍량 댐퍼 및 덕트 설치(03월)"/>
      <sheetName val="세대오배수배관(03월)"/>
      <sheetName val="난방분배기(03월)"/>
      <sheetName val=" 난방코일(03월)"/>
      <sheetName val="동지하주철(03월)"/>
      <sheetName val="동지하위생(03월)"/>
      <sheetName val="세대SP(03월)"/>
      <sheetName val="소방입상(03월)"/>
      <sheetName val="소방입상보온(03월)"/>
      <sheetName val="소방입상배관 열선(03월)"/>
      <sheetName val="폴리우레탄호스(03월)"/>
      <sheetName val="제연댐퍼(03월)"/>
      <sheetName val="세대환기(03월)"/>
      <sheetName val="세대환기디퓨져(03월)"/>
      <sheetName val="세대환기후렉시블(03월)"/>
      <sheetName val="세대환기장비(03월)"/>
      <sheetName val="상.하부후레임(03월)"/>
      <sheetName val="건식PD 전면판(03월)"/>
      <sheetName val="WEMS export"/>
      <sheetName val="Currency Rate"/>
      <sheetName val="Addendum No.1 BILL 2"/>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입출재고현황 (2)"/>
      <sheetName val="D 5243-ARAMCO"/>
      <sheetName val="D-4801 OXY"/>
      <sheetName val="EQUIP LIST"/>
      <sheetName val="VAT TU DIEN"/>
      <sheetName val="PAD TR보호대기초"/>
      <sheetName val="가로등기초"/>
      <sheetName val="HANDHOLE(2)"/>
      <sheetName val="공정집계_국별"/>
      <sheetName val="결과조달"/>
      <sheetName val="경상비"/>
      <sheetName val="WORK"/>
      <sheetName val="일반공사"/>
      <sheetName val="공사개요"/>
      <sheetName val="도급내역"/>
      <sheetName val="연결임시"/>
      <sheetName val="구조물공"/>
      <sheetName val="투찰추정"/>
      <sheetName val="부대공"/>
      <sheetName val="도급금액"/>
      <sheetName val="재노경"/>
      <sheetName val="배수공"/>
      <sheetName val="일위대가(1)"/>
      <sheetName val="원가계산서"/>
      <sheetName val="총공사내역서"/>
      <sheetName val="도급"/>
      <sheetName val="포장공"/>
      <sheetName val="October 2020"/>
      <sheetName val="General"/>
      <sheetName val="Menus"/>
      <sheetName val="4. Fuel Gas Consumption(201029)"/>
      <sheetName val="Conduit_Size선정"/>
      <sheetName val="SILICATE"/>
      <sheetName val="ANAL.BOW"/>
      <sheetName val="具志川H社"/>
      <sheetName val="BW"/>
      <sheetName val="#¡REF"/>
      <sheetName val="CT Thang Mo"/>
      <sheetName val="CT  PL"/>
      <sheetName val="Equipment Cost"/>
      <sheetName val="VS P-Q"/>
      <sheetName val="품셈"/>
      <sheetName val="RefG"/>
      <sheetName val="IRR sponsor"/>
      <sheetName val="CIM"/>
      <sheetName val="0000"/>
      <sheetName val="EQ USED (CORRECTED)"/>
      <sheetName val="Curves"/>
      <sheetName val="Note"/>
      <sheetName val="Heads"/>
      <sheetName val="Dbase"/>
      <sheetName val="Tables"/>
      <sheetName val="Page 2"/>
      <sheetName val="Rekap"/>
      <sheetName val="Analisa"/>
      <sheetName val="Perm. Test"/>
      <sheetName val="Anal-SNI"/>
      <sheetName val="DAF.TUL"/>
      <sheetName val="Material"/>
      <sheetName val="daf-3(OK)"/>
      <sheetName val="daf-7(OK)"/>
      <sheetName val="21"/>
      <sheetName val="351BQMCN"/>
      <sheetName val="Bahan "/>
      <sheetName val="Upah"/>
      <sheetName val="Isolasi Luar Dalam"/>
      <sheetName val="Isolasi Luar"/>
      <sheetName val="Cash Flow bulanan"/>
      <sheetName val="rap rinci"/>
      <sheetName val="BQ-E20-02(Rp)"/>
      <sheetName val="HARGA ALAT"/>
      <sheetName val="DAF-4"/>
      <sheetName val="DAF-5"/>
      <sheetName val="iTEM hARSAT"/>
      <sheetName val="Bahan"/>
      <sheetName val="BUL"/>
      <sheetName val="H.Satuan"/>
      <sheetName val="PPC"/>
      <sheetName val="HB "/>
      <sheetName val="Galian 1"/>
      <sheetName val="Bill No 6 Koord &amp; Attendance"/>
      <sheetName val="DAF-1"/>
      <sheetName val="Public Area"/>
      <sheetName val="DAFTAR HARGA"/>
      <sheetName val="Informasi"/>
      <sheetName val="hsat-SD"/>
      <sheetName val="an-satuan"/>
      <sheetName val="Rekap-SD"/>
      <sheetName val="RAB"/>
      <sheetName val="Malaysia incl. RET"/>
      <sheetName val="Tag Equip Value"/>
      <sheetName val="Register"/>
      <sheetName val="_TDIBM1_X೺_x005f_x005f_x0"/>
      <sheetName val="FILTER"/>
      <sheetName val="기성내역"/>
      <sheetName val="갑지(추정)"/>
      <sheetName val="progress(RM)"/>
      <sheetName val="manhour"/>
      <sheetName val="exp"/>
      <sheetName val="2.주요계수총괄"/>
      <sheetName val="CEQ_Master"/>
      <sheetName val="Man_Master"/>
      <sheetName val="GAEYO"/>
      <sheetName val="HO_ENG_MH_CAL7"/>
      <sheetName val="INPUT_DATA7"/>
      <sheetName val="Eq__Mobilization6"/>
      <sheetName val="7_2세부_부하계산서7"/>
      <sheetName val="_갑지7"/>
      <sheetName val="ITB_COST6"/>
      <sheetName val="EQ_Total5"/>
      <sheetName val="CIVIL_BOQ6"/>
      <sheetName val="RAW_COST_SUMMARY6"/>
      <sheetName val="BLDG_BOQ6"/>
      <sheetName val="rate_analyses6"/>
      <sheetName val="Price_Detail5"/>
      <sheetName val="DS_Oil_System5"/>
      <sheetName val="Pjt_Data5"/>
      <sheetName val="노임_단가5"/>
      <sheetName val="plan&amp;section_of_foundation5"/>
      <sheetName val="pile_bearing_capa_&amp;_arrenge5"/>
      <sheetName val="design_load5"/>
      <sheetName val="working_load_at_the_btm_ft_5"/>
      <sheetName val="stability_check5"/>
      <sheetName val="design_criteria5"/>
      <sheetName val="M_114"/>
      <sheetName val="AOP_Summary-25"/>
      <sheetName val="2_배관5"/>
      <sheetName val="TYPE-B_평균H4"/>
      <sheetName val="ANA&amp;DESIGN&amp;REINF__4"/>
      <sheetName val="PRIMARY_LOAD4"/>
      <sheetName val="EXT_CHECK4"/>
      <sheetName val="PIPE_(SG)-발수4"/>
      <sheetName val="OIL_SYST_DATA_SHTS4"/>
      <sheetName val="할증_4"/>
      <sheetName val="Loop_Type4"/>
      <sheetName val="공사비_분석표4"/>
      <sheetName val="간접비_총괄표4"/>
      <sheetName val="Resource_table4"/>
      <sheetName val="Invoice_(Summary)4"/>
      <sheetName val="Invoice_(IBL)4"/>
      <sheetName val="Invoice_(OBL)4"/>
      <sheetName val="REINF_4"/>
      <sheetName val="Food_court_4"/>
      <sheetName val="97_사업추정(WEKI)4"/>
      <sheetName val="노원열병합__건축공사기성내역서4"/>
      <sheetName val="BACK_DATA4"/>
      <sheetName val="3_Breakdown_Direct_Instrument2"/>
      <sheetName val="Inside_building_Summary2"/>
      <sheetName val="Rate_Analysis2"/>
      <sheetName val="L_V_Separator2"/>
      <sheetName val="Kredi_Risk_Alt_Grup2"/>
      <sheetName val="Ana_Gruplar2"/>
      <sheetName val="Attachment_12"/>
      <sheetName val="Ex_Rate2"/>
      <sheetName val="[TDIBM1_X೺_x005f_x0000_ഈ_x005f_x0000__x0002"/>
      <sheetName val="Vertical_FDN-122"/>
      <sheetName val="Pump_FDN-12"/>
      <sheetName val="Horizontal_Vessel_FDN-12"/>
      <sheetName val="B_5_Control_Valve2"/>
      <sheetName val="Overall_Status2"/>
      <sheetName val="Resource_summary2"/>
      <sheetName val="Break_Down2"/>
      <sheetName val="_TDIBM1_X೺2"/>
      <sheetName val="NO_3_PTA_PLANT_SD_COST2"/>
      <sheetName val="STA_&amp;_SEC2"/>
      <sheetName val="_TDIBM1_X೺_x005f_x0000_ഈ_x005f_x0000__x0002"/>
      <sheetName val="OCT_FDN2"/>
      <sheetName val="Flaer_Area2"/>
      <sheetName val="Valve_List_(Priced)2"/>
      <sheetName val="Tbl_1y_42"/>
      <sheetName val="Inert_Balls2"/>
      <sheetName val="[TDIBM1_X೺2"/>
      <sheetName val="CDU_(성창)_Master2"/>
      <sheetName val="_TDIBM1_X೺_x005f_x005f_x005f_x0000_ഈ_x005f2"/>
      <sheetName val="_1"/>
      <sheetName val="A(Rev_3)2"/>
      <sheetName val="해외_연수비용_계산-삭제2"/>
      <sheetName val="해외_기술훈련비_(합계)2"/>
      <sheetName val="토목_Utility_Schedule_(2)1"/>
      <sheetName val="Currency_&amp;_Other_Cost1"/>
      <sheetName val="_Sum1"/>
      <sheetName val="드럼확인_배출1"/>
      <sheetName val="JB_명판인쇄1"/>
      <sheetName val="덕트뱅크_(2)1"/>
      <sheetName val="플링_갑지1"/>
      <sheetName val="JB_명판1"/>
      <sheetName val="드럼_확인용1"/>
      <sheetName val="spc_배관견적1"/>
      <sheetName val="Eng_Hrs_(HO)1"/>
      <sheetName val="01_09_CODE1"/>
      <sheetName val="현장관리비_산출내역1"/>
      <sheetName val="[TDIBM1_X೺_x005f_x005f_x005f_x0000_ഈ_x005f_x005f_"/>
      <sheetName val="_TDIBM1_X೺_x005f_x005f_x005f_x005f_x005f_x005f_x0"/>
      <sheetName val="_TDIBM1_X೺ഈ_x00001"/>
      <sheetName val="_TDIBM1_X೺_x005f_x0000_ഈ_1"/>
      <sheetName val="6PILE__(돌출)"/>
      <sheetName val="00-Summary_Information-ABB"/>
      <sheetName val="Table-Dont_Delete"/>
      <sheetName val="Instrument_구분_체계"/>
      <sheetName val="CAT_1"/>
      <sheetName val="입찰내역_발주처_양식1"/>
      <sheetName val="SPT_vs_PHI"/>
      <sheetName val="SCH_B"/>
      <sheetName val="UNIT_3"/>
      <sheetName val="Plan_Early_Date"/>
      <sheetName val="2-1-1)_Zone_&amp;_Margin"/>
      <sheetName val="Utility_and_Fire_flange"/>
      <sheetName val="INNER_TANK"/>
      <sheetName val="Codes,___"/>
      <sheetName val="INNER_TANK_SEISMIC"/>
      <sheetName val="[TDIBM1_X೺ഈ_x00001"/>
      <sheetName val="_TDIBM1_X೺ഈ_1"/>
      <sheetName val="3_공통공사대비"/>
      <sheetName val="개시대사_(2)"/>
      <sheetName val="2__전력간선공사"/>
      <sheetName val="_WWT_설비_Remote_IO_추가건_(2013_02_"/>
      <sheetName val="bldg_list"/>
      <sheetName val="[TDIBM1_X೺?ഈ?????G_MH_CAL"/>
      <sheetName val="_TDIBM1_X೺?ഈ?????G_MH_CAL"/>
      <sheetName val="_TDIBM1_X೺_x0"/>
      <sheetName val="ACT_ALL IN"/>
      <sheetName val="PkRp"/>
      <sheetName val="Kuantitas &amp; Harga"/>
      <sheetName val="struktur tdk dipakai"/>
      <sheetName val="AC"/>
      <sheetName val="TOWER 10TON"/>
      <sheetName val="TOWER 12TON"/>
      <sheetName val="Lookup Lists"/>
      <sheetName val="Lists"/>
      <sheetName val="9. 콘덴서"/>
      <sheetName val="AC포장수량"/>
      <sheetName val="_TDIBM1.X೺_ഈ_____G_MH_CAL"/>
      <sheetName val="tifico"/>
      <sheetName val="PE-F-33 Rev 02 Basic Proj.Info"/>
      <sheetName val="PE-F-31 Rev 01 Coversheet"/>
      <sheetName val="Div2"/>
      <sheetName val="[TDIBM1.X೺_x005f_x0000_ഈ_"/>
      <sheetName val="[TDIBM1.X೺_x0000_ഈ_"/>
      <sheetName val="Chiet_tinh_dz35"/>
      <sheetName val="e-GAP_Summary"/>
      <sheetName val="WEMS_export"/>
      <sheetName val="Currency_Rate"/>
      <sheetName val="Submission_-_Price_Summary"/>
      <sheetName val="Subb-Manpower_&amp;_Equiptment_Plan"/>
      <sheetName val="Price_Summary_REF"/>
      <sheetName val="Optional_Working"/>
      <sheetName val="Equip_Cost"/>
      <sheetName val="E_&amp;_I_Rates"/>
      <sheetName val="E&amp;I_CC"/>
      <sheetName val="PPT_Input"/>
      <sheetName val="Org_Chart"/>
      <sheetName val="Indirect_MP"/>
      <sheetName val="Direct_MP"/>
      <sheetName val="Manpower_cost"/>
      <sheetName val="입출재고현황_(2)"/>
      <sheetName val="Capa_Ref_GMP"/>
      <sheetName val="갑지_1회"/>
      <sheetName val="18_07"/>
      <sheetName val="갑지_2회"/>
      <sheetName val="18_08"/>
      <sheetName val="갑지_3회"/>
      <sheetName val="18_09"/>
      <sheetName val="갑지_4회"/>
      <sheetName val="18_10"/>
      <sheetName val="갑지_5회"/>
      <sheetName val="18_11"/>
      <sheetName val="갑지_6회"/>
      <sheetName val="18_12"/>
      <sheetName val="갑지_7회"/>
      <sheetName val="19_01"/>
      <sheetName val="갑지_8회"/>
      <sheetName val="19_02"/>
      <sheetName val="갑지_9회"/>
      <sheetName val="표지_9회"/>
      <sheetName val="19_03"/>
      <sheetName val="갑지_10회"/>
      <sheetName val="표지_10회"/>
      <sheetName val="19_04"/>
      <sheetName val="갑지_11회"/>
      <sheetName val="표지_11회"/>
      <sheetName val="19_05"/>
      <sheetName val="갑지_12회"/>
      <sheetName val="표지_12회"/>
      <sheetName val="19_06"/>
      <sheetName val="갑지_13회"/>
      <sheetName val="표지_13회"/>
      <sheetName val="19_07"/>
      <sheetName val="갑지_14회"/>
      <sheetName val="표지_14회"/>
      <sheetName val="19_08"/>
      <sheetName val="갑지_15회"/>
      <sheetName val="표지_15회"/>
      <sheetName val="19_09"/>
      <sheetName val="Sheet 3"/>
      <sheetName val="검토용"/>
      <sheetName val="기본DATA"/>
      <sheetName val="EPC For Verification"/>
      <sheetName val="11 BQMPALOC"/>
      <sheetName val="_TDIBM1_X೺_x005f_x005f_x01"/>
      <sheetName val="D_5243-ARAMCO"/>
      <sheetName val="D-4801_OXY"/>
      <sheetName val="Параметры_i"/>
      <sheetName val="2.4.3. Civil WP3"/>
      <sheetName val="2.4.8. Building WP2"/>
      <sheetName val="2.4.9. Building WP3"/>
      <sheetName val="PLSt 03  "/>
      <sheetName val="П 7 курс аванса"/>
      <sheetName val="Power &amp; control cables"/>
      <sheetName val="Earthing Cables "/>
      <sheetName val="project"/>
      <sheetName val="Insulation_Utl_Off"/>
      <sheetName val="Note_Piping"/>
      <sheetName val="BQMPALOC1000"/>
      <sheetName val="Land Dev't. Ph-1"/>
      <sheetName val="4-Lane bridge"/>
      <sheetName val="Hac.Lots"/>
      <sheetName val="Res.Lots"/>
      <sheetName val="Spine Road"/>
      <sheetName val="derive"/>
      <sheetName val="DESBASTE"/>
      <sheetName val="2.223M_due to adj profit"/>
      <sheetName val="GAE8'97"/>
      <sheetName val="MATERIAL'S PRICE"/>
      <sheetName val="Material Standards"/>
      <sheetName val="Material Cost Standards"/>
      <sheetName val="전기공사 (삼전)"/>
      <sheetName val="점수표"/>
      <sheetName val="지출결의서_0701"/>
      <sheetName val="상세내역_0701"/>
      <sheetName val="목록"/>
      <sheetName val="现况"/>
      <sheetName val="정의"/>
      <sheetName val="______aproject_skec_TDI_BM_TD_2"/>
      <sheetName val="PNTEXT"/>
      <sheetName val="ABBR"/>
      <sheetName val="PB10 REF 2009"/>
      <sheetName val="LIFTMETHOD"/>
      <sheetName val="WELLCOSTCATALOG"/>
      <sheetName val="REFER.SHEET"/>
      <sheetName val="Sheet5"/>
      <sheetName val="LMB Forecast plan"/>
      <sheetName val="단가산출"/>
      <sheetName val="잡철물"/>
      <sheetName val="단가표 "/>
      <sheetName val="가격조사서"/>
      <sheetName val="ABAD"/>
      <sheetName val="A1기성"/>
      <sheetName val="BGT"/>
      <sheetName val="CHAVOSH"/>
      <sheetName val="ZAR SAZ"/>
      <sheetName val="견적대비표"/>
      <sheetName val="전기"/>
      <sheetName val="약품공급2"/>
      <sheetName val="서∼군(2)"/>
      <sheetName val="조건표"/>
      <sheetName val="장비"/>
      <sheetName val="대비"/>
      <sheetName val="간선계산"/>
      <sheetName val="1단계"/>
      <sheetName val="수량집계표"/>
      <sheetName val="MOTOR"/>
      <sheetName val="노무"/>
      <sheetName val="자압"/>
      <sheetName val="5.전사투자계획종함안"/>
      <sheetName val="자재"/>
      <sheetName val="2000전체분"/>
      <sheetName val="실행대비"/>
      <sheetName val="청천내"/>
      <sheetName val="요율"/>
      <sheetName val="2000년1차"/>
      <sheetName val="노무비"/>
      <sheetName val="산근1"/>
      <sheetName val="★도급내역"/>
      <sheetName val="설계"/>
      <sheetName val="저"/>
      <sheetName val="45,46"/>
      <sheetName val="지급자재"/>
      <sheetName val="단가"/>
      <sheetName val="관리,공감"/>
      <sheetName val="입찰"/>
      <sheetName val="토목"/>
      <sheetName val="자재대"/>
      <sheetName val="200"/>
      <sheetName val="현경"/>
      <sheetName val="소야공정계획표"/>
      <sheetName val="지분별_기성금"/>
      <sheetName val="도배_및_수장"/>
      <sheetName val="타설현황_및_이중관(03월)"/>
      <sheetName val="급수급탕,난방_입상배관(03월)"/>
      <sheetName val="급수급탕,난방_입상배관_보온(03월)"/>
      <sheetName val="급수_입상배관_열선(03월)"/>
      <sheetName val="슬라이딩형수납장_도어(03월)"/>
      <sheetName val="세대발코니_입상(03월)"/>
      <sheetName val="화장실_배기휀설치(03월)"/>
      <sheetName val="화장실_방화댐퍼(03월)"/>
      <sheetName val="주방_방화댐퍼(03월)"/>
      <sheetName val="주방_정풍량_댐퍼_및_덕트_설치(03월)"/>
      <sheetName val="_난방코일(03월)"/>
      <sheetName val="소방입상배관_열선(03월)"/>
      <sheetName val="상_하부후레임(03월)"/>
      <sheetName val="건식PD_전면판(03월)"/>
      <sheetName val="Addendum_No_1_BILL_2"/>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October_2020"/>
      <sheetName val="4__Fuel_Gas_Consumption(201029)"/>
      <sheetName val="PAD_TR보호대기초"/>
      <sheetName val="ANAL_BOW"/>
      <sheetName val="EQUIP_LIST"/>
      <sheetName val="VAT_TU_DIEN"/>
      <sheetName val="HO_ENG_MH_CAL8"/>
      <sheetName val="7_2세부_부하계산서8"/>
      <sheetName val="INPUT_DATA8"/>
      <sheetName val="Eq__Mobilization7"/>
      <sheetName val="_갑지8"/>
      <sheetName val="EQ_Total6"/>
      <sheetName val="CIVIL_BOQ7"/>
      <sheetName val="RAW_COST_SUMMARY7"/>
      <sheetName val="BLDG_BOQ7"/>
      <sheetName val="rate_analyses7"/>
      <sheetName val="ITB_COST7"/>
      <sheetName val="Price_Detail6"/>
      <sheetName val="DS_Oil_System6"/>
      <sheetName val="노임_단가6"/>
      <sheetName val="plan&amp;section_of_foundation6"/>
      <sheetName val="pile_bearing_capa_&amp;_arrenge6"/>
      <sheetName val="design_load6"/>
      <sheetName val="working_load_at_the_btm_ft_6"/>
      <sheetName val="stability_check6"/>
      <sheetName val="design_criteria6"/>
      <sheetName val="2_배관6"/>
      <sheetName val="Pjt_Data6"/>
      <sheetName val="AOP_Summary-26"/>
      <sheetName val="M_115"/>
      <sheetName val="PIPE_(SG)-발수5"/>
      <sheetName val="TYPE-B_평균H5"/>
      <sheetName val="ANA&amp;DESIGN&amp;REINF__5"/>
      <sheetName val="PRIMARY_LOAD5"/>
      <sheetName val="EXT_CHECK5"/>
      <sheetName val="OIL_SYST_DATA_SHTS5"/>
      <sheetName val="할증_5"/>
      <sheetName val="Loop_Type5"/>
      <sheetName val="Resource_table5"/>
      <sheetName val="공사비_분석표5"/>
      <sheetName val="Invoice_(Summary)5"/>
      <sheetName val="Invoice_(IBL)5"/>
      <sheetName val="Invoice_(OBL)5"/>
      <sheetName val="간접비_총괄표5"/>
      <sheetName val="REINF_5"/>
      <sheetName val="Food_court_5"/>
      <sheetName val="97_사업추정(WEKI)5"/>
      <sheetName val="노원열병합__건축공사기성내역서5"/>
      <sheetName val="BACK_DATA5"/>
      <sheetName val="3_Breakdown_Direct_Instrument3"/>
      <sheetName val="Inside_building_Summary3"/>
      <sheetName val="_TDIBM1_X೺3"/>
      <sheetName val="Rate_Analysis3"/>
      <sheetName val="L_V_Separator3"/>
      <sheetName val="Vertical_FDN-123"/>
      <sheetName val="Pump_FDN-13"/>
      <sheetName val="Horizontal_Vessel_FDN-13"/>
      <sheetName val="NO_3_PTA_PLANT_SD_COST3"/>
      <sheetName val="STA_&amp;_SEC3"/>
      <sheetName val="Valve_List_(Priced)3"/>
      <sheetName val="_TDIBM1_X೺_x005f_x0000_ഈ_x005f_x0000__x0003"/>
      <sheetName val="OCT_FDN3"/>
      <sheetName val="Flaer_Area3"/>
      <sheetName val="Tbl_1y_43"/>
      <sheetName val="[TDIBM1_X೺3"/>
      <sheetName val="Resource_summary3"/>
      <sheetName val="Break_Down3"/>
      <sheetName val="Inert_Balls3"/>
      <sheetName val="CDU_(성창)_Master3"/>
      <sheetName val="Kredi_Risk_Alt_Grup3"/>
      <sheetName val="Ana_Gruplar3"/>
      <sheetName val="Attachment_13"/>
      <sheetName val="Ex_Rate3"/>
      <sheetName val="B_5_Control_Valve3"/>
      <sheetName val="Overall_Status3"/>
      <sheetName val="[TDIBM1_X೺_x005f_x0000_ഈ_x005f_x0000__x0003"/>
      <sheetName val="_TDIBM1_X೺_x005f_x005f_x005f_x0000_ഈ_x005f3"/>
      <sheetName val="해외_연수비용_계산-삭제3"/>
      <sheetName val="해외_기술훈련비_(합계)3"/>
      <sheetName val="A(Rev_3)3"/>
      <sheetName val="_2"/>
      <sheetName val="Eng_Hrs_(HO)2"/>
      <sheetName val="현장관리비_산출내역2"/>
      <sheetName val="토목_Utility_Schedule_(2)2"/>
      <sheetName val="Currency_&amp;_Other_Cost2"/>
      <sheetName val="_Sum2"/>
      <sheetName val="spc_배관견적2"/>
      <sheetName val="입찰내역_발주처_양식2"/>
      <sheetName val="드럼확인_배출2"/>
      <sheetName val="JB_명판인쇄2"/>
      <sheetName val="덕트뱅크_(2)2"/>
      <sheetName val="플링_갑지2"/>
      <sheetName val="JB_명판2"/>
      <sheetName val="드럼_확인용2"/>
      <sheetName val="01_09_CODE2"/>
      <sheetName val="6PILE__(돌출)1"/>
      <sheetName val="Table-Dont_Delete1"/>
      <sheetName val="_TDIBM1_X೺_x005f_x0000_ഈ_2"/>
      <sheetName val="00-Summary_Information-ABB1"/>
      <sheetName val="SPT_vs_PHI1"/>
      <sheetName val="Instrument_구분_체계1"/>
      <sheetName val="[TDIBM1_X೺_x005f_x005f_x005f_x0000_ഈ_x005f1"/>
      <sheetName val="_TDIBM1_X೺_x005f_x005f_x005f_x005f_x005f_x005f_x1"/>
      <sheetName val="SCH_B1"/>
      <sheetName val="CAT_11"/>
      <sheetName val="UNIT_31"/>
      <sheetName val="3_공통공사대비1"/>
      <sheetName val="개시대사_(2)1"/>
      <sheetName val="2-1-1)_Zone_&amp;_Margin1"/>
      <sheetName val="INNER_TANK1"/>
      <sheetName val="Codes,___1"/>
      <sheetName val="INNER_TANK_SEISMIC1"/>
      <sheetName val="Plan_Early_Date1"/>
      <sheetName val="Utility_and_Fire_flange1"/>
      <sheetName val="2__전력간선공사1"/>
      <sheetName val="_WWT_설비_Remote_IO_추가건_(2013_021"/>
      <sheetName val="e-GAP_Summary1"/>
      <sheetName val="bldg_list1"/>
      <sheetName val="갑지_1회1"/>
      <sheetName val="18_071"/>
      <sheetName val="갑지_2회1"/>
      <sheetName val="18_081"/>
      <sheetName val="갑지_3회1"/>
      <sheetName val="18_091"/>
      <sheetName val="갑지_4회1"/>
      <sheetName val="18_101"/>
      <sheetName val="갑지_5회1"/>
      <sheetName val="18_111"/>
      <sheetName val="갑지_6회1"/>
      <sheetName val="18_121"/>
      <sheetName val="갑지_7회1"/>
      <sheetName val="19_011"/>
      <sheetName val="갑지_8회1"/>
      <sheetName val="19_021"/>
      <sheetName val="갑지_9회1"/>
      <sheetName val="표지_9회1"/>
      <sheetName val="19_031"/>
      <sheetName val="갑지_10회1"/>
      <sheetName val="표지_10회1"/>
      <sheetName val="19_041"/>
      <sheetName val="갑지_11회1"/>
      <sheetName val="표지_11회1"/>
      <sheetName val="19_051"/>
      <sheetName val="갑지_12회1"/>
      <sheetName val="표지_12회1"/>
      <sheetName val="19_061"/>
      <sheetName val="갑지_13회1"/>
      <sheetName val="표지_13회1"/>
      <sheetName val="19_071"/>
      <sheetName val="갑지_14회1"/>
      <sheetName val="표지_14회1"/>
      <sheetName val="19_081"/>
      <sheetName val="갑지_15회1"/>
      <sheetName val="표지_15회1"/>
      <sheetName val="19_091"/>
      <sheetName val="_TDIBM1_X೺_x01"/>
      <sheetName val="[TDIBM1_X೺?ഈ?????G_MH_CAL1"/>
      <sheetName val="_TDIBM1_X೺?ഈ?????G_MH_CAL1"/>
      <sheetName val="Chiet_tinh_dz351"/>
      <sheetName val="Submission_-_Price_Summary1"/>
      <sheetName val="Subb-Manpower_&amp;_Equiptment_Pla1"/>
      <sheetName val="Price_Summary_REF1"/>
      <sheetName val="Optional_Working1"/>
      <sheetName val="Equip_Cost1"/>
      <sheetName val="E_&amp;_I_Rates1"/>
      <sheetName val="E&amp;I_CC1"/>
      <sheetName val="PPT_Input1"/>
      <sheetName val="Org_Chart1"/>
      <sheetName val="Indirect_MP1"/>
      <sheetName val="Direct_MP1"/>
      <sheetName val="Manpower_cost1"/>
      <sheetName val="지분별_기성금1"/>
      <sheetName val="도배_및_수장1"/>
      <sheetName val="타설현황_및_이중관(03월)1"/>
      <sheetName val="급수급탕,난방_입상배관(03월)1"/>
      <sheetName val="급수급탕,난방_입상배관_보온(03월)1"/>
      <sheetName val="급수_입상배관_열선(03월)1"/>
      <sheetName val="슬라이딩형수납장_도어(03월)1"/>
      <sheetName val="세대발코니_입상(03월)1"/>
      <sheetName val="화장실_배기휀설치(03월)1"/>
      <sheetName val="화장실_방화댐퍼(03월)1"/>
      <sheetName val="주방_방화댐퍼(03월)1"/>
      <sheetName val="주방_정풍량_댐퍼_및_덕트_설치(03월)1"/>
      <sheetName val="_난방코일(03월)1"/>
      <sheetName val="소방입상배관_열선(03월)1"/>
      <sheetName val="상_하부후레임(03월)1"/>
      <sheetName val="건식PD_전면판(03월)1"/>
      <sheetName val="WEMS_export1"/>
      <sheetName val="Currency_Rate1"/>
      <sheetName val="Addendum_No_1_BILL_2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Capa_Ref_GMP1"/>
      <sheetName val="입출재고현황_(2)1"/>
      <sheetName val="D_5243-ARAMCO1"/>
      <sheetName val="D-4801_OXY1"/>
      <sheetName val="October_20201"/>
      <sheetName val="4__Fuel_Gas_Consumption(2010291"/>
      <sheetName val="PAD_TR보호대기초1"/>
      <sheetName val="ANAL_BOW1"/>
      <sheetName val="EQUIP_LIST1"/>
      <sheetName val="VAT_TU_DIEN1"/>
      <sheetName val="Export2"/>
      <sheetName val="SY"/>
      <sheetName val="용수원단위"/>
      <sheetName val="Regend"/>
      <sheetName val="_갑Ć_x0000_"/>
      <sheetName val="공통비총괄표"/>
      <sheetName val="01"/>
      <sheetName val="_갑_x0000__x0000_"/>
      <sheetName val="BSD (2)"/>
      <sheetName val="para"/>
      <sheetName val="제출계산서"/>
      <sheetName val="Template for itemized price"/>
      <sheetName val="Annex-RC-V"/>
      <sheetName val="본지점중"/>
      <sheetName val="정산표2"/>
      <sheetName val="Form MF - 2"/>
      <sheetName val="INS"/>
      <sheetName val="Activity(new)"/>
      <sheetName val="Backup"/>
      <sheetName val="SOS_PLC &amp; Panel"/>
      <sheetName val="계정과목 예시"/>
      <sheetName val="음료실행"/>
      <sheetName val="총괄표"/>
      <sheetName val="5.공종별예산내역서"/>
      <sheetName val="S"/>
      <sheetName val="찍기"/>
      <sheetName val="F1.4"/>
      <sheetName val="UMUM"/>
      <sheetName val="DAF-2"/>
      <sheetName val="Cashflow Analysis"/>
      <sheetName val="Koordinat"/>
      <sheetName val="DHSD"/>
      <sheetName val="div 8"/>
      <sheetName val="div 9"/>
      <sheetName val="Div 10"/>
      <sheetName val="Volume"/>
      <sheetName val="PCV"/>
      <sheetName val="Memb Schd"/>
      <sheetName val="schbhn"/>
      <sheetName val="SEX"/>
      <sheetName val="harsat"/>
      <sheetName val="_TDIBM1.X೺_x005f_x005f_x005f_x0000_ഈ_"/>
      <sheetName val="Daf 1"/>
      <sheetName val="harga lama"/>
      <sheetName val="FA-LISTING"/>
      <sheetName val="정부노임단가"/>
      <sheetName val="공사비 내역 (가)"/>
      <sheetName val="갑지1"/>
      <sheetName val="조도"/>
      <sheetName val="IRR_sponsor"/>
      <sheetName val="EQ_USED_(CORRECTED)"/>
      <sheetName val="Page_2"/>
      <sheetName val="GIAVLIEU"/>
      <sheetName val="Precios"/>
      <sheetName val="RING WALL"/>
      <sheetName val="D-3109"/>
      <sheetName val="7. Comparison of Asphalt etc"/>
      <sheetName val="AnalisaSIPIL RIIL"/>
      <sheetName val="ocean voyage"/>
      <sheetName val="CH"/>
      <sheetName val="PID DATA"/>
      <sheetName val="steel-gr"/>
      <sheetName val="SAN"/>
      <sheetName val="[TDIBM1_X೺_x005f_x0000_ഈ_"/>
      <sheetName val="[TDIBM1_X೺ഈ_"/>
      <sheetName val="뜃맟뭁돽띿맟-BLDG"/>
      <sheetName val="TDIBM1.X೺_x0000_ഈ_x0000__x0000__x0000__x0000__x0000_G_MH_CAL"/>
      <sheetName val="TDIBM1_X೺ഈG_MH_CAL"/>
      <sheetName val="TDIBM1.X೺_x005f_x0000_ഈ_x005f_x0000__x0000"/>
      <sheetName val="TDIBM1.X೺"/>
      <sheetName val="TDIBM1_X೺"/>
      <sheetName val="TDIBM1_X೺_x005f_x0000_ഈ_x005f_x0000__x0000"/>
      <sheetName val="TDIBM1.X೺_x005f_x005f_x005f_x0000_ഈ_x005f_x005f_"/>
      <sheetName val="TDIBM1_X೺1"/>
      <sheetName val="TDIBM1_X೺_x005f_x0000_ഈ_x005f_x0000__x0001"/>
      <sheetName val="TDIBM1.X೺_x0000_ഈ_x0000__x0000"/>
      <sheetName val="TDIBM1_X೺_x0000_ഈ_x0000__x0000"/>
      <sheetName val="Key Table"/>
      <sheetName val="INPUT__x0000__x0000__x0005__x0000_壀"/>
      <sheetName val="특수선일위대가"/>
      <sheetName val="5-Peralatan"/>
      <sheetName val="slab"/>
      <sheetName val="budget summary"/>
      <sheetName val="1910"/>
      <sheetName val="CCTR wise cost BDGT VS ACT"/>
      <sheetName val="MACHIN HR"/>
      <sheetName val="DMPOWER"/>
      <sheetName val="Lvl1 V1"/>
      <sheetName val="Pengalaman Per"/>
      <sheetName val="ENE-CAL"/>
      <sheetName val="설계내역서"/>
      <sheetName val="valve data"/>
      <sheetName val="HRG BHN"/>
      <sheetName val="Quantity"/>
      <sheetName val="01A- RAB"/>
      <sheetName val="손익차총괄2"/>
      <sheetName val="INPUT_"/>
      <sheetName val="Sheet_3"/>
      <sheetName val="부산제일극장"/>
      <sheetName val="TDIBM1.X೺_x005f_x0000_ഈ_"/>
      <sheetName val="TDIBM1.X೺_x0000_ഈ_"/>
      <sheetName val="TDIBM1_X೺2"/>
      <sheetName val="TDIBM1_X೺_x005f_x0000_ഈ_x005f_x0000__x0002"/>
      <sheetName val="TDIBM1_X೺_x005f_x005f_x005f_x0000_ഈ_x005f_x005f_"/>
      <sheetName val="TDIBM1_X೺ഈ_x00001"/>
      <sheetName val="TDIBM1_X೺_x005f_x0000_ഈ_"/>
      <sheetName val="TDIBM1_X೺ഈ_"/>
      <sheetName val="cable data1"/>
      <sheetName val="HO_ENG_MH_CAL9"/>
      <sheetName val="INPUT_DATA9"/>
      <sheetName val="7_2세부_부하계산서9"/>
      <sheetName val="Eq__Mobilization8"/>
      <sheetName val="_갑지9"/>
      <sheetName val="EQ_Total7"/>
      <sheetName val="CIVIL_BOQ8"/>
      <sheetName val="RAW_COST_SUMMARY8"/>
      <sheetName val="BLDG_BOQ8"/>
      <sheetName val="rate_analyses8"/>
      <sheetName val="DS_Oil_System7"/>
      <sheetName val="ITB_COST8"/>
      <sheetName val="Price_Detail7"/>
      <sheetName val="노임_단가7"/>
      <sheetName val="Pjt_Data7"/>
      <sheetName val="plan&amp;section_of_foundation7"/>
      <sheetName val="pile_bearing_capa_&amp;_arrenge7"/>
      <sheetName val="design_load7"/>
      <sheetName val="working_load_at_the_btm_ft_7"/>
      <sheetName val="stability_check7"/>
      <sheetName val="design_criteria7"/>
      <sheetName val="AOP_Summary-27"/>
      <sheetName val="2_배관7"/>
      <sheetName val="M_116"/>
      <sheetName val="PIPE_(SG)-발수6"/>
      <sheetName val="TYPE-B_평균H6"/>
      <sheetName val="ANA&amp;DESIGN&amp;REINF__6"/>
      <sheetName val="PRIMARY_LOAD6"/>
      <sheetName val="EXT_CHECK6"/>
      <sheetName val="할증_6"/>
      <sheetName val="Invoice_(Summary)6"/>
      <sheetName val="Invoice_(IBL)6"/>
      <sheetName val="Invoice_(OBL)6"/>
      <sheetName val="OIL_SYST_DATA_SHTS6"/>
      <sheetName val="Loop_Type6"/>
      <sheetName val="Resource_table6"/>
      <sheetName val="공사비_분석표6"/>
      <sheetName val="간접비_총괄표6"/>
      <sheetName val="REINF_6"/>
      <sheetName val="Food_court_6"/>
      <sheetName val="97_사업추정(WEKI)6"/>
      <sheetName val="노원열병합__건축공사기성내역서6"/>
      <sheetName val="BACK_DATA6"/>
      <sheetName val="3_Breakdown_Direct_Instrument4"/>
      <sheetName val="Inside_building_Summary4"/>
      <sheetName val="Rate_Analysis4"/>
      <sheetName val="L_V_Separator4"/>
      <sheetName val="_TDIBM1_X೺4"/>
      <sheetName val="Vertical_FDN-124"/>
      <sheetName val="Pump_FDN-14"/>
      <sheetName val="Horizontal_Vessel_FDN-14"/>
      <sheetName val="NO_3_PTA_PLANT_SD_COST4"/>
      <sheetName val="STA_&amp;_SEC4"/>
      <sheetName val="_TDIBM1_X೺_x005f_x0000_ഈ_x005f_x0000__x0004"/>
      <sheetName val="OCT_FDN4"/>
      <sheetName val="Valve_List_(Priced)4"/>
      <sheetName val="Resource_summary4"/>
      <sheetName val="Break_Down4"/>
      <sheetName val="Tbl_1y_44"/>
      <sheetName val="Flaer_Area4"/>
      <sheetName val="[TDIBM1_X೺4"/>
      <sheetName val="Inert_Balls4"/>
      <sheetName val="CDU_(성창)_Master4"/>
      <sheetName val="Overall_Status4"/>
      <sheetName val="[TDIBM1_X೺_x005f_x0000_ഈ_x005f_x0000__x0004"/>
      <sheetName val="Kredi_Risk_Alt_Grup4"/>
      <sheetName val="Ana_Gruplar4"/>
      <sheetName val="Attachment_14"/>
      <sheetName val="Ex_Rate4"/>
      <sheetName val="B_5_Control_Valve4"/>
      <sheetName val="_TDIBM1_X೺_x005f_x005f_x005f_x0000_ഈ_x005f4"/>
      <sheetName val="해외_연수비용_계산-삭제4"/>
      <sheetName val="해외_기술훈련비_(합계)4"/>
      <sheetName val="A(Rev_3)4"/>
      <sheetName val="_3"/>
      <sheetName val="Currency_&amp;_Other_Cost3"/>
      <sheetName val="_Sum3"/>
      <sheetName val="Eng_Hrs_(HO)3"/>
      <sheetName val="현장관리비_산출내역3"/>
      <sheetName val="토목_Utility_Schedule_(2)3"/>
      <sheetName val="spc_배관견적3"/>
      <sheetName val="입찰내역_발주처_양식3"/>
      <sheetName val="드럼확인_배출3"/>
      <sheetName val="JB_명판인쇄3"/>
      <sheetName val="덕트뱅크_(2)3"/>
      <sheetName val="플링_갑지3"/>
      <sheetName val="JB_명판3"/>
      <sheetName val="드럼_확인용3"/>
      <sheetName val="01_09_CODE3"/>
      <sheetName val="SCH_B2"/>
      <sheetName val="Instrument_구분_체계2"/>
      <sheetName val="CAT_12"/>
      <sheetName val="6PILE__(돌출)2"/>
      <sheetName val="[TDIBM1_X೺_x005f_x005f_x005f_x0000_ഈ_x005f2"/>
      <sheetName val="_TDIBM1_X೺_x005f_x005f_x005f_x005f_x005f_x005f_x2"/>
      <sheetName val="UNIT_32"/>
      <sheetName val="_TDIBM1_X೺_x005f_x0000_ഈ_3"/>
      <sheetName val="Table-Dont_Delete2"/>
      <sheetName val="_TDIBM1_X೺_x005f_x005f_x02"/>
      <sheetName val="00-Summary_Information-ABB2"/>
      <sheetName val="SPT_vs_PHI2"/>
      <sheetName val="3_공통공사대비2"/>
      <sheetName val="개시대사_(2)2"/>
      <sheetName val="2-1-1)_Zone_&amp;_Margin2"/>
      <sheetName val="갑지_1회2"/>
      <sheetName val="18_072"/>
      <sheetName val="갑지_2회2"/>
      <sheetName val="18_082"/>
      <sheetName val="갑지_3회2"/>
      <sheetName val="18_092"/>
      <sheetName val="갑지_4회2"/>
      <sheetName val="18_102"/>
      <sheetName val="갑지_5회2"/>
      <sheetName val="18_112"/>
      <sheetName val="갑지_6회2"/>
      <sheetName val="18_122"/>
      <sheetName val="갑지_7회2"/>
      <sheetName val="19_012"/>
      <sheetName val="갑지_8회2"/>
      <sheetName val="19_022"/>
      <sheetName val="갑지_9회2"/>
      <sheetName val="표지_9회2"/>
      <sheetName val="19_032"/>
      <sheetName val="갑지_10회2"/>
      <sheetName val="표지_10회2"/>
      <sheetName val="19_042"/>
      <sheetName val="갑지_11회2"/>
      <sheetName val="표지_11회2"/>
      <sheetName val="19_052"/>
      <sheetName val="갑지_12회2"/>
      <sheetName val="표지_12회2"/>
      <sheetName val="19_062"/>
      <sheetName val="갑지_13회2"/>
      <sheetName val="표지_13회2"/>
      <sheetName val="19_072"/>
      <sheetName val="갑지_14회2"/>
      <sheetName val="표지_14회2"/>
      <sheetName val="19_082"/>
      <sheetName val="갑지_15회2"/>
      <sheetName val="표지_15회2"/>
      <sheetName val="19_092"/>
      <sheetName val="INNER_TANK2"/>
      <sheetName val="Codes,___2"/>
      <sheetName val="INNER_TANK_SEISMIC2"/>
      <sheetName val="Plan_Early_Date2"/>
      <sheetName val="Utility_and_Fire_flange2"/>
      <sheetName val="2__전력간선공사2"/>
      <sheetName val="_TDIBM1_X೺_x02"/>
      <sheetName val="bldg_list2"/>
      <sheetName val="[TDIBM1_X೺?ഈ?????G_MH_CAL2"/>
      <sheetName val="_TDIBM1_X೺?ഈ?????G_MH_CAL2"/>
      <sheetName val="_WWT_설비_Remote_IO_추가건_(2013_022"/>
      <sheetName val="e-GAP_Summary2"/>
      <sheetName val="Chiet_tinh_dz352"/>
      <sheetName val="Submission_-_Price_Summary2"/>
      <sheetName val="Subb-Manpower_&amp;_Equiptment_Pla2"/>
      <sheetName val="Price_Summary_REF2"/>
      <sheetName val="Optional_Working2"/>
      <sheetName val="Equip_Cost2"/>
      <sheetName val="E_&amp;_I_Rates2"/>
      <sheetName val="E&amp;I_CC2"/>
      <sheetName val="PPT_Input2"/>
      <sheetName val="Org_Chart2"/>
      <sheetName val="Indirect_MP2"/>
      <sheetName val="Direct_MP2"/>
      <sheetName val="Manpower_cost2"/>
      <sheetName val="지분별_기성금2"/>
      <sheetName val="도배_및_수장2"/>
      <sheetName val="타설현황_및_이중관(03월)2"/>
      <sheetName val="급수급탕,난방_입상배관(03월)2"/>
      <sheetName val="급수급탕,난방_입상배관_보온(03월)2"/>
      <sheetName val="급수_입상배관_열선(03월)2"/>
      <sheetName val="슬라이딩형수납장_도어(03월)2"/>
      <sheetName val="세대발코니_입상(03월)2"/>
      <sheetName val="화장실_배기휀설치(03월)2"/>
      <sheetName val="화장실_방화댐퍼(03월)2"/>
      <sheetName val="주방_방화댐퍼(03월)2"/>
      <sheetName val="주방_정풍량_댐퍼_및_덕트_설치(03월)2"/>
      <sheetName val="_난방코일(03월)2"/>
      <sheetName val="소방입상배관_열선(03월)2"/>
      <sheetName val="상_하부후레임(03월)2"/>
      <sheetName val="건식PD_전면판(03월)2"/>
      <sheetName val="WEMS_export2"/>
      <sheetName val="Currency_Rate2"/>
      <sheetName val="Addendum_No_1_BILL_2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입출재고현황_(2)2"/>
      <sheetName val="Capa_Ref_GMP2"/>
      <sheetName val="D_5243-ARAMCO2"/>
      <sheetName val="D-4801_OXY2"/>
      <sheetName val="EQUIP_LIST2"/>
      <sheetName val="VAT_TU_DIEN2"/>
      <sheetName val="PAD_TR보호대기초2"/>
      <sheetName val="October_20202"/>
      <sheetName val="4__Fuel_Gas_Consumption(2010292"/>
      <sheetName val="Perm__Test"/>
      <sheetName val="DAF_TUL"/>
      <sheetName val="Bahan_"/>
      <sheetName val="Isolasi_Luar_Dalam"/>
      <sheetName val="Isolasi_Luar"/>
      <sheetName val="Cash_Flow_bulanan"/>
      <sheetName val="rap_rinci"/>
      <sheetName val="HARGA_ALAT"/>
      <sheetName val="iTEM_hARSAT"/>
      <sheetName val="H_Satuan"/>
      <sheetName val="HB_"/>
      <sheetName val="Galian_1"/>
      <sheetName val="Bill_No_6_Koord_&amp;_Attendance"/>
      <sheetName val="Public_Area"/>
      <sheetName val="DAFTAR_HARGA"/>
      <sheetName val="Malaysia_incl__RET"/>
      <sheetName val="Tag_Equip_Value"/>
      <sheetName val="ANAL_BOW2"/>
      <sheetName val="CT_Thang_Mo"/>
      <sheetName val="CT__PL"/>
      <sheetName val="Equipment_Cost"/>
      <sheetName val="VS_P-Q"/>
      <sheetName val="PE-F-33_Rev_02_Basic_Proj_Info"/>
      <sheetName val="PE-F-31_Rev_01_Coversheet"/>
      <sheetName val="TOWER_10TON"/>
      <sheetName val="TOWER_12TON"/>
      <sheetName val="ACT_ALL_IN"/>
      <sheetName val="Kuantitas_&amp;_Harga"/>
      <sheetName val="struktur_tdk_dipakai"/>
      <sheetName val="2_주요계수총괄"/>
      <sheetName val="Lookup_Lists"/>
      <sheetName val="9__콘덴서"/>
      <sheetName val="2_4_3__Civil_WP3"/>
      <sheetName val="2_4_8__Building_WP2"/>
      <sheetName val="2_4_9__Building_WP3"/>
      <sheetName val="PLSt_03__"/>
      <sheetName val="П_7_курс_аванса"/>
      <sheetName val="REFER_SHEET"/>
      <sheetName val="Land_Dev't__Ph-1"/>
      <sheetName val="4-Lane_bridge"/>
      <sheetName val="Hac_Lots"/>
      <sheetName val="Res_Lots"/>
      <sheetName val="Spine_Road"/>
      <sheetName val="2_223M_due_to_adj_profit"/>
      <sheetName val="MATERIAL'S_PRICE"/>
      <sheetName val="Power_&amp;_control_cables"/>
      <sheetName val="Earthing_Cables_"/>
      <sheetName val="단가표_"/>
      <sheetName val="ZAR_SAZ"/>
      <sheetName val="5_전사투자계획종함안"/>
      <sheetName val="11_BQMPALOC"/>
      <sheetName val="Material_Standards"/>
      <sheetName val="Material_Cost_Standards"/>
      <sheetName val="전기공사_(삼전)"/>
      <sheetName val="PB10_REF_2009"/>
      <sheetName val="BSD_(2)"/>
      <sheetName val="Template_for_itemized_price"/>
      <sheetName val="Form_MF_-_2"/>
      <sheetName val="_TDIBM1_X೺_ഈ_____G_MH_CAL"/>
      <sheetName val="Sheet_31"/>
      <sheetName val="SOS_PLC_&amp;_Panel"/>
      <sheetName val="계정과목_예시"/>
      <sheetName val="LMB_Forecast_plan"/>
      <sheetName val="valve_data"/>
      <sheetName val="EPC_For_Verification"/>
      <sheetName val="INPUT_壀"/>
      <sheetName val="PID_DATA"/>
      <sheetName val="F1_4"/>
      <sheetName val="Cashflow_Analysis"/>
      <sheetName val="div_8"/>
      <sheetName val="div_9"/>
      <sheetName val="Div_10"/>
      <sheetName val="Memb_Schd"/>
      <sheetName val="_TDIBM1_X೺_x005f_x005f_x005f_x0000_ഈ_"/>
      <sheetName val="Daf_1"/>
      <sheetName val="harga_lama"/>
      <sheetName val="공사비_내역_(가)"/>
      <sheetName val="TDIBM1_X೺_x005f_x0000_ഈ_x005f_x0000__x00001"/>
      <sheetName val="cable_data1"/>
      <sheetName val="매립"/>
      <sheetName val="Takeoff"/>
      <sheetName val="MP Sep-Restime"/>
      <sheetName val="Sch.1"/>
      <sheetName val="_TDIBM1_X೺_x005f_x005f_x03"/>
      <sheetName val="VS_P-Q1"/>
      <sheetName val="IRR_sponsor1"/>
      <sheetName val="EQ_USED_(CORRECTED)1"/>
      <sheetName val="Page_21"/>
      <sheetName val="CT_Thang_Mo1"/>
      <sheetName val="CT__PL1"/>
      <sheetName val="Equipment_Cost1"/>
      <sheetName val="Malaysia_incl__RET1"/>
      <sheetName val="Tag_Equip_Value1"/>
      <sheetName val="9__콘덴서1"/>
      <sheetName val="HO_ENG_MH_CAL10"/>
      <sheetName val="INPUT_DATA10"/>
      <sheetName val="7_2세부_부하계산서10"/>
      <sheetName val="Eq__Mobilization9"/>
      <sheetName val="_갑지10"/>
      <sheetName val="EQ_Total8"/>
      <sheetName val="CIVIL_BOQ9"/>
      <sheetName val="RAW_COST_SUMMARY9"/>
      <sheetName val="BLDG_BOQ9"/>
      <sheetName val="rate_analyses9"/>
      <sheetName val="ITB_COST9"/>
      <sheetName val="Price_Detail8"/>
      <sheetName val="DS_Oil_System8"/>
      <sheetName val="노임_단가8"/>
      <sheetName val="plan&amp;section_of_foundation8"/>
      <sheetName val="pile_bearing_capa_&amp;_arrenge8"/>
      <sheetName val="design_load8"/>
      <sheetName val="working_load_at_the_btm_ft_8"/>
      <sheetName val="stability_check8"/>
      <sheetName val="design_criteria8"/>
      <sheetName val="2_배관8"/>
      <sheetName val="Pjt_Data8"/>
      <sheetName val="AOP_Summary-28"/>
      <sheetName val="M_117"/>
      <sheetName val="TYPE-B_평균H7"/>
      <sheetName val="PIPE_(SG)-발수7"/>
      <sheetName val="ANA&amp;DESIGN&amp;REINF__7"/>
      <sheetName val="PRIMARY_LOAD7"/>
      <sheetName val="EXT_CHECK7"/>
      <sheetName val="OIL_SYST_DATA_SHTS7"/>
      <sheetName val="할증_7"/>
      <sheetName val="Loop_Type7"/>
      <sheetName val="Resource_table7"/>
      <sheetName val="공사비_분석표7"/>
      <sheetName val="간접비_총괄표7"/>
      <sheetName val="REINF_7"/>
      <sheetName val="Invoice_(Summary)7"/>
      <sheetName val="Invoice_(IBL)7"/>
      <sheetName val="Invoice_(OBL)7"/>
      <sheetName val="Food_court_7"/>
      <sheetName val="97_사업추정(WEKI)7"/>
      <sheetName val="노원열병합__건축공사기성내역서7"/>
      <sheetName val="BACK_DATA7"/>
      <sheetName val="Rate_Analysis5"/>
      <sheetName val="3_Breakdown_Direct_Instrument5"/>
      <sheetName val="Inside_building_Summary5"/>
      <sheetName val="L_V_Separator5"/>
      <sheetName val="_TDIBM1_X೺5"/>
      <sheetName val="Vertical_FDN-125"/>
      <sheetName val="Pump_FDN-15"/>
      <sheetName val="Horizontal_Vessel_FDN-15"/>
      <sheetName val="NO_3_PTA_PLANT_SD_COST5"/>
      <sheetName val="STA_&amp;_SEC5"/>
      <sheetName val="_TDIBM1_X೺_x005f_x0000_ഈ_x005f_x0000__x0005"/>
      <sheetName val="OCT_FDN5"/>
      <sheetName val="Valve_List_(Priced)5"/>
      <sheetName val="Tbl_1y_45"/>
      <sheetName val="Flaer_Area5"/>
      <sheetName val="[TDIBM1_X೺5"/>
      <sheetName val="Resource_summary5"/>
      <sheetName val="Break_Down5"/>
      <sheetName val="Overall_Status5"/>
      <sheetName val="Inert_Balls5"/>
      <sheetName val="Kredi_Risk_Alt_Grup5"/>
      <sheetName val="Ana_Gruplar5"/>
      <sheetName val="Attachment_15"/>
      <sheetName val="Ex_Rate5"/>
      <sheetName val="[TDIBM1_X೺_x005f_x0000_ഈ_x005f_x0000__x0005"/>
      <sheetName val="B_5_Control_Valve5"/>
      <sheetName val="CDU_(성창)_Master5"/>
      <sheetName val="_TDIBM1_X೺_x005f_x005f_x005f_x0000_ഈ_x005f5"/>
      <sheetName val="A(Rev_3)5"/>
      <sheetName val="_4"/>
      <sheetName val="해외_연수비용_계산-삭제5"/>
      <sheetName val="해외_기술훈련비_(합계)5"/>
      <sheetName val="토목_Utility_Schedule_(2)4"/>
      <sheetName val="Eng_Hrs_(HO)4"/>
      <sheetName val="현장관리비_산출내역4"/>
      <sheetName val="Currency_&amp;_Other_Cost4"/>
      <sheetName val="_Sum4"/>
      <sheetName val="spc_배관견적4"/>
      <sheetName val="드럼확인_배출4"/>
      <sheetName val="JB_명판인쇄4"/>
      <sheetName val="덕트뱅크_(2)4"/>
      <sheetName val="플링_갑지4"/>
      <sheetName val="JB_명판4"/>
      <sheetName val="드럼_확인용4"/>
      <sheetName val="01_09_CODE4"/>
      <sheetName val="00-Summary_Information-ABB3"/>
      <sheetName val="_TDIBM1_X೺_x005f_x0000_ഈ_4"/>
      <sheetName val="_TDIBM1_X೺_x005f_x005f_x04"/>
      <sheetName val="2-1-1)_Zone_&amp;_Margin3"/>
      <sheetName val="[TDIBM1_X೺_x005f_x005f_x005f_x0000_ഈ_x005f3"/>
      <sheetName val="_TDIBM1_X೺_x005f_x005f_x005f_x005f_x005f_x005f_x3"/>
      <sheetName val="6PILE__(돌출)3"/>
      <sheetName val="Instrument_구분_체계3"/>
      <sheetName val="CAT_13"/>
      <sheetName val="Table-Dont_Delete3"/>
      <sheetName val="SPT_vs_PHI3"/>
      <sheetName val="개시대사_(2)3"/>
      <sheetName val="입찰내역_발주처_양식4"/>
      <sheetName val="SCH_B3"/>
      <sheetName val="UNIT_33"/>
      <sheetName val="Plan_Early_Date3"/>
      <sheetName val="_WWT_설비_Remote_IO_추가건_(2013_023"/>
      <sheetName val="e-GAP_Summary3"/>
      <sheetName val="_TDIBM1_X೺_x03"/>
      <sheetName val="INNER_TANK3"/>
      <sheetName val="Codes,___3"/>
      <sheetName val="INNER_TANK_SEISMIC3"/>
      <sheetName val="Utility_and_Fire_flange3"/>
      <sheetName val="bldg_list3"/>
      <sheetName val="Chiet_tinh_dz353"/>
      <sheetName val="3_공통공사대비3"/>
      <sheetName val="Submission_-_Price_Summary3"/>
      <sheetName val="Subb-Manpower_&amp;_Equiptment_Pla3"/>
      <sheetName val="Price_Summary_REF3"/>
      <sheetName val="Optional_Working3"/>
      <sheetName val="Equip_Cost3"/>
      <sheetName val="E_&amp;_I_Rates3"/>
      <sheetName val="E&amp;I_CC3"/>
      <sheetName val="PPT_Input3"/>
      <sheetName val="Org_Chart3"/>
      <sheetName val="Indirect_MP3"/>
      <sheetName val="Direct_MP3"/>
      <sheetName val="Manpower_cost3"/>
      <sheetName val="2__전력간선공사3"/>
      <sheetName val="Addendum_No_1_BILL_23"/>
      <sheetName val="[TDIBM1_X೺?ഈ?????G_MH_CAL3"/>
      <sheetName val="_TDIBM1_X೺?ഈ?????G_MH_CAL3"/>
      <sheetName val="갑지_1회3"/>
      <sheetName val="18_073"/>
      <sheetName val="갑지_2회3"/>
      <sheetName val="18_083"/>
      <sheetName val="갑지_3회3"/>
      <sheetName val="18_093"/>
      <sheetName val="갑지_4회3"/>
      <sheetName val="18_103"/>
      <sheetName val="갑지_5회3"/>
      <sheetName val="18_113"/>
      <sheetName val="갑지_6회3"/>
      <sheetName val="18_123"/>
      <sheetName val="갑지_7회3"/>
      <sheetName val="19_013"/>
      <sheetName val="갑지_8회3"/>
      <sheetName val="19_023"/>
      <sheetName val="갑지_9회3"/>
      <sheetName val="표지_9회3"/>
      <sheetName val="19_033"/>
      <sheetName val="갑지_10회3"/>
      <sheetName val="표지_10회3"/>
      <sheetName val="19_043"/>
      <sheetName val="갑지_11회3"/>
      <sheetName val="표지_11회3"/>
      <sheetName val="19_053"/>
      <sheetName val="갑지_12회3"/>
      <sheetName val="표지_12회3"/>
      <sheetName val="19_063"/>
      <sheetName val="갑지_13회3"/>
      <sheetName val="표지_13회3"/>
      <sheetName val="19_073"/>
      <sheetName val="갑지_14회3"/>
      <sheetName val="표지_14회3"/>
      <sheetName val="19_083"/>
      <sheetName val="갑지_15회3"/>
      <sheetName val="표지_15회3"/>
      <sheetName val="19_093"/>
      <sheetName val="D_5243-ARAMCO3"/>
      <sheetName val="D-4801_OXY3"/>
      <sheetName val="VS_P-Q2"/>
      <sheetName val="IRR_sponsor2"/>
      <sheetName val="EQ_USED_(CORRECTED)2"/>
      <sheetName val="Page_22"/>
      <sheetName val="CT_Thang_Mo2"/>
      <sheetName val="CT__PL2"/>
      <sheetName val="Equipment_Cost2"/>
      <sheetName val="Malaysia_incl__RET2"/>
      <sheetName val="Tag_Equip_Value2"/>
      <sheetName val="9__콘덴서2"/>
      <sheetName val="CONSTANTS"/>
      <sheetName val="PROJECT INFO."/>
      <sheetName val="0226"/>
      <sheetName val="물가정보"/>
      <sheetName val="정부노임"/>
      <sheetName val="Ⅴ-2.공종별내역"/>
      <sheetName val="견적의뢰"/>
      <sheetName val="1"/>
      <sheetName val="Material Cost(as per Nation)"/>
      <sheetName val="TITLES"/>
      <sheetName val="TRANSPORT FACTORS"/>
      <sheetName val="EQT ALLOWANCE"/>
      <sheetName val="Units"/>
      <sheetName val="NFSPropalEL"/>
      <sheetName val="analiz"/>
      <sheetName val="정보"/>
      <sheetName val="Foglio_Lavoro"/>
      <sheetName val="PI"/>
      <sheetName val="dc1"/>
      <sheetName val="Absorber Packing Log"/>
      <sheetName val="Daily"/>
      <sheetName val="M501G 2on1"/>
      <sheetName val="총괄"/>
      <sheetName val="PW3"/>
      <sheetName val="DNW"/>
      <sheetName val="D-3503"/>
      <sheetName val="장비명"/>
      <sheetName val="NM2"/>
      <sheetName val="NW1"/>
      <sheetName val="금병로2공구(변경)"/>
      <sheetName val="일위대가(가설)"/>
      <sheetName val="BLOWDOWN"/>
      <sheetName val="PSV2701F"/>
      <sheetName val="64DPRO"/>
      <sheetName val="CONTROL PIPING"/>
      <sheetName val="COVERSHEET PAGE"/>
      <sheetName val="MAIN GATE HOUSE"/>
      <sheetName val="MTO REV.2(ARMOR)"/>
      <sheetName val="Hauptdaten"/>
      <sheetName val="Accounts"/>
      <sheetName val="98수문일위"/>
      <sheetName val="유림골조"/>
      <sheetName val="30신설일위대가"/>
      <sheetName val="30집계표"/>
      <sheetName val="CPMS"/>
      <sheetName val="부하계산서"/>
      <sheetName val="경산"/>
      <sheetName val="1062-X방향 "/>
      <sheetName val="FAB별"/>
      <sheetName val="LDPE-1 LP Main Equi List"/>
      <sheetName val="LDPE-1 HP Main Equi List"/>
      <sheetName val="H&amp;MP GSD-12-Rev02,INSP"/>
      <sheetName val="H&amp;MP GSD-12-Rev02,PR"/>
      <sheetName val="LDPE1 HP &amp; PSE, PR"/>
      <sheetName val="LDPE-1 HP PIPING  List"/>
      <sheetName val="Low Pressure GSD-12-Rev02,INSP"/>
      <sheetName val="Low Pressure GSD-12-Rev02,PR"/>
      <sheetName val="LDPE-1 LP PSE List"/>
      <sheetName val="BILL"/>
      <sheetName val="MAJ"/>
      <sheetName val="BILAN PROJET ECO"/>
      <sheetName val="예정(3)"/>
      <sheetName val="R.A.B."/>
      <sheetName val="PM"/>
      <sheetName val="TRUCK HAUL CYCLE-waste"/>
      <sheetName val="비품"/>
      <sheetName val="실행내역"/>
      <sheetName val="Price Summary (1)"/>
      <sheetName val="Price Summary (2)"/>
      <sheetName val="SHL"/>
      <sheetName val="당초"/>
      <sheetName val="schalt"/>
      <sheetName val="schtng"/>
      <sheetName val="SMEC_Macro_01csv"/>
      <sheetName val="Breakdown"/>
      <sheetName val="MATL"/>
      <sheetName val="Bin"/>
      <sheetName val="LOADS"/>
      <sheetName val="Bid Evaluation"/>
      <sheetName val="masonry works"/>
      <sheetName val="DB CIS_v2.1"/>
      <sheetName val="Library"/>
      <sheetName val="VC2 10.99"/>
      <sheetName val="4차원가계산서"/>
      <sheetName val="식재인부"/>
      <sheetName val="Résultats"/>
      <sheetName val="Hot"/>
      <sheetName val="PP"/>
      <sheetName val="Price_Summary_(1)"/>
      <sheetName val="Price_Summary_(2)"/>
      <sheetName val="MOS"/>
      <sheetName val="A01"/>
      <sheetName val="A11"/>
      <sheetName val="A16"/>
      <sheetName val="A02"/>
      <sheetName val="A03"/>
      <sheetName val="A04"/>
      <sheetName val="A05"/>
      <sheetName val="A06"/>
      <sheetName val="A07"/>
      <sheetName val="A08a"/>
      <sheetName val="A08b"/>
      <sheetName val="график финансирования"/>
      <sheetName val="girder"/>
      <sheetName val="Eng_Hrs"/>
      <sheetName val="内外控制表"/>
      <sheetName val="海盐加工装置"/>
      <sheetName val="ZEZSH2007"/>
      <sheetName val="非标价格库"/>
      <sheetName val="electrical"/>
      <sheetName val="TTS- fixed allw-17.7.2007"/>
      <sheetName val="Assumption"/>
      <sheetName val="GC-2"/>
      <sheetName val="HO_ENG_MH_CAL11"/>
      <sheetName val="INPUT_DATA11"/>
      <sheetName val="7_2세부_부하계산서11"/>
      <sheetName val="Eq__Mobilization10"/>
      <sheetName val="_갑지11"/>
      <sheetName val="EQ_Total9"/>
      <sheetName val="CIVIL_BOQ10"/>
      <sheetName val="RAW_COST_SUMMARY10"/>
      <sheetName val="BLDG_BOQ10"/>
      <sheetName val="rate_analyses10"/>
      <sheetName val="ITB_COST10"/>
      <sheetName val="Price_Detail9"/>
      <sheetName val="DS_Oil_System9"/>
      <sheetName val="노임_단가9"/>
      <sheetName val="plan&amp;section_of_foundation9"/>
      <sheetName val="pile_bearing_capa_&amp;_arrenge9"/>
      <sheetName val="design_load9"/>
      <sheetName val="working_load_at_the_btm_ft_9"/>
      <sheetName val="stability_check9"/>
      <sheetName val="design_criteria9"/>
      <sheetName val="2_배관9"/>
      <sheetName val="Pjt_Data9"/>
      <sheetName val="AOP_Summary-29"/>
      <sheetName val="M_118"/>
      <sheetName val="TYPE-B_평균H8"/>
      <sheetName val="PIPE_(SG)-발수8"/>
      <sheetName val="ANA&amp;DESIGN&amp;REINF__8"/>
      <sheetName val="PRIMARY_LOAD8"/>
      <sheetName val="EXT_CHECK8"/>
      <sheetName val="OIL_SYST_DATA_SHTS8"/>
      <sheetName val="할증_8"/>
      <sheetName val="Loop_Type8"/>
      <sheetName val="Resource_table8"/>
      <sheetName val="공사비_분석표8"/>
      <sheetName val="간접비_총괄표8"/>
      <sheetName val="REINF_8"/>
      <sheetName val="Invoice_(Summary)8"/>
      <sheetName val="Invoice_(IBL)8"/>
      <sheetName val="Invoice_(OBL)8"/>
      <sheetName val="Food_court_8"/>
      <sheetName val="97_사업추정(WEKI)8"/>
      <sheetName val="노원열병합__건축공사기성내역서8"/>
      <sheetName val="BACK_DATA8"/>
      <sheetName val="Rate_Analysis6"/>
      <sheetName val="3_Breakdown_Direct_Instrument6"/>
      <sheetName val="Inside_building_Summary6"/>
      <sheetName val="L_V_Separator6"/>
      <sheetName val="_TDIBM1_X೺6"/>
      <sheetName val="Vertical_FDN-126"/>
      <sheetName val="Pump_FDN-16"/>
      <sheetName val="Horizontal_Vessel_FDN-16"/>
      <sheetName val="NO_3_PTA_PLANT_SD_COST6"/>
      <sheetName val="STA_&amp;_SEC6"/>
      <sheetName val="_TDIBM1_X೺_x005f_x0000_ഈ_x005f_x0000__x0006"/>
      <sheetName val="OCT_FDN6"/>
      <sheetName val="Valve_List_(Priced)6"/>
      <sheetName val="Tbl_1y_46"/>
      <sheetName val="Flaer_Area6"/>
      <sheetName val="[TDIBM1_X೺6"/>
      <sheetName val="Resource_summary6"/>
      <sheetName val="Break_Down6"/>
      <sheetName val="Overall_Status6"/>
      <sheetName val="Inert_Balls6"/>
      <sheetName val="Kredi_Risk_Alt_Grup6"/>
      <sheetName val="Ana_Gruplar6"/>
      <sheetName val="Attachment_16"/>
      <sheetName val="Ex_Rate6"/>
      <sheetName val="[TDIBM1_X೺_x005f_x0000_ഈ_x005f_x0000__x0006"/>
      <sheetName val="B_5_Control_Valve6"/>
      <sheetName val="CDU_(성창)_Master6"/>
      <sheetName val="_TDIBM1_X೺_x005f_x005f_x005f_x0000_ഈ_x005f6"/>
      <sheetName val="A(Rev_3)6"/>
      <sheetName val="_5"/>
      <sheetName val="해외_연수비용_계산-삭제6"/>
      <sheetName val="해외_기술훈련비_(합계)6"/>
      <sheetName val="토목_Utility_Schedule_(2)5"/>
      <sheetName val="Eng_Hrs_(HO)5"/>
      <sheetName val="현장관리비_산출내역5"/>
      <sheetName val="Currency_&amp;_Other_Cost5"/>
      <sheetName val="_Sum5"/>
      <sheetName val="spc_배관견적5"/>
      <sheetName val="드럼확인_배출5"/>
      <sheetName val="JB_명판인쇄5"/>
      <sheetName val="덕트뱅크_(2)5"/>
      <sheetName val="플링_갑지5"/>
      <sheetName val="JB_명판5"/>
      <sheetName val="드럼_확인용5"/>
      <sheetName val="01_09_CODE5"/>
      <sheetName val="00-Summary_Information-ABB4"/>
      <sheetName val="_TDIBM1_X೺_x005f_x0000_ഈ_5"/>
      <sheetName val="_TDIBM1_X೺_x005f_x005f_x05"/>
      <sheetName val="2-1-1)_Zone_&amp;_Margin4"/>
      <sheetName val="[TDIBM1_X೺_x005f_x005f_x005f_x0000_ഈ_x005f4"/>
      <sheetName val="_TDIBM1_X೺_x005f_x005f_x005f_x005f_x005f_x005f_x4"/>
      <sheetName val="6PILE__(돌출)4"/>
      <sheetName val="Instrument_구분_체계4"/>
      <sheetName val="CAT_14"/>
      <sheetName val="Table-Dont_Delete4"/>
      <sheetName val="SPT_vs_PHI4"/>
      <sheetName val="개시대사_(2)4"/>
      <sheetName val="입찰내역_발주처_양식5"/>
      <sheetName val="SCH_B4"/>
      <sheetName val="UNIT_34"/>
      <sheetName val="Plan_Early_Date4"/>
      <sheetName val="_WWT_설비_Remote_IO_추가건_(2013_024"/>
      <sheetName val="e-GAP_Summary4"/>
      <sheetName val="Submission_-_Price_Summary4"/>
      <sheetName val="Subb-Manpower_&amp;_Equiptment_Pla4"/>
      <sheetName val="Price_Summary_REF4"/>
      <sheetName val="Optional_Working4"/>
      <sheetName val="Equip_Cost4"/>
      <sheetName val="E_&amp;_I_Rates4"/>
      <sheetName val="E&amp;I_CC4"/>
      <sheetName val="PPT_Input4"/>
      <sheetName val="Org_Chart4"/>
      <sheetName val="Indirect_MP4"/>
      <sheetName val="Direct_MP4"/>
      <sheetName val="Manpower_cost4"/>
      <sheetName val="INNER_TANK4"/>
      <sheetName val="Codes,___4"/>
      <sheetName val="INNER_TANK_SEISMIC4"/>
      <sheetName val="Utility_and_Fire_flange4"/>
      <sheetName val="bldg_list4"/>
      <sheetName val="Chiet_tinh_dz354"/>
      <sheetName val="3_공통공사대비4"/>
      <sheetName val="_TDIBM1_X೺_x04"/>
      <sheetName val="2__전력간선공사4"/>
      <sheetName val="Addendum_No_1_BILL_24"/>
      <sheetName val="[TDIBM1_X೺?ഈ?????G_MH_CAL4"/>
      <sheetName val="_TDIBM1_X೺?ഈ?????G_MH_CAL4"/>
      <sheetName val="갑지_1회4"/>
      <sheetName val="18_074"/>
      <sheetName val="갑지_2회4"/>
      <sheetName val="18_084"/>
      <sheetName val="갑지_3회4"/>
      <sheetName val="18_094"/>
      <sheetName val="갑지_4회4"/>
      <sheetName val="18_104"/>
      <sheetName val="갑지_5회4"/>
      <sheetName val="18_114"/>
      <sheetName val="갑지_6회4"/>
      <sheetName val="18_124"/>
      <sheetName val="갑지_7회4"/>
      <sheetName val="19_014"/>
      <sheetName val="갑지_8회4"/>
      <sheetName val="19_024"/>
      <sheetName val="갑지_9회4"/>
      <sheetName val="표지_9회4"/>
      <sheetName val="19_034"/>
      <sheetName val="갑지_10회4"/>
      <sheetName val="표지_10회4"/>
      <sheetName val="19_044"/>
      <sheetName val="갑지_11회4"/>
      <sheetName val="표지_11회4"/>
      <sheetName val="19_054"/>
      <sheetName val="갑지_12회4"/>
      <sheetName val="표지_12회4"/>
      <sheetName val="19_064"/>
      <sheetName val="갑지_13회4"/>
      <sheetName val="표지_13회4"/>
      <sheetName val="19_074"/>
      <sheetName val="갑지_14회4"/>
      <sheetName val="표지_14회4"/>
      <sheetName val="19_084"/>
      <sheetName val="갑지_15회4"/>
      <sheetName val="표지_15회4"/>
      <sheetName val="19_094"/>
      <sheetName val="D_5243-ARAMCO4"/>
      <sheetName val="D-4801_OXY4"/>
      <sheetName val="Capa_Ref_GMP3"/>
      <sheetName val="WEMS_export3"/>
      <sheetName val="입출재고현황_(2)3"/>
      <sheetName val="VS_P-Q3"/>
      <sheetName val="지분별_기성금3"/>
      <sheetName val="도배_및_수장3"/>
      <sheetName val="타설현황_및_이중관(03월)3"/>
      <sheetName val="급수급탕,난방_입상배관(03월)3"/>
      <sheetName val="급수급탕,난방_입상배관_보온(03월)3"/>
      <sheetName val="급수_입상배관_열선(03월)3"/>
      <sheetName val="슬라이딩형수납장_도어(03월)3"/>
      <sheetName val="세대발코니_입상(03월)3"/>
      <sheetName val="화장실_배기휀설치(03월)3"/>
      <sheetName val="화장실_방화댐퍼(03월)3"/>
      <sheetName val="주방_방화댐퍼(03월)3"/>
      <sheetName val="주방_정풍량_댐퍼_및_덕트_설치(03월)3"/>
      <sheetName val="_난방코일(03월)3"/>
      <sheetName val="소방입상배관_열선(03월)3"/>
      <sheetName val="상_하부후레임(03월)3"/>
      <sheetName val="건식PD_전면판(03월)3"/>
      <sheetName val="Currency_Rate3"/>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October_20203"/>
      <sheetName val="IRR_sponsor3"/>
      <sheetName val="EQ_USED_(CORRECTED)3"/>
      <sheetName val="Page_23"/>
      <sheetName val="4__Fuel_Gas_Consumption(2010293"/>
      <sheetName val="CT_Thang_Mo3"/>
      <sheetName val="CT__PL3"/>
      <sheetName val="Equipment_Cost3"/>
      <sheetName val="PAD_TR보호대기초3"/>
      <sheetName val="EQUIP_LIST3"/>
      <sheetName val="VAT_TU_DIEN3"/>
      <sheetName val="ANAL_BOW3"/>
      <sheetName val="Malaysia_incl__RET3"/>
      <sheetName val="Tag_Equip_Value3"/>
      <sheetName val="9__콘덴서3"/>
      <sheetName val="WORKING SHEET SS#35"/>
      <sheetName val="Rebar"/>
      <sheetName val="co-no.2"/>
      <sheetName val="DPKlah"/>
      <sheetName val="Position (to hide)"/>
      <sheetName val="ASCEandUBC"/>
      <sheetName val="6호기"/>
      <sheetName val="계약변경요청서"/>
      <sheetName val="rencst0599"/>
      <sheetName val="ABSTRACT"/>
      <sheetName val="SUM(D2)"/>
      <sheetName val="Summary Sheets"/>
      <sheetName val="E&amp;D"/>
      <sheetName val="UR"/>
      <sheetName val="Unit Rate"/>
      <sheetName val="401_1"/>
      <sheetName val="401_2"/>
      <sheetName val="401_3"/>
      <sheetName val="401_4"/>
      <sheetName val="401_5"/>
      <sheetName val="401_7"/>
      <sheetName val="Cover Sheet"/>
      <sheetName val="Notes"/>
      <sheetName val="wall"/>
      <sheetName val="Front"/>
      <sheetName val="7_2세부_부하계_x0000__x0000__x0005_"/>
      <sheetName val="_TDIBM1_X೺_x0000_ഈ_x0000__x0001"/>
      <sheetName val="[TDIBM1_X೺_x0000_ഈ_x0000__x0001"/>
      <sheetName val="_TDIBM1_X೺_x005f_x0000_ഈ_x005f1"/>
      <sheetName val="[TDIBM1_X೺_x0000_ഈ_x0000__x0002"/>
      <sheetName val="_TDIBM1_X೺_x0000_ഈ_x0000__x0002"/>
      <sheetName val="_TDIBM1_X೺_x005f_x0000_ഈ_x005f2"/>
      <sheetName val="_TDIBM1_X೺_x0000_ഈ_x0000__x0003"/>
      <sheetName val="[TDIBM1_X೺_x0000_ഈ_x0000__x0003"/>
      <sheetName val="_TDIBM1_X೺_x005f_x0000_ഈ_x005f3"/>
      <sheetName val="_TDIBM1_X೺_x0000_ഈ_2"/>
      <sheetName val="[TDIBM1_X೺_x005f_x0000_ഈ_x005f1"/>
      <sheetName val="_TDIBM1_X೺_x005f_x005f_x1"/>
      <sheetName val="[TDIBM1_X೺_x005f_x0000_ഈ_1"/>
      <sheetName val="분전반 견적서"/>
      <sheetName val="분전반 품셈"/>
      <sheetName val="조명시설"/>
      <sheetName val="PRECAST lightconc-II"/>
      <sheetName val="전긱"/>
      <sheetName val="Graph"/>
      <sheetName val="Basis"/>
      <sheetName val="Z- GENERAL PRICE SUMMARY"/>
      <sheetName val="WITHOUT C&amp;I PROFIT (3)"/>
      <sheetName val="GRSummary"/>
      <sheetName val="WMhrs"/>
      <sheetName val="Dsgn Reinforced Conc"/>
      <sheetName val="SOL区分"/>
      <sheetName val="MWBSpread"/>
      <sheetName val="INST"/>
      <sheetName val="Index"/>
      <sheetName val="C3.1"/>
      <sheetName val=" eng job"/>
      <sheetName val="CPX D(Q)1"/>
      <sheetName val="Page 1"/>
      <sheetName val="Active+Inactive"/>
      <sheetName val="Parameter"/>
      <sheetName val="TimeCalculator-NightShift"/>
      <sheetName val="PHASE I"/>
      <sheetName val="S-Curve (Hull)"/>
      <sheetName val="S-Curve (Topside)"/>
      <sheetName val="input"/>
      <sheetName val="점검구"/>
      <sheetName val="서랍"/>
      <sheetName val="수납장"/>
      <sheetName val="Arch"/>
      <sheetName val="Sheet376"/>
      <sheetName val="USGC"/>
      <sheetName val="alat"/>
      <sheetName val="_TDIBM1_X೺_x0000_ഈ_x005f1"/>
      <sheetName val="UP_an"/>
      <sheetName val="Embank"/>
      <sheetName val="BAG-III"/>
      <sheetName val="Analisa Harga Satuan"/>
      <sheetName val="Hit Vol Str Jambi"/>
      <sheetName val="Rekapitulasi"/>
      <sheetName val="Perhit.Alat"/>
      <sheetName val="PEF25_0I_mnhr"/>
      <sheetName val="Sat Bah &amp; Up"/>
      <sheetName val="4-Basic Price"/>
      <sheetName val="Rek.An"/>
      <sheetName val="5-ALAT(1)"/>
      <sheetName val="BoQ(APBN)"/>
      <sheetName val="Basic Price"/>
      <sheetName val="DKH"/>
      <sheetName val="Hrg.Sat"/>
      <sheetName val="Earthwork"/>
      <sheetName val="電源計画"/>
      <sheetName val="䐀꽗"/>
      <sheetName val="5"/>
      <sheetName val="30"/>
      <sheetName val="13"/>
      <sheetName val="28"/>
      <sheetName val="18"/>
      <sheetName val="16сд"/>
      <sheetName val="14"/>
      <sheetName val="㐀"/>
      <sheetName val="Eq__Mobil_x0000__x0000__x0000__x0000__x0000__x0000_Ā_x0000_"/>
      <sheetName val="Am. II OH&amp;P ICC"/>
      <sheetName val="Am III. Unit Prices Civil"/>
      <sheetName val="Am III.C Hourly Rates"/>
      <sheetName val="Datos"/>
      <sheetName val="OBRA_CIVIL"/>
      <sheetName val="공사원가"/>
      <sheetName val="공사원가내역서(을)_세로형"/>
    </sheetNames>
    <sheetDataSet>
      <sheetData sheetId="0"/>
      <sheetData sheetId="1"/>
      <sheetData sheetId="2"/>
      <sheetData sheetId="3">
        <row r="8">
          <cell r="E8">
            <v>100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ow r="8">
          <cell r="E8">
            <v>100</v>
          </cell>
        </row>
      </sheetData>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ow r="8">
          <cell r="E8">
            <v>100</v>
          </cell>
        </row>
      </sheetData>
      <sheetData sheetId="264">
        <row r="8">
          <cell r="E8">
            <v>100</v>
          </cell>
        </row>
      </sheetData>
      <sheetData sheetId="265">
        <row r="8">
          <cell r="E8">
            <v>100</v>
          </cell>
        </row>
      </sheetData>
      <sheetData sheetId="266">
        <row r="8">
          <cell r="E8">
            <v>100</v>
          </cell>
        </row>
      </sheetData>
      <sheetData sheetId="267">
        <row r="8">
          <cell r="E8">
            <v>100</v>
          </cell>
        </row>
      </sheetData>
      <sheetData sheetId="268">
        <row r="8">
          <cell r="E8">
            <v>100</v>
          </cell>
        </row>
      </sheetData>
      <sheetData sheetId="269">
        <row r="8">
          <cell r="E8">
            <v>100</v>
          </cell>
        </row>
      </sheetData>
      <sheetData sheetId="270">
        <row r="8">
          <cell r="E8">
            <v>100</v>
          </cell>
        </row>
      </sheetData>
      <sheetData sheetId="271">
        <row r="8">
          <cell r="E8">
            <v>100</v>
          </cell>
        </row>
      </sheetData>
      <sheetData sheetId="272">
        <row r="8">
          <cell r="E8">
            <v>100</v>
          </cell>
        </row>
      </sheetData>
      <sheetData sheetId="273">
        <row r="8">
          <cell r="E8">
            <v>100</v>
          </cell>
        </row>
      </sheetData>
      <sheetData sheetId="274">
        <row r="8">
          <cell r="E8">
            <v>100</v>
          </cell>
        </row>
      </sheetData>
      <sheetData sheetId="275">
        <row r="8">
          <cell r="E8">
            <v>100</v>
          </cell>
        </row>
      </sheetData>
      <sheetData sheetId="276">
        <row r="8">
          <cell r="E8">
            <v>100</v>
          </cell>
        </row>
      </sheetData>
      <sheetData sheetId="277">
        <row r="8">
          <cell r="E8">
            <v>100</v>
          </cell>
        </row>
      </sheetData>
      <sheetData sheetId="278">
        <row r="8">
          <cell r="E8">
            <v>100</v>
          </cell>
        </row>
      </sheetData>
      <sheetData sheetId="279">
        <row r="8">
          <cell r="E8">
            <v>100</v>
          </cell>
        </row>
      </sheetData>
      <sheetData sheetId="280">
        <row r="8">
          <cell r="E8">
            <v>100</v>
          </cell>
        </row>
      </sheetData>
      <sheetData sheetId="281">
        <row r="8">
          <cell r="E8">
            <v>100</v>
          </cell>
        </row>
      </sheetData>
      <sheetData sheetId="282">
        <row r="8">
          <cell r="E8">
            <v>100</v>
          </cell>
        </row>
      </sheetData>
      <sheetData sheetId="283">
        <row r="8">
          <cell r="E8">
            <v>100</v>
          </cell>
        </row>
      </sheetData>
      <sheetData sheetId="284">
        <row r="8">
          <cell r="E8">
            <v>100</v>
          </cell>
        </row>
      </sheetData>
      <sheetData sheetId="285">
        <row r="8">
          <cell r="E8">
            <v>100</v>
          </cell>
        </row>
      </sheetData>
      <sheetData sheetId="286">
        <row r="8">
          <cell r="E8">
            <v>100</v>
          </cell>
        </row>
      </sheetData>
      <sheetData sheetId="287">
        <row r="8">
          <cell r="E8">
            <v>100</v>
          </cell>
        </row>
      </sheetData>
      <sheetData sheetId="288">
        <row r="8">
          <cell r="E8">
            <v>100</v>
          </cell>
        </row>
      </sheetData>
      <sheetData sheetId="289">
        <row r="8">
          <cell r="E8">
            <v>100</v>
          </cell>
        </row>
      </sheetData>
      <sheetData sheetId="290">
        <row r="8">
          <cell r="E8">
            <v>100</v>
          </cell>
        </row>
      </sheetData>
      <sheetData sheetId="291">
        <row r="8">
          <cell r="E8">
            <v>100</v>
          </cell>
        </row>
      </sheetData>
      <sheetData sheetId="292">
        <row r="8">
          <cell r="E8">
            <v>100</v>
          </cell>
        </row>
      </sheetData>
      <sheetData sheetId="293">
        <row r="8">
          <cell r="E8">
            <v>100</v>
          </cell>
        </row>
      </sheetData>
      <sheetData sheetId="294">
        <row r="8">
          <cell r="E8">
            <v>100</v>
          </cell>
        </row>
      </sheetData>
      <sheetData sheetId="295">
        <row r="8">
          <cell r="E8">
            <v>100</v>
          </cell>
        </row>
      </sheetData>
      <sheetData sheetId="296">
        <row r="8">
          <cell r="E8">
            <v>100</v>
          </cell>
        </row>
      </sheetData>
      <sheetData sheetId="297">
        <row r="8">
          <cell r="E8">
            <v>100</v>
          </cell>
        </row>
      </sheetData>
      <sheetData sheetId="298">
        <row r="8">
          <cell r="E8">
            <v>100</v>
          </cell>
        </row>
      </sheetData>
      <sheetData sheetId="299">
        <row r="8">
          <cell r="E8">
            <v>100</v>
          </cell>
        </row>
      </sheetData>
      <sheetData sheetId="300">
        <row r="8">
          <cell r="E8">
            <v>100</v>
          </cell>
        </row>
      </sheetData>
      <sheetData sheetId="301">
        <row r="8">
          <cell r="E8">
            <v>100</v>
          </cell>
        </row>
      </sheetData>
      <sheetData sheetId="302">
        <row r="8">
          <cell r="E8">
            <v>100</v>
          </cell>
        </row>
      </sheetData>
      <sheetData sheetId="303">
        <row r="8">
          <cell r="E8">
            <v>100</v>
          </cell>
        </row>
      </sheetData>
      <sheetData sheetId="304">
        <row r="8">
          <cell r="E8">
            <v>100</v>
          </cell>
        </row>
      </sheetData>
      <sheetData sheetId="305">
        <row r="8">
          <cell r="E8">
            <v>100</v>
          </cell>
        </row>
      </sheetData>
      <sheetData sheetId="306">
        <row r="8">
          <cell r="E8">
            <v>100</v>
          </cell>
        </row>
      </sheetData>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ow r="8">
          <cell r="E8">
            <v>100</v>
          </cell>
        </row>
      </sheetData>
      <sheetData sheetId="322">
        <row r="8">
          <cell r="E8">
            <v>100</v>
          </cell>
        </row>
      </sheetData>
      <sheetData sheetId="323">
        <row r="8">
          <cell r="E8">
            <v>100</v>
          </cell>
        </row>
      </sheetData>
      <sheetData sheetId="324">
        <row r="8">
          <cell r="E8">
            <v>100</v>
          </cell>
        </row>
      </sheetData>
      <sheetData sheetId="325">
        <row r="8">
          <cell r="E8">
            <v>100</v>
          </cell>
        </row>
      </sheetData>
      <sheetData sheetId="326">
        <row r="8">
          <cell r="E8">
            <v>100</v>
          </cell>
        </row>
      </sheetData>
      <sheetData sheetId="327">
        <row r="8">
          <cell r="E8">
            <v>100</v>
          </cell>
        </row>
      </sheetData>
      <sheetData sheetId="328">
        <row r="8">
          <cell r="E8">
            <v>100</v>
          </cell>
        </row>
      </sheetData>
      <sheetData sheetId="329">
        <row r="8">
          <cell r="E8">
            <v>100</v>
          </cell>
        </row>
      </sheetData>
      <sheetData sheetId="330">
        <row r="8">
          <cell r="E8">
            <v>100</v>
          </cell>
        </row>
      </sheetData>
      <sheetData sheetId="331">
        <row r="8">
          <cell r="E8">
            <v>100</v>
          </cell>
        </row>
      </sheetData>
      <sheetData sheetId="332">
        <row r="8">
          <cell r="E8">
            <v>100</v>
          </cell>
        </row>
      </sheetData>
      <sheetData sheetId="333">
        <row r="8">
          <cell r="E8">
            <v>100</v>
          </cell>
        </row>
      </sheetData>
      <sheetData sheetId="334">
        <row r="8">
          <cell r="E8">
            <v>100</v>
          </cell>
        </row>
      </sheetData>
      <sheetData sheetId="335">
        <row r="8">
          <cell r="E8">
            <v>100</v>
          </cell>
        </row>
      </sheetData>
      <sheetData sheetId="336">
        <row r="8">
          <cell r="E8">
            <v>100</v>
          </cell>
        </row>
      </sheetData>
      <sheetData sheetId="337">
        <row r="8">
          <cell r="E8">
            <v>100</v>
          </cell>
        </row>
      </sheetData>
      <sheetData sheetId="338">
        <row r="8">
          <cell r="E8">
            <v>100</v>
          </cell>
        </row>
      </sheetData>
      <sheetData sheetId="339">
        <row r="8">
          <cell r="E8">
            <v>100</v>
          </cell>
        </row>
      </sheetData>
      <sheetData sheetId="340">
        <row r="8">
          <cell r="E8">
            <v>100</v>
          </cell>
        </row>
      </sheetData>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ow r="8">
          <cell r="E8">
            <v>100</v>
          </cell>
        </row>
      </sheetData>
      <sheetData sheetId="386" refreshError="1"/>
      <sheetData sheetId="387" refreshError="1"/>
      <sheetData sheetId="388" refreshError="1"/>
      <sheetData sheetId="389" refreshError="1"/>
      <sheetData sheetId="390" refreshError="1"/>
      <sheetData sheetId="391" refreshError="1"/>
      <sheetData sheetId="392">
        <row r="8">
          <cell r="E8">
            <v>100</v>
          </cell>
        </row>
      </sheetData>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ow r="8">
          <cell r="E8">
            <v>100</v>
          </cell>
        </row>
      </sheetData>
      <sheetData sheetId="415">
        <row r="8">
          <cell r="E8">
            <v>100</v>
          </cell>
        </row>
      </sheetData>
      <sheetData sheetId="416">
        <row r="8">
          <cell r="E8">
            <v>100</v>
          </cell>
        </row>
      </sheetData>
      <sheetData sheetId="417">
        <row r="8">
          <cell r="E8">
            <v>100</v>
          </cell>
        </row>
      </sheetData>
      <sheetData sheetId="418">
        <row r="8">
          <cell r="E8">
            <v>100</v>
          </cell>
        </row>
      </sheetData>
      <sheetData sheetId="419">
        <row r="8">
          <cell r="E8">
            <v>100</v>
          </cell>
        </row>
      </sheetData>
      <sheetData sheetId="420">
        <row r="8">
          <cell r="E8">
            <v>100</v>
          </cell>
        </row>
      </sheetData>
      <sheetData sheetId="421">
        <row r="8">
          <cell r="E8">
            <v>100</v>
          </cell>
        </row>
      </sheetData>
      <sheetData sheetId="422">
        <row r="8">
          <cell r="E8">
            <v>100</v>
          </cell>
        </row>
      </sheetData>
      <sheetData sheetId="423">
        <row r="8">
          <cell r="E8">
            <v>100</v>
          </cell>
        </row>
      </sheetData>
      <sheetData sheetId="424">
        <row r="8">
          <cell r="E8">
            <v>100</v>
          </cell>
        </row>
      </sheetData>
      <sheetData sheetId="425">
        <row r="8">
          <cell r="E8">
            <v>100</v>
          </cell>
        </row>
      </sheetData>
      <sheetData sheetId="426">
        <row r="8">
          <cell r="E8">
            <v>100</v>
          </cell>
        </row>
      </sheetData>
      <sheetData sheetId="427">
        <row r="8">
          <cell r="E8">
            <v>100</v>
          </cell>
        </row>
      </sheetData>
      <sheetData sheetId="428">
        <row r="8">
          <cell r="E8">
            <v>100</v>
          </cell>
        </row>
      </sheetData>
      <sheetData sheetId="429">
        <row r="8">
          <cell r="E8">
            <v>100</v>
          </cell>
        </row>
      </sheetData>
      <sheetData sheetId="430">
        <row r="8">
          <cell r="E8">
            <v>100</v>
          </cell>
        </row>
      </sheetData>
      <sheetData sheetId="431">
        <row r="8">
          <cell r="E8">
            <v>100</v>
          </cell>
        </row>
      </sheetData>
      <sheetData sheetId="432">
        <row r="8">
          <cell r="E8">
            <v>100</v>
          </cell>
        </row>
      </sheetData>
      <sheetData sheetId="433">
        <row r="8">
          <cell r="E8">
            <v>100</v>
          </cell>
        </row>
      </sheetData>
      <sheetData sheetId="434">
        <row r="8">
          <cell r="E8">
            <v>100</v>
          </cell>
        </row>
      </sheetData>
      <sheetData sheetId="435">
        <row r="8">
          <cell r="E8">
            <v>100</v>
          </cell>
        </row>
      </sheetData>
      <sheetData sheetId="436">
        <row r="8">
          <cell r="E8">
            <v>100</v>
          </cell>
        </row>
      </sheetData>
      <sheetData sheetId="437">
        <row r="8">
          <cell r="E8">
            <v>100</v>
          </cell>
        </row>
      </sheetData>
      <sheetData sheetId="438">
        <row r="8">
          <cell r="E8">
            <v>100</v>
          </cell>
        </row>
      </sheetData>
      <sheetData sheetId="439">
        <row r="8">
          <cell r="E8">
            <v>100</v>
          </cell>
        </row>
      </sheetData>
      <sheetData sheetId="440">
        <row r="8">
          <cell r="E8">
            <v>100</v>
          </cell>
        </row>
      </sheetData>
      <sheetData sheetId="441">
        <row r="8">
          <cell r="E8">
            <v>100</v>
          </cell>
        </row>
      </sheetData>
      <sheetData sheetId="442">
        <row r="8">
          <cell r="E8">
            <v>100</v>
          </cell>
        </row>
      </sheetData>
      <sheetData sheetId="443">
        <row r="8">
          <cell r="E8">
            <v>100</v>
          </cell>
        </row>
      </sheetData>
      <sheetData sheetId="444">
        <row r="8">
          <cell r="E8">
            <v>100</v>
          </cell>
        </row>
      </sheetData>
      <sheetData sheetId="445">
        <row r="8">
          <cell r="E8">
            <v>100</v>
          </cell>
        </row>
      </sheetData>
      <sheetData sheetId="446">
        <row r="8">
          <cell r="E8">
            <v>100</v>
          </cell>
        </row>
      </sheetData>
      <sheetData sheetId="447">
        <row r="8">
          <cell r="E8">
            <v>100</v>
          </cell>
        </row>
      </sheetData>
      <sheetData sheetId="448">
        <row r="8">
          <cell r="E8">
            <v>100</v>
          </cell>
        </row>
      </sheetData>
      <sheetData sheetId="449">
        <row r="8">
          <cell r="E8">
            <v>100</v>
          </cell>
        </row>
      </sheetData>
      <sheetData sheetId="450">
        <row r="8">
          <cell r="E8">
            <v>100</v>
          </cell>
        </row>
      </sheetData>
      <sheetData sheetId="451">
        <row r="8">
          <cell r="E8">
            <v>100</v>
          </cell>
        </row>
      </sheetData>
      <sheetData sheetId="452">
        <row r="8">
          <cell r="E8">
            <v>100</v>
          </cell>
        </row>
      </sheetData>
      <sheetData sheetId="453">
        <row r="8">
          <cell r="E8">
            <v>100</v>
          </cell>
        </row>
      </sheetData>
      <sheetData sheetId="454">
        <row r="8">
          <cell r="E8">
            <v>100</v>
          </cell>
        </row>
      </sheetData>
      <sheetData sheetId="455">
        <row r="8">
          <cell r="E8">
            <v>100</v>
          </cell>
        </row>
      </sheetData>
      <sheetData sheetId="456">
        <row r="8">
          <cell r="E8">
            <v>100</v>
          </cell>
        </row>
      </sheetData>
      <sheetData sheetId="457">
        <row r="8">
          <cell r="E8">
            <v>100</v>
          </cell>
        </row>
      </sheetData>
      <sheetData sheetId="458">
        <row r="8">
          <cell r="E8">
            <v>100</v>
          </cell>
        </row>
      </sheetData>
      <sheetData sheetId="459">
        <row r="8">
          <cell r="E8">
            <v>100</v>
          </cell>
        </row>
      </sheetData>
      <sheetData sheetId="460">
        <row r="8">
          <cell r="E8">
            <v>100</v>
          </cell>
        </row>
      </sheetData>
      <sheetData sheetId="461">
        <row r="8">
          <cell r="E8">
            <v>100</v>
          </cell>
        </row>
      </sheetData>
      <sheetData sheetId="462">
        <row r="8">
          <cell r="E8">
            <v>100</v>
          </cell>
        </row>
      </sheetData>
      <sheetData sheetId="463">
        <row r="8">
          <cell r="E8">
            <v>100</v>
          </cell>
        </row>
      </sheetData>
      <sheetData sheetId="464">
        <row r="8">
          <cell r="E8">
            <v>100</v>
          </cell>
        </row>
      </sheetData>
      <sheetData sheetId="465">
        <row r="8">
          <cell r="E8">
            <v>100</v>
          </cell>
        </row>
      </sheetData>
      <sheetData sheetId="466">
        <row r="8">
          <cell r="E8">
            <v>100</v>
          </cell>
        </row>
      </sheetData>
      <sheetData sheetId="467">
        <row r="8">
          <cell r="E8">
            <v>100</v>
          </cell>
        </row>
      </sheetData>
      <sheetData sheetId="468">
        <row r="8">
          <cell r="E8">
            <v>100</v>
          </cell>
        </row>
      </sheetData>
      <sheetData sheetId="469">
        <row r="8">
          <cell r="E8">
            <v>100</v>
          </cell>
        </row>
      </sheetData>
      <sheetData sheetId="470">
        <row r="8">
          <cell r="E8">
            <v>100</v>
          </cell>
        </row>
      </sheetData>
      <sheetData sheetId="471">
        <row r="8">
          <cell r="E8">
            <v>100</v>
          </cell>
        </row>
      </sheetData>
      <sheetData sheetId="472">
        <row r="8">
          <cell r="E8">
            <v>100</v>
          </cell>
        </row>
      </sheetData>
      <sheetData sheetId="473">
        <row r="8">
          <cell r="E8">
            <v>100</v>
          </cell>
        </row>
      </sheetData>
      <sheetData sheetId="474">
        <row r="8">
          <cell r="E8">
            <v>100</v>
          </cell>
        </row>
      </sheetData>
      <sheetData sheetId="475">
        <row r="8">
          <cell r="E8">
            <v>100</v>
          </cell>
        </row>
      </sheetData>
      <sheetData sheetId="476">
        <row r="8">
          <cell r="E8">
            <v>100</v>
          </cell>
        </row>
      </sheetData>
      <sheetData sheetId="477">
        <row r="8">
          <cell r="E8">
            <v>100</v>
          </cell>
        </row>
      </sheetData>
      <sheetData sheetId="478">
        <row r="8">
          <cell r="E8">
            <v>100</v>
          </cell>
        </row>
      </sheetData>
      <sheetData sheetId="479">
        <row r="8">
          <cell r="E8">
            <v>100</v>
          </cell>
        </row>
      </sheetData>
      <sheetData sheetId="480">
        <row r="8">
          <cell r="E8">
            <v>100</v>
          </cell>
        </row>
      </sheetData>
      <sheetData sheetId="481">
        <row r="8">
          <cell r="E8">
            <v>100</v>
          </cell>
        </row>
      </sheetData>
      <sheetData sheetId="482">
        <row r="8">
          <cell r="E8">
            <v>100</v>
          </cell>
        </row>
      </sheetData>
      <sheetData sheetId="483">
        <row r="8">
          <cell r="E8">
            <v>100</v>
          </cell>
        </row>
      </sheetData>
      <sheetData sheetId="484">
        <row r="8">
          <cell r="E8">
            <v>100</v>
          </cell>
        </row>
      </sheetData>
      <sheetData sheetId="485">
        <row r="8">
          <cell r="E8">
            <v>100</v>
          </cell>
        </row>
      </sheetData>
      <sheetData sheetId="486">
        <row r="8">
          <cell r="E8">
            <v>100</v>
          </cell>
        </row>
      </sheetData>
      <sheetData sheetId="487">
        <row r="8">
          <cell r="E8">
            <v>100</v>
          </cell>
        </row>
      </sheetData>
      <sheetData sheetId="488">
        <row r="8">
          <cell r="E8">
            <v>100</v>
          </cell>
        </row>
      </sheetData>
      <sheetData sheetId="489">
        <row r="8">
          <cell r="E8">
            <v>100</v>
          </cell>
        </row>
      </sheetData>
      <sheetData sheetId="490">
        <row r="8">
          <cell r="E8">
            <v>100</v>
          </cell>
        </row>
      </sheetData>
      <sheetData sheetId="491">
        <row r="8">
          <cell r="E8">
            <v>100</v>
          </cell>
        </row>
      </sheetData>
      <sheetData sheetId="492">
        <row r="8">
          <cell r="E8">
            <v>100</v>
          </cell>
        </row>
      </sheetData>
      <sheetData sheetId="493">
        <row r="8">
          <cell r="E8">
            <v>100</v>
          </cell>
        </row>
      </sheetData>
      <sheetData sheetId="494">
        <row r="8">
          <cell r="E8">
            <v>100</v>
          </cell>
        </row>
      </sheetData>
      <sheetData sheetId="495">
        <row r="8">
          <cell r="E8">
            <v>100</v>
          </cell>
        </row>
      </sheetData>
      <sheetData sheetId="496">
        <row r="8">
          <cell r="E8">
            <v>100</v>
          </cell>
        </row>
      </sheetData>
      <sheetData sheetId="497">
        <row r="8">
          <cell r="E8">
            <v>100</v>
          </cell>
        </row>
      </sheetData>
      <sheetData sheetId="498">
        <row r="8">
          <cell r="E8">
            <v>100</v>
          </cell>
        </row>
      </sheetData>
      <sheetData sheetId="499">
        <row r="8">
          <cell r="E8">
            <v>100</v>
          </cell>
        </row>
      </sheetData>
      <sheetData sheetId="500" refreshError="1"/>
      <sheetData sheetId="501" refreshError="1"/>
      <sheetData sheetId="502" refreshError="1"/>
      <sheetData sheetId="503" refreshError="1"/>
      <sheetData sheetId="504" refreshError="1"/>
      <sheetData sheetId="505" refreshError="1"/>
      <sheetData sheetId="506" refreshError="1"/>
      <sheetData sheetId="507">
        <row r="8">
          <cell r="E8">
            <v>100</v>
          </cell>
        </row>
      </sheetData>
      <sheetData sheetId="508">
        <row r="8">
          <cell r="E8">
            <v>100</v>
          </cell>
        </row>
      </sheetData>
      <sheetData sheetId="509">
        <row r="8">
          <cell r="E8">
            <v>100</v>
          </cell>
        </row>
      </sheetData>
      <sheetData sheetId="510">
        <row r="8">
          <cell r="E8">
            <v>100</v>
          </cell>
        </row>
      </sheetData>
      <sheetData sheetId="511">
        <row r="8">
          <cell r="E8">
            <v>100</v>
          </cell>
        </row>
      </sheetData>
      <sheetData sheetId="512">
        <row r="8">
          <cell r="E8">
            <v>100</v>
          </cell>
        </row>
      </sheetData>
      <sheetData sheetId="513">
        <row r="8">
          <cell r="E8">
            <v>100</v>
          </cell>
        </row>
      </sheetData>
      <sheetData sheetId="514">
        <row r="8">
          <cell r="E8">
            <v>100</v>
          </cell>
        </row>
      </sheetData>
      <sheetData sheetId="515">
        <row r="8">
          <cell r="E8">
            <v>100</v>
          </cell>
        </row>
      </sheetData>
      <sheetData sheetId="516">
        <row r="8">
          <cell r="E8">
            <v>100</v>
          </cell>
        </row>
      </sheetData>
      <sheetData sheetId="517">
        <row r="8">
          <cell r="E8">
            <v>100</v>
          </cell>
        </row>
      </sheetData>
      <sheetData sheetId="518">
        <row r="8">
          <cell r="E8">
            <v>100</v>
          </cell>
        </row>
      </sheetData>
      <sheetData sheetId="519">
        <row r="8">
          <cell r="E8">
            <v>100</v>
          </cell>
        </row>
      </sheetData>
      <sheetData sheetId="520">
        <row r="8">
          <cell r="E8">
            <v>100</v>
          </cell>
        </row>
      </sheetData>
      <sheetData sheetId="521">
        <row r="8">
          <cell r="E8">
            <v>100</v>
          </cell>
        </row>
      </sheetData>
      <sheetData sheetId="522">
        <row r="8">
          <cell r="E8">
            <v>100</v>
          </cell>
        </row>
      </sheetData>
      <sheetData sheetId="523">
        <row r="8">
          <cell r="E8">
            <v>100</v>
          </cell>
        </row>
      </sheetData>
      <sheetData sheetId="524">
        <row r="8">
          <cell r="E8">
            <v>100</v>
          </cell>
        </row>
      </sheetData>
      <sheetData sheetId="525">
        <row r="8">
          <cell r="E8">
            <v>100</v>
          </cell>
        </row>
      </sheetData>
      <sheetData sheetId="526">
        <row r="8">
          <cell r="E8">
            <v>100</v>
          </cell>
        </row>
      </sheetData>
      <sheetData sheetId="527">
        <row r="8">
          <cell r="E8">
            <v>100</v>
          </cell>
        </row>
      </sheetData>
      <sheetData sheetId="528">
        <row r="8">
          <cell r="E8">
            <v>100</v>
          </cell>
        </row>
      </sheetData>
      <sheetData sheetId="529">
        <row r="8">
          <cell r="E8">
            <v>100</v>
          </cell>
        </row>
      </sheetData>
      <sheetData sheetId="530">
        <row r="8">
          <cell r="E8">
            <v>100</v>
          </cell>
        </row>
      </sheetData>
      <sheetData sheetId="531">
        <row r="8">
          <cell r="E8">
            <v>100</v>
          </cell>
        </row>
      </sheetData>
      <sheetData sheetId="532">
        <row r="8">
          <cell r="E8">
            <v>100</v>
          </cell>
        </row>
      </sheetData>
      <sheetData sheetId="533">
        <row r="8">
          <cell r="E8">
            <v>100</v>
          </cell>
        </row>
      </sheetData>
      <sheetData sheetId="534">
        <row r="8">
          <cell r="E8">
            <v>100</v>
          </cell>
        </row>
      </sheetData>
      <sheetData sheetId="535">
        <row r="8">
          <cell r="E8">
            <v>100</v>
          </cell>
        </row>
      </sheetData>
      <sheetData sheetId="536">
        <row r="8">
          <cell r="E8">
            <v>100</v>
          </cell>
        </row>
      </sheetData>
      <sheetData sheetId="537">
        <row r="8">
          <cell r="E8">
            <v>100</v>
          </cell>
        </row>
      </sheetData>
      <sheetData sheetId="538">
        <row r="8">
          <cell r="E8">
            <v>100</v>
          </cell>
        </row>
      </sheetData>
      <sheetData sheetId="539">
        <row r="8">
          <cell r="E8">
            <v>100</v>
          </cell>
        </row>
      </sheetData>
      <sheetData sheetId="540">
        <row r="8">
          <cell r="E8">
            <v>100</v>
          </cell>
        </row>
      </sheetData>
      <sheetData sheetId="541">
        <row r="8">
          <cell r="E8">
            <v>100</v>
          </cell>
        </row>
      </sheetData>
      <sheetData sheetId="542">
        <row r="8">
          <cell r="E8">
            <v>100</v>
          </cell>
        </row>
      </sheetData>
      <sheetData sheetId="543">
        <row r="8">
          <cell r="E8">
            <v>100</v>
          </cell>
        </row>
      </sheetData>
      <sheetData sheetId="544">
        <row r="8">
          <cell r="E8">
            <v>100</v>
          </cell>
        </row>
      </sheetData>
      <sheetData sheetId="545">
        <row r="8">
          <cell r="E8">
            <v>100</v>
          </cell>
        </row>
      </sheetData>
      <sheetData sheetId="546">
        <row r="8">
          <cell r="E8">
            <v>100</v>
          </cell>
        </row>
      </sheetData>
      <sheetData sheetId="547">
        <row r="8">
          <cell r="E8">
            <v>100</v>
          </cell>
        </row>
      </sheetData>
      <sheetData sheetId="548">
        <row r="8">
          <cell r="E8">
            <v>100</v>
          </cell>
        </row>
      </sheetData>
      <sheetData sheetId="549">
        <row r="8">
          <cell r="E8">
            <v>100</v>
          </cell>
        </row>
      </sheetData>
      <sheetData sheetId="550">
        <row r="8">
          <cell r="E8">
            <v>100</v>
          </cell>
        </row>
      </sheetData>
      <sheetData sheetId="551">
        <row r="8">
          <cell r="E8">
            <v>100</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ow r="8">
          <cell r="E8">
            <v>100</v>
          </cell>
        </row>
      </sheetData>
      <sheetData sheetId="585">
        <row r="8">
          <cell r="E8">
            <v>100</v>
          </cell>
        </row>
      </sheetData>
      <sheetData sheetId="586" refreshError="1"/>
      <sheetData sheetId="587">
        <row r="8">
          <cell r="E8">
            <v>100</v>
          </cell>
        </row>
      </sheetData>
      <sheetData sheetId="588">
        <row r="8">
          <cell r="E8">
            <v>100</v>
          </cell>
        </row>
      </sheetData>
      <sheetData sheetId="589">
        <row r="8">
          <cell r="E8">
            <v>100</v>
          </cell>
        </row>
      </sheetData>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ow r="8">
          <cell r="E8">
            <v>100</v>
          </cell>
        </row>
      </sheetData>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ow r="8">
          <cell r="E8">
            <v>100</v>
          </cell>
        </row>
      </sheetData>
      <sheetData sheetId="626">
        <row r="8">
          <cell r="E8">
            <v>100</v>
          </cell>
        </row>
      </sheetData>
      <sheetData sheetId="627">
        <row r="8">
          <cell r="E8">
            <v>100</v>
          </cell>
        </row>
      </sheetData>
      <sheetData sheetId="628">
        <row r="8">
          <cell r="E8">
            <v>100</v>
          </cell>
        </row>
      </sheetData>
      <sheetData sheetId="629">
        <row r="8">
          <cell r="E8">
            <v>100</v>
          </cell>
        </row>
      </sheetData>
      <sheetData sheetId="630">
        <row r="8">
          <cell r="E8">
            <v>100</v>
          </cell>
        </row>
      </sheetData>
      <sheetData sheetId="631">
        <row r="8">
          <cell r="E8">
            <v>100</v>
          </cell>
        </row>
      </sheetData>
      <sheetData sheetId="632">
        <row r="8">
          <cell r="E8">
            <v>100</v>
          </cell>
        </row>
      </sheetData>
      <sheetData sheetId="633">
        <row r="8">
          <cell r="E8">
            <v>100</v>
          </cell>
        </row>
      </sheetData>
      <sheetData sheetId="634">
        <row r="8">
          <cell r="E8">
            <v>100</v>
          </cell>
        </row>
      </sheetData>
      <sheetData sheetId="635">
        <row r="8">
          <cell r="E8">
            <v>100</v>
          </cell>
        </row>
      </sheetData>
      <sheetData sheetId="636">
        <row r="8">
          <cell r="E8">
            <v>100</v>
          </cell>
        </row>
      </sheetData>
      <sheetData sheetId="637">
        <row r="8">
          <cell r="E8">
            <v>100</v>
          </cell>
        </row>
      </sheetData>
      <sheetData sheetId="638">
        <row r="8">
          <cell r="E8">
            <v>100</v>
          </cell>
        </row>
      </sheetData>
      <sheetData sheetId="639">
        <row r="8">
          <cell r="E8">
            <v>100</v>
          </cell>
        </row>
      </sheetData>
      <sheetData sheetId="640">
        <row r="8">
          <cell r="E8">
            <v>100</v>
          </cell>
        </row>
      </sheetData>
      <sheetData sheetId="641">
        <row r="8">
          <cell r="E8">
            <v>100</v>
          </cell>
        </row>
      </sheetData>
      <sheetData sheetId="642">
        <row r="8">
          <cell r="E8">
            <v>100</v>
          </cell>
        </row>
      </sheetData>
      <sheetData sheetId="643">
        <row r="8">
          <cell r="E8">
            <v>100</v>
          </cell>
        </row>
      </sheetData>
      <sheetData sheetId="644">
        <row r="8">
          <cell r="E8">
            <v>100</v>
          </cell>
        </row>
      </sheetData>
      <sheetData sheetId="645">
        <row r="8">
          <cell r="E8">
            <v>100</v>
          </cell>
        </row>
      </sheetData>
      <sheetData sheetId="646">
        <row r="8">
          <cell r="E8">
            <v>100</v>
          </cell>
        </row>
      </sheetData>
      <sheetData sheetId="647">
        <row r="8">
          <cell r="E8">
            <v>100</v>
          </cell>
        </row>
      </sheetData>
      <sheetData sheetId="648">
        <row r="8">
          <cell r="E8">
            <v>100</v>
          </cell>
        </row>
      </sheetData>
      <sheetData sheetId="649">
        <row r="8">
          <cell r="E8">
            <v>100</v>
          </cell>
        </row>
      </sheetData>
      <sheetData sheetId="650">
        <row r="8">
          <cell r="E8">
            <v>100</v>
          </cell>
        </row>
      </sheetData>
      <sheetData sheetId="651">
        <row r="8">
          <cell r="E8">
            <v>100</v>
          </cell>
        </row>
      </sheetData>
      <sheetData sheetId="652">
        <row r="8">
          <cell r="E8">
            <v>100</v>
          </cell>
        </row>
      </sheetData>
      <sheetData sheetId="653">
        <row r="8">
          <cell r="E8">
            <v>100</v>
          </cell>
        </row>
      </sheetData>
      <sheetData sheetId="654">
        <row r="8">
          <cell r="E8">
            <v>100</v>
          </cell>
        </row>
      </sheetData>
      <sheetData sheetId="655">
        <row r="8">
          <cell r="E8">
            <v>100</v>
          </cell>
        </row>
      </sheetData>
      <sheetData sheetId="656">
        <row r="8">
          <cell r="E8">
            <v>100</v>
          </cell>
        </row>
      </sheetData>
      <sheetData sheetId="657">
        <row r="8">
          <cell r="E8">
            <v>100</v>
          </cell>
        </row>
      </sheetData>
      <sheetData sheetId="658">
        <row r="8">
          <cell r="E8">
            <v>100</v>
          </cell>
        </row>
      </sheetData>
      <sheetData sheetId="659">
        <row r="8">
          <cell r="E8">
            <v>100</v>
          </cell>
        </row>
      </sheetData>
      <sheetData sheetId="660">
        <row r="8">
          <cell r="E8">
            <v>100</v>
          </cell>
        </row>
      </sheetData>
      <sheetData sheetId="661">
        <row r="8">
          <cell r="E8">
            <v>100</v>
          </cell>
        </row>
      </sheetData>
      <sheetData sheetId="662">
        <row r="8">
          <cell r="E8">
            <v>100</v>
          </cell>
        </row>
      </sheetData>
      <sheetData sheetId="663">
        <row r="8">
          <cell r="E8">
            <v>100</v>
          </cell>
        </row>
      </sheetData>
      <sheetData sheetId="664">
        <row r="8">
          <cell r="E8">
            <v>100</v>
          </cell>
        </row>
      </sheetData>
      <sheetData sheetId="665">
        <row r="8">
          <cell r="E8">
            <v>100</v>
          </cell>
        </row>
      </sheetData>
      <sheetData sheetId="666">
        <row r="8">
          <cell r="E8">
            <v>100</v>
          </cell>
        </row>
      </sheetData>
      <sheetData sheetId="667">
        <row r="8">
          <cell r="E8">
            <v>100</v>
          </cell>
        </row>
      </sheetData>
      <sheetData sheetId="668">
        <row r="8">
          <cell r="E8">
            <v>100</v>
          </cell>
        </row>
      </sheetData>
      <sheetData sheetId="669">
        <row r="8">
          <cell r="E8">
            <v>100</v>
          </cell>
        </row>
      </sheetData>
      <sheetData sheetId="670">
        <row r="8">
          <cell r="E8">
            <v>100</v>
          </cell>
        </row>
      </sheetData>
      <sheetData sheetId="671">
        <row r="8">
          <cell r="E8">
            <v>100</v>
          </cell>
        </row>
      </sheetData>
      <sheetData sheetId="672">
        <row r="8">
          <cell r="E8">
            <v>100</v>
          </cell>
        </row>
      </sheetData>
      <sheetData sheetId="673">
        <row r="8">
          <cell r="E8">
            <v>100</v>
          </cell>
        </row>
      </sheetData>
      <sheetData sheetId="674">
        <row r="8">
          <cell r="E8">
            <v>100</v>
          </cell>
        </row>
      </sheetData>
      <sheetData sheetId="675">
        <row r="8">
          <cell r="E8">
            <v>100</v>
          </cell>
        </row>
      </sheetData>
      <sheetData sheetId="676">
        <row r="8">
          <cell r="E8">
            <v>100</v>
          </cell>
        </row>
      </sheetData>
      <sheetData sheetId="677">
        <row r="8">
          <cell r="E8">
            <v>100</v>
          </cell>
        </row>
      </sheetData>
      <sheetData sheetId="678">
        <row r="8">
          <cell r="E8">
            <v>100</v>
          </cell>
        </row>
      </sheetData>
      <sheetData sheetId="679">
        <row r="8">
          <cell r="E8">
            <v>100</v>
          </cell>
        </row>
      </sheetData>
      <sheetData sheetId="680">
        <row r="8">
          <cell r="E8">
            <v>100</v>
          </cell>
        </row>
      </sheetData>
      <sheetData sheetId="681">
        <row r="8">
          <cell r="E8">
            <v>100</v>
          </cell>
        </row>
      </sheetData>
      <sheetData sheetId="682">
        <row r="8">
          <cell r="E8">
            <v>100</v>
          </cell>
        </row>
      </sheetData>
      <sheetData sheetId="683">
        <row r="8">
          <cell r="E8">
            <v>100</v>
          </cell>
        </row>
      </sheetData>
      <sheetData sheetId="684">
        <row r="8">
          <cell r="E8">
            <v>100</v>
          </cell>
        </row>
      </sheetData>
      <sheetData sheetId="685">
        <row r="8">
          <cell r="E8">
            <v>100</v>
          </cell>
        </row>
      </sheetData>
      <sheetData sheetId="686">
        <row r="8">
          <cell r="E8">
            <v>100</v>
          </cell>
        </row>
      </sheetData>
      <sheetData sheetId="687">
        <row r="8">
          <cell r="E8">
            <v>100</v>
          </cell>
        </row>
      </sheetData>
      <sheetData sheetId="688">
        <row r="8">
          <cell r="E8">
            <v>100</v>
          </cell>
        </row>
      </sheetData>
      <sheetData sheetId="689">
        <row r="8">
          <cell r="E8">
            <v>100</v>
          </cell>
        </row>
      </sheetData>
      <sheetData sheetId="690">
        <row r="8">
          <cell r="E8">
            <v>100</v>
          </cell>
        </row>
      </sheetData>
      <sheetData sheetId="691">
        <row r="8">
          <cell r="E8">
            <v>100</v>
          </cell>
        </row>
      </sheetData>
      <sheetData sheetId="692">
        <row r="8">
          <cell r="E8">
            <v>100</v>
          </cell>
        </row>
      </sheetData>
      <sheetData sheetId="693">
        <row r="8">
          <cell r="E8">
            <v>100</v>
          </cell>
        </row>
      </sheetData>
      <sheetData sheetId="694">
        <row r="8">
          <cell r="E8">
            <v>100</v>
          </cell>
        </row>
      </sheetData>
      <sheetData sheetId="695">
        <row r="8">
          <cell r="E8">
            <v>100</v>
          </cell>
        </row>
      </sheetData>
      <sheetData sheetId="696">
        <row r="8">
          <cell r="E8">
            <v>100</v>
          </cell>
        </row>
      </sheetData>
      <sheetData sheetId="697">
        <row r="8">
          <cell r="E8">
            <v>100</v>
          </cell>
        </row>
      </sheetData>
      <sheetData sheetId="698">
        <row r="8">
          <cell r="E8">
            <v>100</v>
          </cell>
        </row>
      </sheetData>
      <sheetData sheetId="699">
        <row r="8">
          <cell r="E8">
            <v>100</v>
          </cell>
        </row>
      </sheetData>
      <sheetData sheetId="700">
        <row r="8">
          <cell r="E8">
            <v>100</v>
          </cell>
        </row>
      </sheetData>
      <sheetData sheetId="701">
        <row r="8">
          <cell r="E8">
            <v>100</v>
          </cell>
        </row>
      </sheetData>
      <sheetData sheetId="702">
        <row r="8">
          <cell r="E8">
            <v>100</v>
          </cell>
        </row>
      </sheetData>
      <sheetData sheetId="703">
        <row r="8">
          <cell r="E8">
            <v>100</v>
          </cell>
        </row>
      </sheetData>
      <sheetData sheetId="704">
        <row r="8">
          <cell r="E8">
            <v>100</v>
          </cell>
        </row>
      </sheetData>
      <sheetData sheetId="705">
        <row r="8">
          <cell r="E8">
            <v>100</v>
          </cell>
        </row>
      </sheetData>
      <sheetData sheetId="706">
        <row r="8">
          <cell r="E8">
            <v>100</v>
          </cell>
        </row>
      </sheetData>
      <sheetData sheetId="707">
        <row r="8">
          <cell r="E8">
            <v>100</v>
          </cell>
        </row>
      </sheetData>
      <sheetData sheetId="708">
        <row r="8">
          <cell r="E8">
            <v>100</v>
          </cell>
        </row>
      </sheetData>
      <sheetData sheetId="709">
        <row r="8">
          <cell r="E8">
            <v>100</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ow r="8">
          <cell r="E8">
            <v>100</v>
          </cell>
        </row>
      </sheetData>
      <sheetData sheetId="732">
        <row r="8">
          <cell r="E8">
            <v>100</v>
          </cell>
        </row>
      </sheetData>
      <sheetData sheetId="733">
        <row r="8">
          <cell r="E8">
            <v>100</v>
          </cell>
        </row>
      </sheetData>
      <sheetData sheetId="734" refreshError="1"/>
      <sheetData sheetId="735">
        <row r="8">
          <cell r="E8">
            <v>100</v>
          </cell>
        </row>
      </sheetData>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ow r="8">
          <cell r="E8">
            <v>100</v>
          </cell>
        </row>
      </sheetData>
      <sheetData sheetId="787">
        <row r="8">
          <cell r="E8">
            <v>100</v>
          </cell>
        </row>
      </sheetData>
      <sheetData sheetId="788">
        <row r="8">
          <cell r="E8">
            <v>100</v>
          </cell>
        </row>
      </sheetData>
      <sheetData sheetId="789">
        <row r="8">
          <cell r="E8">
            <v>100</v>
          </cell>
        </row>
      </sheetData>
      <sheetData sheetId="790">
        <row r="8">
          <cell r="E8">
            <v>100</v>
          </cell>
        </row>
      </sheetData>
      <sheetData sheetId="791">
        <row r="8">
          <cell r="E8">
            <v>100</v>
          </cell>
        </row>
      </sheetData>
      <sheetData sheetId="792">
        <row r="8">
          <cell r="E8">
            <v>100</v>
          </cell>
        </row>
      </sheetData>
      <sheetData sheetId="793">
        <row r="8">
          <cell r="E8">
            <v>100</v>
          </cell>
        </row>
      </sheetData>
      <sheetData sheetId="794">
        <row r="8">
          <cell r="E8">
            <v>100</v>
          </cell>
        </row>
      </sheetData>
      <sheetData sheetId="795">
        <row r="8">
          <cell r="E8">
            <v>100</v>
          </cell>
        </row>
      </sheetData>
      <sheetData sheetId="796">
        <row r="8">
          <cell r="E8">
            <v>100</v>
          </cell>
        </row>
      </sheetData>
      <sheetData sheetId="797">
        <row r="8">
          <cell r="E8">
            <v>100</v>
          </cell>
        </row>
      </sheetData>
      <sheetData sheetId="798">
        <row r="8">
          <cell r="E8">
            <v>100</v>
          </cell>
        </row>
      </sheetData>
      <sheetData sheetId="799">
        <row r="8">
          <cell r="E8">
            <v>100</v>
          </cell>
        </row>
      </sheetData>
      <sheetData sheetId="800">
        <row r="8">
          <cell r="E8">
            <v>100</v>
          </cell>
        </row>
      </sheetData>
      <sheetData sheetId="801">
        <row r="8">
          <cell r="E8">
            <v>100</v>
          </cell>
        </row>
      </sheetData>
      <sheetData sheetId="802">
        <row r="8">
          <cell r="E8">
            <v>100</v>
          </cell>
        </row>
      </sheetData>
      <sheetData sheetId="803">
        <row r="8">
          <cell r="E8">
            <v>100</v>
          </cell>
        </row>
      </sheetData>
      <sheetData sheetId="804">
        <row r="8">
          <cell r="E8">
            <v>100</v>
          </cell>
        </row>
      </sheetData>
      <sheetData sheetId="805">
        <row r="8">
          <cell r="E8">
            <v>100</v>
          </cell>
        </row>
      </sheetData>
      <sheetData sheetId="806">
        <row r="8">
          <cell r="E8">
            <v>100</v>
          </cell>
        </row>
      </sheetData>
      <sheetData sheetId="807">
        <row r="8">
          <cell r="E8">
            <v>100</v>
          </cell>
        </row>
      </sheetData>
      <sheetData sheetId="808">
        <row r="8">
          <cell r="E8">
            <v>100</v>
          </cell>
        </row>
      </sheetData>
      <sheetData sheetId="809">
        <row r="8">
          <cell r="E8">
            <v>100</v>
          </cell>
        </row>
      </sheetData>
      <sheetData sheetId="810">
        <row r="8">
          <cell r="E8">
            <v>100</v>
          </cell>
        </row>
      </sheetData>
      <sheetData sheetId="811">
        <row r="8">
          <cell r="E8">
            <v>100</v>
          </cell>
        </row>
      </sheetData>
      <sheetData sheetId="812">
        <row r="8">
          <cell r="E8">
            <v>100</v>
          </cell>
        </row>
      </sheetData>
      <sheetData sheetId="813">
        <row r="8">
          <cell r="E8">
            <v>100</v>
          </cell>
        </row>
      </sheetData>
      <sheetData sheetId="814">
        <row r="8">
          <cell r="E8">
            <v>100</v>
          </cell>
        </row>
      </sheetData>
      <sheetData sheetId="815">
        <row r="8">
          <cell r="E8">
            <v>100</v>
          </cell>
        </row>
      </sheetData>
      <sheetData sheetId="816">
        <row r="8">
          <cell r="E8">
            <v>100</v>
          </cell>
        </row>
      </sheetData>
      <sheetData sheetId="817">
        <row r="8">
          <cell r="E8">
            <v>100</v>
          </cell>
        </row>
      </sheetData>
      <sheetData sheetId="818">
        <row r="8">
          <cell r="E8">
            <v>100</v>
          </cell>
        </row>
      </sheetData>
      <sheetData sheetId="819">
        <row r="8">
          <cell r="E8">
            <v>100</v>
          </cell>
        </row>
      </sheetData>
      <sheetData sheetId="820">
        <row r="8">
          <cell r="E8">
            <v>100</v>
          </cell>
        </row>
      </sheetData>
      <sheetData sheetId="821">
        <row r="8">
          <cell r="E8">
            <v>100</v>
          </cell>
        </row>
      </sheetData>
      <sheetData sheetId="822">
        <row r="8">
          <cell r="E8">
            <v>100</v>
          </cell>
        </row>
      </sheetData>
      <sheetData sheetId="823">
        <row r="8">
          <cell r="E8">
            <v>100</v>
          </cell>
        </row>
      </sheetData>
      <sheetData sheetId="824">
        <row r="8">
          <cell r="E8">
            <v>100</v>
          </cell>
        </row>
      </sheetData>
      <sheetData sheetId="825">
        <row r="8">
          <cell r="E8">
            <v>100</v>
          </cell>
        </row>
      </sheetData>
      <sheetData sheetId="826">
        <row r="8">
          <cell r="E8">
            <v>100</v>
          </cell>
        </row>
      </sheetData>
      <sheetData sheetId="827">
        <row r="8">
          <cell r="E8">
            <v>100</v>
          </cell>
        </row>
      </sheetData>
      <sheetData sheetId="828">
        <row r="8">
          <cell r="E8">
            <v>100</v>
          </cell>
        </row>
      </sheetData>
      <sheetData sheetId="829">
        <row r="8">
          <cell r="E8">
            <v>100</v>
          </cell>
        </row>
      </sheetData>
      <sheetData sheetId="830">
        <row r="8">
          <cell r="E8">
            <v>100</v>
          </cell>
        </row>
      </sheetData>
      <sheetData sheetId="831">
        <row r="8">
          <cell r="E8">
            <v>100</v>
          </cell>
        </row>
      </sheetData>
      <sheetData sheetId="832">
        <row r="8">
          <cell r="E8">
            <v>100</v>
          </cell>
        </row>
      </sheetData>
      <sheetData sheetId="833">
        <row r="8">
          <cell r="E8">
            <v>100</v>
          </cell>
        </row>
      </sheetData>
      <sheetData sheetId="834">
        <row r="8">
          <cell r="E8">
            <v>100</v>
          </cell>
        </row>
      </sheetData>
      <sheetData sheetId="835">
        <row r="8">
          <cell r="E8">
            <v>100</v>
          </cell>
        </row>
      </sheetData>
      <sheetData sheetId="836">
        <row r="8">
          <cell r="E8">
            <v>100</v>
          </cell>
        </row>
      </sheetData>
      <sheetData sheetId="837">
        <row r="8">
          <cell r="E8">
            <v>100</v>
          </cell>
        </row>
      </sheetData>
      <sheetData sheetId="838">
        <row r="8">
          <cell r="E8">
            <v>100</v>
          </cell>
        </row>
      </sheetData>
      <sheetData sheetId="839">
        <row r="8">
          <cell r="E8">
            <v>100</v>
          </cell>
        </row>
      </sheetData>
      <sheetData sheetId="840">
        <row r="8">
          <cell r="E8">
            <v>100</v>
          </cell>
        </row>
      </sheetData>
      <sheetData sheetId="841">
        <row r="8">
          <cell r="E8">
            <v>100</v>
          </cell>
        </row>
      </sheetData>
      <sheetData sheetId="842">
        <row r="8">
          <cell r="E8">
            <v>100</v>
          </cell>
        </row>
      </sheetData>
      <sheetData sheetId="843">
        <row r="8">
          <cell r="E8">
            <v>100</v>
          </cell>
        </row>
      </sheetData>
      <sheetData sheetId="844">
        <row r="8">
          <cell r="E8">
            <v>100</v>
          </cell>
        </row>
      </sheetData>
      <sheetData sheetId="845">
        <row r="8">
          <cell r="E8">
            <v>100</v>
          </cell>
        </row>
      </sheetData>
      <sheetData sheetId="846">
        <row r="8">
          <cell r="E8">
            <v>100</v>
          </cell>
        </row>
      </sheetData>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ow r="8">
          <cell r="E8">
            <v>100</v>
          </cell>
        </row>
      </sheetData>
      <sheetData sheetId="857">
        <row r="8">
          <cell r="E8">
            <v>100</v>
          </cell>
        </row>
      </sheetData>
      <sheetData sheetId="858">
        <row r="8">
          <cell r="E8">
            <v>100</v>
          </cell>
        </row>
      </sheetData>
      <sheetData sheetId="859">
        <row r="8">
          <cell r="E8">
            <v>100</v>
          </cell>
        </row>
      </sheetData>
      <sheetData sheetId="860">
        <row r="8">
          <cell r="E8">
            <v>100</v>
          </cell>
        </row>
      </sheetData>
      <sheetData sheetId="861">
        <row r="8">
          <cell r="E8">
            <v>100</v>
          </cell>
        </row>
      </sheetData>
      <sheetData sheetId="862">
        <row r="8">
          <cell r="E8">
            <v>100</v>
          </cell>
        </row>
      </sheetData>
      <sheetData sheetId="863">
        <row r="8">
          <cell r="E8">
            <v>100</v>
          </cell>
        </row>
      </sheetData>
      <sheetData sheetId="864">
        <row r="8">
          <cell r="E8">
            <v>100</v>
          </cell>
        </row>
      </sheetData>
      <sheetData sheetId="865">
        <row r="8">
          <cell r="E8">
            <v>100</v>
          </cell>
        </row>
      </sheetData>
      <sheetData sheetId="866">
        <row r="8">
          <cell r="E8">
            <v>100</v>
          </cell>
        </row>
      </sheetData>
      <sheetData sheetId="867">
        <row r="8">
          <cell r="E8">
            <v>100</v>
          </cell>
        </row>
      </sheetData>
      <sheetData sheetId="868">
        <row r="8">
          <cell r="E8">
            <v>100</v>
          </cell>
        </row>
      </sheetData>
      <sheetData sheetId="869">
        <row r="8">
          <cell r="E8">
            <v>100</v>
          </cell>
        </row>
      </sheetData>
      <sheetData sheetId="870">
        <row r="8">
          <cell r="E8">
            <v>100</v>
          </cell>
        </row>
      </sheetData>
      <sheetData sheetId="871">
        <row r="8">
          <cell r="E8">
            <v>100</v>
          </cell>
        </row>
      </sheetData>
      <sheetData sheetId="872">
        <row r="8">
          <cell r="E8">
            <v>100</v>
          </cell>
        </row>
      </sheetData>
      <sheetData sheetId="873">
        <row r="8">
          <cell r="E8">
            <v>100</v>
          </cell>
        </row>
      </sheetData>
      <sheetData sheetId="874">
        <row r="8">
          <cell r="E8">
            <v>100</v>
          </cell>
        </row>
      </sheetData>
      <sheetData sheetId="875">
        <row r="8">
          <cell r="E8">
            <v>100</v>
          </cell>
        </row>
      </sheetData>
      <sheetData sheetId="876">
        <row r="8">
          <cell r="E8">
            <v>100</v>
          </cell>
        </row>
      </sheetData>
      <sheetData sheetId="877">
        <row r="8">
          <cell r="E8">
            <v>100</v>
          </cell>
        </row>
      </sheetData>
      <sheetData sheetId="878">
        <row r="8">
          <cell r="E8">
            <v>100</v>
          </cell>
        </row>
      </sheetData>
      <sheetData sheetId="879">
        <row r="8">
          <cell r="E8">
            <v>100</v>
          </cell>
        </row>
      </sheetData>
      <sheetData sheetId="880">
        <row r="8">
          <cell r="E8">
            <v>100</v>
          </cell>
        </row>
      </sheetData>
      <sheetData sheetId="881">
        <row r="8">
          <cell r="E8">
            <v>100</v>
          </cell>
        </row>
      </sheetData>
      <sheetData sheetId="882">
        <row r="8">
          <cell r="E8">
            <v>100</v>
          </cell>
        </row>
      </sheetData>
      <sheetData sheetId="883">
        <row r="8">
          <cell r="E8">
            <v>100</v>
          </cell>
        </row>
      </sheetData>
      <sheetData sheetId="884">
        <row r="8">
          <cell r="E8">
            <v>100</v>
          </cell>
        </row>
      </sheetData>
      <sheetData sheetId="885">
        <row r="8">
          <cell r="E8">
            <v>100</v>
          </cell>
        </row>
      </sheetData>
      <sheetData sheetId="886">
        <row r="8">
          <cell r="E8">
            <v>100</v>
          </cell>
        </row>
      </sheetData>
      <sheetData sheetId="887">
        <row r="8">
          <cell r="E8">
            <v>100</v>
          </cell>
        </row>
      </sheetData>
      <sheetData sheetId="888">
        <row r="8">
          <cell r="E8">
            <v>100</v>
          </cell>
        </row>
      </sheetData>
      <sheetData sheetId="889">
        <row r="8">
          <cell r="E8">
            <v>100</v>
          </cell>
        </row>
      </sheetData>
      <sheetData sheetId="890">
        <row r="8">
          <cell r="E8">
            <v>100</v>
          </cell>
        </row>
      </sheetData>
      <sheetData sheetId="891">
        <row r="8">
          <cell r="E8">
            <v>100</v>
          </cell>
        </row>
      </sheetData>
      <sheetData sheetId="892">
        <row r="8">
          <cell r="E8">
            <v>100</v>
          </cell>
        </row>
      </sheetData>
      <sheetData sheetId="893">
        <row r="8">
          <cell r="E8">
            <v>100</v>
          </cell>
        </row>
      </sheetData>
      <sheetData sheetId="894">
        <row r="8">
          <cell r="E8">
            <v>100</v>
          </cell>
        </row>
      </sheetData>
      <sheetData sheetId="895">
        <row r="8">
          <cell r="E8">
            <v>100</v>
          </cell>
        </row>
      </sheetData>
      <sheetData sheetId="896">
        <row r="8">
          <cell r="E8">
            <v>100</v>
          </cell>
        </row>
      </sheetData>
      <sheetData sheetId="897">
        <row r="8">
          <cell r="E8">
            <v>100</v>
          </cell>
        </row>
      </sheetData>
      <sheetData sheetId="898">
        <row r="8">
          <cell r="E8">
            <v>100</v>
          </cell>
        </row>
      </sheetData>
      <sheetData sheetId="899">
        <row r="8">
          <cell r="E8">
            <v>100</v>
          </cell>
        </row>
      </sheetData>
      <sheetData sheetId="900">
        <row r="8">
          <cell r="E8">
            <v>100</v>
          </cell>
        </row>
      </sheetData>
      <sheetData sheetId="901">
        <row r="8">
          <cell r="E8">
            <v>100</v>
          </cell>
        </row>
      </sheetData>
      <sheetData sheetId="902">
        <row r="8">
          <cell r="E8">
            <v>100</v>
          </cell>
        </row>
      </sheetData>
      <sheetData sheetId="903">
        <row r="8">
          <cell r="E8">
            <v>100</v>
          </cell>
        </row>
      </sheetData>
      <sheetData sheetId="904">
        <row r="8">
          <cell r="E8">
            <v>100</v>
          </cell>
        </row>
      </sheetData>
      <sheetData sheetId="905">
        <row r="8">
          <cell r="E8">
            <v>100</v>
          </cell>
        </row>
      </sheetData>
      <sheetData sheetId="906">
        <row r="8">
          <cell r="E8">
            <v>100</v>
          </cell>
        </row>
      </sheetData>
      <sheetData sheetId="907">
        <row r="8">
          <cell r="E8">
            <v>100</v>
          </cell>
        </row>
      </sheetData>
      <sheetData sheetId="908">
        <row r="8">
          <cell r="E8">
            <v>100</v>
          </cell>
        </row>
      </sheetData>
      <sheetData sheetId="909">
        <row r="8">
          <cell r="E8">
            <v>100</v>
          </cell>
        </row>
      </sheetData>
      <sheetData sheetId="910">
        <row r="8">
          <cell r="E8">
            <v>100</v>
          </cell>
        </row>
      </sheetData>
      <sheetData sheetId="911">
        <row r="8">
          <cell r="E8">
            <v>100</v>
          </cell>
        </row>
      </sheetData>
      <sheetData sheetId="912">
        <row r="8">
          <cell r="E8">
            <v>100</v>
          </cell>
        </row>
      </sheetData>
      <sheetData sheetId="913">
        <row r="8">
          <cell r="E8">
            <v>100</v>
          </cell>
        </row>
      </sheetData>
      <sheetData sheetId="914">
        <row r="8">
          <cell r="E8">
            <v>100</v>
          </cell>
        </row>
      </sheetData>
      <sheetData sheetId="915">
        <row r="8">
          <cell r="E8">
            <v>100</v>
          </cell>
        </row>
      </sheetData>
      <sheetData sheetId="916">
        <row r="8">
          <cell r="E8">
            <v>100</v>
          </cell>
        </row>
      </sheetData>
      <sheetData sheetId="917">
        <row r="8">
          <cell r="E8">
            <v>100</v>
          </cell>
        </row>
      </sheetData>
      <sheetData sheetId="918">
        <row r="8">
          <cell r="E8">
            <v>100</v>
          </cell>
        </row>
      </sheetData>
      <sheetData sheetId="919">
        <row r="8">
          <cell r="E8">
            <v>100</v>
          </cell>
        </row>
      </sheetData>
      <sheetData sheetId="920">
        <row r="8">
          <cell r="E8">
            <v>100</v>
          </cell>
        </row>
      </sheetData>
      <sheetData sheetId="921">
        <row r="8">
          <cell r="E8">
            <v>100</v>
          </cell>
        </row>
      </sheetData>
      <sheetData sheetId="922">
        <row r="8">
          <cell r="E8">
            <v>100</v>
          </cell>
        </row>
      </sheetData>
      <sheetData sheetId="923">
        <row r="8">
          <cell r="E8">
            <v>100</v>
          </cell>
        </row>
      </sheetData>
      <sheetData sheetId="924">
        <row r="8">
          <cell r="E8">
            <v>100</v>
          </cell>
        </row>
      </sheetData>
      <sheetData sheetId="925">
        <row r="8">
          <cell r="E8">
            <v>100</v>
          </cell>
        </row>
      </sheetData>
      <sheetData sheetId="926">
        <row r="8">
          <cell r="E8">
            <v>100</v>
          </cell>
        </row>
      </sheetData>
      <sheetData sheetId="927">
        <row r="8">
          <cell r="E8">
            <v>100</v>
          </cell>
        </row>
      </sheetData>
      <sheetData sheetId="928">
        <row r="8">
          <cell r="E8">
            <v>100</v>
          </cell>
        </row>
      </sheetData>
      <sheetData sheetId="929">
        <row r="8">
          <cell r="E8">
            <v>100</v>
          </cell>
        </row>
      </sheetData>
      <sheetData sheetId="930">
        <row r="8">
          <cell r="E8">
            <v>100</v>
          </cell>
        </row>
      </sheetData>
      <sheetData sheetId="931">
        <row r="8">
          <cell r="E8">
            <v>100</v>
          </cell>
        </row>
      </sheetData>
      <sheetData sheetId="932">
        <row r="8">
          <cell r="E8">
            <v>100</v>
          </cell>
        </row>
      </sheetData>
      <sheetData sheetId="933">
        <row r="8">
          <cell r="E8">
            <v>100</v>
          </cell>
        </row>
      </sheetData>
      <sheetData sheetId="934">
        <row r="8">
          <cell r="E8">
            <v>100</v>
          </cell>
        </row>
      </sheetData>
      <sheetData sheetId="935">
        <row r="8">
          <cell r="E8">
            <v>100</v>
          </cell>
        </row>
      </sheetData>
      <sheetData sheetId="936">
        <row r="8">
          <cell r="E8">
            <v>100</v>
          </cell>
        </row>
      </sheetData>
      <sheetData sheetId="937">
        <row r="8">
          <cell r="E8">
            <v>100</v>
          </cell>
        </row>
      </sheetData>
      <sheetData sheetId="938">
        <row r="8">
          <cell r="E8">
            <v>100</v>
          </cell>
        </row>
      </sheetData>
      <sheetData sheetId="939">
        <row r="8">
          <cell r="E8">
            <v>100</v>
          </cell>
        </row>
      </sheetData>
      <sheetData sheetId="940">
        <row r="8">
          <cell r="E8">
            <v>100</v>
          </cell>
        </row>
      </sheetData>
      <sheetData sheetId="941">
        <row r="8">
          <cell r="E8">
            <v>100</v>
          </cell>
        </row>
      </sheetData>
      <sheetData sheetId="942">
        <row r="8">
          <cell r="E8">
            <v>100</v>
          </cell>
        </row>
      </sheetData>
      <sheetData sheetId="943">
        <row r="8">
          <cell r="E8">
            <v>100</v>
          </cell>
        </row>
      </sheetData>
      <sheetData sheetId="944">
        <row r="8">
          <cell r="E8">
            <v>100</v>
          </cell>
        </row>
      </sheetData>
      <sheetData sheetId="945">
        <row r="8">
          <cell r="E8">
            <v>100</v>
          </cell>
        </row>
      </sheetData>
      <sheetData sheetId="946">
        <row r="8">
          <cell r="E8">
            <v>100</v>
          </cell>
        </row>
      </sheetData>
      <sheetData sheetId="947" refreshError="1"/>
      <sheetData sheetId="948" refreshError="1"/>
      <sheetData sheetId="949" refreshError="1"/>
      <sheetData sheetId="950">
        <row r="8">
          <cell r="E8">
            <v>100</v>
          </cell>
        </row>
      </sheetData>
      <sheetData sheetId="951">
        <row r="8">
          <cell r="E8">
            <v>100</v>
          </cell>
        </row>
      </sheetData>
      <sheetData sheetId="952">
        <row r="8">
          <cell r="E8">
            <v>100</v>
          </cell>
        </row>
      </sheetData>
      <sheetData sheetId="953">
        <row r="8">
          <cell r="E8">
            <v>100</v>
          </cell>
        </row>
      </sheetData>
      <sheetData sheetId="954">
        <row r="8">
          <cell r="E8">
            <v>100</v>
          </cell>
        </row>
      </sheetData>
      <sheetData sheetId="955">
        <row r="8">
          <cell r="E8">
            <v>100</v>
          </cell>
        </row>
      </sheetData>
      <sheetData sheetId="956">
        <row r="8">
          <cell r="E8">
            <v>100</v>
          </cell>
        </row>
      </sheetData>
      <sheetData sheetId="957">
        <row r="8">
          <cell r="E8">
            <v>100</v>
          </cell>
        </row>
      </sheetData>
      <sheetData sheetId="958">
        <row r="8">
          <cell r="E8">
            <v>100</v>
          </cell>
        </row>
      </sheetData>
      <sheetData sheetId="959">
        <row r="8">
          <cell r="E8">
            <v>100</v>
          </cell>
        </row>
      </sheetData>
      <sheetData sheetId="960">
        <row r="8">
          <cell r="E8">
            <v>100</v>
          </cell>
        </row>
      </sheetData>
      <sheetData sheetId="961">
        <row r="8">
          <cell r="E8">
            <v>100</v>
          </cell>
        </row>
      </sheetData>
      <sheetData sheetId="962">
        <row r="8">
          <cell r="E8">
            <v>100</v>
          </cell>
        </row>
      </sheetData>
      <sheetData sheetId="963">
        <row r="8">
          <cell r="E8">
            <v>100</v>
          </cell>
        </row>
      </sheetData>
      <sheetData sheetId="964">
        <row r="8">
          <cell r="E8">
            <v>100</v>
          </cell>
        </row>
      </sheetData>
      <sheetData sheetId="965">
        <row r="8">
          <cell r="E8">
            <v>100</v>
          </cell>
        </row>
      </sheetData>
      <sheetData sheetId="966">
        <row r="8">
          <cell r="E8">
            <v>100</v>
          </cell>
        </row>
      </sheetData>
      <sheetData sheetId="967">
        <row r="8">
          <cell r="E8">
            <v>100</v>
          </cell>
        </row>
      </sheetData>
      <sheetData sheetId="968">
        <row r="8">
          <cell r="E8">
            <v>100</v>
          </cell>
        </row>
      </sheetData>
      <sheetData sheetId="969">
        <row r="8">
          <cell r="E8">
            <v>100</v>
          </cell>
        </row>
      </sheetData>
      <sheetData sheetId="970">
        <row r="8">
          <cell r="E8">
            <v>100</v>
          </cell>
        </row>
      </sheetData>
      <sheetData sheetId="971">
        <row r="8">
          <cell r="E8">
            <v>100</v>
          </cell>
        </row>
      </sheetData>
      <sheetData sheetId="972">
        <row r="8">
          <cell r="E8">
            <v>100</v>
          </cell>
        </row>
      </sheetData>
      <sheetData sheetId="973">
        <row r="8">
          <cell r="E8">
            <v>100</v>
          </cell>
        </row>
      </sheetData>
      <sheetData sheetId="974">
        <row r="8">
          <cell r="E8">
            <v>100</v>
          </cell>
        </row>
      </sheetData>
      <sheetData sheetId="975">
        <row r="8">
          <cell r="E8">
            <v>100</v>
          </cell>
        </row>
      </sheetData>
      <sheetData sheetId="976">
        <row r="8">
          <cell r="E8">
            <v>100</v>
          </cell>
        </row>
      </sheetData>
      <sheetData sheetId="977">
        <row r="8">
          <cell r="E8">
            <v>100</v>
          </cell>
        </row>
      </sheetData>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ow r="8">
          <cell r="E8">
            <v>100</v>
          </cell>
        </row>
      </sheetData>
      <sheetData sheetId="1090">
        <row r="8">
          <cell r="E8">
            <v>100</v>
          </cell>
        </row>
      </sheetData>
      <sheetData sheetId="1091">
        <row r="8">
          <cell r="E8">
            <v>100</v>
          </cell>
        </row>
      </sheetData>
      <sheetData sheetId="1092">
        <row r="8">
          <cell r="E8">
            <v>100</v>
          </cell>
        </row>
      </sheetData>
      <sheetData sheetId="1093">
        <row r="8">
          <cell r="E8">
            <v>100</v>
          </cell>
        </row>
      </sheetData>
      <sheetData sheetId="1094">
        <row r="8">
          <cell r="E8">
            <v>100</v>
          </cell>
        </row>
      </sheetData>
      <sheetData sheetId="1095">
        <row r="8">
          <cell r="E8">
            <v>100</v>
          </cell>
        </row>
      </sheetData>
      <sheetData sheetId="1096">
        <row r="8">
          <cell r="E8">
            <v>100</v>
          </cell>
        </row>
      </sheetData>
      <sheetData sheetId="1097">
        <row r="8">
          <cell r="E8">
            <v>100</v>
          </cell>
        </row>
      </sheetData>
      <sheetData sheetId="1098">
        <row r="8">
          <cell r="E8">
            <v>100</v>
          </cell>
        </row>
      </sheetData>
      <sheetData sheetId="1099">
        <row r="8">
          <cell r="E8">
            <v>100</v>
          </cell>
        </row>
      </sheetData>
      <sheetData sheetId="1100">
        <row r="8">
          <cell r="E8">
            <v>100</v>
          </cell>
        </row>
      </sheetData>
      <sheetData sheetId="1101">
        <row r="8">
          <cell r="E8">
            <v>100</v>
          </cell>
        </row>
      </sheetData>
      <sheetData sheetId="1102">
        <row r="8">
          <cell r="E8">
            <v>100</v>
          </cell>
        </row>
      </sheetData>
      <sheetData sheetId="1103">
        <row r="8">
          <cell r="E8">
            <v>100</v>
          </cell>
        </row>
      </sheetData>
      <sheetData sheetId="1104">
        <row r="8">
          <cell r="E8">
            <v>100</v>
          </cell>
        </row>
      </sheetData>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ow r="8">
          <cell r="E8">
            <v>100</v>
          </cell>
        </row>
      </sheetData>
      <sheetData sheetId="1120">
        <row r="8">
          <cell r="E8">
            <v>100</v>
          </cell>
        </row>
      </sheetData>
      <sheetData sheetId="1121">
        <row r="8">
          <cell r="E8">
            <v>100</v>
          </cell>
        </row>
      </sheetData>
      <sheetData sheetId="1122">
        <row r="8">
          <cell r="E8">
            <v>100</v>
          </cell>
        </row>
      </sheetData>
      <sheetData sheetId="1123">
        <row r="8">
          <cell r="E8">
            <v>100</v>
          </cell>
        </row>
      </sheetData>
      <sheetData sheetId="1124">
        <row r="8">
          <cell r="E8">
            <v>100</v>
          </cell>
        </row>
      </sheetData>
      <sheetData sheetId="1125">
        <row r="8">
          <cell r="E8">
            <v>100</v>
          </cell>
        </row>
      </sheetData>
      <sheetData sheetId="1126">
        <row r="8">
          <cell r="E8">
            <v>100</v>
          </cell>
        </row>
      </sheetData>
      <sheetData sheetId="1127">
        <row r="8">
          <cell r="E8">
            <v>100</v>
          </cell>
        </row>
      </sheetData>
      <sheetData sheetId="1128">
        <row r="8">
          <cell r="E8">
            <v>100</v>
          </cell>
        </row>
      </sheetData>
      <sheetData sheetId="1129">
        <row r="8">
          <cell r="E8">
            <v>100</v>
          </cell>
        </row>
      </sheetData>
      <sheetData sheetId="1130">
        <row r="8">
          <cell r="E8">
            <v>100</v>
          </cell>
        </row>
      </sheetData>
      <sheetData sheetId="1131">
        <row r="8">
          <cell r="E8">
            <v>100</v>
          </cell>
        </row>
      </sheetData>
      <sheetData sheetId="1132">
        <row r="8">
          <cell r="E8">
            <v>100</v>
          </cell>
        </row>
      </sheetData>
      <sheetData sheetId="1133">
        <row r="8">
          <cell r="E8">
            <v>100</v>
          </cell>
        </row>
      </sheetData>
      <sheetData sheetId="1134">
        <row r="8">
          <cell r="E8">
            <v>100</v>
          </cell>
        </row>
      </sheetData>
      <sheetData sheetId="1135">
        <row r="8">
          <cell r="E8">
            <v>100</v>
          </cell>
        </row>
      </sheetData>
      <sheetData sheetId="1136">
        <row r="8">
          <cell r="E8">
            <v>100</v>
          </cell>
        </row>
      </sheetData>
      <sheetData sheetId="1137">
        <row r="8">
          <cell r="E8">
            <v>100</v>
          </cell>
        </row>
      </sheetData>
      <sheetData sheetId="1138">
        <row r="8">
          <cell r="E8">
            <v>100</v>
          </cell>
        </row>
      </sheetData>
      <sheetData sheetId="1139">
        <row r="8">
          <cell r="E8">
            <v>100</v>
          </cell>
        </row>
      </sheetData>
      <sheetData sheetId="1140">
        <row r="8">
          <cell r="E8">
            <v>100</v>
          </cell>
        </row>
      </sheetData>
      <sheetData sheetId="1141">
        <row r="8">
          <cell r="E8">
            <v>100</v>
          </cell>
        </row>
      </sheetData>
      <sheetData sheetId="1142">
        <row r="8">
          <cell r="E8">
            <v>100</v>
          </cell>
        </row>
      </sheetData>
      <sheetData sheetId="1143">
        <row r="8">
          <cell r="E8">
            <v>100</v>
          </cell>
        </row>
      </sheetData>
      <sheetData sheetId="1144">
        <row r="8">
          <cell r="E8">
            <v>100</v>
          </cell>
        </row>
      </sheetData>
      <sheetData sheetId="1145">
        <row r="8">
          <cell r="E8">
            <v>100</v>
          </cell>
        </row>
      </sheetData>
      <sheetData sheetId="1146">
        <row r="8">
          <cell r="E8">
            <v>100</v>
          </cell>
        </row>
      </sheetData>
      <sheetData sheetId="1147">
        <row r="8">
          <cell r="E8">
            <v>100</v>
          </cell>
        </row>
      </sheetData>
      <sheetData sheetId="1148">
        <row r="8">
          <cell r="E8">
            <v>100</v>
          </cell>
        </row>
      </sheetData>
      <sheetData sheetId="1149">
        <row r="8">
          <cell r="E8">
            <v>100</v>
          </cell>
        </row>
      </sheetData>
      <sheetData sheetId="1150">
        <row r="8">
          <cell r="E8">
            <v>100</v>
          </cell>
        </row>
      </sheetData>
      <sheetData sheetId="1151">
        <row r="8">
          <cell r="E8">
            <v>100</v>
          </cell>
        </row>
      </sheetData>
      <sheetData sheetId="1152">
        <row r="8">
          <cell r="E8">
            <v>100</v>
          </cell>
        </row>
      </sheetData>
      <sheetData sheetId="1153">
        <row r="8">
          <cell r="E8">
            <v>100</v>
          </cell>
        </row>
      </sheetData>
      <sheetData sheetId="1154">
        <row r="8">
          <cell r="E8">
            <v>100</v>
          </cell>
        </row>
      </sheetData>
      <sheetData sheetId="1155">
        <row r="8">
          <cell r="E8">
            <v>100</v>
          </cell>
        </row>
      </sheetData>
      <sheetData sheetId="1156">
        <row r="8">
          <cell r="E8">
            <v>100</v>
          </cell>
        </row>
      </sheetData>
      <sheetData sheetId="1157">
        <row r="8">
          <cell r="E8">
            <v>100</v>
          </cell>
        </row>
      </sheetData>
      <sheetData sheetId="1158">
        <row r="8">
          <cell r="E8">
            <v>100</v>
          </cell>
        </row>
      </sheetData>
      <sheetData sheetId="1159">
        <row r="8">
          <cell r="E8">
            <v>100</v>
          </cell>
        </row>
      </sheetData>
      <sheetData sheetId="1160">
        <row r="8">
          <cell r="E8">
            <v>100</v>
          </cell>
        </row>
      </sheetData>
      <sheetData sheetId="1161">
        <row r="8">
          <cell r="E8">
            <v>100</v>
          </cell>
        </row>
      </sheetData>
      <sheetData sheetId="1162">
        <row r="8">
          <cell r="E8">
            <v>100</v>
          </cell>
        </row>
      </sheetData>
      <sheetData sheetId="1163">
        <row r="8">
          <cell r="E8">
            <v>100</v>
          </cell>
        </row>
      </sheetData>
      <sheetData sheetId="1164" refreshError="1"/>
      <sheetData sheetId="1165" refreshError="1"/>
      <sheetData sheetId="1166" refreshError="1"/>
      <sheetData sheetId="1167">
        <row r="8">
          <cell r="E8">
            <v>100</v>
          </cell>
        </row>
      </sheetData>
      <sheetData sheetId="1168">
        <row r="8">
          <cell r="E8">
            <v>100</v>
          </cell>
        </row>
      </sheetData>
      <sheetData sheetId="1169">
        <row r="8">
          <cell r="E8">
            <v>100</v>
          </cell>
        </row>
      </sheetData>
      <sheetData sheetId="1170">
        <row r="8">
          <cell r="E8">
            <v>100</v>
          </cell>
        </row>
      </sheetData>
      <sheetData sheetId="1171">
        <row r="8">
          <cell r="E8">
            <v>100</v>
          </cell>
        </row>
      </sheetData>
      <sheetData sheetId="1172">
        <row r="8">
          <cell r="E8">
            <v>100</v>
          </cell>
        </row>
      </sheetData>
      <sheetData sheetId="1173">
        <row r="8">
          <cell r="E8">
            <v>100</v>
          </cell>
        </row>
      </sheetData>
      <sheetData sheetId="1174">
        <row r="8">
          <cell r="E8">
            <v>100</v>
          </cell>
        </row>
      </sheetData>
      <sheetData sheetId="1175">
        <row r="8">
          <cell r="E8">
            <v>100</v>
          </cell>
        </row>
      </sheetData>
      <sheetData sheetId="1176">
        <row r="8">
          <cell r="E8">
            <v>100</v>
          </cell>
        </row>
      </sheetData>
      <sheetData sheetId="1177">
        <row r="8">
          <cell r="E8">
            <v>100</v>
          </cell>
        </row>
      </sheetData>
      <sheetData sheetId="1178">
        <row r="8">
          <cell r="E8">
            <v>100</v>
          </cell>
        </row>
      </sheetData>
      <sheetData sheetId="1179">
        <row r="8">
          <cell r="E8">
            <v>100</v>
          </cell>
        </row>
      </sheetData>
      <sheetData sheetId="1180">
        <row r="8">
          <cell r="E8">
            <v>100</v>
          </cell>
        </row>
      </sheetData>
      <sheetData sheetId="1181">
        <row r="8">
          <cell r="E8">
            <v>100</v>
          </cell>
        </row>
      </sheetData>
      <sheetData sheetId="1182">
        <row r="8">
          <cell r="E8">
            <v>100</v>
          </cell>
        </row>
      </sheetData>
      <sheetData sheetId="1183">
        <row r="8">
          <cell r="E8">
            <v>100</v>
          </cell>
        </row>
      </sheetData>
      <sheetData sheetId="1184">
        <row r="8">
          <cell r="E8">
            <v>100</v>
          </cell>
        </row>
      </sheetData>
      <sheetData sheetId="1185">
        <row r="8">
          <cell r="E8">
            <v>100</v>
          </cell>
        </row>
      </sheetData>
      <sheetData sheetId="1186">
        <row r="8">
          <cell r="E8">
            <v>100</v>
          </cell>
        </row>
      </sheetData>
      <sheetData sheetId="1187">
        <row r="8">
          <cell r="E8">
            <v>100</v>
          </cell>
        </row>
      </sheetData>
      <sheetData sheetId="1188">
        <row r="8">
          <cell r="E8">
            <v>100</v>
          </cell>
        </row>
      </sheetData>
      <sheetData sheetId="1189">
        <row r="8">
          <cell r="E8">
            <v>100</v>
          </cell>
        </row>
      </sheetData>
      <sheetData sheetId="1190">
        <row r="8">
          <cell r="E8">
            <v>100</v>
          </cell>
        </row>
      </sheetData>
      <sheetData sheetId="1191">
        <row r="8">
          <cell r="E8">
            <v>100</v>
          </cell>
        </row>
      </sheetData>
      <sheetData sheetId="1192">
        <row r="8">
          <cell r="E8">
            <v>100</v>
          </cell>
        </row>
      </sheetData>
      <sheetData sheetId="1193">
        <row r="8">
          <cell r="E8">
            <v>100</v>
          </cell>
        </row>
      </sheetData>
      <sheetData sheetId="1194">
        <row r="8">
          <cell r="E8">
            <v>100</v>
          </cell>
        </row>
      </sheetData>
      <sheetData sheetId="1195">
        <row r="8">
          <cell r="E8">
            <v>100</v>
          </cell>
        </row>
      </sheetData>
      <sheetData sheetId="1196">
        <row r="8">
          <cell r="E8">
            <v>100</v>
          </cell>
        </row>
      </sheetData>
      <sheetData sheetId="1197">
        <row r="8">
          <cell r="E8">
            <v>100</v>
          </cell>
        </row>
      </sheetData>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ow r="8">
          <cell r="E8">
            <v>100</v>
          </cell>
        </row>
      </sheetData>
      <sheetData sheetId="1217">
        <row r="8">
          <cell r="E8">
            <v>100</v>
          </cell>
        </row>
      </sheetData>
      <sheetData sheetId="1218">
        <row r="8">
          <cell r="E8">
            <v>100</v>
          </cell>
        </row>
      </sheetData>
      <sheetData sheetId="1219">
        <row r="8">
          <cell r="E8">
            <v>100</v>
          </cell>
        </row>
      </sheetData>
      <sheetData sheetId="1220">
        <row r="8">
          <cell r="E8">
            <v>100</v>
          </cell>
        </row>
      </sheetData>
      <sheetData sheetId="1221">
        <row r="8">
          <cell r="E8">
            <v>100</v>
          </cell>
        </row>
      </sheetData>
      <sheetData sheetId="1222">
        <row r="8">
          <cell r="E8">
            <v>100</v>
          </cell>
        </row>
      </sheetData>
      <sheetData sheetId="1223">
        <row r="8">
          <cell r="E8">
            <v>100</v>
          </cell>
        </row>
      </sheetData>
      <sheetData sheetId="1224">
        <row r="8">
          <cell r="E8">
            <v>100</v>
          </cell>
        </row>
      </sheetData>
      <sheetData sheetId="1225">
        <row r="8">
          <cell r="E8">
            <v>100</v>
          </cell>
        </row>
      </sheetData>
      <sheetData sheetId="1226">
        <row r="8">
          <cell r="E8">
            <v>100</v>
          </cell>
        </row>
      </sheetData>
      <sheetData sheetId="1227">
        <row r="8">
          <cell r="E8">
            <v>100</v>
          </cell>
        </row>
      </sheetData>
      <sheetData sheetId="1228">
        <row r="8">
          <cell r="E8">
            <v>100</v>
          </cell>
        </row>
      </sheetData>
      <sheetData sheetId="1229">
        <row r="8">
          <cell r="E8">
            <v>100</v>
          </cell>
        </row>
      </sheetData>
      <sheetData sheetId="1230">
        <row r="8">
          <cell r="E8">
            <v>100</v>
          </cell>
        </row>
      </sheetData>
      <sheetData sheetId="1231">
        <row r="8">
          <cell r="E8">
            <v>100</v>
          </cell>
        </row>
      </sheetData>
      <sheetData sheetId="1232">
        <row r="8">
          <cell r="E8">
            <v>100</v>
          </cell>
        </row>
      </sheetData>
      <sheetData sheetId="1233">
        <row r="8">
          <cell r="E8">
            <v>100</v>
          </cell>
        </row>
      </sheetData>
      <sheetData sheetId="1234">
        <row r="8">
          <cell r="E8">
            <v>100</v>
          </cell>
        </row>
      </sheetData>
      <sheetData sheetId="1235">
        <row r="8">
          <cell r="E8">
            <v>100</v>
          </cell>
        </row>
      </sheetData>
      <sheetData sheetId="1236">
        <row r="8">
          <cell r="E8">
            <v>100</v>
          </cell>
        </row>
      </sheetData>
      <sheetData sheetId="1237">
        <row r="8">
          <cell r="E8">
            <v>100</v>
          </cell>
        </row>
      </sheetData>
      <sheetData sheetId="1238">
        <row r="8">
          <cell r="E8">
            <v>100</v>
          </cell>
        </row>
      </sheetData>
      <sheetData sheetId="1239">
        <row r="8">
          <cell r="E8">
            <v>100</v>
          </cell>
        </row>
      </sheetData>
      <sheetData sheetId="1240">
        <row r="8">
          <cell r="E8">
            <v>100</v>
          </cell>
        </row>
      </sheetData>
      <sheetData sheetId="1241">
        <row r="8">
          <cell r="E8">
            <v>100</v>
          </cell>
        </row>
      </sheetData>
      <sheetData sheetId="1242">
        <row r="8">
          <cell r="E8">
            <v>100</v>
          </cell>
        </row>
      </sheetData>
      <sheetData sheetId="1243">
        <row r="8">
          <cell r="E8">
            <v>100</v>
          </cell>
        </row>
      </sheetData>
      <sheetData sheetId="1244">
        <row r="8">
          <cell r="E8">
            <v>100</v>
          </cell>
        </row>
      </sheetData>
      <sheetData sheetId="1245">
        <row r="8">
          <cell r="E8">
            <v>100</v>
          </cell>
        </row>
      </sheetData>
      <sheetData sheetId="1246">
        <row r="8">
          <cell r="E8">
            <v>100</v>
          </cell>
        </row>
      </sheetData>
      <sheetData sheetId="1247">
        <row r="8">
          <cell r="E8">
            <v>100</v>
          </cell>
        </row>
      </sheetData>
      <sheetData sheetId="1248">
        <row r="8">
          <cell r="E8">
            <v>100</v>
          </cell>
        </row>
      </sheetData>
      <sheetData sheetId="1249">
        <row r="8">
          <cell r="E8">
            <v>100</v>
          </cell>
        </row>
      </sheetData>
      <sheetData sheetId="1250">
        <row r="8">
          <cell r="E8">
            <v>100</v>
          </cell>
        </row>
      </sheetData>
      <sheetData sheetId="1251">
        <row r="8">
          <cell r="E8">
            <v>100</v>
          </cell>
        </row>
      </sheetData>
      <sheetData sheetId="1252">
        <row r="8">
          <cell r="E8">
            <v>100</v>
          </cell>
        </row>
      </sheetData>
      <sheetData sheetId="1253">
        <row r="8">
          <cell r="E8">
            <v>100</v>
          </cell>
        </row>
      </sheetData>
      <sheetData sheetId="1254">
        <row r="8">
          <cell r="E8">
            <v>100</v>
          </cell>
        </row>
      </sheetData>
      <sheetData sheetId="1255">
        <row r="8">
          <cell r="E8">
            <v>100</v>
          </cell>
        </row>
      </sheetData>
      <sheetData sheetId="1256">
        <row r="8">
          <cell r="E8">
            <v>100</v>
          </cell>
        </row>
      </sheetData>
      <sheetData sheetId="1257">
        <row r="8">
          <cell r="E8">
            <v>100</v>
          </cell>
        </row>
      </sheetData>
      <sheetData sheetId="1258">
        <row r="8">
          <cell r="E8">
            <v>100</v>
          </cell>
        </row>
      </sheetData>
      <sheetData sheetId="1259">
        <row r="8">
          <cell r="E8">
            <v>100</v>
          </cell>
        </row>
      </sheetData>
      <sheetData sheetId="1260">
        <row r="8">
          <cell r="E8">
            <v>100</v>
          </cell>
        </row>
      </sheetData>
      <sheetData sheetId="1261">
        <row r="8">
          <cell r="E8">
            <v>100</v>
          </cell>
        </row>
      </sheetData>
      <sheetData sheetId="1262">
        <row r="8">
          <cell r="E8">
            <v>100</v>
          </cell>
        </row>
      </sheetData>
      <sheetData sheetId="1263">
        <row r="8">
          <cell r="E8">
            <v>100</v>
          </cell>
        </row>
      </sheetData>
      <sheetData sheetId="1264">
        <row r="8">
          <cell r="E8">
            <v>100</v>
          </cell>
        </row>
      </sheetData>
      <sheetData sheetId="1265">
        <row r="8">
          <cell r="E8">
            <v>100</v>
          </cell>
        </row>
      </sheetData>
      <sheetData sheetId="1266">
        <row r="8">
          <cell r="E8">
            <v>100</v>
          </cell>
        </row>
      </sheetData>
      <sheetData sheetId="1267">
        <row r="8">
          <cell r="E8">
            <v>100</v>
          </cell>
        </row>
      </sheetData>
      <sheetData sheetId="1268">
        <row r="8">
          <cell r="E8">
            <v>100</v>
          </cell>
        </row>
      </sheetData>
      <sheetData sheetId="1269">
        <row r="8">
          <cell r="E8">
            <v>100</v>
          </cell>
        </row>
      </sheetData>
      <sheetData sheetId="1270">
        <row r="8">
          <cell r="E8">
            <v>100</v>
          </cell>
        </row>
      </sheetData>
      <sheetData sheetId="1271" refreshError="1"/>
      <sheetData sheetId="1272" refreshError="1"/>
      <sheetData sheetId="1273" refreshError="1"/>
      <sheetData sheetId="1274" refreshError="1"/>
      <sheetData sheetId="1275" refreshError="1"/>
      <sheetData sheetId="1276" refreshError="1"/>
      <sheetData sheetId="1277">
        <row r="8">
          <cell r="E8">
            <v>100</v>
          </cell>
        </row>
      </sheetData>
      <sheetData sheetId="1278">
        <row r="8">
          <cell r="E8">
            <v>100</v>
          </cell>
        </row>
      </sheetData>
      <sheetData sheetId="1279">
        <row r="8">
          <cell r="E8">
            <v>100</v>
          </cell>
        </row>
      </sheetData>
      <sheetData sheetId="1280">
        <row r="8">
          <cell r="E8">
            <v>100</v>
          </cell>
        </row>
      </sheetData>
      <sheetData sheetId="1281">
        <row r="8">
          <cell r="E8">
            <v>100</v>
          </cell>
        </row>
      </sheetData>
      <sheetData sheetId="1282">
        <row r="8">
          <cell r="E8">
            <v>100</v>
          </cell>
        </row>
      </sheetData>
      <sheetData sheetId="1283"/>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sheetData sheetId="1312" refreshError="1"/>
      <sheetData sheetId="1313" refreshError="1"/>
      <sheetData sheetId="1314" refreshError="1"/>
      <sheetData sheetId="1315" refreshError="1"/>
      <sheetData sheetId="1316" refreshError="1"/>
      <sheetData sheetId="1317" refreshError="1"/>
      <sheetData sheetId="1318" refreshError="1"/>
      <sheetData sheetId="1319">
        <row r="8">
          <cell r="E8">
            <v>100</v>
          </cell>
        </row>
      </sheetData>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ow r="8">
          <cell r="E8">
            <v>100</v>
          </cell>
        </row>
      </sheetData>
      <sheetData sheetId="1364"/>
      <sheetData sheetId="1365">
        <row r="8">
          <cell r="E8">
            <v>100</v>
          </cell>
        </row>
      </sheetData>
      <sheetData sheetId="1366">
        <row r="8">
          <cell r="E8">
            <v>100</v>
          </cell>
        </row>
      </sheetData>
      <sheetData sheetId="1367">
        <row r="8">
          <cell r="E8">
            <v>100</v>
          </cell>
        </row>
      </sheetData>
      <sheetData sheetId="1368">
        <row r="8">
          <cell r="E8">
            <v>100</v>
          </cell>
        </row>
      </sheetData>
      <sheetData sheetId="1369">
        <row r="8">
          <cell r="E8">
            <v>100</v>
          </cell>
        </row>
      </sheetData>
      <sheetData sheetId="1370">
        <row r="8">
          <cell r="E8">
            <v>100</v>
          </cell>
        </row>
      </sheetData>
      <sheetData sheetId="1371">
        <row r="8">
          <cell r="E8">
            <v>100</v>
          </cell>
        </row>
      </sheetData>
      <sheetData sheetId="1372">
        <row r="8">
          <cell r="E8">
            <v>100</v>
          </cell>
        </row>
      </sheetData>
      <sheetData sheetId="1373"/>
      <sheetData sheetId="1374">
        <row r="8">
          <cell r="E8">
            <v>100</v>
          </cell>
        </row>
      </sheetData>
      <sheetData sheetId="1375">
        <row r="8">
          <cell r="E8">
            <v>100</v>
          </cell>
        </row>
      </sheetData>
      <sheetData sheetId="1376">
        <row r="8">
          <cell r="E8">
            <v>100</v>
          </cell>
        </row>
      </sheetData>
      <sheetData sheetId="1377">
        <row r="8">
          <cell r="E8">
            <v>100</v>
          </cell>
        </row>
      </sheetData>
      <sheetData sheetId="1378">
        <row r="8">
          <cell r="E8">
            <v>100</v>
          </cell>
        </row>
      </sheetData>
      <sheetData sheetId="1379">
        <row r="8">
          <cell r="E8">
            <v>100</v>
          </cell>
        </row>
      </sheetData>
      <sheetData sheetId="1380">
        <row r="8">
          <cell r="E8">
            <v>100</v>
          </cell>
        </row>
      </sheetData>
      <sheetData sheetId="1381">
        <row r="8">
          <cell r="E8">
            <v>100</v>
          </cell>
        </row>
      </sheetData>
      <sheetData sheetId="1382">
        <row r="8">
          <cell r="E8">
            <v>100</v>
          </cell>
        </row>
      </sheetData>
      <sheetData sheetId="1383">
        <row r="8">
          <cell r="E8">
            <v>100</v>
          </cell>
        </row>
      </sheetData>
      <sheetData sheetId="1384">
        <row r="8">
          <cell r="E8">
            <v>100</v>
          </cell>
        </row>
      </sheetData>
      <sheetData sheetId="1385">
        <row r="8">
          <cell r="E8">
            <v>100</v>
          </cell>
        </row>
      </sheetData>
      <sheetData sheetId="1386">
        <row r="8">
          <cell r="E8">
            <v>100</v>
          </cell>
        </row>
      </sheetData>
      <sheetData sheetId="1387">
        <row r="8">
          <cell r="E8">
            <v>100</v>
          </cell>
        </row>
      </sheetData>
      <sheetData sheetId="1388">
        <row r="8">
          <cell r="E8">
            <v>100</v>
          </cell>
        </row>
      </sheetData>
      <sheetData sheetId="1389">
        <row r="8">
          <cell r="E8">
            <v>100</v>
          </cell>
        </row>
      </sheetData>
      <sheetData sheetId="1390">
        <row r="8">
          <cell r="E8">
            <v>100</v>
          </cell>
        </row>
      </sheetData>
      <sheetData sheetId="1391">
        <row r="8">
          <cell r="E8">
            <v>100</v>
          </cell>
        </row>
      </sheetData>
      <sheetData sheetId="1392">
        <row r="8">
          <cell r="E8">
            <v>100</v>
          </cell>
        </row>
      </sheetData>
      <sheetData sheetId="1393">
        <row r="8">
          <cell r="E8">
            <v>100</v>
          </cell>
        </row>
      </sheetData>
      <sheetData sheetId="1394">
        <row r="8">
          <cell r="E8">
            <v>100</v>
          </cell>
        </row>
      </sheetData>
      <sheetData sheetId="1395">
        <row r="8">
          <cell r="E8">
            <v>100</v>
          </cell>
        </row>
      </sheetData>
      <sheetData sheetId="1396">
        <row r="8">
          <cell r="E8">
            <v>100</v>
          </cell>
        </row>
      </sheetData>
      <sheetData sheetId="1397">
        <row r="8">
          <cell r="E8">
            <v>100</v>
          </cell>
        </row>
      </sheetData>
      <sheetData sheetId="1398">
        <row r="8">
          <cell r="E8">
            <v>100</v>
          </cell>
        </row>
      </sheetData>
      <sheetData sheetId="1399">
        <row r="8">
          <cell r="E8">
            <v>100</v>
          </cell>
        </row>
      </sheetData>
      <sheetData sheetId="1400">
        <row r="8">
          <cell r="E8">
            <v>100</v>
          </cell>
        </row>
      </sheetData>
      <sheetData sheetId="1401">
        <row r="8">
          <cell r="E8">
            <v>100</v>
          </cell>
        </row>
      </sheetData>
      <sheetData sheetId="1402">
        <row r="8">
          <cell r="E8">
            <v>100</v>
          </cell>
        </row>
      </sheetData>
      <sheetData sheetId="1403">
        <row r="8">
          <cell r="E8">
            <v>100</v>
          </cell>
        </row>
      </sheetData>
      <sheetData sheetId="1404">
        <row r="8">
          <cell r="E8">
            <v>100</v>
          </cell>
        </row>
      </sheetData>
      <sheetData sheetId="1405">
        <row r="8">
          <cell r="E8">
            <v>100</v>
          </cell>
        </row>
      </sheetData>
      <sheetData sheetId="1406">
        <row r="8">
          <cell r="E8">
            <v>100</v>
          </cell>
        </row>
      </sheetData>
      <sheetData sheetId="1407">
        <row r="8">
          <cell r="E8">
            <v>100</v>
          </cell>
        </row>
      </sheetData>
      <sheetData sheetId="1408">
        <row r="8">
          <cell r="E8">
            <v>100</v>
          </cell>
        </row>
      </sheetData>
      <sheetData sheetId="1409">
        <row r="8">
          <cell r="E8">
            <v>100</v>
          </cell>
        </row>
      </sheetData>
      <sheetData sheetId="1410">
        <row r="8">
          <cell r="E8">
            <v>100</v>
          </cell>
        </row>
      </sheetData>
      <sheetData sheetId="1411">
        <row r="8">
          <cell r="E8">
            <v>100</v>
          </cell>
        </row>
      </sheetData>
      <sheetData sheetId="1412">
        <row r="8">
          <cell r="E8">
            <v>100</v>
          </cell>
        </row>
      </sheetData>
      <sheetData sheetId="1413">
        <row r="8">
          <cell r="E8">
            <v>100</v>
          </cell>
        </row>
      </sheetData>
      <sheetData sheetId="1414">
        <row r="8">
          <cell r="E8">
            <v>100</v>
          </cell>
        </row>
      </sheetData>
      <sheetData sheetId="1415">
        <row r="8">
          <cell r="E8">
            <v>100</v>
          </cell>
        </row>
      </sheetData>
      <sheetData sheetId="1416">
        <row r="8">
          <cell r="E8">
            <v>100</v>
          </cell>
        </row>
      </sheetData>
      <sheetData sheetId="1417">
        <row r="8">
          <cell r="E8">
            <v>100</v>
          </cell>
        </row>
      </sheetData>
      <sheetData sheetId="1418">
        <row r="8">
          <cell r="E8">
            <v>100</v>
          </cell>
        </row>
      </sheetData>
      <sheetData sheetId="1419">
        <row r="8">
          <cell r="E8">
            <v>100</v>
          </cell>
        </row>
      </sheetData>
      <sheetData sheetId="1420">
        <row r="8">
          <cell r="E8">
            <v>100</v>
          </cell>
        </row>
      </sheetData>
      <sheetData sheetId="1421">
        <row r="8">
          <cell r="E8">
            <v>100</v>
          </cell>
        </row>
      </sheetData>
      <sheetData sheetId="1422">
        <row r="8">
          <cell r="E8">
            <v>100</v>
          </cell>
        </row>
      </sheetData>
      <sheetData sheetId="1423">
        <row r="8">
          <cell r="E8">
            <v>100</v>
          </cell>
        </row>
      </sheetData>
      <sheetData sheetId="1424">
        <row r="8">
          <cell r="E8">
            <v>100</v>
          </cell>
        </row>
      </sheetData>
      <sheetData sheetId="1425">
        <row r="8">
          <cell r="E8">
            <v>100</v>
          </cell>
        </row>
      </sheetData>
      <sheetData sheetId="1426">
        <row r="8">
          <cell r="E8">
            <v>100</v>
          </cell>
        </row>
      </sheetData>
      <sheetData sheetId="1427">
        <row r="8">
          <cell r="E8">
            <v>100</v>
          </cell>
        </row>
      </sheetData>
      <sheetData sheetId="1428">
        <row r="8">
          <cell r="E8">
            <v>100</v>
          </cell>
        </row>
      </sheetData>
      <sheetData sheetId="1429">
        <row r="8">
          <cell r="E8">
            <v>100</v>
          </cell>
        </row>
      </sheetData>
      <sheetData sheetId="1430">
        <row r="8">
          <cell r="E8">
            <v>100</v>
          </cell>
        </row>
      </sheetData>
      <sheetData sheetId="1431">
        <row r="8">
          <cell r="E8">
            <v>100</v>
          </cell>
        </row>
      </sheetData>
      <sheetData sheetId="1432">
        <row r="8">
          <cell r="E8">
            <v>100</v>
          </cell>
        </row>
      </sheetData>
      <sheetData sheetId="1433">
        <row r="8">
          <cell r="E8">
            <v>100</v>
          </cell>
        </row>
      </sheetData>
      <sheetData sheetId="1434">
        <row r="8">
          <cell r="E8">
            <v>100</v>
          </cell>
        </row>
      </sheetData>
      <sheetData sheetId="1435">
        <row r="8">
          <cell r="E8">
            <v>100</v>
          </cell>
        </row>
      </sheetData>
      <sheetData sheetId="1436">
        <row r="8">
          <cell r="E8">
            <v>100</v>
          </cell>
        </row>
      </sheetData>
      <sheetData sheetId="1437">
        <row r="8">
          <cell r="E8">
            <v>100</v>
          </cell>
        </row>
      </sheetData>
      <sheetData sheetId="1438">
        <row r="8">
          <cell r="E8">
            <v>100</v>
          </cell>
        </row>
      </sheetData>
      <sheetData sheetId="1439">
        <row r="8">
          <cell r="E8">
            <v>100</v>
          </cell>
        </row>
      </sheetData>
      <sheetData sheetId="1440">
        <row r="8">
          <cell r="E8">
            <v>100</v>
          </cell>
        </row>
      </sheetData>
      <sheetData sheetId="1441">
        <row r="8">
          <cell r="E8">
            <v>100</v>
          </cell>
        </row>
      </sheetData>
      <sheetData sheetId="1442">
        <row r="8">
          <cell r="E8">
            <v>100</v>
          </cell>
        </row>
      </sheetData>
      <sheetData sheetId="1443">
        <row r="8">
          <cell r="E8">
            <v>100</v>
          </cell>
        </row>
      </sheetData>
      <sheetData sheetId="1444">
        <row r="8">
          <cell r="E8">
            <v>100</v>
          </cell>
        </row>
      </sheetData>
      <sheetData sheetId="1445">
        <row r="8">
          <cell r="E8">
            <v>100</v>
          </cell>
        </row>
      </sheetData>
      <sheetData sheetId="1446">
        <row r="8">
          <cell r="E8">
            <v>100</v>
          </cell>
        </row>
      </sheetData>
      <sheetData sheetId="1447">
        <row r="8">
          <cell r="E8">
            <v>100</v>
          </cell>
        </row>
      </sheetData>
      <sheetData sheetId="1448">
        <row r="8">
          <cell r="E8">
            <v>100</v>
          </cell>
        </row>
      </sheetData>
      <sheetData sheetId="1449">
        <row r="8">
          <cell r="E8">
            <v>100</v>
          </cell>
        </row>
      </sheetData>
      <sheetData sheetId="1450">
        <row r="8">
          <cell r="E8">
            <v>100</v>
          </cell>
        </row>
      </sheetData>
      <sheetData sheetId="1451">
        <row r="8">
          <cell r="E8">
            <v>100</v>
          </cell>
        </row>
      </sheetData>
      <sheetData sheetId="1452">
        <row r="8">
          <cell r="E8">
            <v>100</v>
          </cell>
        </row>
      </sheetData>
      <sheetData sheetId="1453">
        <row r="8">
          <cell r="E8">
            <v>100</v>
          </cell>
        </row>
      </sheetData>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sheetData sheetId="1676"/>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sheetData sheetId="1689">
        <row r="8">
          <cell r="E8">
            <v>100</v>
          </cell>
        </row>
      </sheetData>
      <sheetData sheetId="1690">
        <row r="8">
          <cell r="E8">
            <v>100</v>
          </cell>
        </row>
      </sheetData>
      <sheetData sheetId="1691">
        <row r="8">
          <cell r="E8">
            <v>100</v>
          </cell>
        </row>
      </sheetData>
      <sheetData sheetId="1692">
        <row r="8">
          <cell r="E8">
            <v>100</v>
          </cell>
        </row>
      </sheetData>
      <sheetData sheetId="1693">
        <row r="8">
          <cell r="E8">
            <v>100</v>
          </cell>
        </row>
      </sheetData>
      <sheetData sheetId="1694">
        <row r="8">
          <cell r="E8">
            <v>100</v>
          </cell>
        </row>
      </sheetData>
      <sheetData sheetId="1695">
        <row r="8">
          <cell r="E8">
            <v>100</v>
          </cell>
        </row>
      </sheetData>
      <sheetData sheetId="1696">
        <row r="8">
          <cell r="E8">
            <v>100</v>
          </cell>
        </row>
      </sheetData>
      <sheetData sheetId="1697">
        <row r="8">
          <cell r="E8">
            <v>100</v>
          </cell>
        </row>
      </sheetData>
      <sheetData sheetId="1698">
        <row r="8">
          <cell r="E8">
            <v>100</v>
          </cell>
        </row>
      </sheetData>
      <sheetData sheetId="1699">
        <row r="8">
          <cell r="E8">
            <v>100</v>
          </cell>
        </row>
      </sheetData>
      <sheetData sheetId="1700">
        <row r="8">
          <cell r="E8">
            <v>100</v>
          </cell>
        </row>
      </sheetData>
      <sheetData sheetId="1701">
        <row r="8">
          <cell r="E8">
            <v>100</v>
          </cell>
        </row>
      </sheetData>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ow r="8">
          <cell r="E8">
            <v>100</v>
          </cell>
        </row>
      </sheetData>
      <sheetData sheetId="1724" refreshError="1"/>
      <sheetData sheetId="1725">
        <row r="8">
          <cell r="E8">
            <v>100</v>
          </cell>
        </row>
      </sheetData>
      <sheetData sheetId="1726">
        <row r="8">
          <cell r="E8">
            <v>100</v>
          </cell>
        </row>
      </sheetData>
      <sheetData sheetId="1727">
        <row r="8">
          <cell r="E8">
            <v>100</v>
          </cell>
        </row>
      </sheetData>
      <sheetData sheetId="1728">
        <row r="8">
          <cell r="E8">
            <v>100</v>
          </cell>
        </row>
      </sheetData>
      <sheetData sheetId="1729">
        <row r="8">
          <cell r="E8">
            <v>100</v>
          </cell>
        </row>
      </sheetData>
      <sheetData sheetId="1730">
        <row r="8">
          <cell r="E8">
            <v>100</v>
          </cell>
        </row>
      </sheetData>
      <sheetData sheetId="1731">
        <row r="8">
          <cell r="E8">
            <v>100</v>
          </cell>
        </row>
      </sheetData>
      <sheetData sheetId="1732">
        <row r="8">
          <cell r="E8">
            <v>100</v>
          </cell>
        </row>
      </sheetData>
      <sheetData sheetId="1733" refreshError="1"/>
      <sheetData sheetId="1734">
        <row r="8">
          <cell r="E8">
            <v>100</v>
          </cell>
        </row>
      </sheetData>
      <sheetData sheetId="1735">
        <row r="8">
          <cell r="E8">
            <v>100</v>
          </cell>
        </row>
      </sheetData>
      <sheetData sheetId="1736">
        <row r="8">
          <cell r="E8">
            <v>100</v>
          </cell>
        </row>
      </sheetData>
      <sheetData sheetId="1737">
        <row r="8">
          <cell r="E8">
            <v>100</v>
          </cell>
        </row>
      </sheetData>
      <sheetData sheetId="1738">
        <row r="8">
          <cell r="E8">
            <v>100</v>
          </cell>
        </row>
      </sheetData>
      <sheetData sheetId="1739">
        <row r="8">
          <cell r="E8">
            <v>100</v>
          </cell>
        </row>
      </sheetData>
      <sheetData sheetId="1740">
        <row r="8">
          <cell r="E8">
            <v>100</v>
          </cell>
        </row>
      </sheetData>
      <sheetData sheetId="1741">
        <row r="8">
          <cell r="E8">
            <v>100</v>
          </cell>
        </row>
      </sheetData>
      <sheetData sheetId="1742">
        <row r="8">
          <cell r="E8">
            <v>100</v>
          </cell>
        </row>
      </sheetData>
      <sheetData sheetId="1743">
        <row r="8">
          <cell r="E8">
            <v>100</v>
          </cell>
        </row>
      </sheetData>
      <sheetData sheetId="1744">
        <row r="8">
          <cell r="E8">
            <v>100</v>
          </cell>
        </row>
      </sheetData>
      <sheetData sheetId="1745">
        <row r="8">
          <cell r="E8">
            <v>100</v>
          </cell>
        </row>
      </sheetData>
      <sheetData sheetId="1746">
        <row r="8">
          <cell r="E8">
            <v>100</v>
          </cell>
        </row>
      </sheetData>
      <sheetData sheetId="1747">
        <row r="8">
          <cell r="E8">
            <v>100</v>
          </cell>
        </row>
      </sheetData>
      <sheetData sheetId="1748">
        <row r="8">
          <cell r="E8">
            <v>100</v>
          </cell>
        </row>
      </sheetData>
      <sheetData sheetId="1749">
        <row r="8">
          <cell r="E8">
            <v>100</v>
          </cell>
        </row>
      </sheetData>
      <sheetData sheetId="1750">
        <row r="8">
          <cell r="E8">
            <v>100</v>
          </cell>
        </row>
      </sheetData>
      <sheetData sheetId="1751">
        <row r="8">
          <cell r="E8">
            <v>100</v>
          </cell>
        </row>
      </sheetData>
      <sheetData sheetId="1752">
        <row r="8">
          <cell r="E8">
            <v>100</v>
          </cell>
        </row>
      </sheetData>
      <sheetData sheetId="1753">
        <row r="8">
          <cell r="E8">
            <v>100</v>
          </cell>
        </row>
      </sheetData>
      <sheetData sheetId="1754">
        <row r="8">
          <cell r="E8">
            <v>100</v>
          </cell>
        </row>
      </sheetData>
      <sheetData sheetId="1755">
        <row r="8">
          <cell r="E8">
            <v>100</v>
          </cell>
        </row>
      </sheetData>
      <sheetData sheetId="1756">
        <row r="8">
          <cell r="E8">
            <v>100</v>
          </cell>
        </row>
      </sheetData>
      <sheetData sheetId="1757">
        <row r="8">
          <cell r="E8">
            <v>100</v>
          </cell>
        </row>
      </sheetData>
      <sheetData sheetId="1758">
        <row r="8">
          <cell r="E8">
            <v>100</v>
          </cell>
        </row>
      </sheetData>
      <sheetData sheetId="1759">
        <row r="8">
          <cell r="E8">
            <v>100</v>
          </cell>
        </row>
      </sheetData>
      <sheetData sheetId="1760">
        <row r="8">
          <cell r="E8">
            <v>100</v>
          </cell>
        </row>
      </sheetData>
      <sheetData sheetId="1761">
        <row r="8">
          <cell r="E8">
            <v>100</v>
          </cell>
        </row>
      </sheetData>
      <sheetData sheetId="1762">
        <row r="8">
          <cell r="E8">
            <v>100</v>
          </cell>
        </row>
      </sheetData>
      <sheetData sheetId="1763">
        <row r="8">
          <cell r="E8">
            <v>100</v>
          </cell>
        </row>
      </sheetData>
      <sheetData sheetId="1764">
        <row r="8">
          <cell r="E8">
            <v>100</v>
          </cell>
        </row>
      </sheetData>
      <sheetData sheetId="1765">
        <row r="8">
          <cell r="E8">
            <v>100</v>
          </cell>
        </row>
      </sheetData>
      <sheetData sheetId="1766">
        <row r="8">
          <cell r="E8">
            <v>100</v>
          </cell>
        </row>
      </sheetData>
      <sheetData sheetId="1767">
        <row r="8">
          <cell r="E8">
            <v>100</v>
          </cell>
        </row>
      </sheetData>
      <sheetData sheetId="1768">
        <row r="8">
          <cell r="E8">
            <v>100</v>
          </cell>
        </row>
      </sheetData>
      <sheetData sheetId="1769">
        <row r="8">
          <cell r="E8">
            <v>100</v>
          </cell>
        </row>
      </sheetData>
      <sheetData sheetId="1770">
        <row r="8">
          <cell r="E8">
            <v>100</v>
          </cell>
        </row>
      </sheetData>
      <sheetData sheetId="1771">
        <row r="8">
          <cell r="E8">
            <v>100</v>
          </cell>
        </row>
      </sheetData>
      <sheetData sheetId="1772">
        <row r="8">
          <cell r="E8">
            <v>100</v>
          </cell>
        </row>
      </sheetData>
      <sheetData sheetId="1773">
        <row r="8">
          <cell r="E8">
            <v>100</v>
          </cell>
        </row>
      </sheetData>
      <sheetData sheetId="1774">
        <row r="8">
          <cell r="E8">
            <v>100</v>
          </cell>
        </row>
      </sheetData>
      <sheetData sheetId="1775">
        <row r="8">
          <cell r="E8">
            <v>100</v>
          </cell>
        </row>
      </sheetData>
      <sheetData sheetId="1776">
        <row r="8">
          <cell r="E8">
            <v>100</v>
          </cell>
        </row>
      </sheetData>
      <sheetData sheetId="1777">
        <row r="8">
          <cell r="E8">
            <v>100</v>
          </cell>
        </row>
      </sheetData>
      <sheetData sheetId="1778">
        <row r="8">
          <cell r="E8">
            <v>100</v>
          </cell>
        </row>
      </sheetData>
      <sheetData sheetId="1779">
        <row r="8">
          <cell r="E8">
            <v>100</v>
          </cell>
        </row>
      </sheetData>
      <sheetData sheetId="1780">
        <row r="8">
          <cell r="E8">
            <v>100</v>
          </cell>
        </row>
      </sheetData>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ow r="8">
          <cell r="E8">
            <v>100</v>
          </cell>
        </row>
      </sheetData>
      <sheetData sheetId="2035">
        <row r="8">
          <cell r="E8">
            <v>100</v>
          </cell>
        </row>
      </sheetData>
      <sheetData sheetId="2036">
        <row r="8">
          <cell r="E8">
            <v>100</v>
          </cell>
        </row>
      </sheetData>
      <sheetData sheetId="2037">
        <row r="8">
          <cell r="E8">
            <v>100</v>
          </cell>
        </row>
      </sheetData>
      <sheetData sheetId="2038">
        <row r="8">
          <cell r="E8">
            <v>100</v>
          </cell>
        </row>
      </sheetData>
      <sheetData sheetId="2039">
        <row r="8">
          <cell r="E8">
            <v>100</v>
          </cell>
        </row>
      </sheetData>
      <sheetData sheetId="2040">
        <row r="8">
          <cell r="E8">
            <v>100</v>
          </cell>
        </row>
      </sheetData>
      <sheetData sheetId="2041">
        <row r="8">
          <cell r="E8">
            <v>100</v>
          </cell>
        </row>
      </sheetData>
      <sheetData sheetId="2042">
        <row r="8">
          <cell r="E8">
            <v>100</v>
          </cell>
        </row>
      </sheetData>
      <sheetData sheetId="2043">
        <row r="8">
          <cell r="E8">
            <v>100</v>
          </cell>
        </row>
      </sheetData>
      <sheetData sheetId="2044">
        <row r="8">
          <cell r="E8">
            <v>100</v>
          </cell>
        </row>
      </sheetData>
      <sheetData sheetId="2045">
        <row r="8">
          <cell r="E8">
            <v>100</v>
          </cell>
        </row>
      </sheetData>
      <sheetData sheetId="2046">
        <row r="8">
          <cell r="E8">
            <v>100</v>
          </cell>
        </row>
      </sheetData>
      <sheetData sheetId="2047">
        <row r="8">
          <cell r="E8">
            <v>100</v>
          </cell>
        </row>
      </sheetData>
      <sheetData sheetId="2048">
        <row r="8">
          <cell r="E8">
            <v>100</v>
          </cell>
        </row>
      </sheetData>
      <sheetData sheetId="2049">
        <row r="8">
          <cell r="E8">
            <v>100</v>
          </cell>
        </row>
      </sheetData>
      <sheetData sheetId="2050">
        <row r="8">
          <cell r="E8">
            <v>100</v>
          </cell>
        </row>
      </sheetData>
      <sheetData sheetId="2051">
        <row r="8">
          <cell r="E8">
            <v>100</v>
          </cell>
        </row>
      </sheetData>
      <sheetData sheetId="2052">
        <row r="8">
          <cell r="E8">
            <v>100</v>
          </cell>
        </row>
      </sheetData>
      <sheetData sheetId="2053">
        <row r="8">
          <cell r="E8">
            <v>100</v>
          </cell>
        </row>
      </sheetData>
      <sheetData sheetId="2054">
        <row r="8">
          <cell r="E8">
            <v>100</v>
          </cell>
        </row>
      </sheetData>
      <sheetData sheetId="2055">
        <row r="8">
          <cell r="E8">
            <v>100</v>
          </cell>
        </row>
      </sheetData>
      <sheetData sheetId="2056">
        <row r="8">
          <cell r="E8">
            <v>100</v>
          </cell>
        </row>
      </sheetData>
      <sheetData sheetId="2057">
        <row r="8">
          <cell r="E8">
            <v>100</v>
          </cell>
        </row>
      </sheetData>
      <sheetData sheetId="2058">
        <row r="8">
          <cell r="E8">
            <v>100</v>
          </cell>
        </row>
      </sheetData>
      <sheetData sheetId="2059">
        <row r="8">
          <cell r="E8">
            <v>100</v>
          </cell>
        </row>
      </sheetData>
      <sheetData sheetId="2060">
        <row r="8">
          <cell r="E8">
            <v>100</v>
          </cell>
        </row>
      </sheetData>
      <sheetData sheetId="2061">
        <row r="8">
          <cell r="E8">
            <v>100</v>
          </cell>
        </row>
      </sheetData>
      <sheetData sheetId="2062">
        <row r="8">
          <cell r="E8">
            <v>100</v>
          </cell>
        </row>
      </sheetData>
      <sheetData sheetId="2063">
        <row r="8">
          <cell r="E8">
            <v>100</v>
          </cell>
        </row>
      </sheetData>
      <sheetData sheetId="2064">
        <row r="8">
          <cell r="E8">
            <v>100</v>
          </cell>
        </row>
      </sheetData>
      <sheetData sheetId="2065">
        <row r="8">
          <cell r="E8">
            <v>100</v>
          </cell>
        </row>
      </sheetData>
      <sheetData sheetId="2066">
        <row r="8">
          <cell r="E8">
            <v>100</v>
          </cell>
        </row>
      </sheetData>
      <sheetData sheetId="2067">
        <row r="8">
          <cell r="E8">
            <v>100</v>
          </cell>
        </row>
      </sheetData>
      <sheetData sheetId="2068">
        <row r="8">
          <cell r="E8">
            <v>100</v>
          </cell>
        </row>
      </sheetData>
      <sheetData sheetId="2069">
        <row r="8">
          <cell r="E8">
            <v>100</v>
          </cell>
        </row>
      </sheetData>
      <sheetData sheetId="2070">
        <row r="8">
          <cell r="E8">
            <v>100</v>
          </cell>
        </row>
      </sheetData>
      <sheetData sheetId="2071">
        <row r="8">
          <cell r="E8">
            <v>100</v>
          </cell>
        </row>
      </sheetData>
      <sheetData sheetId="2072">
        <row r="8">
          <cell r="E8">
            <v>100</v>
          </cell>
        </row>
      </sheetData>
      <sheetData sheetId="2073">
        <row r="8">
          <cell r="E8">
            <v>100</v>
          </cell>
        </row>
      </sheetData>
      <sheetData sheetId="2074">
        <row r="8">
          <cell r="E8">
            <v>100</v>
          </cell>
        </row>
      </sheetData>
      <sheetData sheetId="2075">
        <row r="8">
          <cell r="E8">
            <v>100</v>
          </cell>
        </row>
      </sheetData>
      <sheetData sheetId="2076">
        <row r="8">
          <cell r="E8">
            <v>100</v>
          </cell>
        </row>
      </sheetData>
      <sheetData sheetId="2077">
        <row r="8">
          <cell r="E8">
            <v>100</v>
          </cell>
        </row>
      </sheetData>
      <sheetData sheetId="2078">
        <row r="8">
          <cell r="E8">
            <v>100</v>
          </cell>
        </row>
      </sheetData>
      <sheetData sheetId="2079">
        <row r="8">
          <cell r="E8">
            <v>100</v>
          </cell>
        </row>
      </sheetData>
      <sheetData sheetId="2080">
        <row r="8">
          <cell r="E8">
            <v>100</v>
          </cell>
        </row>
      </sheetData>
      <sheetData sheetId="2081">
        <row r="8">
          <cell r="E8">
            <v>100</v>
          </cell>
        </row>
      </sheetData>
      <sheetData sheetId="2082">
        <row r="8">
          <cell r="E8">
            <v>100</v>
          </cell>
        </row>
      </sheetData>
      <sheetData sheetId="2083">
        <row r="8">
          <cell r="E8">
            <v>100</v>
          </cell>
        </row>
      </sheetData>
      <sheetData sheetId="2084">
        <row r="8">
          <cell r="E8">
            <v>100</v>
          </cell>
        </row>
      </sheetData>
      <sheetData sheetId="2085">
        <row r="8">
          <cell r="E8">
            <v>100</v>
          </cell>
        </row>
      </sheetData>
      <sheetData sheetId="2086">
        <row r="8">
          <cell r="E8">
            <v>100</v>
          </cell>
        </row>
      </sheetData>
      <sheetData sheetId="2087">
        <row r="8">
          <cell r="E8">
            <v>100</v>
          </cell>
        </row>
      </sheetData>
      <sheetData sheetId="2088">
        <row r="8">
          <cell r="E8">
            <v>100</v>
          </cell>
        </row>
      </sheetData>
      <sheetData sheetId="2089">
        <row r="8">
          <cell r="E8">
            <v>100</v>
          </cell>
        </row>
      </sheetData>
      <sheetData sheetId="2090">
        <row r="8">
          <cell r="E8">
            <v>100</v>
          </cell>
        </row>
      </sheetData>
      <sheetData sheetId="2091">
        <row r="8">
          <cell r="E8">
            <v>100</v>
          </cell>
        </row>
      </sheetData>
      <sheetData sheetId="2092">
        <row r="8">
          <cell r="E8">
            <v>100</v>
          </cell>
        </row>
      </sheetData>
      <sheetData sheetId="2093">
        <row r="8">
          <cell r="E8">
            <v>100</v>
          </cell>
        </row>
      </sheetData>
      <sheetData sheetId="2094">
        <row r="8">
          <cell r="E8">
            <v>100</v>
          </cell>
        </row>
      </sheetData>
      <sheetData sheetId="2095">
        <row r="8">
          <cell r="E8">
            <v>100</v>
          </cell>
        </row>
      </sheetData>
      <sheetData sheetId="2096">
        <row r="8">
          <cell r="E8">
            <v>100</v>
          </cell>
        </row>
      </sheetData>
      <sheetData sheetId="2097">
        <row r="8">
          <cell r="E8">
            <v>100</v>
          </cell>
        </row>
      </sheetData>
      <sheetData sheetId="2098">
        <row r="8">
          <cell r="E8">
            <v>100</v>
          </cell>
        </row>
      </sheetData>
      <sheetData sheetId="2099">
        <row r="8">
          <cell r="E8">
            <v>100</v>
          </cell>
        </row>
      </sheetData>
      <sheetData sheetId="2100">
        <row r="8">
          <cell r="E8">
            <v>100</v>
          </cell>
        </row>
      </sheetData>
      <sheetData sheetId="2101">
        <row r="8">
          <cell r="E8">
            <v>100</v>
          </cell>
        </row>
      </sheetData>
      <sheetData sheetId="2102">
        <row r="8">
          <cell r="E8">
            <v>100</v>
          </cell>
        </row>
      </sheetData>
      <sheetData sheetId="2103">
        <row r="8">
          <cell r="E8">
            <v>100</v>
          </cell>
        </row>
      </sheetData>
      <sheetData sheetId="2104">
        <row r="8">
          <cell r="E8">
            <v>100</v>
          </cell>
        </row>
      </sheetData>
      <sheetData sheetId="2105">
        <row r="8">
          <cell r="E8">
            <v>100</v>
          </cell>
        </row>
      </sheetData>
      <sheetData sheetId="2106">
        <row r="8">
          <cell r="E8">
            <v>100</v>
          </cell>
        </row>
      </sheetData>
      <sheetData sheetId="2107">
        <row r="8">
          <cell r="E8">
            <v>100</v>
          </cell>
        </row>
      </sheetData>
      <sheetData sheetId="2108">
        <row r="8">
          <cell r="E8">
            <v>100</v>
          </cell>
        </row>
      </sheetData>
      <sheetData sheetId="2109">
        <row r="8">
          <cell r="E8">
            <v>100</v>
          </cell>
        </row>
      </sheetData>
      <sheetData sheetId="2110">
        <row r="8">
          <cell r="E8">
            <v>100</v>
          </cell>
        </row>
      </sheetData>
      <sheetData sheetId="2111">
        <row r="8">
          <cell r="E8">
            <v>100</v>
          </cell>
        </row>
      </sheetData>
      <sheetData sheetId="2112">
        <row r="8">
          <cell r="E8">
            <v>100</v>
          </cell>
        </row>
      </sheetData>
      <sheetData sheetId="2113">
        <row r="8">
          <cell r="E8">
            <v>100</v>
          </cell>
        </row>
      </sheetData>
      <sheetData sheetId="2114">
        <row r="8">
          <cell r="E8">
            <v>100</v>
          </cell>
        </row>
      </sheetData>
      <sheetData sheetId="2115">
        <row r="8">
          <cell r="E8">
            <v>100</v>
          </cell>
        </row>
      </sheetData>
      <sheetData sheetId="2116">
        <row r="8">
          <cell r="E8">
            <v>100</v>
          </cell>
        </row>
      </sheetData>
      <sheetData sheetId="2117">
        <row r="8">
          <cell r="E8">
            <v>100</v>
          </cell>
        </row>
      </sheetData>
      <sheetData sheetId="2118">
        <row r="8">
          <cell r="E8">
            <v>100</v>
          </cell>
        </row>
      </sheetData>
      <sheetData sheetId="2119">
        <row r="8">
          <cell r="E8">
            <v>100</v>
          </cell>
        </row>
      </sheetData>
      <sheetData sheetId="2120">
        <row r="8">
          <cell r="E8">
            <v>100</v>
          </cell>
        </row>
      </sheetData>
      <sheetData sheetId="2121">
        <row r="8">
          <cell r="E8">
            <v>100</v>
          </cell>
        </row>
      </sheetData>
      <sheetData sheetId="2122">
        <row r="8">
          <cell r="E8">
            <v>100</v>
          </cell>
        </row>
      </sheetData>
      <sheetData sheetId="2123">
        <row r="8">
          <cell r="E8">
            <v>100</v>
          </cell>
        </row>
      </sheetData>
      <sheetData sheetId="2124">
        <row r="8">
          <cell r="E8">
            <v>100</v>
          </cell>
        </row>
      </sheetData>
      <sheetData sheetId="2125">
        <row r="8">
          <cell r="E8">
            <v>100</v>
          </cell>
        </row>
      </sheetData>
      <sheetData sheetId="2126">
        <row r="8">
          <cell r="E8">
            <v>100</v>
          </cell>
        </row>
      </sheetData>
      <sheetData sheetId="2127">
        <row r="8">
          <cell r="E8">
            <v>100</v>
          </cell>
        </row>
      </sheetData>
      <sheetData sheetId="2128">
        <row r="8">
          <cell r="E8">
            <v>100</v>
          </cell>
        </row>
      </sheetData>
      <sheetData sheetId="2129">
        <row r="8">
          <cell r="E8">
            <v>100</v>
          </cell>
        </row>
      </sheetData>
      <sheetData sheetId="2130">
        <row r="8">
          <cell r="E8">
            <v>100</v>
          </cell>
        </row>
      </sheetData>
      <sheetData sheetId="2131">
        <row r="8">
          <cell r="E8">
            <v>100</v>
          </cell>
        </row>
      </sheetData>
      <sheetData sheetId="2132">
        <row r="8">
          <cell r="E8">
            <v>100</v>
          </cell>
        </row>
      </sheetData>
      <sheetData sheetId="2133">
        <row r="8">
          <cell r="E8">
            <v>100</v>
          </cell>
        </row>
      </sheetData>
      <sheetData sheetId="2134">
        <row r="8">
          <cell r="E8">
            <v>100</v>
          </cell>
        </row>
      </sheetData>
      <sheetData sheetId="2135">
        <row r="8">
          <cell r="E8">
            <v>100</v>
          </cell>
        </row>
      </sheetData>
      <sheetData sheetId="2136">
        <row r="8">
          <cell r="E8">
            <v>100</v>
          </cell>
        </row>
      </sheetData>
      <sheetData sheetId="2137">
        <row r="8">
          <cell r="E8">
            <v>100</v>
          </cell>
        </row>
      </sheetData>
      <sheetData sheetId="2138">
        <row r="8">
          <cell r="E8">
            <v>100</v>
          </cell>
        </row>
      </sheetData>
      <sheetData sheetId="2139">
        <row r="8">
          <cell r="E8">
            <v>100</v>
          </cell>
        </row>
      </sheetData>
      <sheetData sheetId="2140">
        <row r="8">
          <cell r="E8">
            <v>100</v>
          </cell>
        </row>
      </sheetData>
      <sheetData sheetId="2141">
        <row r="8">
          <cell r="E8">
            <v>100</v>
          </cell>
        </row>
      </sheetData>
      <sheetData sheetId="2142">
        <row r="8">
          <cell r="E8">
            <v>100</v>
          </cell>
        </row>
      </sheetData>
      <sheetData sheetId="2143">
        <row r="8">
          <cell r="E8">
            <v>100</v>
          </cell>
        </row>
      </sheetData>
      <sheetData sheetId="2144">
        <row r="8">
          <cell r="E8">
            <v>100</v>
          </cell>
        </row>
      </sheetData>
      <sheetData sheetId="2145">
        <row r="8">
          <cell r="E8">
            <v>100</v>
          </cell>
        </row>
      </sheetData>
      <sheetData sheetId="2146">
        <row r="8">
          <cell r="E8">
            <v>100</v>
          </cell>
        </row>
      </sheetData>
      <sheetData sheetId="2147">
        <row r="8">
          <cell r="E8">
            <v>100</v>
          </cell>
        </row>
      </sheetData>
      <sheetData sheetId="2148">
        <row r="8">
          <cell r="E8">
            <v>100</v>
          </cell>
        </row>
      </sheetData>
      <sheetData sheetId="2149">
        <row r="8">
          <cell r="E8">
            <v>100</v>
          </cell>
        </row>
      </sheetData>
      <sheetData sheetId="2150">
        <row r="8">
          <cell r="E8">
            <v>100</v>
          </cell>
        </row>
      </sheetData>
      <sheetData sheetId="2151">
        <row r="8">
          <cell r="E8">
            <v>100</v>
          </cell>
        </row>
      </sheetData>
      <sheetData sheetId="2152">
        <row r="8">
          <cell r="E8">
            <v>100</v>
          </cell>
        </row>
      </sheetData>
      <sheetData sheetId="2153">
        <row r="8">
          <cell r="E8">
            <v>100</v>
          </cell>
        </row>
      </sheetData>
      <sheetData sheetId="2154">
        <row r="8">
          <cell r="E8">
            <v>100</v>
          </cell>
        </row>
      </sheetData>
      <sheetData sheetId="2155">
        <row r="8">
          <cell r="E8">
            <v>100</v>
          </cell>
        </row>
      </sheetData>
      <sheetData sheetId="2156">
        <row r="8">
          <cell r="E8">
            <v>100</v>
          </cell>
        </row>
      </sheetData>
      <sheetData sheetId="2157">
        <row r="8">
          <cell r="E8">
            <v>100</v>
          </cell>
        </row>
      </sheetData>
      <sheetData sheetId="2158">
        <row r="8">
          <cell r="E8">
            <v>100</v>
          </cell>
        </row>
      </sheetData>
      <sheetData sheetId="2159">
        <row r="8">
          <cell r="E8">
            <v>100</v>
          </cell>
        </row>
      </sheetData>
      <sheetData sheetId="2160">
        <row r="8">
          <cell r="E8">
            <v>100</v>
          </cell>
        </row>
      </sheetData>
      <sheetData sheetId="2161">
        <row r="8">
          <cell r="E8">
            <v>100</v>
          </cell>
        </row>
      </sheetData>
      <sheetData sheetId="2162">
        <row r="8">
          <cell r="E8">
            <v>100</v>
          </cell>
        </row>
      </sheetData>
      <sheetData sheetId="2163">
        <row r="8">
          <cell r="E8">
            <v>100</v>
          </cell>
        </row>
      </sheetData>
      <sheetData sheetId="2164">
        <row r="8">
          <cell r="E8">
            <v>100</v>
          </cell>
        </row>
      </sheetData>
      <sheetData sheetId="2165">
        <row r="8">
          <cell r="E8">
            <v>100</v>
          </cell>
        </row>
      </sheetData>
      <sheetData sheetId="2166">
        <row r="8">
          <cell r="E8">
            <v>100</v>
          </cell>
        </row>
      </sheetData>
      <sheetData sheetId="2167">
        <row r="8">
          <cell r="E8">
            <v>100</v>
          </cell>
        </row>
      </sheetData>
      <sheetData sheetId="2168">
        <row r="8">
          <cell r="E8">
            <v>100</v>
          </cell>
        </row>
      </sheetData>
      <sheetData sheetId="2169">
        <row r="8">
          <cell r="E8">
            <v>100</v>
          </cell>
        </row>
      </sheetData>
      <sheetData sheetId="2170">
        <row r="8">
          <cell r="E8">
            <v>100</v>
          </cell>
        </row>
      </sheetData>
      <sheetData sheetId="2171">
        <row r="8">
          <cell r="E8">
            <v>100</v>
          </cell>
        </row>
      </sheetData>
      <sheetData sheetId="2172">
        <row r="8">
          <cell r="E8">
            <v>100</v>
          </cell>
        </row>
      </sheetData>
      <sheetData sheetId="2173">
        <row r="8">
          <cell r="E8">
            <v>100</v>
          </cell>
        </row>
      </sheetData>
      <sheetData sheetId="2174">
        <row r="8">
          <cell r="E8">
            <v>100</v>
          </cell>
        </row>
      </sheetData>
      <sheetData sheetId="2175">
        <row r="8">
          <cell r="E8">
            <v>100</v>
          </cell>
        </row>
      </sheetData>
      <sheetData sheetId="2176">
        <row r="8">
          <cell r="E8">
            <v>100</v>
          </cell>
        </row>
      </sheetData>
      <sheetData sheetId="2177">
        <row r="8">
          <cell r="E8">
            <v>100</v>
          </cell>
        </row>
      </sheetData>
      <sheetData sheetId="2178">
        <row r="8">
          <cell r="E8">
            <v>100</v>
          </cell>
        </row>
      </sheetData>
      <sheetData sheetId="2179">
        <row r="8">
          <cell r="E8">
            <v>100</v>
          </cell>
        </row>
      </sheetData>
      <sheetData sheetId="2180">
        <row r="8">
          <cell r="E8">
            <v>100</v>
          </cell>
        </row>
      </sheetData>
      <sheetData sheetId="2181">
        <row r="8">
          <cell r="E8">
            <v>100</v>
          </cell>
        </row>
      </sheetData>
      <sheetData sheetId="2182">
        <row r="8">
          <cell r="E8">
            <v>100</v>
          </cell>
        </row>
      </sheetData>
      <sheetData sheetId="2183">
        <row r="8">
          <cell r="E8">
            <v>100</v>
          </cell>
        </row>
      </sheetData>
      <sheetData sheetId="2184">
        <row r="8">
          <cell r="E8">
            <v>100</v>
          </cell>
        </row>
      </sheetData>
      <sheetData sheetId="2185">
        <row r="8">
          <cell r="E8">
            <v>100</v>
          </cell>
        </row>
      </sheetData>
      <sheetData sheetId="2186">
        <row r="8">
          <cell r="E8">
            <v>100</v>
          </cell>
        </row>
      </sheetData>
      <sheetData sheetId="2187">
        <row r="8">
          <cell r="E8">
            <v>100</v>
          </cell>
        </row>
      </sheetData>
      <sheetData sheetId="2188">
        <row r="8">
          <cell r="E8">
            <v>100</v>
          </cell>
        </row>
      </sheetData>
      <sheetData sheetId="2189">
        <row r="8">
          <cell r="E8">
            <v>100</v>
          </cell>
        </row>
      </sheetData>
      <sheetData sheetId="2190">
        <row r="8">
          <cell r="E8">
            <v>100</v>
          </cell>
        </row>
      </sheetData>
      <sheetData sheetId="2191">
        <row r="8">
          <cell r="E8">
            <v>100</v>
          </cell>
        </row>
      </sheetData>
      <sheetData sheetId="2192">
        <row r="8">
          <cell r="E8">
            <v>100</v>
          </cell>
        </row>
      </sheetData>
      <sheetData sheetId="2193">
        <row r="8">
          <cell r="E8">
            <v>100</v>
          </cell>
        </row>
      </sheetData>
      <sheetData sheetId="2194">
        <row r="8">
          <cell r="E8">
            <v>100</v>
          </cell>
        </row>
      </sheetData>
      <sheetData sheetId="2195">
        <row r="8">
          <cell r="E8">
            <v>100</v>
          </cell>
        </row>
      </sheetData>
      <sheetData sheetId="2196">
        <row r="8">
          <cell r="E8">
            <v>100</v>
          </cell>
        </row>
      </sheetData>
      <sheetData sheetId="2197">
        <row r="8">
          <cell r="E8">
            <v>100</v>
          </cell>
        </row>
      </sheetData>
      <sheetData sheetId="2198">
        <row r="8">
          <cell r="E8">
            <v>100</v>
          </cell>
        </row>
      </sheetData>
      <sheetData sheetId="2199">
        <row r="8">
          <cell r="E8">
            <v>100</v>
          </cell>
        </row>
      </sheetData>
      <sheetData sheetId="2200">
        <row r="8">
          <cell r="E8">
            <v>100</v>
          </cell>
        </row>
      </sheetData>
      <sheetData sheetId="2201">
        <row r="8">
          <cell r="E8">
            <v>100</v>
          </cell>
        </row>
      </sheetData>
      <sheetData sheetId="2202">
        <row r="8">
          <cell r="E8">
            <v>100</v>
          </cell>
        </row>
      </sheetData>
      <sheetData sheetId="2203">
        <row r="8">
          <cell r="E8">
            <v>100</v>
          </cell>
        </row>
      </sheetData>
      <sheetData sheetId="2204">
        <row r="8">
          <cell r="E8">
            <v>100</v>
          </cell>
        </row>
      </sheetData>
      <sheetData sheetId="2205">
        <row r="8">
          <cell r="E8">
            <v>100</v>
          </cell>
        </row>
      </sheetData>
      <sheetData sheetId="2206">
        <row r="8">
          <cell r="E8">
            <v>100</v>
          </cell>
        </row>
      </sheetData>
      <sheetData sheetId="2207">
        <row r="8">
          <cell r="E8">
            <v>100</v>
          </cell>
        </row>
      </sheetData>
      <sheetData sheetId="2208">
        <row r="8">
          <cell r="E8">
            <v>100</v>
          </cell>
        </row>
      </sheetData>
      <sheetData sheetId="2209">
        <row r="8">
          <cell r="E8">
            <v>100</v>
          </cell>
        </row>
      </sheetData>
      <sheetData sheetId="2210">
        <row r="8">
          <cell r="E8">
            <v>100</v>
          </cell>
        </row>
      </sheetData>
      <sheetData sheetId="2211">
        <row r="8">
          <cell r="E8">
            <v>100</v>
          </cell>
        </row>
      </sheetData>
      <sheetData sheetId="2212">
        <row r="8">
          <cell r="E8">
            <v>100</v>
          </cell>
        </row>
      </sheetData>
      <sheetData sheetId="2213">
        <row r="8">
          <cell r="E8">
            <v>100</v>
          </cell>
        </row>
      </sheetData>
      <sheetData sheetId="2214">
        <row r="8">
          <cell r="E8">
            <v>100</v>
          </cell>
        </row>
      </sheetData>
      <sheetData sheetId="2215">
        <row r="8">
          <cell r="E8">
            <v>100</v>
          </cell>
        </row>
      </sheetData>
      <sheetData sheetId="2216">
        <row r="8">
          <cell r="E8">
            <v>100</v>
          </cell>
        </row>
      </sheetData>
      <sheetData sheetId="2217">
        <row r="8">
          <cell r="E8">
            <v>100</v>
          </cell>
        </row>
      </sheetData>
      <sheetData sheetId="2218">
        <row r="8">
          <cell r="E8">
            <v>100</v>
          </cell>
        </row>
      </sheetData>
      <sheetData sheetId="2219">
        <row r="8">
          <cell r="E8">
            <v>100</v>
          </cell>
        </row>
      </sheetData>
      <sheetData sheetId="2220">
        <row r="8">
          <cell r="E8">
            <v>100</v>
          </cell>
        </row>
      </sheetData>
      <sheetData sheetId="2221">
        <row r="8">
          <cell r="E8">
            <v>100</v>
          </cell>
        </row>
      </sheetData>
      <sheetData sheetId="2222">
        <row r="8">
          <cell r="E8">
            <v>100</v>
          </cell>
        </row>
      </sheetData>
      <sheetData sheetId="2223">
        <row r="8">
          <cell r="E8">
            <v>100</v>
          </cell>
        </row>
      </sheetData>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sheetData sheetId="2313"/>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sheetData sheetId="2338"/>
      <sheetData sheetId="2339"/>
      <sheetData sheetId="2340"/>
      <sheetData sheetId="2341">
        <row r="8">
          <cell r="E8">
            <v>100</v>
          </cell>
        </row>
      </sheetData>
      <sheetData sheetId="2342">
        <row r="8">
          <cell r="E8">
            <v>100</v>
          </cell>
        </row>
      </sheetData>
      <sheetData sheetId="2343">
        <row r="8">
          <cell r="E8">
            <v>100</v>
          </cell>
        </row>
      </sheetData>
      <sheetData sheetId="2344"/>
      <sheetData sheetId="2345"/>
      <sheetData sheetId="2346"/>
      <sheetData sheetId="2347"/>
      <sheetData sheetId="2348">
        <row r="8">
          <cell r="E8">
            <v>100</v>
          </cell>
        </row>
      </sheetData>
      <sheetData sheetId="2349">
        <row r="8">
          <cell r="E8">
            <v>100</v>
          </cell>
        </row>
      </sheetData>
      <sheetData sheetId="2350"/>
      <sheetData sheetId="2351"/>
      <sheetData sheetId="2352"/>
      <sheetData sheetId="2353"/>
      <sheetData sheetId="2354"/>
      <sheetData sheetId="2355"/>
      <sheetData sheetId="2356"/>
      <sheetData sheetId="2357"/>
      <sheetData sheetId="2358"/>
      <sheetData sheetId="2359"/>
      <sheetData sheetId="2360"/>
      <sheetData sheetId="2361">
        <row r="8">
          <cell r="E8">
            <v>100</v>
          </cell>
        </row>
      </sheetData>
      <sheetData sheetId="2362">
        <row r="8">
          <cell r="E8">
            <v>100</v>
          </cell>
        </row>
      </sheetData>
      <sheetData sheetId="2363"/>
      <sheetData sheetId="2364"/>
      <sheetData sheetId="2365"/>
      <sheetData sheetId="2366"/>
      <sheetData sheetId="2367"/>
      <sheetData sheetId="2368"/>
      <sheetData sheetId="2369"/>
      <sheetData sheetId="2370"/>
      <sheetData sheetId="2371"/>
      <sheetData sheetId="2372"/>
      <sheetData sheetId="2373"/>
      <sheetData sheetId="2374">
        <row r="8">
          <cell r="E8">
            <v>100</v>
          </cell>
        </row>
      </sheetData>
      <sheetData sheetId="2375">
        <row r="8">
          <cell r="E8">
            <v>100</v>
          </cell>
        </row>
      </sheetData>
      <sheetData sheetId="2376">
        <row r="8">
          <cell r="E8">
            <v>100</v>
          </cell>
        </row>
      </sheetData>
      <sheetData sheetId="2377">
        <row r="8">
          <cell r="E8">
            <v>100</v>
          </cell>
        </row>
      </sheetData>
      <sheetData sheetId="2378"/>
      <sheetData sheetId="2379">
        <row r="8">
          <cell r="E8">
            <v>100</v>
          </cell>
        </row>
      </sheetData>
      <sheetData sheetId="2380">
        <row r="8">
          <cell r="E8">
            <v>100</v>
          </cell>
        </row>
      </sheetData>
      <sheetData sheetId="2381">
        <row r="8">
          <cell r="E8">
            <v>100</v>
          </cell>
        </row>
      </sheetData>
      <sheetData sheetId="2382">
        <row r="8">
          <cell r="E8">
            <v>100</v>
          </cell>
        </row>
      </sheetData>
      <sheetData sheetId="2383">
        <row r="8">
          <cell r="E8">
            <v>100</v>
          </cell>
        </row>
      </sheetData>
      <sheetData sheetId="2384"/>
      <sheetData sheetId="2385">
        <row r="8">
          <cell r="E8">
            <v>100</v>
          </cell>
        </row>
      </sheetData>
      <sheetData sheetId="2386">
        <row r="8">
          <cell r="E8">
            <v>100</v>
          </cell>
        </row>
      </sheetData>
      <sheetData sheetId="2387">
        <row r="8">
          <cell r="E8">
            <v>100</v>
          </cell>
        </row>
      </sheetData>
      <sheetData sheetId="2388">
        <row r="8">
          <cell r="E8">
            <v>100</v>
          </cell>
        </row>
      </sheetData>
      <sheetData sheetId="2389">
        <row r="8">
          <cell r="E8">
            <v>100</v>
          </cell>
        </row>
      </sheetData>
      <sheetData sheetId="2390">
        <row r="8">
          <cell r="E8">
            <v>100</v>
          </cell>
        </row>
      </sheetData>
      <sheetData sheetId="2391">
        <row r="8">
          <cell r="E8">
            <v>100</v>
          </cell>
        </row>
      </sheetData>
      <sheetData sheetId="2392">
        <row r="8">
          <cell r="E8">
            <v>100</v>
          </cell>
        </row>
      </sheetData>
      <sheetData sheetId="2393">
        <row r="8">
          <cell r="E8">
            <v>100</v>
          </cell>
        </row>
      </sheetData>
      <sheetData sheetId="2394">
        <row r="8">
          <cell r="E8">
            <v>100</v>
          </cell>
        </row>
      </sheetData>
      <sheetData sheetId="2395">
        <row r="8">
          <cell r="E8">
            <v>100</v>
          </cell>
        </row>
      </sheetData>
      <sheetData sheetId="2396">
        <row r="8">
          <cell r="E8">
            <v>100</v>
          </cell>
        </row>
      </sheetData>
      <sheetData sheetId="2397">
        <row r="8">
          <cell r="E8">
            <v>100</v>
          </cell>
        </row>
      </sheetData>
      <sheetData sheetId="2398">
        <row r="8">
          <cell r="E8">
            <v>100</v>
          </cell>
        </row>
      </sheetData>
      <sheetData sheetId="2399">
        <row r="8">
          <cell r="E8">
            <v>100</v>
          </cell>
        </row>
      </sheetData>
      <sheetData sheetId="2400">
        <row r="8">
          <cell r="E8">
            <v>100</v>
          </cell>
        </row>
      </sheetData>
      <sheetData sheetId="2401"/>
      <sheetData sheetId="2402">
        <row r="8">
          <cell r="E8">
            <v>100</v>
          </cell>
        </row>
      </sheetData>
      <sheetData sheetId="2403"/>
      <sheetData sheetId="2404">
        <row r="8">
          <cell r="E8">
            <v>100</v>
          </cell>
        </row>
      </sheetData>
      <sheetData sheetId="2405">
        <row r="8">
          <cell r="E8">
            <v>100</v>
          </cell>
        </row>
      </sheetData>
      <sheetData sheetId="2406">
        <row r="8">
          <cell r="E8">
            <v>100</v>
          </cell>
        </row>
      </sheetData>
      <sheetData sheetId="2407">
        <row r="8">
          <cell r="E8">
            <v>100</v>
          </cell>
        </row>
      </sheetData>
      <sheetData sheetId="2408">
        <row r="8">
          <cell r="E8">
            <v>100</v>
          </cell>
        </row>
      </sheetData>
      <sheetData sheetId="2409">
        <row r="8">
          <cell r="E8">
            <v>100</v>
          </cell>
        </row>
      </sheetData>
      <sheetData sheetId="2410">
        <row r="8">
          <cell r="E8">
            <v>100</v>
          </cell>
        </row>
      </sheetData>
      <sheetData sheetId="2411">
        <row r="8">
          <cell r="E8">
            <v>100</v>
          </cell>
        </row>
      </sheetData>
      <sheetData sheetId="2412">
        <row r="8">
          <cell r="E8">
            <v>100</v>
          </cell>
        </row>
      </sheetData>
      <sheetData sheetId="2413">
        <row r="8">
          <cell r="E8">
            <v>100</v>
          </cell>
        </row>
      </sheetData>
      <sheetData sheetId="2414">
        <row r="8">
          <cell r="E8">
            <v>100</v>
          </cell>
        </row>
      </sheetData>
      <sheetData sheetId="2415">
        <row r="8">
          <cell r="E8">
            <v>100</v>
          </cell>
        </row>
      </sheetData>
      <sheetData sheetId="2416">
        <row r="8">
          <cell r="E8">
            <v>100</v>
          </cell>
        </row>
      </sheetData>
      <sheetData sheetId="2417">
        <row r="8">
          <cell r="E8">
            <v>100</v>
          </cell>
        </row>
      </sheetData>
      <sheetData sheetId="2418">
        <row r="8">
          <cell r="E8">
            <v>100</v>
          </cell>
        </row>
      </sheetData>
      <sheetData sheetId="2419">
        <row r="8">
          <cell r="E8">
            <v>100</v>
          </cell>
        </row>
      </sheetData>
      <sheetData sheetId="2420">
        <row r="8">
          <cell r="E8">
            <v>100</v>
          </cell>
        </row>
      </sheetData>
      <sheetData sheetId="2421">
        <row r="8">
          <cell r="E8">
            <v>100</v>
          </cell>
        </row>
      </sheetData>
      <sheetData sheetId="2422">
        <row r="8">
          <cell r="E8">
            <v>100</v>
          </cell>
        </row>
      </sheetData>
      <sheetData sheetId="2423">
        <row r="8">
          <cell r="E8">
            <v>100</v>
          </cell>
        </row>
      </sheetData>
      <sheetData sheetId="2424"/>
      <sheetData sheetId="2425"/>
      <sheetData sheetId="2426"/>
      <sheetData sheetId="2427"/>
      <sheetData sheetId="2428"/>
      <sheetData sheetId="2429">
        <row r="8">
          <cell r="E8">
            <v>100</v>
          </cell>
        </row>
      </sheetData>
      <sheetData sheetId="2430">
        <row r="8">
          <cell r="E8">
            <v>100</v>
          </cell>
        </row>
      </sheetData>
      <sheetData sheetId="2431">
        <row r="8">
          <cell r="E8">
            <v>100</v>
          </cell>
        </row>
      </sheetData>
      <sheetData sheetId="2432">
        <row r="8">
          <cell r="E8">
            <v>100</v>
          </cell>
        </row>
      </sheetData>
      <sheetData sheetId="2433"/>
      <sheetData sheetId="2434">
        <row r="8">
          <cell r="E8">
            <v>100</v>
          </cell>
        </row>
      </sheetData>
      <sheetData sheetId="2435">
        <row r="8">
          <cell r="E8">
            <v>100</v>
          </cell>
        </row>
      </sheetData>
      <sheetData sheetId="2436">
        <row r="8">
          <cell r="E8">
            <v>100</v>
          </cell>
        </row>
      </sheetData>
      <sheetData sheetId="2437">
        <row r="8">
          <cell r="E8">
            <v>100</v>
          </cell>
        </row>
      </sheetData>
      <sheetData sheetId="2438">
        <row r="8">
          <cell r="E8">
            <v>100</v>
          </cell>
        </row>
      </sheetData>
      <sheetData sheetId="2439"/>
      <sheetData sheetId="2440">
        <row r="8">
          <cell r="E8">
            <v>100</v>
          </cell>
        </row>
      </sheetData>
      <sheetData sheetId="2441">
        <row r="8">
          <cell r="E8">
            <v>100</v>
          </cell>
        </row>
      </sheetData>
      <sheetData sheetId="2442">
        <row r="8">
          <cell r="E8">
            <v>100</v>
          </cell>
        </row>
      </sheetData>
      <sheetData sheetId="2443">
        <row r="8">
          <cell r="E8">
            <v>100</v>
          </cell>
        </row>
      </sheetData>
      <sheetData sheetId="2444">
        <row r="8">
          <cell r="E8">
            <v>100</v>
          </cell>
        </row>
      </sheetData>
      <sheetData sheetId="2445">
        <row r="8">
          <cell r="E8">
            <v>100</v>
          </cell>
        </row>
      </sheetData>
      <sheetData sheetId="2446">
        <row r="8">
          <cell r="E8">
            <v>100</v>
          </cell>
        </row>
      </sheetData>
      <sheetData sheetId="2447">
        <row r="8">
          <cell r="E8">
            <v>100</v>
          </cell>
        </row>
      </sheetData>
      <sheetData sheetId="2448">
        <row r="8">
          <cell r="E8">
            <v>100</v>
          </cell>
        </row>
      </sheetData>
      <sheetData sheetId="2449">
        <row r="8">
          <cell r="E8">
            <v>100</v>
          </cell>
        </row>
      </sheetData>
      <sheetData sheetId="2450">
        <row r="8">
          <cell r="E8">
            <v>100</v>
          </cell>
        </row>
      </sheetData>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row r="8">
          <cell r="E8">
            <v>100</v>
          </cell>
        </row>
      </sheetData>
      <sheetData sheetId="2470">
        <row r="8">
          <cell r="E8">
            <v>100</v>
          </cell>
        </row>
      </sheetData>
      <sheetData sheetId="2471">
        <row r="8">
          <cell r="E8">
            <v>100</v>
          </cell>
        </row>
      </sheetData>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sheetData sheetId="2636" refreshError="1"/>
      <sheetData sheetId="2637" refreshError="1"/>
      <sheetData sheetId="2638"/>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sheetData sheetId="2658" refreshError="1"/>
      <sheetData sheetId="2659" refreshError="1"/>
      <sheetData sheetId="2660" refreshError="1"/>
      <sheetData sheetId="2661" refreshError="1"/>
      <sheetData sheetId="2662" refreshError="1"/>
      <sheetData sheetId="2663" refreshError="1"/>
      <sheetData sheetId="2664" refreshError="1"/>
      <sheetData sheetId="2665"/>
      <sheetData sheetId="2666" refreshError="1"/>
      <sheetData sheetId="2667"/>
      <sheetData sheetId="2668"/>
      <sheetData sheetId="2669"/>
      <sheetData sheetId="2670" refreshError="1"/>
      <sheetData sheetId="2671" refreshError="1"/>
      <sheetData sheetId="2672" refreshError="1"/>
      <sheetData sheetId="267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봉투 표지"/>
      <sheetName val="표지"/>
      <sheetName val="간지"/>
      <sheetName val="공문 (영문)"/>
      <sheetName val="SUMMARY"/>
      <sheetName val="TOT"/>
      <sheetName val="TOT (2)"/>
      <sheetName val="BREAKDOWN"/>
      <sheetName val="D"/>
      <sheetName val="G"/>
      <sheetName val="J"/>
      <sheetName val="M"/>
      <sheetName val="P"/>
      <sheetName val="Sheet1"/>
      <sheetName val="자재"/>
      <sheetName val="상세내역"/>
      <sheetName val="상세내역 (2)"/>
      <sheetName val="상세내역 (3)"/>
      <sheetName val="INDIRECT "/>
      <sheetName val="SCHEDULE"/>
      <sheetName val="EQP'T SCH"/>
      <sheetName val="MAN POWER"/>
      <sheetName val="ORGANIZATION"/>
      <sheetName val="FACIL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amp; Comp"/>
      <sheetName val="indirect"/>
      <sheetName val="EE-PROP"/>
      <sheetName val="표지"/>
      <sheetName val="도"/>
      <sheetName val="POL설치공정"/>
      <sheetName val="Sheet1"/>
      <sheetName val="OP CM 2.12 Dist Jkt CM-1"/>
      <sheetName val="4-3 보온 기본물량집계"/>
      <sheetName val="부하(성남)"/>
      <sheetName val="부하계산서"/>
      <sheetName val="PI"/>
      <sheetName val="8.INTER CONNECTING"/>
      <sheetName val="TOTAL"/>
      <sheetName val="COVER"/>
      <sheetName val="Sheet5"/>
      <sheetName val="CB"/>
      <sheetName val="#REF"/>
      <sheetName val="POL6차-PIPING"/>
      <sheetName val="물량"/>
      <sheetName val="산#2-1 (2)"/>
      <sheetName val="산#3-1"/>
      <sheetName val="WEIGHT LIST"/>
      <sheetName val="계약ITEM"/>
      <sheetName val="도면자료제출일정"/>
      <sheetName val="BEND LOSS"/>
      <sheetName val="연돌일위집계"/>
      <sheetName val="효율&amp;역율"/>
      <sheetName val="Customer Databas"/>
    </sheetNames>
    <sheetDataSet>
      <sheetData sheetId="0" refreshError="1">
        <row r="10">
          <cell r="J10" t="str">
            <v>1</v>
          </cell>
          <cell r="L10">
            <v>3</v>
          </cell>
          <cell r="M10">
            <v>4</v>
          </cell>
          <cell r="N10">
            <v>5</v>
          </cell>
          <cell r="P10">
            <v>7</v>
          </cell>
          <cell r="Q10">
            <v>8</v>
          </cell>
          <cell r="R10">
            <v>9</v>
          </cell>
          <cell r="S10">
            <v>10</v>
          </cell>
        </row>
        <row r="12">
          <cell r="J12">
            <v>31</v>
          </cell>
          <cell r="L12">
            <v>31</v>
          </cell>
          <cell r="M12">
            <v>30</v>
          </cell>
          <cell r="N12">
            <v>31</v>
          </cell>
          <cell r="P12">
            <v>31</v>
          </cell>
          <cell r="Q12">
            <v>31</v>
          </cell>
          <cell r="R12">
            <v>30</v>
          </cell>
          <cell r="S12">
            <v>31</v>
          </cell>
        </row>
        <row r="13">
          <cell r="J13">
            <v>1</v>
          </cell>
          <cell r="L13">
            <v>1</v>
          </cell>
          <cell r="M13">
            <v>1</v>
          </cell>
          <cell r="N13">
            <v>1</v>
          </cell>
          <cell r="P13">
            <v>1</v>
          </cell>
          <cell r="Q13">
            <v>1</v>
          </cell>
          <cell r="R13">
            <v>1</v>
          </cell>
          <cell r="S13">
            <v>1</v>
          </cell>
        </row>
        <row r="14">
          <cell r="J14">
            <v>0</v>
          </cell>
          <cell r="L14">
            <v>0</v>
          </cell>
          <cell r="M14">
            <v>0</v>
          </cell>
          <cell r="N14">
            <v>0</v>
          </cell>
          <cell r="P14">
            <v>0</v>
          </cell>
          <cell r="Q14">
            <v>0</v>
          </cell>
          <cell r="R14">
            <v>0</v>
          </cell>
          <cell r="S14">
            <v>0</v>
          </cell>
        </row>
        <row r="15">
          <cell r="J15">
            <v>0.05</v>
          </cell>
          <cell r="L15">
            <v>0.05</v>
          </cell>
          <cell r="M15">
            <v>0.05</v>
          </cell>
          <cell r="N15">
            <v>0.05</v>
          </cell>
          <cell r="P15">
            <v>0.05</v>
          </cell>
          <cell r="Q15">
            <v>0.05</v>
          </cell>
          <cell r="R15">
            <v>0.05</v>
          </cell>
          <cell r="S15">
            <v>0.05</v>
          </cell>
        </row>
        <row r="16">
          <cell r="J16">
            <v>0.3</v>
          </cell>
          <cell r="L16">
            <v>0.3</v>
          </cell>
          <cell r="M16">
            <v>0.3</v>
          </cell>
          <cell r="N16">
            <v>0.3</v>
          </cell>
          <cell r="P16">
            <v>0.3</v>
          </cell>
          <cell r="Q16">
            <v>0.3</v>
          </cell>
          <cell r="R16">
            <v>0.3</v>
          </cell>
          <cell r="S16">
            <v>0.3</v>
          </cell>
        </row>
        <row r="17">
          <cell r="J17">
            <v>0.2</v>
          </cell>
          <cell r="L17">
            <v>0.2</v>
          </cell>
          <cell r="M17">
            <v>0.2</v>
          </cell>
          <cell r="N17">
            <v>0.2</v>
          </cell>
          <cell r="P17">
            <v>0.2</v>
          </cell>
          <cell r="Q17">
            <v>0.2</v>
          </cell>
          <cell r="R17">
            <v>0.2</v>
          </cell>
          <cell r="S17">
            <v>0.2</v>
          </cell>
        </row>
        <row r="18">
          <cell r="J18">
            <v>1</v>
          </cell>
          <cell r="L18">
            <v>1</v>
          </cell>
          <cell r="M18">
            <v>1</v>
          </cell>
          <cell r="N18">
            <v>1</v>
          </cell>
          <cell r="P18">
            <v>1</v>
          </cell>
          <cell r="Q18">
            <v>1</v>
          </cell>
          <cell r="R18">
            <v>1</v>
          </cell>
          <cell r="S18">
            <v>1</v>
          </cell>
        </row>
        <row r="19">
          <cell r="J19">
            <v>2</v>
          </cell>
          <cell r="L19">
            <v>2</v>
          </cell>
          <cell r="M19">
            <v>2</v>
          </cell>
          <cell r="N19">
            <v>2</v>
          </cell>
          <cell r="P19">
            <v>2</v>
          </cell>
          <cell r="Q19">
            <v>2</v>
          </cell>
          <cell r="R19">
            <v>2</v>
          </cell>
          <cell r="S19">
            <v>2</v>
          </cell>
        </row>
        <row r="20">
          <cell r="J20">
            <v>1</v>
          </cell>
          <cell r="L20">
            <v>1</v>
          </cell>
          <cell r="M20">
            <v>1</v>
          </cell>
          <cell r="N20">
            <v>1</v>
          </cell>
          <cell r="P20">
            <v>1</v>
          </cell>
          <cell r="Q20">
            <v>1</v>
          </cell>
          <cell r="R20">
            <v>1</v>
          </cell>
          <cell r="S20">
            <v>1</v>
          </cell>
        </row>
        <row r="23">
          <cell r="J23">
            <v>1</v>
          </cell>
          <cell r="L23">
            <v>1</v>
          </cell>
          <cell r="M23">
            <v>1</v>
          </cell>
          <cell r="N23">
            <v>1</v>
          </cell>
          <cell r="P23">
            <v>1</v>
          </cell>
          <cell r="Q23">
            <v>1</v>
          </cell>
          <cell r="R23">
            <v>1</v>
          </cell>
          <cell r="S23">
            <v>1</v>
          </cell>
        </row>
        <row r="24">
          <cell r="J24">
            <v>0</v>
          </cell>
          <cell r="L24">
            <v>0</v>
          </cell>
          <cell r="M24">
            <v>0</v>
          </cell>
          <cell r="N24">
            <v>3</v>
          </cell>
          <cell r="P24">
            <v>3</v>
          </cell>
          <cell r="Q24">
            <v>3</v>
          </cell>
          <cell r="R24">
            <v>3</v>
          </cell>
          <cell r="S24">
            <v>3</v>
          </cell>
        </row>
        <row r="25">
          <cell r="J25">
            <v>0</v>
          </cell>
          <cell r="L25">
            <v>2</v>
          </cell>
          <cell r="M25">
            <v>2</v>
          </cell>
          <cell r="N25">
            <v>2</v>
          </cell>
          <cell r="P25">
            <v>2</v>
          </cell>
          <cell r="Q25">
            <v>2</v>
          </cell>
          <cell r="R25">
            <v>2</v>
          </cell>
          <cell r="S25">
            <v>2</v>
          </cell>
        </row>
        <row r="26">
          <cell r="J26">
            <v>0</v>
          </cell>
          <cell r="L26">
            <v>1</v>
          </cell>
          <cell r="M26">
            <v>1</v>
          </cell>
          <cell r="N26">
            <v>1</v>
          </cell>
          <cell r="P26">
            <v>1</v>
          </cell>
          <cell r="Q26">
            <v>1</v>
          </cell>
          <cell r="R26">
            <v>1</v>
          </cell>
          <cell r="S26">
            <v>1</v>
          </cell>
        </row>
        <row r="27">
          <cell r="J27">
            <v>0</v>
          </cell>
          <cell r="L27">
            <v>0</v>
          </cell>
          <cell r="M27">
            <v>0</v>
          </cell>
          <cell r="N27">
            <v>1</v>
          </cell>
          <cell r="P27">
            <v>1</v>
          </cell>
          <cell r="Q27">
            <v>1</v>
          </cell>
          <cell r="R27">
            <v>1</v>
          </cell>
          <cell r="S27">
            <v>1</v>
          </cell>
        </row>
        <row r="28">
          <cell r="J28">
            <v>0</v>
          </cell>
          <cell r="L28">
            <v>0.5</v>
          </cell>
          <cell r="M28">
            <v>0.5</v>
          </cell>
          <cell r="N28">
            <v>0.5</v>
          </cell>
          <cell r="P28">
            <v>0.5</v>
          </cell>
          <cell r="Q28">
            <v>0.5</v>
          </cell>
          <cell r="R28">
            <v>0.5</v>
          </cell>
          <cell r="S28">
            <v>0.5</v>
          </cell>
        </row>
        <row r="29">
          <cell r="J29">
            <v>0</v>
          </cell>
          <cell r="L29">
            <v>1</v>
          </cell>
          <cell r="M29">
            <v>1</v>
          </cell>
          <cell r="N29">
            <v>1</v>
          </cell>
          <cell r="P29">
            <v>1</v>
          </cell>
          <cell r="Q29">
            <v>1</v>
          </cell>
          <cell r="R29">
            <v>1</v>
          </cell>
          <cell r="S29">
            <v>1</v>
          </cell>
        </row>
        <row r="30">
          <cell r="J30">
            <v>1</v>
          </cell>
          <cell r="L30">
            <v>2</v>
          </cell>
          <cell r="M30">
            <v>2</v>
          </cell>
          <cell r="N30">
            <v>2</v>
          </cell>
          <cell r="P30">
            <v>2</v>
          </cell>
          <cell r="Q30">
            <v>2</v>
          </cell>
          <cell r="R30">
            <v>2</v>
          </cell>
          <cell r="S30">
            <v>2</v>
          </cell>
        </row>
        <row r="34">
          <cell r="J34">
            <v>1</v>
          </cell>
          <cell r="L34">
            <v>1</v>
          </cell>
          <cell r="M34">
            <v>1</v>
          </cell>
          <cell r="N34">
            <v>1</v>
          </cell>
          <cell r="P34">
            <v>1</v>
          </cell>
          <cell r="Q34">
            <v>1</v>
          </cell>
          <cell r="R34">
            <v>1</v>
          </cell>
          <cell r="S34">
            <v>1</v>
          </cell>
        </row>
        <row r="35">
          <cell r="J35">
            <v>1</v>
          </cell>
          <cell r="L35">
            <v>1</v>
          </cell>
          <cell r="M35">
            <v>1</v>
          </cell>
          <cell r="N35">
            <v>1</v>
          </cell>
          <cell r="P35">
            <v>1</v>
          </cell>
          <cell r="Q35">
            <v>1</v>
          </cell>
          <cell r="R35">
            <v>1</v>
          </cell>
          <cell r="S35">
            <v>1</v>
          </cell>
        </row>
        <row r="36">
          <cell r="J36">
            <v>1</v>
          </cell>
          <cell r="L36">
            <v>1</v>
          </cell>
          <cell r="M36">
            <v>1</v>
          </cell>
          <cell r="N36">
            <v>1</v>
          </cell>
          <cell r="P36">
            <v>1</v>
          </cell>
          <cell r="Q36">
            <v>1</v>
          </cell>
          <cell r="R36">
            <v>1</v>
          </cell>
          <cell r="S36">
            <v>1</v>
          </cell>
        </row>
        <row r="37">
          <cell r="J37">
            <v>1</v>
          </cell>
          <cell r="L37">
            <v>1</v>
          </cell>
          <cell r="M37">
            <v>1</v>
          </cell>
          <cell r="N37">
            <v>1</v>
          </cell>
          <cell r="P37">
            <v>1</v>
          </cell>
          <cell r="Q37">
            <v>1</v>
          </cell>
          <cell r="R37">
            <v>1</v>
          </cell>
          <cell r="S37">
            <v>1</v>
          </cell>
        </row>
        <row r="38">
          <cell r="J38">
            <v>1</v>
          </cell>
          <cell r="L38">
            <v>1</v>
          </cell>
          <cell r="M38">
            <v>1</v>
          </cell>
          <cell r="N38">
            <v>1</v>
          </cell>
          <cell r="P38">
            <v>1</v>
          </cell>
          <cell r="Q38">
            <v>1</v>
          </cell>
          <cell r="R38">
            <v>1</v>
          </cell>
          <cell r="S38">
            <v>1</v>
          </cell>
        </row>
        <row r="39">
          <cell r="J39">
            <v>1</v>
          </cell>
          <cell r="L39">
            <v>1</v>
          </cell>
          <cell r="M39">
            <v>1</v>
          </cell>
          <cell r="N39">
            <v>1</v>
          </cell>
          <cell r="P39">
            <v>1</v>
          </cell>
          <cell r="Q39">
            <v>1</v>
          </cell>
          <cell r="R39">
            <v>1</v>
          </cell>
          <cell r="S39">
            <v>1</v>
          </cell>
        </row>
        <row r="42">
          <cell r="J42">
            <v>0</v>
          </cell>
          <cell r="L42">
            <v>0</v>
          </cell>
          <cell r="M42">
            <v>0</v>
          </cell>
          <cell r="N42">
            <v>0</v>
          </cell>
          <cell r="P42">
            <v>0</v>
          </cell>
          <cell r="Q42">
            <v>0</v>
          </cell>
          <cell r="R42">
            <v>0</v>
          </cell>
          <cell r="S42">
            <v>0</v>
          </cell>
        </row>
        <row r="43">
          <cell r="J43">
            <v>1</v>
          </cell>
          <cell r="L43">
            <v>1</v>
          </cell>
          <cell r="M43">
            <v>1</v>
          </cell>
          <cell r="N43">
            <v>1</v>
          </cell>
          <cell r="P43">
            <v>1</v>
          </cell>
          <cell r="Q43">
            <v>1</v>
          </cell>
          <cell r="R43">
            <v>1</v>
          </cell>
          <cell r="S43">
            <v>1</v>
          </cell>
        </row>
        <row r="44">
          <cell r="J44">
            <v>1</v>
          </cell>
          <cell r="L44">
            <v>1</v>
          </cell>
          <cell r="M44">
            <v>1</v>
          </cell>
          <cell r="N44">
            <v>1</v>
          </cell>
          <cell r="P44">
            <v>1</v>
          </cell>
          <cell r="Q44">
            <v>1</v>
          </cell>
          <cell r="R44">
            <v>1</v>
          </cell>
          <cell r="S44">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amp; Comp"/>
      <sheetName val="ENG-101"/>
      <sheetName val="3-1.CB"/>
      <sheetName val="#REF"/>
      <sheetName val="효율&amp;역율"/>
      <sheetName val="BEND LOSS"/>
      <sheetName val="환율-LIBOR"/>
      <sheetName val="EE-PROP"/>
      <sheetName val="부하계산서"/>
      <sheetName val="PI"/>
      <sheetName val="부하(성남)"/>
      <sheetName val="8.INTER CONNECTING"/>
      <sheetName val="TOTAL"/>
      <sheetName val="4-3 보온 기본물량집계"/>
      <sheetName val="도"/>
      <sheetName val="COVER"/>
      <sheetName val="Sheet5"/>
      <sheetName val="CB"/>
      <sheetName val="POL6차-PIPING"/>
      <sheetName val="물량"/>
      <sheetName val="산#2-1 (2)"/>
      <sheetName val="산#3-1"/>
      <sheetName val="WEIGHT LIST"/>
      <sheetName val="계약ITEM"/>
      <sheetName val="도면자료제출일정"/>
      <sheetName val="Sheet4"/>
    </sheetNames>
    <sheetDataSet>
      <sheetData sheetId="0">
        <row r="10">
          <cell r="J10" t="str">
            <v>1</v>
          </cell>
        </row>
        <row r="12">
          <cell r="J12">
            <v>31</v>
          </cell>
        </row>
        <row r="13">
          <cell r="J13">
            <v>1</v>
          </cell>
        </row>
        <row r="14">
          <cell r="J14">
            <v>0</v>
          </cell>
        </row>
        <row r="15">
          <cell r="J15">
            <v>0.05</v>
          </cell>
        </row>
        <row r="16">
          <cell r="J16">
            <v>0.3</v>
          </cell>
        </row>
        <row r="17">
          <cell r="J17">
            <v>0.2</v>
          </cell>
        </row>
        <row r="18">
          <cell r="J18">
            <v>1</v>
          </cell>
        </row>
        <row r="19">
          <cell r="J19">
            <v>2</v>
          </cell>
        </row>
        <row r="20">
          <cell r="J20">
            <v>1</v>
          </cell>
        </row>
        <row r="23">
          <cell r="J23">
            <v>1</v>
          </cell>
        </row>
        <row r="24">
          <cell r="J24">
            <v>0</v>
          </cell>
        </row>
        <row r="25">
          <cell r="J25">
            <v>0</v>
          </cell>
        </row>
        <row r="26">
          <cell r="J26">
            <v>0</v>
          </cell>
        </row>
        <row r="27">
          <cell r="J27">
            <v>0</v>
          </cell>
        </row>
        <row r="28">
          <cell r="J28">
            <v>0</v>
          </cell>
        </row>
        <row r="29">
          <cell r="J29">
            <v>0</v>
          </cell>
        </row>
        <row r="30">
          <cell r="J30">
            <v>1</v>
          </cell>
        </row>
        <row r="34">
          <cell r="J34">
            <v>1</v>
          </cell>
        </row>
        <row r="35">
          <cell r="J35">
            <v>1</v>
          </cell>
        </row>
        <row r="36">
          <cell r="J36">
            <v>1</v>
          </cell>
        </row>
        <row r="37">
          <cell r="J37">
            <v>1</v>
          </cell>
        </row>
        <row r="38">
          <cell r="J38">
            <v>1</v>
          </cell>
        </row>
        <row r="39">
          <cell r="J39">
            <v>1</v>
          </cell>
        </row>
        <row r="42">
          <cell r="J42">
            <v>0</v>
          </cell>
        </row>
        <row r="43">
          <cell r="J43">
            <v>1</v>
          </cell>
        </row>
        <row r="44">
          <cell r="J44">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pldt"/>
      <sheetName val="수주"/>
      <sheetName val="PI"/>
      <sheetName val="SENSOR LIST"/>
      <sheetName val="부문손익"/>
      <sheetName val="POWER"/>
      <sheetName val="Sheet5"/>
      <sheetName val="CABLE BULK"/>
      <sheetName val="Man Power"/>
      <sheetName val="ENG-101"/>
      <sheetName val="POL6차-PIPING"/>
      <sheetName val="공정별계획(생산,발송)"/>
      <sheetName val="BEND LOSS"/>
      <sheetName val="단중표"/>
      <sheetName val="V0QNUPI8"/>
      <sheetName val="환율-LIBOR"/>
      <sheetName val="내수1.8GL"/>
      <sheetName val="입출재고현황 (2)"/>
      <sheetName val="가열로SW"/>
      <sheetName val="IT-BAT"/>
      <sheetName val="PC Master List"/>
      <sheetName val="TOTAL"/>
      <sheetName val="PipWT"/>
      <sheetName val="정부노임단가"/>
      <sheetName val="산#3-2-2"/>
      <sheetName val="indirect"/>
      <sheetName val="효율&amp;역율"/>
      <sheetName val="조도계산서 (도서)"/>
      <sheetName val="General Data"/>
      <sheetName val="WORK"/>
      <sheetName val="Proposal"/>
      <sheetName val="도"/>
      <sheetName val="품셈 "/>
      <sheetName val="PAINT"/>
      <sheetName val="방화도료"/>
      <sheetName val="EE-PROP"/>
      <sheetName val="설비비4"/>
      <sheetName val="설비비2"/>
      <sheetName val="설비비3"/>
      <sheetName val="설비비5"/>
      <sheetName val="설비비6"/>
      <sheetName val="설비비1"/>
      <sheetName val="Eier"/>
      <sheetName val="유첨3.적용기준"/>
      <sheetName val="토건"/>
      <sheetName val="#REF"/>
      <sheetName val="물량"/>
      <sheetName val="적용"/>
      <sheetName val="Pengalaman Per"/>
      <sheetName val="Y-WORK"/>
      <sheetName val="item"/>
      <sheetName val="PBS"/>
      <sheetName val="품종별-이름"/>
      <sheetName val="표지"/>
      <sheetName val="2선재"/>
      <sheetName val="작성방법"/>
      <sheetName val="Sheet2"/>
      <sheetName val="부대내역"/>
      <sheetName val="REHEATING FURNACE"/>
      <sheetName val="6.INTER CONNECTING"/>
      <sheetName val="제4절-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설표지"/>
      <sheetName val="산근표지"/>
      <sheetName val="조명집계"/>
      <sheetName val="75산근1(철거)"/>
      <sheetName val="53산근(철거)"/>
      <sheetName val="계장전선관산근"/>
      <sheetName val="터파기(철거)"/>
      <sheetName val="#REF"/>
      <sheetName val="결과조달"/>
      <sheetName val="SG"/>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ELECTRIC"/>
      <sheetName val="CTEMCOST"/>
      <sheetName val="#REF"/>
      <sheetName val="예가표"/>
      <sheetName val="01"/>
      <sheetName val="간접1"/>
      <sheetName val="내역"/>
      <sheetName val="을지"/>
      <sheetName val="샤워실위생"/>
      <sheetName val="노임단가"/>
      <sheetName val="성지공현"/>
      <sheetName val="견적"/>
      <sheetName val="프랜트면허"/>
      <sheetName val="기초일위"/>
      <sheetName val="수목단가"/>
      <sheetName val="시설수량표"/>
      <sheetName val="시설일위"/>
      <sheetName val="식재수량표"/>
      <sheetName val="식재일위"/>
      <sheetName val="자재단가"/>
      <sheetName val="제1영업소"/>
      <sheetName val="제2영업소"/>
      <sheetName val="제3영업소"/>
      <sheetName val="Total"/>
      <sheetName val="일위"/>
      <sheetName val="공종별내역서"/>
      <sheetName val="세부내역"/>
      <sheetName val="건축내역"/>
      <sheetName val="차액보증"/>
      <sheetName val="자동제어"/>
      <sheetName val="도급FORM"/>
      <sheetName val="A-4"/>
      <sheetName val="아파트 "/>
      <sheetName val="입찰내역"/>
      <sheetName val="목차"/>
      <sheetName val="공사비집계"/>
      <sheetName val="Sheet1"/>
      <sheetName val="공통가설"/>
      <sheetName val="기성내역1"/>
      <sheetName val="토목주소"/>
      <sheetName val="유림골조"/>
      <sheetName val="단가대비표"/>
      <sheetName val="입찰안"/>
      <sheetName val="공사개요 (2)"/>
      <sheetName val="매입세"/>
      <sheetName val="경영상태"/>
      <sheetName val="금액내역서"/>
      <sheetName val="갑지"/>
      <sheetName val="공문"/>
      <sheetName val="밸브설치"/>
      <sheetName val="노임이"/>
      <sheetName val="C3"/>
      <sheetName val="개요"/>
      <sheetName val="현장관리비집계표"/>
      <sheetName val="예총"/>
      <sheetName val="수량산출"/>
      <sheetName val="일위대가표"/>
      <sheetName val="1. 설계조건 2.단면가정 3. 하중계산"/>
      <sheetName val="DATA 입력란"/>
      <sheetName val="건축원가"/>
      <sheetName val="내역서"/>
      <sheetName val="설직재-1"/>
      <sheetName val="견적을지"/>
      <sheetName val="조명일위"/>
      <sheetName val="기기리스트"/>
      <sheetName val="IT-BAT"/>
      <sheetName val="견"/>
      <sheetName val="노무비"/>
      <sheetName val="공사개요"/>
      <sheetName val="1차 내역서"/>
      <sheetName val="견적대비표"/>
      <sheetName val="교대"/>
      <sheetName val="일위대가목차"/>
      <sheetName val="평3"/>
      <sheetName val="실행내역"/>
      <sheetName val="0226"/>
      <sheetName val="입찰내역서(본공사)"/>
      <sheetName val="입찰내역서(가설)"/>
      <sheetName val="TDI ISBL"/>
      <sheetName val="CAT_5"/>
      <sheetName val="TYPE-A"/>
      <sheetName val="DATA"/>
      <sheetName val="잡철물"/>
      <sheetName val="실행(ALT1)"/>
      <sheetName val="변대신설"/>
      <sheetName val="집계표-전기(신설)"/>
      <sheetName val="전 기"/>
      <sheetName val="97 사업추정(WEKI)"/>
      <sheetName val="노원열병합  건축공사기성내역서"/>
      <sheetName val="FRP내역서"/>
      <sheetName val="cable-data"/>
      <sheetName val="DATE"/>
      <sheetName val="할증 "/>
      <sheetName val="1.설계조건"/>
      <sheetName val="2.하중산정"/>
      <sheetName val="BID"/>
      <sheetName val="대림경상68억"/>
      <sheetName val="노임"/>
      <sheetName val="2공구산출내역"/>
      <sheetName val="70%"/>
      <sheetName val="건축내역서 (경제상무실)"/>
      <sheetName val="간접"/>
      <sheetName val="인사자료총집계"/>
      <sheetName val="케이블규격"/>
      <sheetName val="MEXICO-C"/>
      <sheetName val="YM-IL1"/>
      <sheetName val="분석"/>
      <sheetName val="4 LINE"/>
      <sheetName val="소비자가"/>
      <sheetName val="7 th"/>
      <sheetName val="수정'매출매입_자료"/>
      <sheetName val="FAX"/>
      <sheetName val="품"/>
      <sheetName val="Sheet5"/>
      <sheetName val="단가산출1"/>
      <sheetName val="설계명세서(선로)"/>
      <sheetName val="일위대가"/>
      <sheetName val="Macro1"/>
      <sheetName val="COVER"/>
      <sheetName val="금융비용"/>
      <sheetName val="98지급계획"/>
      <sheetName val="결과조달"/>
      <sheetName val="연돌일위집계"/>
      <sheetName val="COVER-P"/>
      <sheetName val="은행"/>
      <sheetName val="1ST"/>
      <sheetName val="계산근거"/>
      <sheetName val="Customer Databas"/>
      <sheetName val="TTL"/>
      <sheetName val="일위대가(가설)"/>
      <sheetName val="실행"/>
      <sheetName val="기안"/>
      <sheetName val="개산공사비"/>
      <sheetName val="CAPVC"/>
      <sheetName val="수입"/>
      <sheetName val="돈암사업"/>
      <sheetName val="전기일위대가"/>
      <sheetName val="단위세대물량"/>
      <sheetName val="참조"/>
      <sheetName val="입찰내역 발주처 양식"/>
      <sheetName val="D-3109"/>
      <sheetName val="대비"/>
      <sheetName val="집계표"/>
      <sheetName val="공종별내역서(기계)"/>
      <sheetName val="내역서(전기)"/>
      <sheetName val="3.공통공사대비"/>
      <sheetName val="적현로"/>
      <sheetName val="일위_파일"/>
      <sheetName val="조도계산서 (도서)"/>
      <sheetName val="변경집계표"/>
      <sheetName val="EQT-ESTN"/>
      <sheetName val="조건표"/>
      <sheetName val="정산내역"/>
      <sheetName val="일위대가(1)"/>
      <sheetName val="APT"/>
      <sheetName val="집계표(OPTION)"/>
      <sheetName val="6PILE  (돌출)"/>
      <sheetName val="공사비내역서"/>
      <sheetName val="부하계산서"/>
      <sheetName val="BS"/>
      <sheetName val="96월별PL"/>
      <sheetName val="위스키3"/>
      <sheetName val="주류전체2"/>
      <sheetName val="PL"/>
      <sheetName val="당년실적"/>
      <sheetName val="전년실적"/>
      <sheetName val="산출및내역"/>
      <sheetName val="CondPol"/>
      <sheetName val="1.가로등수량"/>
      <sheetName val="코드 및 제품 목록"/>
      <sheetName val="말뚝지지력산정"/>
      <sheetName val="정보매체A동"/>
      <sheetName val="MATRLDATA"/>
      <sheetName val="단가표"/>
      <sheetName val="EACT10"/>
      <sheetName val="견적서"/>
      <sheetName val="실행철강하도"/>
      <sheetName val="DATA(VTL)"/>
      <sheetName val="물량산출근거"/>
      <sheetName val="토공"/>
      <sheetName val="찍기"/>
      <sheetName val="변전실재분리"/>
      <sheetName val="X13"/>
      <sheetName val="Sapphire"/>
      <sheetName val="2. 주요공지（主要公告）"/>
      <sheetName val="4. 접지매립내역（接地工程清单）"/>
      <sheetName val="인건비"/>
      <sheetName val="#REF!"/>
      <sheetName val="지수"/>
      <sheetName val="SAKUB"/>
      <sheetName val="IW-LIST"/>
      <sheetName val="기성내역"/>
      <sheetName val="산출내역서집계표"/>
      <sheetName val="FAB별"/>
      <sheetName val="순공사비"/>
      <sheetName val="단가"/>
      <sheetName val="업체별단가"/>
      <sheetName val="공종집계"/>
      <sheetName val="6호기"/>
      <sheetName val="내역표지"/>
      <sheetName val="주식"/>
      <sheetName val="Sheet1 (2)"/>
      <sheetName val="FORM-0"/>
      <sheetName val="설계내역서"/>
      <sheetName val="목창호"/>
      <sheetName val="BSD (2)"/>
      <sheetName val="일위대가(여기까지)"/>
      <sheetName val="5.전사투자계획종함안"/>
      <sheetName val=""/>
      <sheetName val="실행내역서 "/>
      <sheetName val="APT내역"/>
      <sheetName val="내역(전체)"/>
      <sheetName val="단가산출2"/>
      <sheetName val="Y-WORK"/>
      <sheetName val="을"/>
      <sheetName val="간접비내역-1"/>
      <sheetName val="AILC004"/>
      <sheetName val="BASIC (2)"/>
      <sheetName val="음료실행"/>
      <sheetName val="자재단가비교표"/>
      <sheetName val="수량산출1"/>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전력"/>
      <sheetName val="GAEYO"/>
      <sheetName val="S0"/>
      <sheetName val="YES-T"/>
      <sheetName val="TEST1"/>
      <sheetName val="cctv"/>
      <sheetName val="TABLE"/>
      <sheetName val="물량산출"/>
      <sheetName val="제어(하부)"/>
      <sheetName val="1차네트공정"/>
      <sheetName val="집계표(육상)"/>
      <sheetName val="지급자재"/>
      <sheetName val="본부장"/>
      <sheetName val="갑지(추정)"/>
      <sheetName val="화재 탐지 설비"/>
      <sheetName val="단면별연장"/>
      <sheetName val="상세내역,전력산출서"/>
      <sheetName val="보할공정"/>
      <sheetName val="자금흐름표_SAC_작업"/>
      <sheetName val="SG"/>
      <sheetName val=" 냉각수펌프"/>
      <sheetName val="wall"/>
      <sheetName val="토사(PE)"/>
      <sheetName val="차이내역"/>
      <sheetName val="CONCRETE"/>
      <sheetName val="1가설캠프"/>
      <sheetName val="2.대외공문"/>
      <sheetName val="건축공사"/>
      <sheetName val="BOX전기내역"/>
      <sheetName val="공조기휀"/>
      <sheetName val="AHU집계"/>
      <sheetName val="울산시산표"/>
      <sheetName val="BEND LOSS"/>
      <sheetName val="관리동"/>
      <sheetName val="실행예산대비 발주내역1차"/>
      <sheetName val="잡비"/>
      <sheetName val="2000전체분"/>
      <sheetName val="세원견적서"/>
      <sheetName val="J直材4"/>
      <sheetName val="견적(CHANNEL)"/>
      <sheetName val="건축공사 집계표"/>
      <sheetName val="골조"/>
      <sheetName val="토목"/>
      <sheetName val="3.건축(현장안)"/>
      <sheetName val="10월"/>
      <sheetName val="단"/>
      <sheetName val="간접비"/>
      <sheetName val="문학간접"/>
      <sheetName val="패널"/>
      <sheetName val="Sheet4"/>
      <sheetName val="미디어고등학교"/>
      <sheetName val="B1(반포1차)"/>
      <sheetName val="산출2-기기동력"/>
      <sheetName val="220 (2)"/>
      <sheetName val="XZLC003_PART1"/>
      <sheetName val="산근"/>
      <sheetName val="대비표"/>
      <sheetName val="Table 3-EQ"/>
      <sheetName val="현장관리비 산출내역"/>
      <sheetName val="공사원가계산서"/>
      <sheetName val="수로접합"/>
      <sheetName val="시행후면적"/>
      <sheetName val="깨기"/>
      <sheetName val="PAD TR보호대기초"/>
      <sheetName val="HANDHOLE(2)"/>
      <sheetName val="가로등기초"/>
      <sheetName val="자체실적1Q"/>
      <sheetName val="가격조사서"/>
      <sheetName val="중기조종사 단위단가"/>
      <sheetName val="1062-X방향 "/>
      <sheetName val="일위대가표(장비)"/>
      <sheetName val="기계설비공사 집계표"/>
      <sheetName val="ȱ_x0000_⠀恷_x0000__x0000_"/>
      <sheetName val="천마갑지"/>
      <sheetName val="항목(1)"/>
      <sheetName val="인건-측정"/>
      <sheetName val="DHEQSUPT"/>
      <sheetName val="unit 4"/>
      <sheetName val="b_balju_cho"/>
      <sheetName val="목포방향"/>
      <sheetName val="5사남"/>
      <sheetName val="통보서"/>
      <sheetName val="배명(단가)"/>
      <sheetName val="부속동"/>
      <sheetName val="(참조)PH-2 12K_150406 제원"/>
      <sheetName val="単価表"/>
      <sheetName val="산출집계"/>
      <sheetName val="FRP PIPING 일위대가"/>
      <sheetName val="내역서(음성금왕)"/>
      <sheetName val="@PRICE1"/>
      <sheetName val="업무처리전"/>
      <sheetName val="조명시설"/>
      <sheetName val="수량집계"/>
      <sheetName val="총괄집계표"/>
      <sheetName val="토공산출(주차장)"/>
      <sheetName val="CAL1"/>
      <sheetName val="A(Rev.3)"/>
      <sheetName val="M"/>
      <sheetName val="전체내역 (2)"/>
      <sheetName val="주차구획선수량"/>
      <sheetName val="직재"/>
      <sheetName val="40총괄"/>
      <sheetName val="40집계"/>
      <sheetName val="Sheet3"/>
      <sheetName val="PRICES"/>
      <sheetName val="변경별표"/>
      <sheetName val="REDUCER"/>
      <sheetName val="WE'T"/>
      <sheetName val="제조노임"/>
      <sheetName val="자재테이블"/>
      <sheetName val="표지"/>
      <sheetName val="설비원가"/>
      <sheetName val="총괄표"/>
      <sheetName val="전선 및 전선관"/>
      <sheetName val="당초"/>
      <sheetName val="PRO_DCI"/>
      <sheetName val="INST_DCI"/>
      <sheetName val="HVAC_DCI"/>
      <sheetName val="PIPE_DCI"/>
      <sheetName val="기본사항"/>
      <sheetName val="건축(을)"/>
      <sheetName val="Sheet2"/>
      <sheetName val="CODE"/>
      <sheetName val="정부노임단가"/>
      <sheetName val="MOTOR"/>
      <sheetName val="분뇨"/>
      <sheetName val="요율"/>
      <sheetName val="연결임시"/>
      <sheetName val="저"/>
      <sheetName val="45,46"/>
      <sheetName val="관리,공감"/>
      <sheetName val="gyun"/>
      <sheetName val="산출내역서"/>
      <sheetName val="자재대"/>
      <sheetName val="소야공정계획표"/>
      <sheetName val="계약변경요청서"/>
      <sheetName val="BA "/>
      <sheetName val="구리토평1전기"/>
      <sheetName val="공량집계"/>
      <sheetName val="용접POINT산출 (2)"/>
      <sheetName val="업체명"/>
      <sheetName val="관리"/>
      <sheetName val="충주"/>
      <sheetName val="국산화"/>
      <sheetName val="diff_tube"/>
      <sheetName val="기본단가"/>
      <sheetName val="인건비단가"/>
      <sheetName val="별표총괄"/>
      <sheetName val="품셈TABLE"/>
      <sheetName val="투자,기성 실적"/>
      <sheetName val="토공집계표"/>
      <sheetName val="견적정보"/>
      <sheetName val="목표세부명세"/>
      <sheetName val="인원현황"/>
      <sheetName val="조직"/>
      <sheetName val="대가목록"/>
      <sheetName val="DATA-UPS"/>
      <sheetName val="COST"/>
      <sheetName val="제품 정보"/>
      <sheetName val="16년 부문별"/>
      <sheetName val="LinerWt"/>
      <sheetName val="공사내역"/>
      <sheetName val="기숙사본건물도급내역"/>
      <sheetName val="구의33고"/>
      <sheetName val="Arch"/>
      <sheetName val="총괄내역서"/>
      <sheetName val="노무"/>
      <sheetName val="동해title"/>
      <sheetName val="설계명세서"/>
      <sheetName val="품셈표"/>
      <sheetName val="금융"/>
      <sheetName val="소방"/>
      <sheetName val="일반공사"/>
      <sheetName val="화전내"/>
      <sheetName val="옵션"/>
      <sheetName val="EQUIP"/>
      <sheetName val="도면자료제출일정"/>
      <sheetName val="LF자재단가"/>
      <sheetName val="조건표 (2)"/>
      <sheetName val="관급자재"/>
      <sheetName val="CP-E2 (품셈표)"/>
      <sheetName val="표준건축비"/>
      <sheetName val="원가계산서"/>
      <sheetName val="1-4 익월예상투자대비"/>
      <sheetName val="1-2 투입대비"/>
      <sheetName val="Gia vat tu"/>
      <sheetName val="데이타"/>
      <sheetName val="사진"/>
      <sheetName val="신규 품목 합산자재"/>
      <sheetName val="신규 품목 일위대가"/>
      <sheetName val="실행대비"/>
      <sheetName val="단면설계"/>
      <sheetName val="안정검토"/>
      <sheetName val="총괄"/>
      <sheetName val="유림총괄"/>
      <sheetName val="진주방향"/>
      <sheetName val="마산방향"/>
      <sheetName val="마산방향철근집계"/>
      <sheetName val="ȱ"/>
      <sheetName val="DATA2000"/>
      <sheetName val="아파트_"/>
      <sheetName val="공사개요_(2)"/>
      <sheetName val="1차_내역서"/>
      <sheetName val="건축내역서_(경제상무실)"/>
      <sheetName val="전_기"/>
      <sheetName val="조도계산서_(도서)"/>
      <sheetName val="Data②_분류표"/>
      <sheetName val="설계예산서"/>
      <sheetName val="차수"/>
      <sheetName val="노원열병합__건축공사기성내역서"/>
      <sheetName val="TDI_ISBL"/>
      <sheetName val="2__주요공지（主要公告）"/>
      <sheetName val="4__접지매립내역（接地工程清单）"/>
      <sheetName val="1_설계조건"/>
      <sheetName val="2_하중산정"/>
      <sheetName val="4_LINE"/>
      <sheetName val="7_th"/>
      <sheetName val="97_사업추정(WEKI)"/>
      <sheetName val="Customer_Databas"/>
      <sheetName val="할증_"/>
      <sheetName val="실행내역서_"/>
      <sheetName val="BSD_(2)"/>
      <sheetName val="BASIC_(2)"/>
      <sheetName val="6PILE__(돌출)"/>
      <sheetName val="3_공통공사대비"/>
      <sheetName val="입찰내역_발주처_양식"/>
      <sheetName val="1__설계조건_2_단면가정_3__하중계산"/>
      <sheetName val="DATA_입력란"/>
      <sheetName val="화재_탐지_설비"/>
      <sheetName val="_냉각수펌프"/>
      <sheetName val="2_대외공문"/>
      <sheetName val="5_전사투자계획종함안"/>
      <sheetName val="BEND_LOSS"/>
      <sheetName val="실행예산대비_발주내역1차"/>
      <sheetName val="건축공사_집계표"/>
      <sheetName val="3_건축(현장안)"/>
      <sheetName val="Table_3-EQ"/>
      <sheetName val="현장관리비_산출내역"/>
      <sheetName val="부대내역"/>
      <sheetName val="계획대비 정산비용(합계)"/>
      <sheetName val="부대공"/>
      <sheetName val="포장공"/>
      <sheetName val="터파기및재료"/>
      <sheetName val="실행(표지,갑,을)"/>
      <sheetName val="동원인원"/>
      <sheetName val="전기공사"/>
      <sheetName val="GRDBS"/>
      <sheetName val="시실누(모) "/>
      <sheetName val="현우실적"/>
      <sheetName val="Subs"/>
      <sheetName val="2. 주요공지"/>
      <sheetName val="FACTOR"/>
      <sheetName val="샘플표지"/>
      <sheetName val="골조시행"/>
      <sheetName val="개선안 개요"/>
      <sheetName val="직원투입"/>
      <sheetName val="기계내역"/>
      <sheetName val="FB25JN"/>
      <sheetName val="집수정(600-700)"/>
      <sheetName val="대림산업"/>
      <sheetName val="대치판정"/>
      <sheetName val="목록"/>
      <sheetName val="ȱ_x005f_x0000_⠀恷_x005f_x0000__x005f_x0000_"/>
      <sheetName val="전체 수금"/>
      <sheetName val="제품"/>
      <sheetName val="수량산출서 갑지"/>
      <sheetName val="예정(3)"/>
      <sheetName val="동원(3)"/>
      <sheetName val="중기일위대가"/>
      <sheetName val="Sheet9"/>
      <sheetName val="Sheet14"/>
      <sheetName val="전기자료"/>
      <sheetName val="Sheet10"/>
      <sheetName val="Sheet13"/>
      <sheetName val="견적 (2)"/>
      <sheetName val="냉천부속동"/>
      <sheetName val="간지"/>
      <sheetName val="업체별기성내역"/>
      <sheetName val="PI"/>
      <sheetName val="단위단가"/>
      <sheetName val="Baby일위대가"/>
      <sheetName val="배수내역"/>
      <sheetName val="예산명세서"/>
      <sheetName val="자료입력"/>
      <sheetName val="투찰보고"/>
      <sheetName val="분석기준"/>
      <sheetName val="MAT"/>
      <sheetName val="3련 BOX"/>
      <sheetName val="9GNG운반"/>
      <sheetName val="단중"/>
      <sheetName val="E.C.T DATA(DON'T TOUCH)"/>
      <sheetName val="VENDOR DATA"/>
      <sheetName val="SITE DATA"/>
      <sheetName val="Materials Categories"/>
      <sheetName val="단면 (2)"/>
      <sheetName val="IMP(MAIN)"/>
      <sheetName val="IMP (REACTOR)"/>
      <sheetName val="금액"/>
      <sheetName val="인사데이타(정규)"/>
      <sheetName val="공통"/>
      <sheetName val="s"/>
      <sheetName val="환율change"/>
      <sheetName val="기초자료"/>
      <sheetName val="견적집계표"/>
      <sheetName val="電気設備表"/>
      <sheetName val="PAD_TR보호대기초"/>
      <sheetName val="중기조종사_단위단가"/>
      <sheetName val="1062-X방향_"/>
      <sheetName val="기계설비공사_집계표"/>
      <sheetName val="Sheet1_(2)"/>
      <sheetName val="전차선로 물량표"/>
      <sheetName val="주요자재단가"/>
      <sheetName val="수변전 설비공사受配电"/>
      <sheetName val=" 동력 설비공사动力设备"/>
      <sheetName val="전력간선 설비공사电力干线"/>
      <sheetName val="전등 설비공사照明系统"/>
      <sheetName val="CCTV 설비공사CCTV"/>
      <sheetName val=" 전열 설비공사插座系统"/>
      <sheetName val="접지 설비공사接地系统"/>
      <sheetName val="전화, LAN 설비공사网络布线"/>
      <sheetName val="방송 설비공사广播系统"/>
      <sheetName val="가설전기 설비공사临电系统"/>
      <sheetName val="ȱ_x005f_x0000_⠀恷_x005f_x0000__x"/>
      <sheetName val="SDSS현황"/>
      <sheetName val="LOB"/>
      <sheetName val="laroux"/>
      <sheetName val="ȱ_x005f_x005f_x005f_x0000_⠀恷_x005f_x005f_x005f_x0000__x"/>
      <sheetName val="ȱ_x005f_x005f_x005f_x005f_x005f_x005f_x005f_x0000_⠀恷_x0"/>
      <sheetName val="单价表(기본단가)"/>
      <sheetName val="소공종집계"/>
      <sheetName val="工程量清单(신축공사)"/>
      <sheetName val="单价表"/>
      <sheetName val="FAB 1F"/>
      <sheetName val="FAB 2F"/>
      <sheetName val="FAB 3F"/>
      <sheetName val="FAB 18.35F"/>
      <sheetName val="유도등 "/>
      <sheetName val="물량산출서(SECL)"/>
      <sheetName val="물량산출서(감리단)"/>
      <sheetName val="물량산출서(SCS 실측)"/>
      <sheetName val="단가표(전기)"/>
      <sheetName val="DRUM"/>
      <sheetName val="건축"/>
      <sheetName val="집계"/>
      <sheetName val="판넬"/>
      <sheetName val="철골"/>
      <sheetName val="Sports"/>
      <sheetName val="아파트_1"/>
      <sheetName val="물가자료"/>
      <sheetName val="관리사무소"/>
      <sheetName val="입찰"/>
      <sheetName val="현경"/>
      <sheetName val="단중표"/>
      <sheetName val="잔기르바에바"/>
      <sheetName val="마감사양"/>
      <sheetName val="단양 00 아파트-세부내역"/>
      <sheetName val="Main Screen"/>
      <sheetName val="2000년1차"/>
      <sheetName val="연습"/>
      <sheetName val="N賃率-職"/>
      <sheetName val="자료"/>
      <sheetName val="Piping Design Data"/>
      <sheetName val="동양제과11월"/>
      <sheetName val="동양제과 12월"/>
      <sheetName val="롯데제과11월"/>
      <sheetName val="롯데제과 12월"/>
      <sheetName val="지점코드"/>
      <sheetName val="크라운제과11월"/>
      <sheetName val="크라운제과 12월"/>
      <sheetName val="해태제과11월"/>
      <sheetName val="해태제과 12월"/>
      <sheetName val="Template"/>
      <sheetName val="사업부배부A"/>
      <sheetName val="도급,하도급 예정금액"/>
      <sheetName val="실행간접비"/>
      <sheetName val="기성내역서표지"/>
      <sheetName val="자재_계약일(2015_04_27)"/>
      <sheetName val="산출"/>
      <sheetName val="자재_계약일(2015_07_07)"/>
      <sheetName val="PROJECT BRIEF"/>
      <sheetName val="59A비(거실)"/>
      <sheetName val="59A (현관)"/>
      <sheetName val="59A확(거실)"/>
      <sheetName val="59B(거실)"/>
      <sheetName val="59B(현관)"/>
      <sheetName val="84A(복도)"/>
      <sheetName val="84A(거실)"/>
      <sheetName val="84B(복도)"/>
      <sheetName val="84C(복도)"/>
      <sheetName val="변경내역서(유림3년차)"/>
      <sheetName val="중갑지"/>
      <sheetName val="현장경상비"/>
      <sheetName val="경비2내역"/>
      <sheetName val="일위목록"/>
      <sheetName val="1,2공구원가계산서"/>
      <sheetName val="1공구산출내역서"/>
      <sheetName val="표"/>
      <sheetName val="3.도급비집계표"/>
      <sheetName val="태화42 "/>
      <sheetName val="FAB4생산"/>
      <sheetName val="안산기계장치"/>
      <sheetName val="(4-2)열관류값-2"/>
      <sheetName val="도봉2지구"/>
      <sheetName val="에너지동"/>
      <sheetName val="1.설계기준"/>
      <sheetName val="TOWER 10TON"/>
      <sheetName val="TOWER 12TON"/>
      <sheetName val="평당자료"/>
      <sheetName val="JIB CRANE,HOIST"/>
      <sheetName val="옥외 전력간선공사"/>
      <sheetName val="토목내역"/>
      <sheetName val="118.세금과공과"/>
      <sheetName val="108.수선비"/>
      <sheetName val="P.M 별"/>
      <sheetName val="NYS"/>
      <sheetName val="대차대조표"/>
      <sheetName val="내역(한신APT)"/>
      <sheetName val="가로등내역서"/>
      <sheetName val="cal"/>
      <sheetName val="AD표준단가"/>
      <sheetName val="서림실행"/>
      <sheetName val="JA8-4"/>
      <sheetName val="납부서"/>
      <sheetName val="ABUT수량-A1"/>
      <sheetName val="합천내역"/>
      <sheetName val="투찰(하수)"/>
      <sheetName val="예산실적전체당월"/>
      <sheetName val="배합비(99-05-25)"/>
      <sheetName val="과천MAIN"/>
      <sheetName val="여과지동"/>
      <sheetName val="설계"/>
      <sheetName val="경비실"/>
      <sheetName val="시장성초안camera"/>
      <sheetName val="특별교실"/>
      <sheetName val="LeadSchedule"/>
      <sheetName val="현금및예치금집계표"/>
      <sheetName val="고객리스트"/>
      <sheetName val="도급양식"/>
      <sheetName val="YANG"/>
      <sheetName val="현장관리비"/>
      <sheetName val="0.인사노무관리"/>
      <sheetName val="S3-A공사계약내역서_일반배관공사.xlsx"/>
      <sheetName val="일위대가목록"/>
      <sheetName val="터널조도"/>
      <sheetName val="tank list"/>
      <sheetName val="영업소실적"/>
      <sheetName val="신규일위대가"/>
      <sheetName val="1.취수장"/>
      <sheetName val="적격점수&lt;300억미만&gt;"/>
      <sheetName val="설계산출표지"/>
      <sheetName val="금호"/>
      <sheetName val="archi(본사)"/>
      <sheetName val="정산내역서"/>
      <sheetName val="집계표(공장동)"/>
      <sheetName val="일일출역현황"/>
      <sheetName val="토공및가시설"/>
      <sheetName val="00 PAYMENT CERTI"/>
      <sheetName val="06 내역서"/>
      <sheetName val="낙찰율적용표"/>
      <sheetName val="사통"/>
      <sheetName val="Dulieu"/>
      <sheetName val="1월"/>
      <sheetName val="정화조동내역"/>
      <sheetName val="인천제철"/>
      <sheetName val="전기"/>
      <sheetName val="약품공급2"/>
      <sheetName val="서∼군(2)"/>
      <sheetName val="장비"/>
      <sheetName val="간선계산"/>
      <sheetName val="1단계"/>
      <sheetName val="수량집계표"/>
      <sheetName val="자압"/>
      <sheetName val="자재"/>
      <sheetName val="청천내"/>
      <sheetName val="구조물공"/>
      <sheetName val="산근1"/>
      <sheetName val="★도급내역"/>
      <sheetName val="배수공"/>
      <sheetName val="200"/>
      <sheetName val="도급"/>
      <sheetName val="30신설일위대가"/>
      <sheetName val="30집계표"/>
      <sheetName val="코드"/>
      <sheetName val="기성금내역서"/>
      <sheetName val="원가"/>
      <sheetName val="연부97-1"/>
      <sheetName val="갑지1"/>
      <sheetName val="영동(D)"/>
      <sheetName val="기준정보"/>
      <sheetName val="BB"/>
      <sheetName val="DB"/>
      <sheetName val="약품설비"/>
      <sheetName val="2000노임기준"/>
      <sheetName val="식재일위대가"/>
      <sheetName val="역T형교대(말뚝기초)"/>
      <sheetName val="Bellinfo"/>
      <sheetName val="미수"/>
      <sheetName val="현장지지물물량"/>
      <sheetName val="BOX 본체"/>
      <sheetName val="NSCP견적물량"/>
      <sheetName val="공사비예산서(토목분)"/>
      <sheetName val="I一般比"/>
      <sheetName val="CABLE SIZE-3"/>
      <sheetName val="설계예시"/>
      <sheetName val="(참조)PH-2_12K_150406_제원"/>
      <sheetName val="FRP_PIPING_일위대가"/>
      <sheetName val="unit_4"/>
      <sheetName val="1_가로등수량"/>
      <sheetName val="코드_및_제품_목록"/>
      <sheetName val="전선_및_전선관"/>
      <sheetName val="A(Rev_3)"/>
      <sheetName val="220_(2)"/>
      <sheetName val="전체내역_(2)"/>
      <sheetName val="BA_"/>
      <sheetName val="용접POINT산출_(2)"/>
      <sheetName val="투자,기성_실적"/>
      <sheetName val="신규_품목_합산자재"/>
      <sheetName val="신규_품목_일위대가"/>
      <sheetName val="제품_정보"/>
      <sheetName val="16년_부문별"/>
      <sheetName val="공종코드"/>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PROCURE"/>
      <sheetName val="의뢰서"/>
      <sheetName val="도"/>
      <sheetName val="DATASPEC(VT1)"/>
      <sheetName val="3004-2"/>
      <sheetName val="실행DB"/>
      <sheetName val="기계경비(시간당)"/>
      <sheetName val="램머"/>
      <sheetName val="요율표"/>
      <sheetName val="준공조서갑지"/>
      <sheetName val="6PILE__(돌출)2"/>
      <sheetName val="공사개요_(2)2"/>
      <sheetName val="아파트_2"/>
      <sheetName val="건축내역서_(경제상무실)2"/>
      <sheetName val="1-4_익월예상투자대비1"/>
      <sheetName val="1-2_투입대비1"/>
      <sheetName val="전_기2"/>
      <sheetName val="1차_내역서2"/>
      <sheetName val="TDI_ISBL2"/>
      <sheetName val="노원열병합__건축공사기성내역서2"/>
      <sheetName val="4_LINE2"/>
      <sheetName val="7_th2"/>
      <sheetName val="1_설계조건2"/>
      <sheetName val="2_하중산정2"/>
      <sheetName val="입찰내역_발주처_양식2"/>
      <sheetName val="1__설계조건_2_단면가정_3__하중계산2"/>
      <sheetName val="DATA_입력란2"/>
      <sheetName val="3_공통공사대비2"/>
      <sheetName val="PAD_TR보호대기초2"/>
      <sheetName val="2_대외공문2"/>
      <sheetName val="Customer_Databas2"/>
      <sheetName val="97_사업추정(WEKI)2"/>
      <sheetName val="2__주요공지（主要公告）2"/>
      <sheetName val="4__접지매립내역（接地工程清单）2"/>
      <sheetName val="할증_2"/>
      <sheetName val="중기조종사_단위단가2"/>
      <sheetName val="1062-X방향_2"/>
      <sheetName val="기계설비공사_집계표2"/>
      <sheetName val="조도계산서_(도서)2"/>
      <sheetName val="Sheet1_(2)2"/>
      <sheetName val="BSD_(2)2"/>
      <sheetName val="A(Rev_3)1"/>
      <sheetName val="5_전사투자계획종함안2"/>
      <sheetName val="전체내역_(2)1"/>
      <sheetName val="현장관리비_산출내역2"/>
      <sheetName val="BASIC_(2)2"/>
      <sheetName val="unit_41"/>
      <sheetName val="화재_탐지_설비2"/>
      <sheetName val="_냉각수펌프2"/>
      <sheetName val="BEND_LOSS2"/>
      <sheetName val="실행예산대비_발주내역1차2"/>
      <sheetName val="건축공사_집계표2"/>
      <sheetName val="3_건축(현장안)2"/>
      <sheetName val="실행내역서_2"/>
      <sheetName val="Table_3-EQ2"/>
      <sheetName val="(참조)PH-2_12K_150406_제원1"/>
      <sheetName val="220_(2)1"/>
      <sheetName val="1_가로등수량1"/>
      <sheetName val="코드_및_제품_목록1"/>
      <sheetName val="제품_정보1"/>
      <sheetName val="16년_부문별1"/>
      <sheetName val="신규_품목_합산자재1"/>
      <sheetName val="신규_품목_일위대가1"/>
      <sheetName val="FRP_PIPING_일위대가1"/>
      <sheetName val="전선_및_전선관1"/>
      <sheetName val="조건표_(2)1"/>
      <sheetName val="CP-E2_(품셈표)1"/>
      <sheetName val="BA_1"/>
      <sheetName val="용접POINT산출_(2)1"/>
      <sheetName val="투자,기성_실적1"/>
      <sheetName val="Gia_vat_tu1"/>
      <sheetName val="견적_(2)1"/>
      <sheetName val="수량산출서_갑지1"/>
      <sheetName val="전체_수금1"/>
      <sheetName val="3련_BOX1"/>
      <sheetName val="계획대비_정산비용(합계)1"/>
      <sheetName val="시실누(모)_1"/>
      <sheetName val="2__주요공지1"/>
      <sheetName val="개선안_개요1"/>
      <sheetName val="전차선로_물량표1"/>
      <sheetName val="E_C_T_DATA(DON'T_TOUCH)1"/>
      <sheetName val="VENDOR_DATA1"/>
      <sheetName val="SITE_DATA1"/>
      <sheetName val="Materials_Categories1"/>
      <sheetName val="수변전_설비공사受配电1"/>
      <sheetName val="_동력_설비공사动力设备1"/>
      <sheetName val="전력간선_설비공사电力干线1"/>
      <sheetName val="전등_설비공사照明系统1"/>
      <sheetName val="CCTV_설비공사CCTV1"/>
      <sheetName val="_전열_설비공사插座系统1"/>
      <sheetName val="접지_설비공사接地系统1"/>
      <sheetName val="전화,_LAN_설비공사网络布线1"/>
      <sheetName val="방송_설비공사广播系统1"/>
      <sheetName val="가설전기_설비공사临电系统1"/>
      <sheetName val="단면_(2)1"/>
      <sheetName val="6PILE__(돌출)1"/>
      <sheetName val="공사개요_(2)1"/>
      <sheetName val="건축내역서_(경제상무실)1"/>
      <sheetName val="1-4_익월예상투자대비"/>
      <sheetName val="1-2_투입대비"/>
      <sheetName val="전_기1"/>
      <sheetName val="1차_내역서1"/>
      <sheetName val="TDI_ISBL1"/>
      <sheetName val="노원열병합__건축공사기성내역서1"/>
      <sheetName val="4_LINE1"/>
      <sheetName val="7_th1"/>
      <sheetName val="1_설계조건1"/>
      <sheetName val="2_하중산정1"/>
      <sheetName val="입찰내역_발주처_양식1"/>
      <sheetName val="1__설계조건_2_단면가정_3__하중계산1"/>
      <sheetName val="DATA_입력란1"/>
      <sheetName val="3_공통공사대비1"/>
      <sheetName val="PAD_TR보호대기초1"/>
      <sheetName val="2_대외공문1"/>
      <sheetName val="Customer_Databas1"/>
      <sheetName val="97_사업추정(WEKI)1"/>
      <sheetName val="2__주요공지（主要公告）1"/>
      <sheetName val="4__접지매립내역（接地工程清单）1"/>
      <sheetName val="할증_1"/>
      <sheetName val="중기조종사_단위단가1"/>
      <sheetName val="1062-X방향_1"/>
      <sheetName val="기계설비공사_집계표1"/>
      <sheetName val="조도계산서_(도서)1"/>
      <sheetName val="Sheet1_(2)1"/>
      <sheetName val="BSD_(2)1"/>
      <sheetName val="5_전사투자계획종함안1"/>
      <sheetName val="현장관리비_산출내역1"/>
      <sheetName val="BASIC_(2)1"/>
      <sheetName val="화재_탐지_설비1"/>
      <sheetName val="_냉각수펌프1"/>
      <sheetName val="BEND_LOSS1"/>
      <sheetName val="실행예산대비_발주내역1차1"/>
      <sheetName val="건축공사_집계표1"/>
      <sheetName val="3_건축(현장안)1"/>
      <sheetName val="실행내역서_1"/>
      <sheetName val="Table_3-EQ1"/>
      <sheetName val="조건표_(2)"/>
      <sheetName val="CP-E2_(품셈표)"/>
      <sheetName val="Gia_vat_tu"/>
      <sheetName val="견적_(2)"/>
      <sheetName val="수량산출서_갑지"/>
      <sheetName val="전체_수금"/>
      <sheetName val="3련_BOX"/>
      <sheetName val="계획대비_정산비용(합계)"/>
      <sheetName val="시실누(모)_"/>
      <sheetName val="2__주요공지"/>
      <sheetName val="개선안_개요"/>
      <sheetName val="전차선로_물량표"/>
      <sheetName val="E_C_T_DATA(DON'T_TOUCH)"/>
      <sheetName val="VENDOR_DATA"/>
      <sheetName val="SITE_DATA"/>
      <sheetName val="Materials_Categories"/>
      <sheetName val="수변전_설비공사受配电"/>
      <sheetName val="_동력_설비공사动力设备"/>
      <sheetName val="전력간선_설비공사电力干线"/>
      <sheetName val="전등_설비공사照明系统"/>
      <sheetName val="CCTV_설비공사CCTV"/>
      <sheetName val="_전열_설비공사插座系统"/>
      <sheetName val="접지_설비공사接地系统"/>
      <sheetName val="전화,_LAN_설비공사网络布线"/>
      <sheetName val="방송_설비공사广播系统"/>
      <sheetName val="가설전기_설비공사临电系统"/>
      <sheetName val="단면_(2)"/>
      <sheetName val="ȱ_x005f_x005f_x005f_x005f_x005f_x005f_x005f_x005f_x005f"/>
      <sheetName val="ȱ_x005f_x005f_x005f_x0000_⠀恷_x0"/>
      <sheetName val="ȱ_x005f_x005f_x005f_x005f_x005f"/>
      <sheetName val="당진1,2호기전선관설치및접지4차공사내역서-을지"/>
      <sheetName val="물산(원가집계표)"/>
      <sheetName val="장비당단가 (1)"/>
      <sheetName val="전체"/>
      <sheetName val="구분"/>
      <sheetName val="EF-Sel"/>
      <sheetName val="SF-Sel"/>
      <sheetName val="외주기성고을지"/>
      <sheetName val="제-노임"/>
      <sheetName val="제직재"/>
      <sheetName val="견적조건"/>
      <sheetName val="단가및재료비"/>
      <sheetName val="근태관리대장"/>
      <sheetName val="사전공사"/>
      <sheetName val="Macro(차단기)"/>
      <sheetName val="rate"/>
      <sheetName val="신대방33(적용)"/>
      <sheetName val="수수료율표"/>
      <sheetName val="건축집계표"/>
      <sheetName val="본사공가현황"/>
      <sheetName val="백호우계수"/>
      <sheetName val="EJ"/>
      <sheetName val="0001new"/>
      <sheetName val="7.경제성결과"/>
      <sheetName val="교통대책내역"/>
      <sheetName val="시산표"/>
      <sheetName val="총 원가계산"/>
      <sheetName val="INPUT"/>
      <sheetName val="갈현동"/>
      <sheetName val="강관 및 부속"/>
      <sheetName val="단가대비"/>
      <sheetName val="기초코드"/>
      <sheetName val="날개벽수량표"/>
      <sheetName val="제조원가(확인)"/>
      <sheetName val="적정심사"/>
      <sheetName val="SCH"/>
      <sheetName val="Trend(ALTS)"/>
      <sheetName val="Trend(LBS)"/>
      <sheetName val="중기사용료산출근거"/>
      <sheetName val="단가 및 재료비"/>
      <sheetName val="내역서2안"/>
      <sheetName val="옹벽수량집계표"/>
      <sheetName val="A조"/>
      <sheetName val="상가지급현황"/>
      <sheetName val="원료"/>
      <sheetName val="입출재고현황 (2)"/>
      <sheetName val="자재표"/>
      <sheetName val="입력쉬트"/>
      <sheetName val="분류표"/>
      <sheetName val="식재인부"/>
      <sheetName val="0. Level"/>
      <sheetName val="96수출"/>
      <sheetName val="Q-Code"/>
      <sheetName val="RE9604"/>
      <sheetName val="118_세금과공과"/>
      <sheetName val="108_수선비"/>
      <sheetName val="평균단가"/>
      <sheetName val="총MM실적(일반건축)"/>
      <sheetName val="Sheet6"/>
      <sheetName val="Load-Sum"/>
      <sheetName val="Front"/>
      <sheetName val="시설물기초"/>
      <sheetName val="간접비 총괄표"/>
      <sheetName val="판가반영"/>
      <sheetName val="경제성분석"/>
      <sheetName val="유화"/>
      <sheetName val="HISTORICAL"/>
      <sheetName val="FORECASTING"/>
      <sheetName val="hGH정제"/>
      <sheetName val="95월별매출"/>
      <sheetName val="배수관접합및부설  "/>
      <sheetName val="000000"/>
      <sheetName val="방송(체육관)"/>
      <sheetName val="설계조건"/>
      <sheetName val="价格库"/>
      <sheetName val="遗漏新规单价金额"/>
      <sheetName val="未被删除前新规单价"/>
      <sheetName val="요약표"/>
      <sheetName val="E00"/>
      <sheetName val="E00 (2)"/>
      <sheetName val="E01보간법"/>
      <sheetName val="E02실적단가"/>
      <sheetName val="E02실적단가_일위대가"/>
      <sheetName val="E04기타"/>
      <sheetName val="1 신규단가표"/>
      <sheetName val="E02-1철제서포트_일위대가"/>
      <sheetName val="E02-1서포트_철재류 가공 및 조립"/>
      <sheetName val="E02-3일위대가_가설줄등"/>
      <sheetName val="E02-4일위대가_BT비계 TOWER"/>
      <sheetName val="실적단가_내역"/>
      <sheetName val="품셈기준_참조"/>
      <sheetName val="4-1 견적서报价单"/>
      <sheetName val="신규단가작성기준定制标准"/>
      <sheetName val="4-2 견적서信息价"/>
      <sheetName val="2 신규단가_산출서"/>
      <sheetName val="전력간선"/>
      <sheetName val="단가비교표"/>
      <sheetName val="조명율표"/>
      <sheetName val="합산자재"/>
      <sheetName val="일대목차"/>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EW06-33"/>
      <sheetName val="EW06-36"/>
      <sheetName val="EW06-36.2"/>
      <sheetName val="EW06-37"/>
      <sheetName val="BP (2)"/>
      <sheetName val="1"/>
      <sheetName val="CP4-2FL.BONDING.CHUA SỐ"/>
      <sheetName val="CP4-NC COATING.EW06-15 (2)"/>
      <sheetName val="EW07-13.2"/>
      <sheetName val="EW07-27"/>
      <sheetName val="EW07-28"/>
      <sheetName val="EW07-46"/>
      <sheetName val="EW07-57"/>
      <sheetName val="EW07-59"/>
      <sheetName val="EW08-01"/>
      <sheetName val="EW08-15"/>
      <sheetName val="EW08-16"/>
      <sheetName val="EW08-17 (2)"/>
      <sheetName val="EW08-20"/>
      <sheetName val="EW08-21"/>
      <sheetName val="EW08-22"/>
      <sheetName val="EW08-25 (2)"/>
      <sheetName val="EW08-27"/>
      <sheetName val="EW08-31"/>
      <sheetName val="EW08-33"/>
      <sheetName val="EW08-35"/>
      <sheetName val="EW08-34"/>
      <sheetName val="mẫu 2019"/>
      <sheetName val="2019"/>
      <sheetName val="NHẬP KHO"/>
      <sheetName val="EW08-09"/>
      <sheetName val="EW08-09 (2)"/>
      <sheetName val="EW08-10"/>
      <sheetName val="EW08-25"/>
      <sheetName val="WL2-CNC"/>
      <sheetName val="CP4-1FL"/>
      <sheetName val="CUB1,2"/>
      <sheetName val="EW09-01 (2)"/>
      <sheetName val="EW09-01"/>
      <sheetName val="EW09-03"/>
      <sheetName val="CATEEN1-THAI NGUYEN"/>
      <sheetName val="EW08-13"/>
      <sheetName val="EW08-13.2 (2)"/>
      <sheetName val="EW08-15 (2)"/>
      <sheetName val="EW08-15 (3)"/>
      <sheetName val="EW08-13.2"/>
      <sheetName val="EW08-29"/>
      <sheetName val="EW08-31.2"/>
      <sheetName val="EW08-34 (2)"/>
      <sheetName val="EW08-34 (4)"/>
      <sheetName val="EW08-34 (5)"/>
      <sheetName val="EW08-34 (6)"/>
      <sheetName val="공사일보 취합용"/>
      <sheetName val="Mc1"/>
      <sheetName val="직원급여"/>
      <sheetName val="#1 인원(당초)"/>
      <sheetName val="#1인원(변경)"/>
      <sheetName val="기초DATA"/>
      <sheetName val="#6 해외출장비"/>
      <sheetName val="#2,3,4 냉방비,가설건물,숙소"/>
      <sheetName val="일반부표"/>
      <sheetName val="배관배선 단가조사"/>
      <sheetName val="사업계획손익"/>
      <sheetName val="03년3Q누계급여"/>
      <sheetName val="Benchmark"/>
      <sheetName val="Consumables"/>
      <sheetName val="12CGOU"/>
      <sheetName val="경비"/>
      <sheetName val="PRESSURE GAUGE"/>
      <sheetName val="단가조사"/>
      <sheetName val="7단가"/>
      <sheetName val="차이분석(수정)"/>
      <sheetName val="화설내"/>
      <sheetName val="물량산출서(SCS_실측)"/>
      <sheetName val="단양_00_아파트-세부내역"/>
      <sheetName val="Main_Screen"/>
      <sheetName val="Piping_Design_Data"/>
      <sheetName val="동양제과_12월"/>
      <sheetName val="롯데제과_12월"/>
      <sheetName val="크라운제과_12월"/>
      <sheetName val="해태제과_12월"/>
      <sheetName val="도급,하도급_예정금액"/>
      <sheetName val="PROJECT_BRIEF"/>
      <sheetName val="59A_(현관)"/>
      <sheetName val="3_도급비집계표"/>
      <sheetName val="태화42_"/>
      <sheetName val="1_설계기준"/>
      <sheetName val="TOWER_10TON"/>
      <sheetName val="TOWER_12TON"/>
      <sheetName val="JIB_CRANE,HOIST"/>
      <sheetName val="옥외_전력간선공사"/>
      <sheetName val="P_M_별"/>
      <sheetName val="0_인사노무관리"/>
      <sheetName val="S3-A공사계약내역서_일반배관공사_xlsx"/>
      <sheetName val="tank_list"/>
      <sheetName val="1_취수장"/>
      <sheetName val="FAB_1F"/>
      <sheetName val="FAB_2F"/>
      <sheetName val="FAB_3F"/>
      <sheetName val="FAB_18_35F"/>
      <sheetName val="유도등_"/>
      <sheetName val="SW-TEO"/>
      <sheetName val="Macro7"/>
      <sheetName val="Spec1"/>
      <sheetName val="costing_CV"/>
      <sheetName val="ASCEandUBC"/>
      <sheetName val="수주현황2월"/>
      <sheetName val="산출근거#2-3"/>
      <sheetName val="상반기손익차2총괄"/>
      <sheetName val="96.12"/>
      <sheetName val="유효성목록"/>
      <sheetName val="부하(성남)"/>
      <sheetName val="PH-2"/>
      <sheetName val="정보"/>
      <sheetName val="설명서 "/>
      <sheetName val="계약내역서(을지)"/>
      <sheetName val="8.PILE  (돌출)"/>
      <sheetName val="Vendor"/>
      <sheetName val="계정참조"/>
      <sheetName val="1,2,3,4,5단위수량"/>
      <sheetName val="일위대가(계측기설치)"/>
      <sheetName val="주경기-오배수"/>
      <sheetName val="단독"/>
      <sheetName val="Macro(전선)"/>
      <sheetName val="입력시트"/>
      <sheetName val="노무비단가"/>
      <sheetName val="단가 "/>
      <sheetName val="공사원가"/>
      <sheetName val="G_R300경비"/>
      <sheetName val="원가계산서_"/>
      <sheetName val="내역서01"/>
      <sheetName val="소일위대가코드표"/>
      <sheetName val="수목데이타_2"/>
      <sheetName val="수목표준대가"/>
      <sheetName val="공정집계_국별"/>
      <sheetName val="단가_및_재료비"/>
      <sheetName val="고정1"/>
      <sheetName val="U-TYPE(1)"/>
      <sheetName val="1TL종점(1)"/>
      <sheetName val="판매시설"/>
      <sheetName val="-"/>
      <sheetName val="DANGA"/>
      <sheetName val="DATA1"/>
      <sheetName val="ȱ_x0000_⠀恷_x0000__x"/>
      <sheetName val="205동"/>
      <sheetName val="Conduit_Size선정"/>
      <sheetName val="아파트_3"/>
      <sheetName val="공사개요_(2)3"/>
      <sheetName val="1차_내역서3"/>
      <sheetName val="TDI_ISBL3"/>
      <sheetName val="노원열병합__건축공사기성내역서3"/>
      <sheetName val="4_LINE3"/>
      <sheetName val="7_th3"/>
      <sheetName val="전_기3"/>
      <sheetName val="1_설계조건3"/>
      <sheetName val="2_하중산정3"/>
      <sheetName val="97_사업추정(WEKI)3"/>
      <sheetName val="Customer_Databas3"/>
      <sheetName val="건축내역서_(경제상무실)3"/>
      <sheetName val="2__주요공지（主要公告）3"/>
      <sheetName val="4__접지매립내역（接地工程清单）3"/>
      <sheetName val="할증_3"/>
      <sheetName val="6PILE__(돌출)3"/>
      <sheetName val="실행내역서_3"/>
      <sheetName val="BSD_(2)3"/>
      <sheetName val="BASIC_(2)3"/>
      <sheetName val="3_공통공사대비3"/>
      <sheetName val="입찰내역_발주처_양식3"/>
      <sheetName val="1__설계조건_2_단면가정_3__하중계산3"/>
      <sheetName val="DATA_입력란3"/>
      <sheetName val="화재_탐지_설비3"/>
      <sheetName val="_냉각수펌프3"/>
      <sheetName val="2_대외공문3"/>
      <sheetName val="5_전사투자계획종함안3"/>
      <sheetName val="BEND_LOSS3"/>
      <sheetName val="실행예산대비_발주내역1차3"/>
      <sheetName val="건축공사_집계표3"/>
      <sheetName val="3_건축(현장안)3"/>
      <sheetName val="Table_3-EQ3"/>
      <sheetName val="조도계산서_(도서)3"/>
      <sheetName val="현장관리비_산출내역3"/>
      <sheetName val="(참조)PH-2_12K_150406_제원2"/>
      <sheetName val="unit_42"/>
      <sheetName val="FRP_PIPING_일위대가2"/>
      <sheetName val="전선_및_전선관2"/>
      <sheetName val="A(Rev_3)2"/>
      <sheetName val="전체내역_(2)2"/>
      <sheetName val="220_(2)2"/>
      <sheetName val="1_가로등수량2"/>
      <sheetName val="코드_및_제품_목록2"/>
      <sheetName val="Gia_vat_tu2"/>
      <sheetName val="BA_2"/>
      <sheetName val="용접POINT산출_(2)2"/>
      <sheetName val="투자,기성_실적2"/>
      <sheetName val="신규_품목_합산자재2"/>
      <sheetName val="신규_품목_일위대가2"/>
      <sheetName val="계획대비_정산비용(합계)2"/>
      <sheetName val="시실누(모)_2"/>
      <sheetName val="제품_정보2"/>
      <sheetName val="16년_부문별2"/>
      <sheetName val="조건표_(2)2"/>
      <sheetName val="CP-E2_(품셈표)2"/>
      <sheetName val="2__주요공지2"/>
      <sheetName val="개선안_개요2"/>
      <sheetName val="mau_2_(2)1"/>
      <sheetName val="CP1-1FL_11"/>
      <sheetName val="CP1_(2)1"/>
      <sheetName val="CP1_(3)1"/>
      <sheetName val="CP2_(2)1"/>
      <sheetName val="EW07-15_21"/>
      <sheetName val="CP2-1FL_JU_MÁY_SẤY1"/>
      <sheetName val="CP2-1FL_JU_CLEAN_EW07-201"/>
      <sheetName val="CP4-NC_COATING_MIEN1"/>
      <sheetName val="EW07-13_(2)1"/>
      <sheetName val="EW07-13_31"/>
      <sheetName val="EW07-13_41"/>
      <sheetName val="EW07-13_81"/>
      <sheetName val="EW07-13_(9)1"/>
      <sheetName val="EW07-13_121"/>
      <sheetName val="EW07-19_21"/>
      <sheetName val="EW07-23_CP41"/>
      <sheetName val="CP4-2FL_EW07-481"/>
      <sheetName val="EW07-27_(2)1"/>
      <sheetName val="EW07-58_(2)1"/>
      <sheetName val="EW07-58_(3)1"/>
      <sheetName val="EW07-58_(4)1"/>
      <sheetName val="EW07-58_(6)1"/>
      <sheetName val="EW07-13_101"/>
      <sheetName val="EW07-13_111"/>
      <sheetName val="etc_(2)1"/>
      <sheetName val="etc_(2018)1"/>
      <sheetName val="etc_(3)1"/>
      <sheetName val="CP4-NC_COATING_EW06-151"/>
      <sheetName val="EW06-15_(2)1"/>
      <sheetName val="EW06-15_(3)1"/>
      <sheetName val="EW06-15_(4)1"/>
      <sheetName val="EW06-36_21"/>
      <sheetName val="BP_(2)1"/>
      <sheetName val="CP4-2FL_BONDING_CHUA_SỐ1"/>
      <sheetName val="CP4-NC_COATING_EW06-15_(2)1"/>
      <sheetName val="EW07-13_21"/>
      <sheetName val="EW08-17_(2)1"/>
      <sheetName val="EW08-25_(2)1"/>
      <sheetName val="mẫu_20191"/>
      <sheetName val="NHẬP_KHO1"/>
      <sheetName val="EW08-09_(2)1"/>
      <sheetName val="EW09-01_(2)1"/>
      <sheetName val="CATEEN1-THAI_NGUYEN1"/>
      <sheetName val="EW08-13_2_(2)1"/>
      <sheetName val="EW08-15_(2)1"/>
      <sheetName val="EW08-15_(3)1"/>
      <sheetName val="EW08-13_21"/>
      <sheetName val="EW08-31_21"/>
      <sheetName val="EW08-34_(2)1"/>
      <sheetName val="EW08-34_(4)1"/>
      <sheetName val="EW08-34_(5)1"/>
      <sheetName val="EW08-34_(6)1"/>
      <sheetName val="CABLE_SIZE-31"/>
      <sheetName val="00_PAYMENT_CERTI1"/>
      <sheetName val="06_내역서1"/>
      <sheetName val="FAB_1F1"/>
      <sheetName val="FAB_2F1"/>
      <sheetName val="FAB_3F1"/>
      <sheetName val="FAB_18_35F1"/>
      <sheetName val="유도등_1"/>
      <sheetName val="물량산출서(SCS_실측)1"/>
      <sheetName val="단양_00_아파트-세부내역1"/>
      <sheetName val="Main_Screen1"/>
      <sheetName val="Piping_Design_Data1"/>
      <sheetName val="동양제과_12월1"/>
      <sheetName val="롯데제과_12월1"/>
      <sheetName val="크라운제과_12월1"/>
      <sheetName val="해태제과_12월1"/>
      <sheetName val="도급,하도급_예정금액1"/>
      <sheetName val="PROJECT_BRIEF1"/>
      <sheetName val="59A_(현관)1"/>
      <sheetName val="3_도급비집계표1"/>
      <sheetName val="태화42_1"/>
      <sheetName val="1_설계기준1"/>
      <sheetName val="TOWER_10TON1"/>
      <sheetName val="TOWER_12TON1"/>
      <sheetName val="JIB_CRANE,HOIST1"/>
      <sheetName val="옥외_전력간선공사1"/>
      <sheetName val="118_세금과공과2"/>
      <sheetName val="108_수선비2"/>
      <sheetName val="P_M_별1"/>
      <sheetName val="0_인사노무관리1"/>
      <sheetName val="S3-A공사계약내역서_일반배관공사_xlsx1"/>
      <sheetName val="tank_list1"/>
      <sheetName val="1_취수장1"/>
      <sheetName val="IMP_(REACTOR)1"/>
      <sheetName val="장비당단가_(1)1"/>
      <sheetName val="7_경제성결과1"/>
      <sheetName val="총_원가계산1"/>
      <sheetName val="강관_및_부속1"/>
      <sheetName val="단가_및_재료비1"/>
      <sheetName val="입출재고현황_(2)1"/>
      <sheetName val="0__Level1"/>
      <sheetName val="간접비_총괄표1"/>
      <sheetName val="배수관접합및부설__1"/>
      <sheetName val="E00_(2)1"/>
      <sheetName val="1_신규단가표1"/>
      <sheetName val="E02-1서포트_철재류_가공_및_조립1"/>
      <sheetName val="E02-4일위대가_BT비계_TOWER1"/>
      <sheetName val="4-1_견적서报价单1"/>
      <sheetName val="4-2_견적서信息价1"/>
      <sheetName val="2_신규단가_산출서1"/>
      <sheetName val="#1_인원(당초)1"/>
      <sheetName val="#6_해외출장비1"/>
      <sheetName val="#2,3,4_냉방비,가설건물,숙소1"/>
      <sheetName val="배관배선_단가조사1"/>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EW06-36_2"/>
      <sheetName val="BP_(2)"/>
      <sheetName val="CP4-2FL_BONDING_CHUA_SỐ"/>
      <sheetName val="CP4-NC_COATING_EW06-15_(2)"/>
      <sheetName val="EW07-13_2"/>
      <sheetName val="EW08-17_(2)"/>
      <sheetName val="EW08-25_(2)"/>
      <sheetName val="mẫu_2019"/>
      <sheetName val="NHẬP_KHO"/>
      <sheetName val="EW08-09_(2)"/>
      <sheetName val="EW09-01_(2)"/>
      <sheetName val="CATEEN1-THAI_NGUYEN"/>
      <sheetName val="EW08-13_2_(2)"/>
      <sheetName val="EW08-15_(2)"/>
      <sheetName val="EW08-15_(3)"/>
      <sheetName val="EW08-13_2"/>
      <sheetName val="EW08-31_2"/>
      <sheetName val="EW08-34_(2)"/>
      <sheetName val="EW08-34_(4)"/>
      <sheetName val="EW08-34_(5)"/>
      <sheetName val="EW08-34_(6)"/>
      <sheetName val="CABLE_SIZE-3"/>
      <sheetName val="00_PAYMENT_CERTI"/>
      <sheetName val="06_내역서"/>
      <sheetName val="118_세금과공과1"/>
      <sheetName val="108_수선비1"/>
      <sheetName val="IMP_(REACTOR)"/>
      <sheetName val="장비당단가_(1)"/>
      <sheetName val="7_경제성결과"/>
      <sheetName val="총_원가계산"/>
      <sheetName val="강관_및_부속"/>
      <sheetName val="입출재고현황_(2)"/>
      <sheetName val="0__Level"/>
      <sheetName val="간접비_총괄표"/>
      <sheetName val="배수관접합및부설__"/>
      <sheetName val="E00_(2)"/>
      <sheetName val="1_신규단가표"/>
      <sheetName val="E02-1서포트_철재류_가공_및_조립"/>
      <sheetName val="E02-4일위대가_BT비계_TOWER"/>
      <sheetName val="4-1_견적서报价单"/>
      <sheetName val="4-2_견적서信息价"/>
      <sheetName val="2_신규단가_산출서"/>
      <sheetName val="#1_인원(당초)"/>
      <sheetName val="#6_해외출장비"/>
      <sheetName val="#2,3,4_냉방비,가설건물,숙소"/>
      <sheetName val="배관배선_단가조사"/>
      <sheetName val="철근"/>
      <sheetName val="전력간선 설비공사电力_x0000__x0000_"/>
      <sheetName val="1-7"/>
      <sheetName val="6MONTHS"/>
      <sheetName val="공정진도현황(2069)"/>
      <sheetName val="공정진도현황(2단계2차)"/>
      <sheetName val="배관내경(삭제하지마시오)"/>
      <sheetName val="목록별산출서(CM)"/>
      <sheetName val="노임근거(CM)"/>
      <sheetName val="산출집계(CM)"/>
      <sheetName val="합산자재 (2)"/>
      <sheetName val="목록별산출서(시공사)"/>
      <sheetName val="분전함신설"/>
      <sheetName val="접지1종"/>
      <sheetName val="방배동내역(리라)"/>
      <sheetName val="부대공사총괄"/>
      <sheetName val="현장경비"/>
      <sheetName val="건축공사집계표"/>
      <sheetName val="방배동내역 (총괄)"/>
      <sheetName val="RR1-3집계"/>
      <sheetName val="실수량대입 (2)"/>
      <sheetName val="준공조서"/>
      <sheetName val="공사준공계"/>
      <sheetName val="준공검사보고서"/>
      <sheetName val="토목내역서 (도급단가) (2)"/>
      <sheetName val="FLAT_1.0"/>
      <sheetName val="공사비증감"/>
      <sheetName val="단가산출서(기계)"/>
      <sheetName val="우수"/>
      <sheetName val="플랜트 설치"/>
      <sheetName val="여주방향"/>
      <sheetName val="남양내역"/>
      <sheetName val="CAUDIT"/>
      <sheetName val="이슈항목"/>
      <sheetName val="2중 유효성검사 방법"/>
      <sheetName val="노무비(전지2기)"/>
      <sheetName val="업무분장"/>
      <sheetName val="도급견적가"/>
      <sheetName val="Financ. Overview"/>
      <sheetName val="Toolbox"/>
      <sheetName val="인건비(VOICE)"/>
      <sheetName val="부대공Ⅱ"/>
      <sheetName val="工程量"/>
      <sheetName val=" 비계 설치"/>
      <sheetName val="공통부대비"/>
      <sheetName val="T형( 파일기초) 공현1교"/>
      <sheetName val="수지표 기본틀"/>
      <sheetName val="TBN실행"/>
      <sheetName val="DESIGN CRITERIA"/>
      <sheetName val="대가표"/>
      <sheetName val="단위중량"/>
      <sheetName val="증감내역"/>
      <sheetName val="물량표"/>
      <sheetName val="청주(철골발주의뢰서)"/>
      <sheetName val="2003.4.1."/>
      <sheetName val="일위대가(4층원격)"/>
      <sheetName val="공조기"/>
      <sheetName val="백암비스타내역"/>
      <sheetName val="CFS3"/>
      <sheetName val="C97상"/>
      <sheetName val="w't table"/>
      <sheetName val="VS배관내역서"/>
      <sheetName val="세금자료"/>
      <sheetName val="(원문)특허실용의장"/>
      <sheetName val="BM"/>
      <sheetName val="VC2 8.98"/>
      <sheetName val="NEYOK"/>
      <sheetName val="PRİSMA"/>
      <sheetName val="FAB_I"/>
      <sheetName val="FitOutConfCentre"/>
      <sheetName val="예산羘ↈ✈"/>
      <sheetName val="예산ၒ_x0000__x0000_"/>
      <sheetName val="96까지"/>
      <sheetName val="97년"/>
      <sheetName val="98이후"/>
      <sheetName val="EE-PROP"/>
      <sheetName val="HRG BAHAN &amp; UPAH okk"/>
      <sheetName val="Analis Kusen okk"/>
      <sheetName val="Notes"/>
      <sheetName val="Bhn.Pmsrn"/>
      <sheetName val="날개벽(시점좌측)"/>
      <sheetName val="escon"/>
      <sheetName val="G.R300경비"/>
      <sheetName val="ȱ_x005f_x0000_⠀恷_x0"/>
      <sheetName val="ȱ_x005f_x005f_x005f"/>
      <sheetName val="B"/>
      <sheetName val="auto-PPN"/>
      <sheetName val="Sur Site"/>
      <sheetName val="Analisa Upah &amp; Bahan Plum"/>
      <sheetName val="STAND20"/>
      <sheetName val="GC-2"/>
      <sheetName val="BoQ"/>
      <sheetName val="BQ"/>
      <sheetName val="C"/>
      <sheetName val="IMP (RE_x0000__x0000__x0005__x0000_閰貌"/>
      <sheetName val="IMP (RE_x0000__x0000__x0005__x0000_ධ臹"/>
      <sheetName val="상 부"/>
      <sheetName val="현장운영비 산출"/>
      <sheetName val="기준단가현황"/>
      <sheetName val="공사개요(입력)"/>
      <sheetName val="한강운반비"/>
      <sheetName val="예산"/>
      <sheetName val="대로근거"/>
      <sheetName val="중로근거"/>
      <sheetName val="매립"/>
      <sheetName val="공정"/>
      <sheetName val="기계설비공사__x0000__x0000__x0005_"/>
      <sheetName val="기계설비공사_"/>
      <sheetName val="기계설비공사__x0000_桅ȩ"/>
      <sheetName val="기계설비공사__x0000_ȫ"/>
      <sheetName val="기계설비공사__x0000_眡Ʋ"/>
      <sheetName val="식재೚_x0002_退嚢"/>
      <sheetName val="용지매수"/>
      <sheetName val="ENE-CAL"/>
      <sheetName val="3BL공동구 수량"/>
      <sheetName val=" 견적서"/>
      <sheetName val="공통비총괄표"/>
      <sheetName val="기초자료입력"/>
      <sheetName val="Ref"/>
      <sheetName val="MixBed"/>
      <sheetName val="A"/>
      <sheetName val="Cash2"/>
      <sheetName val="Z"/>
      <sheetName val="M-Price-Electrical"/>
      <sheetName val="공사개요_(2)4"/>
      <sheetName val="아파트_4"/>
      <sheetName val="1차_내역서4"/>
      <sheetName val="TDI_ISBL4"/>
      <sheetName val="전_기4"/>
      <sheetName val="노원열병합__건축공사기성내역서4"/>
      <sheetName val="1_설계조건4"/>
      <sheetName val="2_하중산정4"/>
      <sheetName val="Customer_Databas4"/>
      <sheetName val="4_LINE4"/>
      <sheetName val="7_th4"/>
      <sheetName val="건축내역서_(경제상무실)4"/>
      <sheetName val="97_사업추정(WEKI)4"/>
      <sheetName val="입찰내역_발주처_양식4"/>
      <sheetName val="1__설계조건_2_단면가정_3__하중계산4"/>
      <sheetName val="DATA_입력란4"/>
      <sheetName val="2__주요공지（主要公告）4"/>
      <sheetName val="4__접지매립내역（接地工程清单）4"/>
      <sheetName val="할증_4"/>
      <sheetName val="6PILE__(돌출)4"/>
      <sheetName val="BSD_(2)4"/>
      <sheetName val="BASIC_(2)4"/>
      <sheetName val="현장관리비_산출내역4"/>
      <sheetName val="화재_탐지_설비4"/>
      <sheetName val="_냉각수펌프4"/>
      <sheetName val="2_대외공문4"/>
      <sheetName val="5_전사투자계획종함안4"/>
      <sheetName val="BEND_LOSS4"/>
      <sheetName val="실행예산대비_발주내역1차4"/>
      <sheetName val="건축공사_집계표4"/>
      <sheetName val="3_건축(현장안)4"/>
      <sheetName val="실행내역서_4"/>
      <sheetName val="조도계산서_(도서)4"/>
      <sheetName val="3_공통공사대비4"/>
      <sheetName val="Table_3-EQ4"/>
      <sheetName val="(참조)PH-2_12K_150406_제원3"/>
      <sheetName val="Sheet1_(2)3"/>
      <sheetName val="PAD_TR보호대기초3"/>
      <sheetName val="중기조종사_단위단가3"/>
      <sheetName val="1062-X방향_3"/>
      <sheetName val="기계설비공사_집계표3"/>
      <sheetName val="unit_43"/>
      <sheetName val="FRP_PIPING_일위대가3"/>
      <sheetName val="전선_및_전선관3"/>
      <sheetName val="A(Rev_3)3"/>
      <sheetName val="220_(2)3"/>
      <sheetName val="전체내역_(2)3"/>
      <sheetName val="1_가로등수량3"/>
      <sheetName val="코드_및_제품_목록3"/>
      <sheetName val="BA_3"/>
      <sheetName val="용접POINT산출_(2)3"/>
      <sheetName val="투자,기성_실적3"/>
      <sheetName val="신규_품목_합산자재3"/>
      <sheetName val="신규_품목_일위대가3"/>
      <sheetName val="계획대비_정산비용(합계)3"/>
      <sheetName val="시실누(모)_3"/>
      <sheetName val="Gia_vat_tu3"/>
      <sheetName val="전체_수금2"/>
      <sheetName val="제품_정보3"/>
      <sheetName val="16년_부문별3"/>
      <sheetName val="1-4_익월예상투자대비2"/>
      <sheetName val="1-2_투입대비2"/>
      <sheetName val="조건표_(2)3"/>
      <sheetName val="CP-E2_(품셈표)3"/>
      <sheetName val="2__주요공지3"/>
      <sheetName val="개선안_개요3"/>
      <sheetName val="견적_(2)2"/>
      <sheetName val="mau_2_(2)2"/>
      <sheetName val="CP1-1FL_12"/>
      <sheetName val="CP1_(2)2"/>
      <sheetName val="CP1_(3)2"/>
      <sheetName val="CP2_(2)2"/>
      <sheetName val="EW07-15_22"/>
      <sheetName val="CP2-1FL_JU_MÁY_SẤY2"/>
      <sheetName val="CP2-1FL_JU_CLEAN_EW07-202"/>
      <sheetName val="CP4-NC_COATING_MIEN2"/>
      <sheetName val="EW07-13_(2)2"/>
      <sheetName val="EW07-13_32"/>
      <sheetName val="EW07-13_42"/>
      <sheetName val="EW07-13_82"/>
      <sheetName val="EW07-13_(9)2"/>
      <sheetName val="EW07-13_122"/>
      <sheetName val="EW07-19_22"/>
      <sheetName val="EW07-23_CP42"/>
      <sheetName val="CP4-2FL_EW07-482"/>
      <sheetName val="EW07-27_(2)2"/>
      <sheetName val="EW07-58_(2)2"/>
      <sheetName val="EW07-58_(3)2"/>
      <sheetName val="EW07-58_(4)2"/>
      <sheetName val="EW07-58_(6)2"/>
      <sheetName val="EW07-13_102"/>
      <sheetName val="EW07-13_112"/>
      <sheetName val="etc_(2)2"/>
      <sheetName val="etc_(2018)2"/>
      <sheetName val="etc_(3)2"/>
      <sheetName val="CP4-NC_COATING_EW06-152"/>
      <sheetName val="EW06-15_(2)2"/>
      <sheetName val="EW06-15_(3)2"/>
      <sheetName val="EW06-15_(4)2"/>
      <sheetName val="EW06-36_22"/>
      <sheetName val="BP_(2)2"/>
      <sheetName val="CP4-2FL_BONDING_CHUA_SỐ2"/>
      <sheetName val="CP4-NC_COATING_EW06-15_(2)2"/>
      <sheetName val="EW07-13_22"/>
      <sheetName val="EW08-17_(2)2"/>
      <sheetName val="EW08-25_(2)2"/>
      <sheetName val="mẫu_20192"/>
      <sheetName val="NHẬP_KHO2"/>
      <sheetName val="EW08-09_(2)2"/>
      <sheetName val="EW09-01_(2)2"/>
      <sheetName val="CATEEN1-THAI_NGUYEN2"/>
      <sheetName val="EW08-13_2_(2)2"/>
      <sheetName val="EW08-15_(2)2"/>
      <sheetName val="EW08-15_(3)2"/>
      <sheetName val="EW08-13_22"/>
      <sheetName val="EW08-31_22"/>
      <sheetName val="EW08-34_(2)2"/>
      <sheetName val="EW08-34_(4)2"/>
      <sheetName val="EW08-34_(5)2"/>
      <sheetName val="EW08-34_(6)2"/>
      <sheetName val="00_PAYMENT_CERTI2"/>
      <sheetName val="06_내역서2"/>
      <sheetName val="전차선로_물량표2"/>
      <sheetName val="수변전_설비공사受配电2"/>
      <sheetName val="_동력_설비공사动力设备2"/>
      <sheetName val="전력간선_설비공사电力干线2"/>
      <sheetName val="전등_설비공사照明系统2"/>
      <sheetName val="CCTV_설비공사CCTV2"/>
      <sheetName val="_전열_설비공사插座系统2"/>
      <sheetName val="접지_설비공사接地系统2"/>
      <sheetName val="전화,_LAN_설비공사网络布线2"/>
      <sheetName val="방송_설비공사广播系统2"/>
      <sheetName val="가설전기_설비공사临电系统2"/>
      <sheetName val="단면_(2)2"/>
      <sheetName val="CABLE_SIZE-32"/>
      <sheetName val="수량산출서_갑지2"/>
      <sheetName val="FAB_1F2"/>
      <sheetName val="FAB_2F2"/>
      <sheetName val="FAB_3F2"/>
      <sheetName val="FAB_18_35F2"/>
      <sheetName val="유도등_2"/>
      <sheetName val="물량산출서(SCS_실측)2"/>
      <sheetName val="단양_00_아파트-세부내역2"/>
      <sheetName val="Main_Screen2"/>
      <sheetName val="Piping_Design_Data2"/>
      <sheetName val="동양제과_12월2"/>
      <sheetName val="롯데제과_12월2"/>
      <sheetName val="크라운제과_12월2"/>
      <sheetName val="해태제과_12월2"/>
      <sheetName val="도급,하도급_예정금액2"/>
      <sheetName val="PROJECT_BRIEF2"/>
      <sheetName val="59A_(현관)2"/>
      <sheetName val="3_도급비집계표2"/>
      <sheetName val="태화42_2"/>
      <sheetName val="1_설계기준2"/>
      <sheetName val="TOWER_10TON2"/>
      <sheetName val="TOWER_12TON2"/>
      <sheetName val="JIB_CRANE,HOIST2"/>
      <sheetName val="옥외_전력간선공사2"/>
      <sheetName val="118_세금과공과3"/>
      <sheetName val="108_수선비3"/>
      <sheetName val="P_M_별2"/>
      <sheetName val="0_인사노무관리2"/>
      <sheetName val="S3-A공사계약내역서_일반배관공사_xlsx2"/>
      <sheetName val="tank_list2"/>
      <sheetName val="1_취수장2"/>
      <sheetName val="Materials_Categories2"/>
      <sheetName val="E_C_T_DATA(DON'T_TOUCH)2"/>
      <sheetName val="VENDOR_DATA2"/>
      <sheetName val="SITE_DATA2"/>
      <sheetName val="IMP_(REACTOR)2"/>
      <sheetName val="3련_BOX2"/>
      <sheetName val="장비당단가_(1)2"/>
      <sheetName val="7_경제성결과2"/>
      <sheetName val="총_원가계산2"/>
      <sheetName val="강관_및_부속2"/>
      <sheetName val="단가_및_재료비2"/>
      <sheetName val="입출재고현황_(2)2"/>
      <sheetName val="0__Level2"/>
      <sheetName val="간접비_총괄표2"/>
      <sheetName val="배수관접합및부설__2"/>
      <sheetName val="E00_(2)2"/>
      <sheetName val="1_신규단가표2"/>
      <sheetName val="E02-1서포트_철재류_가공_및_조립2"/>
      <sheetName val="E02-4일위대가_BT비계_TOWER2"/>
      <sheetName val="4-1_견적서报价单2"/>
      <sheetName val="4-2_견적서信息价2"/>
      <sheetName val="2_신규단가_산출서2"/>
      <sheetName val="#1_인원(당초)2"/>
      <sheetName val="#6_해외출장비2"/>
      <sheetName val="#2,3,4_냉방비,가설건물,숙소2"/>
      <sheetName val="배관배선_단가조사2"/>
      <sheetName val="96_12"/>
      <sheetName val="공사일보_취합용"/>
      <sheetName val="BOX_본체"/>
      <sheetName val="설명서_"/>
      <sheetName val="단가_"/>
      <sheetName val="8_PILE__(돌출)"/>
      <sheetName val="PRESSURE_GAUGE"/>
      <sheetName val="공사개요_(2)5"/>
      <sheetName val="아파트_5"/>
      <sheetName val="1차_내역서5"/>
      <sheetName val="TDI_ISBL5"/>
      <sheetName val="전_기5"/>
      <sheetName val="노원열병합__건축공사기성내역서5"/>
      <sheetName val="1_설계조건5"/>
      <sheetName val="2_하중산정5"/>
      <sheetName val="Customer_Databas5"/>
      <sheetName val="4_LINE5"/>
      <sheetName val="7_th5"/>
      <sheetName val="건축내역서_(경제상무실)5"/>
      <sheetName val="97_사업추정(WEKI)5"/>
      <sheetName val="입찰내역_발주처_양식5"/>
      <sheetName val="1__설계조건_2_단면가정_3__하중계산5"/>
      <sheetName val="DATA_입력란5"/>
      <sheetName val="2__주요공지（主要公告）5"/>
      <sheetName val="4__접지매립내역（接地工程清单）5"/>
      <sheetName val="할증_5"/>
      <sheetName val="6PILE__(돌출)5"/>
      <sheetName val="BSD_(2)5"/>
      <sheetName val="BASIC_(2)5"/>
      <sheetName val="현장관리비_산출내역5"/>
      <sheetName val="화재_탐지_설비5"/>
      <sheetName val="_냉각수펌프5"/>
      <sheetName val="2_대외공문5"/>
      <sheetName val="5_전사투자계획종함안5"/>
      <sheetName val="BEND_LOSS5"/>
      <sheetName val="실행예산대비_발주내역1차5"/>
      <sheetName val="건축공사_집계표5"/>
      <sheetName val="3_건축(현장안)5"/>
      <sheetName val="실행내역서_5"/>
      <sheetName val="조도계산서_(도서)5"/>
      <sheetName val="3_공통공사대비5"/>
      <sheetName val="Table_3-EQ5"/>
      <sheetName val="(참조)PH-2_12K_150406_제원4"/>
      <sheetName val="Sheet1_(2)4"/>
      <sheetName val="PAD_TR보호대기초4"/>
      <sheetName val="중기조종사_단위단가4"/>
      <sheetName val="1062-X방향_4"/>
      <sheetName val="기계설비공사_집계표4"/>
      <sheetName val="unit_44"/>
      <sheetName val="FRP_PIPING_일위대가4"/>
      <sheetName val="전선_및_전선관4"/>
      <sheetName val="A(Rev_3)4"/>
      <sheetName val="220_(2)4"/>
      <sheetName val="전체내역_(2)4"/>
      <sheetName val="1_가로등수량4"/>
      <sheetName val="코드_및_제품_목록4"/>
      <sheetName val="BA_4"/>
      <sheetName val="용접POINT산출_(2)4"/>
      <sheetName val="투자,기성_실적4"/>
      <sheetName val="신규_품목_합산자재4"/>
      <sheetName val="신규_품목_일위대가4"/>
      <sheetName val="Gia_vat_tu4"/>
      <sheetName val="계획대비_정산비용(합계)4"/>
      <sheetName val="시실누(모)_4"/>
      <sheetName val="전체_수금3"/>
      <sheetName val="제품_정보4"/>
      <sheetName val="16년_부문별4"/>
      <sheetName val="조건표_(2)4"/>
      <sheetName val="CP-E2_(품셈표)4"/>
      <sheetName val="1-4_익월예상투자대비3"/>
      <sheetName val="1-2_투입대비3"/>
      <sheetName val="2__주요공지4"/>
      <sheetName val="개선안_개요4"/>
      <sheetName val="견적_(2)3"/>
      <sheetName val="mau_2_(2)3"/>
      <sheetName val="CP1-1FL_13"/>
      <sheetName val="CP1_(2)3"/>
      <sheetName val="CP1_(3)3"/>
      <sheetName val="CP2_(2)3"/>
      <sheetName val="EW07-15_23"/>
      <sheetName val="CP2-1FL_JU_MÁY_SẤY3"/>
      <sheetName val="CP2-1FL_JU_CLEAN_EW07-203"/>
      <sheetName val="CP4-NC_COATING_MIEN3"/>
      <sheetName val="EW07-13_(2)3"/>
      <sheetName val="EW07-13_33"/>
      <sheetName val="EW07-13_43"/>
      <sheetName val="EW07-13_83"/>
      <sheetName val="EW07-13_(9)3"/>
      <sheetName val="EW07-13_123"/>
      <sheetName val="EW07-19_23"/>
      <sheetName val="EW07-23_CP43"/>
      <sheetName val="CP4-2FL_EW07-483"/>
      <sheetName val="EW07-27_(2)3"/>
      <sheetName val="EW07-58_(2)3"/>
      <sheetName val="EW07-58_(3)3"/>
      <sheetName val="EW07-58_(4)3"/>
      <sheetName val="EW07-58_(6)3"/>
      <sheetName val="EW07-13_103"/>
      <sheetName val="EW07-13_113"/>
      <sheetName val="etc_(2)3"/>
      <sheetName val="etc_(2018)3"/>
      <sheetName val="etc_(3)3"/>
      <sheetName val="CP4-NC_COATING_EW06-153"/>
      <sheetName val="EW06-15_(2)3"/>
      <sheetName val="EW06-15_(3)3"/>
      <sheetName val="EW06-15_(4)3"/>
      <sheetName val="EW06-36_23"/>
      <sheetName val="BP_(2)3"/>
      <sheetName val="CP4-2FL_BONDING_CHUA_SỐ3"/>
      <sheetName val="CP4-NC_COATING_EW06-15_(2)3"/>
      <sheetName val="EW07-13_23"/>
      <sheetName val="EW08-17_(2)3"/>
      <sheetName val="EW08-25_(2)3"/>
      <sheetName val="mẫu_20193"/>
      <sheetName val="NHẬP_KHO3"/>
      <sheetName val="EW08-09_(2)3"/>
      <sheetName val="EW09-01_(2)3"/>
      <sheetName val="CATEEN1-THAI_NGUYEN3"/>
      <sheetName val="EW08-13_2_(2)3"/>
      <sheetName val="EW08-15_(2)3"/>
      <sheetName val="EW08-15_(3)3"/>
      <sheetName val="EW08-13_23"/>
      <sheetName val="EW08-31_23"/>
      <sheetName val="EW08-34_(2)3"/>
      <sheetName val="EW08-34_(4)3"/>
      <sheetName val="EW08-34_(5)3"/>
      <sheetName val="EW08-34_(6)3"/>
      <sheetName val="00_PAYMENT_CERTI3"/>
      <sheetName val="06_내역서3"/>
      <sheetName val="전차선로_물량표3"/>
      <sheetName val="수변전_설비공사受配电3"/>
      <sheetName val="_동력_설비공사动力设备3"/>
      <sheetName val="전력간선_설비공사电力干线3"/>
      <sheetName val="전등_설비공사照明系统3"/>
      <sheetName val="CCTV_설비공사CCTV3"/>
      <sheetName val="_전열_설비공사插座系统3"/>
      <sheetName val="접지_설비공사接地系统3"/>
      <sheetName val="전화,_LAN_설비공사网络布线3"/>
      <sheetName val="방송_설비공사广播系统3"/>
      <sheetName val="가설전기_설비공사临电系统3"/>
      <sheetName val="단면_(2)3"/>
      <sheetName val="CABLE_SIZE-33"/>
      <sheetName val="수량산출서_갑지3"/>
      <sheetName val="FAB_1F3"/>
      <sheetName val="FAB_2F3"/>
      <sheetName val="FAB_3F3"/>
      <sheetName val="FAB_18_35F3"/>
      <sheetName val="유도등_3"/>
      <sheetName val="물량산출서(SCS_실측)3"/>
      <sheetName val="단양_00_아파트-세부내역3"/>
      <sheetName val="Main_Screen3"/>
      <sheetName val="Piping_Design_Data3"/>
      <sheetName val="동양제과_12월3"/>
      <sheetName val="롯데제과_12월3"/>
      <sheetName val="크라운제과_12월3"/>
      <sheetName val="해태제과_12월3"/>
      <sheetName val="도급,하도급_예정금액3"/>
      <sheetName val="PROJECT_BRIEF3"/>
      <sheetName val="59A_(현관)3"/>
      <sheetName val="3_도급비집계표3"/>
      <sheetName val="태화42_3"/>
      <sheetName val="1_설계기준3"/>
      <sheetName val="TOWER_10TON3"/>
      <sheetName val="TOWER_12TON3"/>
      <sheetName val="JIB_CRANE,HOIST3"/>
      <sheetName val="옥외_전력간선공사3"/>
      <sheetName val="118_세금과공과4"/>
      <sheetName val="108_수선비4"/>
      <sheetName val="P_M_별3"/>
      <sheetName val="0_인사노무관리3"/>
      <sheetName val="S3-A공사계약내역서_일반배관공사_xlsx3"/>
      <sheetName val="tank_list3"/>
      <sheetName val="1_취수장3"/>
      <sheetName val="Materials_Categories3"/>
      <sheetName val="E_C_T_DATA(DON'T_TOUCH)3"/>
      <sheetName val="VENDOR_DATA3"/>
      <sheetName val="SITE_DATA3"/>
      <sheetName val="IMP_(REACTOR)3"/>
      <sheetName val="3련_BOX3"/>
      <sheetName val="장비당단가_(1)3"/>
      <sheetName val="7_경제성결과3"/>
      <sheetName val="총_원가계산3"/>
      <sheetName val="강관_및_부속3"/>
      <sheetName val="단가_및_재료비3"/>
      <sheetName val="입출재고현황_(2)3"/>
      <sheetName val="0__Level3"/>
      <sheetName val="간접비_총괄표3"/>
      <sheetName val="배수관접합및부설__3"/>
      <sheetName val="E00_(2)3"/>
      <sheetName val="1_신규단가표3"/>
      <sheetName val="E02-1서포트_철재류_가공_및_조립3"/>
      <sheetName val="E02-4일위대가_BT비계_TOWER3"/>
      <sheetName val="4-1_견적서报价单3"/>
      <sheetName val="4-2_견적서信息价3"/>
      <sheetName val="2_신규단가_산출서3"/>
      <sheetName val="#1_인원(당초)3"/>
      <sheetName val="#6_해외출장비3"/>
      <sheetName val="#2,3,4_냉방비,가설건물,숙소3"/>
      <sheetName val="배관배선_단가조사3"/>
      <sheetName val="96_121"/>
      <sheetName val="공사일보_취합용1"/>
      <sheetName val="BOX_본체1"/>
      <sheetName val="설명서_1"/>
      <sheetName val="PRESSURE_GAUGE1"/>
      <sheetName val="8_PILE__(돌출)1"/>
      <sheetName val="단가_1"/>
      <sheetName val="공사개요_(2)6"/>
      <sheetName val="아파트_6"/>
      <sheetName val="1차_내역서6"/>
      <sheetName val="TDI_ISBL6"/>
      <sheetName val="전_기6"/>
      <sheetName val="노원열병합__건축공사기성내역서6"/>
      <sheetName val="1_설계조건6"/>
      <sheetName val="2_하중산정6"/>
      <sheetName val="Customer_Databas6"/>
      <sheetName val="4_LINE6"/>
      <sheetName val="7_th6"/>
      <sheetName val="건축내역서_(경제상무실)6"/>
      <sheetName val="97_사업추정(WEKI)6"/>
      <sheetName val="입찰내역_발주처_양식6"/>
      <sheetName val="1__설계조건_2_단면가정_3__하중계산6"/>
      <sheetName val="DATA_입력란6"/>
      <sheetName val="2__주요공지（主要公告）6"/>
      <sheetName val="4__접지매립내역（接地工程清单）6"/>
      <sheetName val="할증_6"/>
      <sheetName val="6PILE__(돌출)6"/>
      <sheetName val="BSD_(2)6"/>
      <sheetName val="BASIC_(2)6"/>
      <sheetName val="현장관리비_산출내역6"/>
      <sheetName val="화재_탐지_설비6"/>
      <sheetName val="_냉각수펌프6"/>
      <sheetName val="2_대외공문6"/>
      <sheetName val="5_전사투자계획종함안6"/>
      <sheetName val="BEND_LOSS6"/>
      <sheetName val="실행예산대비_발주내역1차6"/>
      <sheetName val="건축공사_집계표6"/>
      <sheetName val="3_건축(현장안)6"/>
      <sheetName val="실행내역서_6"/>
      <sheetName val="조도계산서_(도서)6"/>
      <sheetName val="3_공통공사대비6"/>
      <sheetName val="Table_3-EQ6"/>
      <sheetName val="(참조)PH-2_12K_150406_제원5"/>
      <sheetName val="Sheet1_(2)5"/>
      <sheetName val="PAD_TR보호대기초5"/>
      <sheetName val="중기조종사_단위단가5"/>
      <sheetName val="1062-X방향_5"/>
      <sheetName val="기계설비공사_집계표5"/>
      <sheetName val="unit_45"/>
      <sheetName val="FRP_PIPING_일위대가5"/>
      <sheetName val="전선_및_전선관5"/>
      <sheetName val="A(Rev_3)5"/>
      <sheetName val="220_(2)5"/>
      <sheetName val="전체내역_(2)5"/>
      <sheetName val="1_가로등수량5"/>
      <sheetName val="코드_및_제품_목록5"/>
      <sheetName val="BA_5"/>
      <sheetName val="용접POINT산출_(2)5"/>
      <sheetName val="투자,기성_실적5"/>
      <sheetName val="신규_품목_합산자재5"/>
      <sheetName val="신규_품목_일위대가5"/>
      <sheetName val="Gia_vat_tu5"/>
      <sheetName val="계획대비_정산비용(합계)5"/>
      <sheetName val="시실누(모)_5"/>
      <sheetName val="전체_수금4"/>
      <sheetName val="제품_정보5"/>
      <sheetName val="16년_부문별5"/>
      <sheetName val="조건표_(2)5"/>
      <sheetName val="CP-E2_(품셈표)5"/>
      <sheetName val="1-4_익월예상투자대비4"/>
      <sheetName val="1-2_투입대비4"/>
      <sheetName val="2__주요공지5"/>
      <sheetName val="개선안_개요5"/>
      <sheetName val="견적_(2)4"/>
      <sheetName val="mau_2_(2)4"/>
      <sheetName val="CP1-1FL_14"/>
      <sheetName val="CP1_(2)4"/>
      <sheetName val="CP1_(3)4"/>
      <sheetName val="CP2_(2)4"/>
      <sheetName val="EW07-15_24"/>
      <sheetName val="CP2-1FL_JU_MÁY_SẤY4"/>
      <sheetName val="CP2-1FL_JU_CLEAN_EW07-204"/>
      <sheetName val="CP4-NC_COATING_MIEN4"/>
      <sheetName val="EW07-13_(2)4"/>
      <sheetName val="EW07-13_34"/>
      <sheetName val="EW07-13_44"/>
      <sheetName val="EW07-13_84"/>
      <sheetName val="EW07-13_(9)4"/>
      <sheetName val="EW07-13_124"/>
      <sheetName val="EW07-19_24"/>
      <sheetName val="EW07-23_CP44"/>
      <sheetName val="CP4-2FL_EW07-484"/>
      <sheetName val="EW07-27_(2)4"/>
      <sheetName val="EW07-58_(2)4"/>
      <sheetName val="EW07-58_(3)4"/>
      <sheetName val="EW07-58_(4)4"/>
      <sheetName val="EW07-58_(6)4"/>
      <sheetName val="EW07-13_104"/>
      <sheetName val="EW07-13_114"/>
      <sheetName val="etc_(2)4"/>
      <sheetName val="etc_(2018)4"/>
      <sheetName val="etc_(3)4"/>
      <sheetName val="CP4-NC_COATING_EW06-154"/>
      <sheetName val="EW06-15_(2)4"/>
      <sheetName val="EW06-15_(3)4"/>
      <sheetName val="EW06-15_(4)4"/>
      <sheetName val="EW06-36_24"/>
      <sheetName val="BP_(2)4"/>
      <sheetName val="CP4-2FL_BONDING_CHUA_SỐ4"/>
      <sheetName val="CP4-NC_COATING_EW06-15_(2)4"/>
      <sheetName val="EW07-13_24"/>
      <sheetName val="EW08-17_(2)4"/>
      <sheetName val="EW08-25_(2)4"/>
      <sheetName val="mẫu_20194"/>
      <sheetName val="NHẬP_KHO4"/>
      <sheetName val="EW08-09_(2)4"/>
      <sheetName val="EW09-01_(2)4"/>
      <sheetName val="CATEEN1-THAI_NGUYEN4"/>
      <sheetName val="EW08-13_2_(2)4"/>
      <sheetName val="EW08-15_(2)4"/>
      <sheetName val="EW08-15_(3)4"/>
      <sheetName val="EW08-13_24"/>
      <sheetName val="EW08-31_24"/>
      <sheetName val="EW08-34_(2)4"/>
      <sheetName val="EW08-34_(4)4"/>
      <sheetName val="EW08-34_(5)4"/>
      <sheetName val="EW08-34_(6)4"/>
      <sheetName val="00_PAYMENT_CERTI4"/>
      <sheetName val="06_내역서4"/>
      <sheetName val="전차선로_물량표4"/>
      <sheetName val="수변전_설비공사受配电4"/>
      <sheetName val="_동력_설비공사动力设备4"/>
      <sheetName val="전력간선_설비공사电力干线4"/>
      <sheetName val="전등_설비공사照明系统4"/>
      <sheetName val="CCTV_설비공사CCTV4"/>
      <sheetName val="_전열_설비공사插座系统4"/>
      <sheetName val="접지_설비공사接地系统4"/>
      <sheetName val="전화,_LAN_설비공사网络布线4"/>
      <sheetName val="방송_설비공사广播系统4"/>
      <sheetName val="가설전기_설비공사临电系统4"/>
      <sheetName val="단면_(2)4"/>
      <sheetName val="CABLE_SIZE-34"/>
      <sheetName val="수량산출서_갑지4"/>
      <sheetName val="FAB_1F4"/>
      <sheetName val="FAB_2F4"/>
      <sheetName val="FAB_3F4"/>
      <sheetName val="FAB_18_35F4"/>
      <sheetName val="유도등_4"/>
      <sheetName val="물량산출서(SCS_실측)4"/>
      <sheetName val="단양_00_아파트-세부내역4"/>
      <sheetName val="Main_Screen4"/>
      <sheetName val="Piping_Design_Data4"/>
      <sheetName val="동양제과_12월4"/>
      <sheetName val="롯데제과_12월4"/>
      <sheetName val="크라운제과_12월4"/>
      <sheetName val="해태제과_12월4"/>
      <sheetName val="도급,하도급_예정금액4"/>
      <sheetName val="PROJECT_BRIEF4"/>
      <sheetName val="59A_(현관)4"/>
      <sheetName val="3_도급비집계표4"/>
      <sheetName val="태화42_4"/>
      <sheetName val="1_설계기준4"/>
      <sheetName val="TOWER_10TON4"/>
      <sheetName val="TOWER_12TON4"/>
      <sheetName val="JIB_CRANE,HOIST4"/>
      <sheetName val="옥외_전력간선공사4"/>
      <sheetName val="118_세금과공과5"/>
      <sheetName val="108_수선비5"/>
      <sheetName val="P_M_별4"/>
      <sheetName val="0_인사노무관리4"/>
      <sheetName val="S3-A공사계약내역서_일반배관공사_xlsx4"/>
      <sheetName val="tank_list4"/>
      <sheetName val="1_취수장4"/>
      <sheetName val="Materials_Categories4"/>
      <sheetName val="E_C_T_DATA(DON'T_TOUCH)4"/>
      <sheetName val="VENDOR_DATA4"/>
      <sheetName val="SITE_DATA4"/>
      <sheetName val="IMP_(REACTOR)4"/>
      <sheetName val="3련_BOX4"/>
      <sheetName val="장비당단가_(1)4"/>
      <sheetName val="7_경제성결과4"/>
      <sheetName val="총_원가계산4"/>
      <sheetName val="강관_및_부속4"/>
      <sheetName val="단가_및_재료비4"/>
      <sheetName val="입출재고현황_(2)4"/>
      <sheetName val="0__Level4"/>
      <sheetName val="간접비_총괄표4"/>
      <sheetName val="배수관접합및부설__4"/>
      <sheetName val="E00_(2)4"/>
      <sheetName val="1_신규단가표4"/>
      <sheetName val="E02-1서포트_철재류_가공_및_조립4"/>
      <sheetName val="E02-4일위대가_BT비계_TOWER4"/>
      <sheetName val="4-1_견적서报价单4"/>
      <sheetName val="4-2_견적서信息价4"/>
      <sheetName val="2_신규단가_산출서4"/>
      <sheetName val="#1_인원(당초)4"/>
      <sheetName val="#6_해외출장비4"/>
      <sheetName val="#2,3,4_냉방비,가설건물,숙소4"/>
      <sheetName val="배관배선_단가조사4"/>
      <sheetName val="96_122"/>
      <sheetName val="공사일보_취합용2"/>
      <sheetName val="BOX_본체2"/>
      <sheetName val="설명서_2"/>
      <sheetName val="PRESSURE_GAUGE2"/>
      <sheetName val="8_PILE__(돌출)2"/>
      <sheetName val="단가_2"/>
      <sheetName val="단가표 (2)"/>
      <sheetName val="00노임기준"/>
      <sheetName val="부영5블럭-1"/>
      <sheetName val="유치원내역"/>
      <sheetName val="단가조사서"/>
      <sheetName val="품의"/>
      <sheetName val="품셈"/>
      <sheetName val="부산제일극장"/>
      <sheetName val="Eq. Mobilization"/>
      <sheetName val="투찰가"/>
      <sheetName val="IMP (RE"/>
      <sheetName val="부표단가"/>
      <sheetName val="예산_x0000_ჿŇ"/>
      <sheetName val="구성비"/>
      <sheetName val="내역총괄"/>
      <sheetName val="내역총괄2"/>
      <sheetName val="내역총괄3"/>
      <sheetName val="COA-17"/>
      <sheetName val="Formula"/>
      <sheetName val="공사금액 내역 (1)"/>
      <sheetName val="POWER"/>
      <sheetName val="재무비율분석데이타"/>
      <sheetName val="Para"/>
      <sheetName val="125x125"/>
      <sheetName val="Earthwork"/>
      <sheetName val="도로경계단위"/>
      <sheetName val="방배동내역_(총괄)"/>
      <sheetName val="w't_table"/>
      <sheetName val="토목내역서_(도급단가)_(2)"/>
      <sheetName val="FLAT_1_0"/>
      <sheetName val="플랜트_설치"/>
      <sheetName val="2중_유효성검사_방법"/>
      <sheetName val="Financ__Overview"/>
      <sheetName val="_비계_설치"/>
      <sheetName val="T형(_파일기초)_공현1교"/>
      <sheetName val="수지표_기본틀"/>
      <sheetName val="DESIGN_CRITERIA"/>
      <sheetName val="2003_4_1_"/>
      <sheetName val="BQMPALOC"/>
      <sheetName val="#ССЫЛКА"/>
      <sheetName val="264"/>
      <sheetName val="tifico"/>
      <sheetName val="HN"/>
      <sheetName val="Thiet Bi"/>
      <sheetName val="TinhGiaNC"/>
      <sheetName val="VCBo"/>
      <sheetName val="DMCP"/>
      <sheetName val="Phan tich"/>
      <sheetName val="TH MTC"/>
      <sheetName val="TH Vat tu"/>
      <sheetName val="TH Kinh phi"/>
      <sheetName val="BocXep"/>
      <sheetName val="TinhGiaMTC"/>
      <sheetName val="TH N.Cong"/>
      <sheetName val="Bang KL"/>
      <sheetName val="VCThuy"/>
      <sheetName val="LEGEND"/>
      <sheetName val="침하계"/>
      <sheetName val="NOTE"/>
      <sheetName val="Khau tru VT &amp; BHLD (2)"/>
      <sheetName val="내역(정지)"/>
      <sheetName val="[성지공현.XLS][성지공현.XLS]_____MECH_2"/>
      <sheetName val="[성지공현.XLS][성지공현.XLS]_____MECH_3"/>
      <sheetName val="협조전"/>
      <sheetName val="을-ATYPE"/>
      <sheetName val="유효성핕터"/>
      <sheetName val="분전반"/>
      <sheetName val="9"/>
      <sheetName val="A-1"/>
      <sheetName val="VS P-Q"/>
      <sheetName val=" 동력 설비공사_x0000__x0000__x0000__x0000_"/>
      <sheetName val="A LINE"/>
      <sheetName val="P-J"/>
      <sheetName val="투찰내역"/>
      <sheetName val="본선 토공 분배표"/>
      <sheetName val="Cash Out Table"/>
      <sheetName val="Net Cash Table"/>
      <sheetName val="analisa"/>
      <sheetName val="LS-Rutin"/>
      <sheetName val="harsat"/>
      <sheetName val="Submission Form"/>
      <sheetName val="H.Satuan"/>
      <sheetName val="조선용암면"/>
      <sheetName val="계정"/>
      <sheetName val="calc"/>
      <sheetName val="3-2.인원투입"/>
      <sheetName val="감리을"/>
      <sheetName val="도근좌표"/>
      <sheetName val="입력"/>
      <sheetName val="PKG"/>
      <sheetName val="목록관리"/>
      <sheetName val="Sheet15"/>
      <sheetName val="ITEM"/>
      <sheetName val="Category(삭제수정금지)"/>
      <sheetName val="유효성목록 (2)"/>
      <sheetName val="참조자료"/>
      <sheetName val="일용노임단가2001상"/>
      <sheetName val="특수선일위대가"/>
      <sheetName val="용산1(해보)"/>
      <sheetName val="cable"/>
      <sheetName val="일위노임"/>
      <sheetName val="5.소재"/>
      <sheetName val="배관BM(일반)"/>
      <sheetName val="건축공사실행"/>
      <sheetName val="직노"/>
      <sheetName val="AKF-2"/>
      <sheetName val="물량내역서"/>
      <sheetName val="기초목"/>
      <sheetName val="database"/>
      <sheetName val="항목등록"/>
      <sheetName val="기초일위대가"/>
      <sheetName val="증감대비"/>
      <sheetName val="내역 LIST"/>
      <sheetName val="현설자료UT"/>
      <sheetName val="FAB计算式"/>
      <sheetName val="CUB结算式"/>
      <sheetName val="FAB B01计算式"/>
      <sheetName val="室外计算式"/>
      <sheetName val="9609추"/>
      <sheetName val="WORK"/>
      <sheetName val="합의경상"/>
      <sheetName val="철거산출근거"/>
      <sheetName val="중기비"/>
      <sheetName val="(표지)"/>
      <sheetName val="2.강상판설계"/>
      <sheetName val="2.2 단면형상"/>
      <sheetName val="2.3 작용하중"/>
      <sheetName val="2.5 단면력"/>
      <sheetName val="2.6 휨응력"/>
      <sheetName val="2.7 전단응력"/>
      <sheetName val="3.1 단면가정"/>
      <sheetName val="3.3 하중산정"/>
      <sheetName val="3.6.2 검토단면력"/>
      <sheetName val="3.7 유효폭 산정"/>
      <sheetName val="3.8 주형응력면검토"/>
      <sheetName val="4.보강재검토"/>
      <sheetName val="5.현장이음검토"/>
      <sheetName val="6. 브라켓 검토"/>
      <sheetName val="7. 솟음량 계산"/>
      <sheetName val="9. 신축량 검토"/>
      <sheetName val="손익현황"/>
      <sheetName val="현황CODE"/>
      <sheetName val="데이터"/>
      <sheetName val="결재판(삭제하지말아주세요)"/>
      <sheetName val="분양금할인"/>
      <sheetName val="구주,중아,CIS"/>
      <sheetName val="공사개요_(2)7"/>
      <sheetName val="아파트_7"/>
      <sheetName val="1차_내역서7"/>
      <sheetName val="TDI_ISBL7"/>
      <sheetName val="전_기7"/>
      <sheetName val="노원열병합__건축공사기성내역서7"/>
      <sheetName val="1_설계조건7"/>
      <sheetName val="2_하중산정7"/>
      <sheetName val="Customer_Databas7"/>
      <sheetName val="4_LINE7"/>
      <sheetName val="7_th7"/>
      <sheetName val="건축내역서_(경제상무실)7"/>
      <sheetName val="97_사업추정(WEKI)7"/>
      <sheetName val="입찰내역_발주처_양식7"/>
      <sheetName val="1__설계조건_2_단면가정_3__하중계산7"/>
      <sheetName val="DATA_입력란7"/>
      <sheetName val="2__주요공지（主要公告）7"/>
      <sheetName val="4__접지매립내역（接地工程清单）7"/>
      <sheetName val="할증_7"/>
      <sheetName val="6PILE__(돌출)7"/>
      <sheetName val="BSD_(2)7"/>
      <sheetName val="BASIC_(2)7"/>
      <sheetName val="현장관리비_산출내역7"/>
      <sheetName val="화재_탐지_설비7"/>
      <sheetName val="_냉각수펌프7"/>
      <sheetName val="2_대외공문7"/>
      <sheetName val="5_전사투자계획종함안7"/>
      <sheetName val="BEND_LOSS7"/>
      <sheetName val="실행예산대비_발주내역1차7"/>
      <sheetName val="건축공사_집계표7"/>
      <sheetName val="3_건축(현장안)7"/>
      <sheetName val="실행내역서_7"/>
      <sheetName val="3_공통공사대비7"/>
      <sheetName val="Table_3-EQ7"/>
      <sheetName val="조도계산서_(도서)7"/>
      <sheetName val="Sheet1_(2)6"/>
      <sheetName val="1062-X방향_6"/>
      <sheetName val="PAD_TR보호대기초6"/>
      <sheetName val="중기조종사_단위단가6"/>
      <sheetName val="기계설비공사_집계표6"/>
      <sheetName val="(참조)PH-2_12K_150406_제원6"/>
      <sheetName val="unit_46"/>
      <sheetName val="FRP_PIPING_일위대가6"/>
      <sheetName val="전선_및_전선관6"/>
      <sheetName val="A(Rev_3)6"/>
      <sheetName val="전체내역_(2)6"/>
      <sheetName val="220_(2)6"/>
      <sheetName val="1_가로등수량6"/>
      <sheetName val="코드_및_제품_목록6"/>
      <sheetName val="Gia_vat_tu6"/>
      <sheetName val="BA_6"/>
      <sheetName val="용접POINT산출_(2)6"/>
      <sheetName val="투자,기성_실적6"/>
      <sheetName val="신규_품목_합산자재6"/>
      <sheetName val="신규_품목_일위대가6"/>
      <sheetName val="계획대비_정산비용(합계)6"/>
      <sheetName val="시실누(모)_6"/>
      <sheetName val="제품_정보6"/>
      <sheetName val="16년_부문별6"/>
      <sheetName val="전체_수금5"/>
      <sheetName val="조건표_(2)6"/>
      <sheetName val="CP-E2_(품셈표)6"/>
      <sheetName val="1-4_익월예상투자대비5"/>
      <sheetName val="1-2_투입대비5"/>
      <sheetName val="2__주요공지6"/>
      <sheetName val="개선안_개요6"/>
      <sheetName val="견적_(2)5"/>
      <sheetName val="mau_2_(2)5"/>
      <sheetName val="CP1-1FL_15"/>
      <sheetName val="CP1_(2)5"/>
      <sheetName val="CP1_(3)5"/>
      <sheetName val="CP2_(2)5"/>
      <sheetName val="EW07-15_25"/>
      <sheetName val="CP2-1FL_JU_MÁY_SẤY5"/>
      <sheetName val="CP2-1FL_JU_CLEAN_EW07-205"/>
      <sheetName val="CP4-NC_COATING_MIEN5"/>
      <sheetName val="EW07-13_(2)5"/>
      <sheetName val="EW07-13_35"/>
      <sheetName val="EW07-13_45"/>
      <sheetName val="EW07-13_85"/>
      <sheetName val="EW07-13_(9)5"/>
      <sheetName val="EW07-13_125"/>
      <sheetName val="EW07-19_25"/>
      <sheetName val="EW07-23_CP45"/>
      <sheetName val="CP4-2FL_EW07-485"/>
      <sheetName val="EW07-27_(2)5"/>
      <sheetName val="EW07-58_(2)5"/>
      <sheetName val="EW07-58_(3)5"/>
      <sheetName val="EW07-58_(4)5"/>
      <sheetName val="EW07-58_(6)5"/>
      <sheetName val="EW07-13_105"/>
      <sheetName val="EW07-13_115"/>
      <sheetName val="etc_(2)5"/>
      <sheetName val="etc_(2018)5"/>
      <sheetName val="etc_(3)5"/>
      <sheetName val="CP4-NC_COATING_EW06-155"/>
      <sheetName val="EW06-15_(2)5"/>
      <sheetName val="EW06-15_(3)5"/>
      <sheetName val="EW06-15_(4)5"/>
      <sheetName val="EW06-36_25"/>
      <sheetName val="BP_(2)5"/>
      <sheetName val="CP4-2FL_BONDING_CHUA_SỐ5"/>
      <sheetName val="CP4-NC_COATING_EW06-15_(2)5"/>
      <sheetName val="EW07-13_25"/>
      <sheetName val="EW08-17_(2)5"/>
      <sheetName val="EW08-25_(2)5"/>
      <sheetName val="mẫu_20195"/>
      <sheetName val="NHẬP_KHO5"/>
      <sheetName val="EW08-09_(2)5"/>
      <sheetName val="EW09-01_(2)5"/>
      <sheetName val="CATEEN1-THAI_NGUYEN5"/>
      <sheetName val="EW08-13_2_(2)5"/>
      <sheetName val="EW08-15_(2)5"/>
      <sheetName val="EW08-15_(3)5"/>
      <sheetName val="EW08-13_25"/>
      <sheetName val="EW08-31_25"/>
      <sheetName val="EW08-34_(2)5"/>
      <sheetName val="EW08-34_(4)5"/>
      <sheetName val="EW08-34_(5)5"/>
      <sheetName val="EW08-34_(6)5"/>
      <sheetName val="전차선로_물량표5"/>
      <sheetName val="수변전_설비공사受配电5"/>
      <sheetName val="_동력_설비공사动力设备5"/>
      <sheetName val="전력간선_설비공사电力干线5"/>
      <sheetName val="전등_설비공사照明系统5"/>
      <sheetName val="CCTV_설비공사CCTV5"/>
      <sheetName val="_전열_설비공사插座系统5"/>
      <sheetName val="접지_설비공사接地系统5"/>
      <sheetName val="전화,_LAN_설비공사网络布线5"/>
      <sheetName val="방송_설비공사广播系统5"/>
      <sheetName val="가설전기_설비공사临电系统5"/>
      <sheetName val="단면_(2)5"/>
      <sheetName val="CABLE_SIZE-35"/>
      <sheetName val="수량산출서_갑지5"/>
      <sheetName val="00_PAYMENT_CERTI5"/>
      <sheetName val="06_내역서5"/>
      <sheetName val="FAB_1F5"/>
      <sheetName val="FAB_2F5"/>
      <sheetName val="FAB_3F5"/>
      <sheetName val="FAB_18_35F5"/>
      <sheetName val="유도등_5"/>
      <sheetName val="물량산출서(SCS_실측)5"/>
      <sheetName val="단양_00_아파트-세부내역5"/>
      <sheetName val="Main_Screen5"/>
      <sheetName val="Piping_Design_Data5"/>
      <sheetName val="동양제과_12월5"/>
      <sheetName val="롯데제과_12월5"/>
      <sheetName val="크라운제과_12월5"/>
      <sheetName val="해태제과_12월5"/>
      <sheetName val="도급,하도급_예정금액5"/>
      <sheetName val="PROJECT_BRIEF5"/>
      <sheetName val="59A_(현관)5"/>
      <sheetName val="3_도급비집계표5"/>
      <sheetName val="태화42_5"/>
      <sheetName val="1_설계기준5"/>
      <sheetName val="TOWER_10TON5"/>
      <sheetName val="TOWER_12TON5"/>
      <sheetName val="JIB_CRANE,HOIST5"/>
      <sheetName val="옥외_전력간선공사5"/>
      <sheetName val="118_세금과공과6"/>
      <sheetName val="108_수선비6"/>
      <sheetName val="P_M_별5"/>
      <sheetName val="0_인사노무관리5"/>
      <sheetName val="S3-A공사계약내역서_일반배관공사_xlsx5"/>
      <sheetName val="tank_list5"/>
      <sheetName val="1_취수장5"/>
      <sheetName val="Materials_Categories5"/>
      <sheetName val="E_C_T_DATA(DON'T_TOUCH)5"/>
      <sheetName val="VENDOR_DATA5"/>
      <sheetName val="SITE_DATA5"/>
      <sheetName val="IMP_(REACTOR)5"/>
      <sheetName val="3련_BOX5"/>
      <sheetName val="장비당단가_(1)5"/>
      <sheetName val="7_경제성결과5"/>
      <sheetName val="총_원가계산5"/>
      <sheetName val="강관_및_부속5"/>
      <sheetName val="단가_및_재료비5"/>
      <sheetName val="입출재고현황_(2)5"/>
      <sheetName val="0__Level5"/>
      <sheetName val="간접비_총괄표5"/>
      <sheetName val="배수관접합및부설__5"/>
      <sheetName val="E00_(2)5"/>
      <sheetName val="1_신규단가표5"/>
      <sheetName val="E02-1서포트_철재류_가공_및_조립5"/>
      <sheetName val="E02-4일위대가_BT비계_TOWER5"/>
      <sheetName val="4-1_견적서报价单5"/>
      <sheetName val="4-2_견적서信息价5"/>
      <sheetName val="2_신규단가_산출서5"/>
      <sheetName val="#1_인원(당초)5"/>
      <sheetName val="#6_해외출장비5"/>
      <sheetName val="#2,3,4_냉방비,가설건물,숙소5"/>
      <sheetName val="배관배선_단가조사5"/>
      <sheetName val="96_123"/>
      <sheetName val="공사일보_취합용3"/>
      <sheetName val="BOX_본체3"/>
      <sheetName val="설명서_3"/>
      <sheetName val="PRESSURE_GAUGE3"/>
      <sheetName val="8_PILE__(돌출)3"/>
      <sheetName val="단가_3"/>
      <sheetName val="합산자재_(2)"/>
      <sheetName val="전력간선_설비공사电力"/>
      <sheetName val="Thiet_Bi"/>
      <sheetName val="Phan_tich"/>
      <sheetName val="TH_MTC"/>
      <sheetName val="TH_Vat_tu"/>
      <sheetName val="TH_Kinh_phi"/>
      <sheetName val="TH_N_Cong"/>
      <sheetName val="Bang_KL"/>
      <sheetName val="Khau_tru_VT_&amp;_BHLD_(2)"/>
      <sheetName val="공사개요_(2)8"/>
      <sheetName val="아파트_8"/>
      <sheetName val="1차_내역서8"/>
      <sheetName val="TDI_ISBL8"/>
      <sheetName val="전_기8"/>
      <sheetName val="노원열병합__건축공사기성내역서8"/>
      <sheetName val="1_설계조건8"/>
      <sheetName val="2_하중산정8"/>
      <sheetName val="Customer_Databas8"/>
      <sheetName val="4_LINE8"/>
      <sheetName val="7_th8"/>
      <sheetName val="건축내역서_(경제상무실)8"/>
      <sheetName val="97_사업추정(WEKI)8"/>
      <sheetName val="입찰내역_발주처_양식8"/>
      <sheetName val="1__설계조건_2_단면가정_3__하중계산8"/>
      <sheetName val="DATA_입력란8"/>
      <sheetName val="2__주요공지（主要公告）8"/>
      <sheetName val="4__접지매립내역（接地工程清单）8"/>
      <sheetName val="할증_8"/>
      <sheetName val="6PILE__(돌출)8"/>
      <sheetName val="BSD_(2)8"/>
      <sheetName val="BASIC_(2)8"/>
      <sheetName val="현장관리비_산출내역8"/>
      <sheetName val="화재_탐지_설비8"/>
      <sheetName val="_냉각수펌프8"/>
      <sheetName val="2_대외공문8"/>
      <sheetName val="5_전사투자계획종함안8"/>
      <sheetName val="BEND_LOSS8"/>
      <sheetName val="실행예산대비_발주내역1차8"/>
      <sheetName val="건축공사_집계표8"/>
      <sheetName val="3_건축(현장안)8"/>
      <sheetName val="실행내역서_8"/>
      <sheetName val="3_공통공사대비8"/>
      <sheetName val="Table_3-EQ8"/>
      <sheetName val="조도계산서_(도서)8"/>
      <sheetName val="Sheet1_(2)7"/>
      <sheetName val="1062-X방향_7"/>
      <sheetName val="PAD_TR보호대기초7"/>
      <sheetName val="중기조종사_단위단가7"/>
      <sheetName val="기계설비공사_집계표7"/>
      <sheetName val="(참조)PH-2_12K_150406_제원7"/>
      <sheetName val="unit_47"/>
      <sheetName val="FRP_PIPING_일위대가7"/>
      <sheetName val="전선_및_전선관7"/>
      <sheetName val="A(Rev_3)7"/>
      <sheetName val="전체내역_(2)7"/>
      <sheetName val="220_(2)7"/>
      <sheetName val="1_가로등수량7"/>
      <sheetName val="코드_및_제품_목록7"/>
      <sheetName val="Gia_vat_tu7"/>
      <sheetName val="BA_7"/>
      <sheetName val="용접POINT산출_(2)7"/>
      <sheetName val="투자,기성_실적7"/>
      <sheetName val="신규_품목_합산자재7"/>
      <sheetName val="신규_품목_일위대가7"/>
      <sheetName val="계획대비_정산비용(합계)7"/>
      <sheetName val="시실누(모)_7"/>
      <sheetName val="제품_정보7"/>
      <sheetName val="16년_부문별7"/>
      <sheetName val="전체_수금6"/>
      <sheetName val="조건표_(2)7"/>
      <sheetName val="CP-E2_(품셈표)7"/>
      <sheetName val="1-4_익월예상투자대비6"/>
      <sheetName val="1-2_투입대비6"/>
      <sheetName val="2__주요공지7"/>
      <sheetName val="개선안_개요7"/>
      <sheetName val="견적_(2)6"/>
      <sheetName val="mau_2_(2)6"/>
      <sheetName val="CP1-1FL_16"/>
      <sheetName val="CP1_(2)6"/>
      <sheetName val="CP1_(3)6"/>
      <sheetName val="CP2_(2)6"/>
      <sheetName val="EW07-15_26"/>
      <sheetName val="CP2-1FL_JU_MÁY_SẤY6"/>
      <sheetName val="CP2-1FL_JU_CLEAN_EW07-206"/>
      <sheetName val="CP4-NC_COATING_MIEN6"/>
      <sheetName val="EW07-13_(2)6"/>
      <sheetName val="EW07-13_36"/>
      <sheetName val="EW07-13_46"/>
      <sheetName val="EW07-13_86"/>
      <sheetName val="EW07-13_(9)6"/>
      <sheetName val="EW07-13_126"/>
      <sheetName val="EW07-19_26"/>
      <sheetName val="EW07-23_CP46"/>
      <sheetName val="CP4-2FL_EW07-486"/>
      <sheetName val="EW07-27_(2)6"/>
      <sheetName val="EW07-58_(2)6"/>
      <sheetName val="EW07-58_(3)6"/>
      <sheetName val="EW07-58_(4)6"/>
      <sheetName val="EW07-58_(6)6"/>
      <sheetName val="EW07-13_106"/>
      <sheetName val="EW07-13_116"/>
      <sheetName val="etc_(2)6"/>
      <sheetName val="etc_(2018)6"/>
      <sheetName val="etc_(3)6"/>
      <sheetName val="CP4-NC_COATING_EW06-156"/>
      <sheetName val="EW06-15_(2)6"/>
      <sheetName val="EW06-15_(3)6"/>
      <sheetName val="EW06-15_(4)6"/>
      <sheetName val="EW06-36_26"/>
      <sheetName val="BP_(2)6"/>
      <sheetName val="CP4-2FL_BONDING_CHUA_SỐ6"/>
      <sheetName val="CP4-NC_COATING_EW06-15_(2)6"/>
      <sheetName val="EW07-13_26"/>
      <sheetName val="EW08-17_(2)6"/>
      <sheetName val="EW08-25_(2)6"/>
      <sheetName val="mẫu_20196"/>
      <sheetName val="NHẬP_KHO6"/>
      <sheetName val="EW08-09_(2)6"/>
      <sheetName val="EW09-01_(2)6"/>
      <sheetName val="CATEEN1-THAI_NGUYEN6"/>
      <sheetName val="EW08-13_2_(2)6"/>
      <sheetName val="EW08-15_(2)6"/>
      <sheetName val="EW08-15_(3)6"/>
      <sheetName val="EW08-13_26"/>
      <sheetName val="EW08-31_26"/>
      <sheetName val="EW08-34_(2)6"/>
      <sheetName val="EW08-34_(4)6"/>
      <sheetName val="EW08-34_(5)6"/>
      <sheetName val="EW08-34_(6)6"/>
      <sheetName val="전차선로_물량표6"/>
      <sheetName val="수변전_설비공사受配电6"/>
      <sheetName val="_동력_설비공사动力设备6"/>
      <sheetName val="전력간선_설비공사电力干线6"/>
      <sheetName val="전등_설비공사照明系统6"/>
      <sheetName val="CCTV_설비공사CCTV6"/>
      <sheetName val="_전열_설비공사插座系统6"/>
      <sheetName val="접지_설비공사接地系统6"/>
      <sheetName val="전화,_LAN_설비공사网络布线6"/>
      <sheetName val="방송_설비공사广播系统6"/>
      <sheetName val="가설전기_설비공사临电系统6"/>
      <sheetName val="단면_(2)6"/>
      <sheetName val="CABLE_SIZE-36"/>
      <sheetName val="수량산출서_갑지6"/>
      <sheetName val="00_PAYMENT_CERTI6"/>
      <sheetName val="06_내역서6"/>
      <sheetName val="FAB_1F6"/>
      <sheetName val="FAB_2F6"/>
      <sheetName val="FAB_3F6"/>
      <sheetName val="FAB_18_35F6"/>
      <sheetName val="유도등_6"/>
      <sheetName val="물량산출서(SCS_실측)6"/>
      <sheetName val="단양_00_아파트-세부내역6"/>
      <sheetName val="Main_Screen6"/>
      <sheetName val="Piping_Design_Data6"/>
      <sheetName val="동양제과_12월6"/>
      <sheetName val="롯데제과_12월6"/>
      <sheetName val="크라운제과_12월6"/>
      <sheetName val="해태제과_12월6"/>
      <sheetName val="도급,하도급_예정금액6"/>
      <sheetName val="PROJECT_BRIEF6"/>
      <sheetName val="59A_(현관)6"/>
      <sheetName val="3_도급비집계표6"/>
      <sheetName val="태화42_6"/>
      <sheetName val="1_설계기준6"/>
      <sheetName val="TOWER_10TON6"/>
      <sheetName val="TOWER_12TON6"/>
      <sheetName val="JIB_CRANE,HOIST6"/>
      <sheetName val="옥외_전력간선공사6"/>
      <sheetName val="118_세금과공과7"/>
      <sheetName val="108_수선비7"/>
      <sheetName val="P_M_별6"/>
      <sheetName val="0_인사노무관리6"/>
      <sheetName val="S3-A공사계약내역서_일반배관공사_xlsx6"/>
      <sheetName val="tank_list6"/>
      <sheetName val="1_취수장6"/>
      <sheetName val="Materials_Categories6"/>
      <sheetName val="E_C_T_DATA(DON'T_TOUCH)6"/>
      <sheetName val="VENDOR_DATA6"/>
      <sheetName val="SITE_DATA6"/>
      <sheetName val="IMP_(REACTOR)6"/>
      <sheetName val="3련_BOX6"/>
      <sheetName val="장비당단가_(1)6"/>
      <sheetName val="7_경제성결과6"/>
      <sheetName val="총_원가계산6"/>
      <sheetName val="강관_및_부속6"/>
      <sheetName val="단가_및_재료비6"/>
      <sheetName val="입출재고현황_(2)6"/>
      <sheetName val="0__Level6"/>
      <sheetName val="간접비_총괄표6"/>
      <sheetName val="배수관접합및부설__6"/>
      <sheetName val="E00_(2)6"/>
      <sheetName val="1_신규단가표6"/>
      <sheetName val="E02-1서포트_철재류_가공_및_조립6"/>
      <sheetName val="E02-4일위대가_BT비계_TOWER6"/>
      <sheetName val="4-1_견적서报价单6"/>
      <sheetName val="4-2_견적서信息价6"/>
      <sheetName val="2_신규단가_산출서6"/>
      <sheetName val="#1_인원(당초)6"/>
      <sheetName val="#6_해외출장비6"/>
      <sheetName val="#2,3,4_냉방비,가설건물,숙소6"/>
      <sheetName val="배관배선_단가조사6"/>
      <sheetName val="96_124"/>
      <sheetName val="공사일보_취합용4"/>
      <sheetName val="BOX_본체4"/>
      <sheetName val="설명서_4"/>
      <sheetName val="PRESSURE_GAUGE4"/>
      <sheetName val="8_PILE__(돌출)4"/>
      <sheetName val="단가_4"/>
      <sheetName val="방배동내역_(총괄)1"/>
      <sheetName val="w't_table1"/>
      <sheetName val="토목내역서_(도급단가)_(2)1"/>
      <sheetName val="FLAT_1_01"/>
      <sheetName val="플랜트_설치1"/>
      <sheetName val="2중_유효성검사_방법1"/>
      <sheetName val="Financ__Overview1"/>
      <sheetName val="_비계_설치1"/>
      <sheetName val="T형(_파일기초)_공현1교1"/>
      <sheetName val="수지표_기본틀1"/>
      <sheetName val="DESIGN_CRITERIA1"/>
      <sheetName val="2003_4_1_1"/>
      <sheetName val="합산자재_(2)1"/>
      <sheetName val="Thiet_Bi1"/>
      <sheetName val="Phan_tich1"/>
      <sheetName val="TH_MTC1"/>
      <sheetName val="TH_Vat_tu1"/>
      <sheetName val="TH_Kinh_phi1"/>
      <sheetName val="TH_N_Cong1"/>
      <sheetName val="Bang_KL1"/>
      <sheetName val="Khau_tru_VT_&amp;_BHLD_(2)1"/>
      <sheetName val="전력간선_설비공사电力1"/>
      <sheetName val="VC2_8_98"/>
      <sheetName val="IMP_(RE閰貌"/>
      <sheetName val="IMP_(REධ臹"/>
      <sheetName val="IMP_(RE"/>
      <sheetName val="G_R300경비1"/>
      <sheetName val="단가표_(2)"/>
      <sheetName val="HRG_BAHAN_&amp;_UPAH_okk"/>
      <sheetName val="Analis_Kusen_okk"/>
      <sheetName val="Bhn_Pmsrn"/>
      <sheetName val="조도"/>
      <sheetName val="내역1공구"/>
      <sheetName val="18년 동계축제 조성 전기공사(변경계약).xlsx"/>
      <sheetName val="전차선_x0000__x0000_Ԁ_x0000_怀"/>
      <sheetName val="전차선_x0000__x0000_Ԁ_x0000_ꀀ"/>
      <sheetName val="가설전기 설비공◸̑聵ៜꠃ"/>
      <sheetName val="가설전기 설비공◸̑쿆»꾘"/>
      <sheetName val="검토용"/>
      <sheetName val="2000년 공정표"/>
      <sheetName val="98비정기소모"/>
      <sheetName val="JER3"/>
      <sheetName val="계정참조 (건들지 마세요)"/>
      <sheetName val="Sh_x0000__x0000__x0005__x0000_"/>
      <sheetName val="예산대비"/>
      <sheetName val="98수문일위"/>
      <sheetName val="[성지공현.XLS][성지공현.XLS]_____MECH_4"/>
      <sheetName val="[성지공현.XLS][성지공현.XLS]_____MECH_5"/>
      <sheetName val="[성지공현.XLS][성지공현.XLS]_____MECH_6"/>
      <sheetName val="[성지공현.XLS][성지공현.XLS]_____MECH_8"/>
      <sheetName val="[성지공현.XLS][성지공현.XLS]_____MECH_7"/>
      <sheetName val="[성지공현.XLS][성지공현.XLS]_____MECH_9"/>
      <sheetName val="원가계산서(공사)"/>
      <sheetName val="예산_x0000_ᔰ_x0000_"/>
      <sheetName val="설산1.나"/>
      <sheetName val="본사S"/>
      <sheetName val="2F 회의실견적(5_14 일대)"/>
      <sheetName val="[성지공현.XLS][성지공현.XLS]_____MEC_11"/>
      <sheetName val="[성지공현.XLS][성지공현.XLS]_____MEC_10"/>
      <sheetName val="[성지공현.XLS][성지공현.XLS]_____MEC_34"/>
      <sheetName val="[성지공현.XLS][성지공현.XLS]_____MEC_27"/>
      <sheetName val="[성지공현.XLS][성지공현.XLS]_____MEC_12"/>
      <sheetName val="[성지공현.XLS][성지공현.XLS]_____MEC_13"/>
      <sheetName val="[성지공현.XLS][성지공현.XLS]_____MEC_16"/>
      <sheetName val="[성지공현.XLS][성지공현.XLS]_____MEC_14"/>
      <sheetName val="[성지공현.XLS][성지공현.XLS]_____MEC_15"/>
      <sheetName val="[성지공현.XLS][성지공현.XLS]_____MEC_17"/>
      <sheetName val="[성지공현.XLS][성지공현.XLS]_____MEC_20"/>
      <sheetName val="[성지공현.XLS][성지공현.XLS]_____MEC_18"/>
      <sheetName val="[성지공현.XLS][성지공현.XLS]_____MEC_19"/>
      <sheetName val="[성지공현.XLS][성지공현.XLS]_____MEC_21"/>
      <sheetName val="[성지공현.XLS][성지공현.XLS]_____MEC_23"/>
      <sheetName val="[성지공현.XLS][성지공현.XLS]_____MEC_22"/>
      <sheetName val="[성지공현.XLS][성지공현.XLS]_____MEC_24"/>
      <sheetName val="[성지공현.XLS][성지공현.XLS]_____MEC_25"/>
      <sheetName val="[성지공현.XLS][성지공현.XLS]_____MEC_26"/>
      <sheetName val="[성지공현.XLS][성지공현.XLS]_____MEC_30"/>
      <sheetName val="[성지공현.XLS][성지공현.XLS]_____MEC_29"/>
      <sheetName val="[성지공현.XLS][성지공현.XLS]_____MEC_28"/>
      <sheetName val="[성지공현.XLS][성지공현.XLS]_____MEC_32"/>
      <sheetName val="[성지공현.XLS][성지공현.XLS]_____MEC_31"/>
      <sheetName val="[성지공현.XLS][성지공현.XLS]_____MEC_33"/>
      <sheetName val="F4-F7"/>
      <sheetName val="분류"/>
      <sheetName val="OPT"/>
      <sheetName val="97(US,EP,PCT,KR)"/>
      <sheetName val="인원Detail"/>
      <sheetName val="091002"/>
      <sheetName val="과거교육훈련비"/>
      <sheetName val="64164"/>
      <sheetName val="내수1.8GL"/>
      <sheetName val="비교원RD-S"/>
      <sheetName val="Financial impact"/>
      <sheetName val="CC Down load 0716"/>
      <sheetName val="BRAKE"/>
      <sheetName val="건물"/>
      <sheetName val="TNC(1안)"/>
      <sheetName val="비용"/>
      <sheetName val="성지공현.XLS"/>
      <sheetName val="%EC%84%B1%EC%A7%80%EA%B3%B5%ED%"/>
      <sheetName val="\\Fileserver\A\견적서류\기초서류\성지공현.X"/>
      <sheetName val="공사진행"/>
      <sheetName val="[성지공현.XLS][성지공현.XLS]\견적서류\기초서류\"/>
      <sheetName val="선택값"/>
      <sheetName val="원형1호맨홀토공수량"/>
      <sheetName val="0130 FINAL BOQ "/>
      <sheetName val="포장복구집계"/>
      <sheetName val="유체종류(Fluid)"/>
      <sheetName val="실행갑지"/>
      <sheetName val="중곡동"/>
      <sheetName val="결제방"/>
      <sheetName val="APX"/>
      <sheetName val="APX(2)"/>
      <sheetName val="원가계산서(남측)"/>
      <sheetName val="W-현원가"/>
      <sheetName val="T&amp;C"/>
      <sheetName val="GRACE"/>
      <sheetName val="User"/>
      <sheetName val="Dep2Coefs"/>
      <sheetName val="내수1_8GL"/>
      <sheetName val="Financial_impact"/>
      <sheetName val="CC_Down_load_0716"/>
      <sheetName val="유통조직현황"/>
      <sheetName val="내수1_8GL1"/>
      <sheetName val="Financial_impact1"/>
      <sheetName val="CC_Down_load_07161"/>
      <sheetName val="BM_NEW2"/>
      <sheetName val="호봉누락자"/>
      <sheetName val="Parameters"/>
      <sheetName val="감독1130"/>
      <sheetName val="A-100전제"/>
      <sheetName val="수정完"/>
      <sheetName val="SANTAMO"/>
      <sheetName val="Emp(Detail)"/>
      <sheetName val="배치1"/>
      <sheetName val="연구2팀_운영방안_170110.xlsx"/>
      <sheetName val="手工输入表"/>
      <sheetName val="PSR"/>
      <sheetName val="Common Wheat"/>
      <sheetName val="Sch7a (토요일)"/>
      <sheetName val="내수1_8GL2"/>
      <sheetName val="Financial_impact2"/>
      <sheetName val="CC_Down_load_07162"/>
      <sheetName val="연구2팀_운영방안_170110_xlsx"/>
      <sheetName val="Common_Wheat"/>
      <sheetName val="Sch7a_(토요일)"/>
      <sheetName val="[성지공현.XLS][성지공현.XLS]__________2"/>
      <sheetName val="수문보고"/>
      <sheetName val="신상정보"/>
      <sheetName val="설계명세"/>
      <sheetName val="tggwan(mac)"/>
      <sheetName val="오억미만"/>
      <sheetName val="내2"/>
      <sheetName val="단가일람"/>
      <sheetName val="단위량당중기"/>
      <sheetName val="[성지공현.XLS][성지공현.XLS]__________3"/>
      <sheetName val="esc"/>
      <sheetName val="JUCK"/>
      <sheetName val="내역_LIST"/>
      <sheetName val="내수1_8GL3"/>
      <sheetName val="Financial_impact3"/>
      <sheetName val="CC_Down_load_07163"/>
      <sheetName val="유효성목록_(2)"/>
      <sheetName val="성지공현_XLS"/>
      <sheetName val="\\Fileserver\A\견적서류\기초서류\성지공현_X"/>
      <sheetName val="[성지공현_XLS][성지공현_XLS]\견적서류\기초서류\"/>
      <sheetName val="5_소재"/>
      <sheetName val="0130_FINAL_BOQ_"/>
      <sheetName val="연구2팀_운영방안_170110_xlsx1"/>
      <sheetName val="Common_Wheat1"/>
      <sheetName val="Sch7a_(토요일)1"/>
      <sheetName val="[성지공현_XLS][성지공현_XLS]__________2"/>
      <sheetName val="[성지공현_XLS][성지공현_XLS]__________3"/>
      <sheetName val="CABLE및 자재 TOTAL"/>
      <sheetName val="급기FMS"/>
      <sheetName val="DCV "/>
      <sheetName val="TE"/>
      <sheetName val="수막룸DCV"/>
      <sheetName val="긴급배기"/>
      <sheetName val="DPT"/>
      <sheetName val="한일양산"/>
      <sheetName val="[성지공현.XLS][성지공현.XLS]_________14"/>
      <sheetName val="[성지공현.XLS][성지공현.XLS]_________13"/>
      <sheetName val="[성지공현.XLS][성지공현.XLS]__________4"/>
      <sheetName val="[성지공현.XLS][성지공현.XLS]__________5"/>
      <sheetName val="[성지공현.XLS][성지공현.XLS]__________6"/>
      <sheetName val="[성지공현.XLS][성지공현.XLS]__________9"/>
      <sheetName val="[성지공현.XLS][성지공현.XLS]__________8"/>
      <sheetName val="[성지공현.XLS][성지공현.XLS]__________7"/>
      <sheetName val="[성지공현.XLS][성지공현.XLS]_________11"/>
      <sheetName val="[성지공현.XLS][성지공현.XLS]_________10"/>
      <sheetName val="[성지공현.XLS][성지공현.XLS]_________12"/>
      <sheetName val="[성지공현.XLS][성지공현.XLS]_________15"/>
      <sheetName val="[성지공현.XLS][성지공현.XLS]_________20"/>
      <sheetName val="[성지공현.XLS][성지공현.XLS]_________19"/>
      <sheetName val="[성지공현.XLS][성지공현.XLS]_________16"/>
      <sheetName val="[성지공현.XLS][성지공현.XLS]_________17"/>
      <sheetName val="[성지공현.XLS][성지공현.XLS]_________18"/>
      <sheetName val="[성지공현.XLS][성지공현.XLS]_________21"/>
      <sheetName val="[성지공현.XLS][성지공현.XLS]_________22"/>
      <sheetName val="[성지공현.XLS][성지공현.XLS]_________23"/>
      <sheetName val="[성지공현.XLS][성지공현.XLS]_________52"/>
      <sheetName val="[성지공현.XLS][성지공현.XLS]_________51"/>
      <sheetName val="[성지공현.XLS][성지공현.XLS]_________25"/>
      <sheetName val="[성지공현.XLS][성지공현.XLS]_________24"/>
      <sheetName val="[성지공현.XLS][성지공현.XLS]_________33"/>
      <sheetName val="[성지공현.XLS][성지공현.XLS]_________32"/>
      <sheetName val="[성지공현.XLS][성지공현.XLS]_________27"/>
      <sheetName val="[성지공현.XLS][성지공현.XLS]_________26"/>
      <sheetName val="[성지공현.XLS][성지공현.XLS]_________28"/>
      <sheetName val="[성지공현.XLS][성지공현.XLS]_________29"/>
      <sheetName val="[성지공현.XLS][성지공현.XLS]_________30"/>
      <sheetName val="[성지공현.XLS][성지공현.XLS]_________31"/>
      <sheetName val="[성지공현.XLS][성지공현.XLS]_________38"/>
      <sheetName val="[성지공현.XLS][성지공현.XLS]_________37"/>
      <sheetName val="[성지공현.XLS][성지공현.XLS]_________34"/>
      <sheetName val="[성지공현.XLS][성지공현.XLS]_________35"/>
      <sheetName val="[성지공현.XLS][성지공현.XLS]_________36"/>
      <sheetName val="[성지공현.XLS][성지공현.XLS]_________41"/>
      <sheetName val="[성지공현.XLS][성지공현.XLS]_________39"/>
      <sheetName val="[성지공현.XLS][성지공현.XLS]_________40"/>
      <sheetName val="[성지공현.XLS][성지공현.XLS]_________45"/>
      <sheetName val="[성지공현.XLS][성지공현.XLS]_________44"/>
      <sheetName val="[성지공현.XLS][성지공현.XLS]_________42"/>
      <sheetName val="[성지공현.XLS][성지공현.XLS]_________43"/>
      <sheetName val="[성지공현.XLS][성지공현.XLS]_________46"/>
      <sheetName val="[성지공현.XLS][성지공현.XLS]_________47"/>
      <sheetName val="[성지공현.XLS][성지공현.XLS]_________48"/>
      <sheetName val="[성지공현.XLS][성지공현.XLS]_________49"/>
      <sheetName val="[성지공현.XLS][성지공현.XLS]_________50"/>
      <sheetName val="[성지공현.XLS][성지공현.XLS]_________54"/>
      <sheetName val="[성지공현.XLS][성지공현.XLS]_________53"/>
      <sheetName val="[성지공현.XLS][성지공현.XLS]_________63"/>
      <sheetName val="[성지공현.XLS][성지공현.XLS]_________62"/>
      <sheetName val="[성지공현.XLS][성지공현.XLS]_________60"/>
      <sheetName val="[성지공현.XLS][성지공현.XLS]_________58"/>
      <sheetName val="기성내역총괄표"/>
      <sheetName val="[성지공현.XLS][성지공현.XLS]_________56"/>
      <sheetName val="[성지공현.XLS][성지공현.XLS]_________55"/>
      <sheetName val="[성지공현.XLS][성지공현.XLS]_________57"/>
      <sheetName val="[성지공현.XLS][성지공현.XLS]_________59"/>
      <sheetName val="[성지공현.XLS][성지공현.XLS]_________61"/>
      <sheetName val="[성지공현.XLS][성지공현.XLS]_________67"/>
      <sheetName val="[성지공현.XLS][성지공현.XLS]_________66"/>
      <sheetName val="[성지공현.XLS][성지공현.XLS]_________64"/>
      <sheetName val="[성지공현.XLS][성지공현.XLS]_________65"/>
      <sheetName val="[성지공현.XLS][성지공현.XLS]________200"/>
      <sheetName val="[성지공현.XLS][성지공현.XLS]________194"/>
      <sheetName val="[성지공현.XLS][성지공현.XLS]_________68"/>
      <sheetName val="CON'C"/>
      <sheetName val="정리"/>
      <sheetName val="수식"/>
      <sheetName val="대목"/>
      <sheetName val="급수 (LPM)"/>
      <sheetName val="預算表 (3)"/>
      <sheetName val="[성지공현.XLS][성지공현.XLS]_________69"/>
      <sheetName val="[성지공현.XLS][성지공현.XLS]_________70"/>
      <sheetName val="[성지공현.XLS][성지공현.XLS]_________71"/>
      <sheetName val="[성지공현.XLS][성지공현.XLS]_________73"/>
      <sheetName val="[성지공현.XLS][성지공현.XLS]_________72"/>
      <sheetName val="[성지공현.XLS][성지공현.XLS]_________75"/>
      <sheetName val="[성지공현.XLS][성지공현.XLS]_________74"/>
      <sheetName val="Cash Flow"/>
      <sheetName val="Yield"/>
      <sheetName val="[성지공현.XLS][성지공현.XLS]____류_기___2"/>
      <sheetName val="마산월령동골조물량변경"/>
      <sheetName val="[성지공현.XLS][성지공현.XLS]_________76"/>
      <sheetName val="[성지공현.XLS][성지공현.XLS]_________77"/>
      <sheetName val="[성지공현.XLS][성지공현.XLS]_________79"/>
      <sheetName val="[성지공현.XLS][성지공현.XLS]_________78"/>
      <sheetName val="[성지공현.XLS][성지공현.XLS]_________80"/>
      <sheetName val="[성지공현.XLS][성지공현.XLS]_________82"/>
      <sheetName val="[성지공현.XLS][성지공현.XLS]_________81"/>
      <sheetName val="[성지공현.XLS][성지공현.XLS]_________83"/>
      <sheetName val="[성지공현.XLS][성지공현.XLS]_________86"/>
      <sheetName val="[성지공현.XLS][성지공현.XLS]_________84"/>
      <sheetName val="[성지공현.XLS][성지공현.XLS]_________85"/>
      <sheetName val="[성지공현.XLS][성지공현.XLS]_________89"/>
      <sheetName val="[성지공현.XLS][성지공현.XLS]_________87"/>
      <sheetName val="[성지공현.XLS][성지공현.XLS]_________88"/>
      <sheetName val="[성지공현.XLS][성지공현.XLS]_________93"/>
      <sheetName val="[성지공현.XLS][성지공현.XLS]_________92"/>
      <sheetName val="[성지공현.XLS][성지공현.XLS]_________90"/>
      <sheetName val="[성지공현.XLS][성지공현.XLS]_________91"/>
      <sheetName val="유효성 목록"/>
      <sheetName val="Site Expenses"/>
      <sheetName val="ȱ?⠀恷??"/>
      <sheetName val="[성지공현.XLS]__Fileserver_A______2"/>
      <sheetName val="[성지공현.XLS][성지공현.XLS]______XLS_2"/>
      <sheetName val="[성지공현.XLS][성지공현.XLS]_________95"/>
      <sheetName val="[성지공현.XLS][성지공현.XLS]_________96"/>
      <sheetName val="[성지공현.XLS][성지공현.XLS]_________94"/>
      <sheetName val="[성지공현.XLS][성지공현.XLS]_________97"/>
      <sheetName val="[성지공현.XLS][성지공현.XLS]________107"/>
      <sheetName val="[성지공현.XLS][성지공현.XLS]________105"/>
      <sheetName val="[성지공현.XLS][성지공현.XLS]_________98"/>
      <sheetName val="[성지공현.XLS][성지공현.XLS]________100"/>
      <sheetName val="[성지공현.XLS][성지공현.XLS]_________99"/>
      <sheetName val="[성지공현.XLS][성지공현.XLS]________103"/>
      <sheetName val="[성지공현.XLS][성지공현.XLS]________101"/>
      <sheetName val="[성지공현.XLS][성지공현.XLS]________102"/>
      <sheetName val="[성지공현.XLS][성지공현.XLS]________104"/>
      <sheetName val="[성지공현.XLS][성지공현.XLS]________106"/>
      <sheetName val="[성지공현.XLS][성지공현.XLS]________118"/>
      <sheetName val="[성지공현.XLS][성지공현.XLS]_견적서___초서_3"/>
      <sheetName val="[성지공현.XLS][성지공현.XLS]_견적서___초서_2"/>
      <sheetName val="[성지공현.XLS][성지공현.XLS]_견적서___초서_4"/>
      <sheetName val="[성지공현.XLS][성지공현.XLS]_견적서___초서_5"/>
      <sheetName val="[성지공현.XLS][성지공현.XLS]_견적서___초서_7"/>
      <sheetName val="[성지공현.XLS][성지공현.XLS]_견적서___초서_6"/>
      <sheetName val="[성지공현.XLS][성지공현.XLS]________112"/>
      <sheetName val="[성지공현.XLS][성지공현.XLS]________111"/>
      <sheetName val="[성지공현.XLS][성지공현.XLS]________108"/>
      <sheetName val="[성지공현.XLS][성지공현.XLS]________109"/>
      <sheetName val="[성지공현.XLS][성지공현.XLS]________110"/>
      <sheetName val="[성지공현.XLS][성지공현.XLS]________115"/>
      <sheetName val="[성지공현.XLS][성지공현.XLS]________113"/>
      <sheetName val="[성지공현.XLS][성지공현.XLS]________114"/>
      <sheetName val="[성지공현.XLS][성지공현.XLS]________116"/>
      <sheetName val="[성지공현.XLS][성지공현.XLS]________117"/>
      <sheetName val="[성지공현.XLS][성지공현.XLS]________127"/>
      <sheetName val="[성지공현.XLS][성지공현.XLS]________126"/>
      <sheetName val="[성지공현.XLS][성지공현.XLS]________122"/>
      <sheetName val="[성지공현.XLS][성지공현.XLS]________124"/>
      <sheetName val="[성지공현.XLS][성지공현.XLS]________119"/>
      <sheetName val="[성지공현.XLS][성지공현.XLS]________120"/>
      <sheetName val="[성지공현.XLS][성지공현.XLS]________121"/>
      <sheetName val="[성지공현.XLS][성지공현.XLS]________123"/>
      <sheetName val="[성지공현.XLS][성지공현.XLS]________125"/>
      <sheetName val="[성지공현.XLS][성지공현.XLS]________133"/>
      <sheetName val="[성지공현.XLS][성지공현.XLS]________132"/>
      <sheetName val="[성지공현.XLS][성지공현.XLS]________129"/>
      <sheetName val="[성지공현.XLS][성지공현.XLS]________128"/>
      <sheetName val="[성지공현.XLS][성지공현.XLS]________130"/>
      <sheetName val="[성지공현.XLS][성지공현.XLS]________131"/>
      <sheetName val="[성지공현.XLS][성지공현.XLS]________135"/>
      <sheetName val="[성지공현.XLS][성지공현.XLS]________138"/>
      <sheetName val="[성지공현.XLS][성지공현.XLS]________134"/>
      <sheetName val="[성지공현.XLS][성지공현.XLS]________136"/>
      <sheetName val="[성지공현.XLS][성지공현.XLS]________137"/>
      <sheetName val="[성지공현.XLS][성지공현.XLS]________140"/>
      <sheetName val="[성지공현.XLS][성지공현.XLS]________139"/>
      <sheetName val="FOOTING단면력"/>
      <sheetName val="무시"/>
      <sheetName val="우수공"/>
      <sheetName val="001"/>
      <sheetName val="[성지공현.XLS][성지공현.XLS]________143"/>
      <sheetName val="[성지공현.XLS][성지공현.XLS]________141"/>
      <sheetName val="[성지공현.XLS][성지공현.XLS]________142"/>
      <sheetName val="[성지공현.XLS][성지공현.XLS]________144"/>
      <sheetName val="[성지공현.XLS][성지공현.XLS]________145"/>
      <sheetName val="[성지공현.XLS][성지공현.XLS]________147"/>
      <sheetName val="[성지공현.XLS][성지공현.XLS]________146"/>
      <sheetName val="[성지공현.XLS][성지공현.XLS]________148"/>
      <sheetName val="[성지공현.XLS][성지공현.XLS]________158"/>
      <sheetName val="[성지공현.XLS][성지공현.XLS]________159"/>
      <sheetName val="당사"/>
      <sheetName val="[성지공현.XLS][성지공현.XLS]_견__류_기___2"/>
      <sheetName val="[성지공현.XLS][성지공현.XLS]________149"/>
      <sheetName val="[성지공현.XLS][성지공현.XLS]________152"/>
      <sheetName val="[성지공현.XLS][성지공현.XLS]________155"/>
      <sheetName val="[성지공현.XLS][성지공현.XLS]________150"/>
      <sheetName val="[성지공현.XLS][성지공현.XLS]________151"/>
      <sheetName val="[성지공현.XLS][성지공현.XLS]________154"/>
      <sheetName val="[성지공현.XLS][성지공현.XLS]________153"/>
      <sheetName val="[성지공현.XLS][성지공현.XLS]________156"/>
      <sheetName val="[성지공현.XLS][성지공현.XLS]________157"/>
      <sheetName val="[성지공현.XLS][성지공현.XLS]________160"/>
      <sheetName val="[성지공현.XLS][성지공현.XLS]________161"/>
      <sheetName val="[성지공현.XLS][성지공현.XLS]________162"/>
      <sheetName val="[성지공현.XLS][성지공현.XLS]________164"/>
      <sheetName val="[성지공현.XLS][성지공현.XLS]________163"/>
      <sheetName val="[성지공현.XLS][성지공현.XLS]__적_______2"/>
      <sheetName val="[성지공현.XLS][성지공현.XLS]________168"/>
      <sheetName val="[성지공현.XLS][성지공현.XLS]________165"/>
      <sheetName val="[성지공현.XLS][성지공현.XLS]________167"/>
      <sheetName val="[성지공현.XLS][성지공현.XLS]________166"/>
      <sheetName val="[성지공현.XLS][성지공현.XLS]________169"/>
      <sheetName val="[성지공현.XLS][성지공현.XLS]________175"/>
      <sheetName val="[성지공현.XLS][성지공현.XLS]________171"/>
      <sheetName val="[성지공현.XLS][성지공현.XLS]________170"/>
      <sheetName val="[성지공현.XLS][성지공현.XLS]________174"/>
      <sheetName val="[성지공현.XLS][성지공현.XLS]________172"/>
      <sheetName val="[성지공현.XLS][성지공현.XLS]________173"/>
      <sheetName val="[성지공현.XLS][성지공현.XLS]________176"/>
      <sheetName val="[성지공현.XLS][성지공현.XLS]________178"/>
      <sheetName val="[성지공현.XLS][성지공현.XLS]________182"/>
      <sheetName val="[성지공현.XLS][성지공현.XLS]________177"/>
      <sheetName val="[성지공현.XLS][성지공현.XLS]________179"/>
      <sheetName val="[성지공현.XLS][성지공현.XLS]________180"/>
      <sheetName val="[성지공현.XLS][성지공현.XLS]________181"/>
      <sheetName val="[성지공현.XLS][성지공현.XLS]________184"/>
      <sheetName val="[성지공현.XLS][성지공현.XLS]________185"/>
      <sheetName val="[성지공현.XLS][성지공현.XLS]________183"/>
      <sheetName val="[성지공현.XLS][성지공현.XLS]________189"/>
      <sheetName val="[성지공현.XLS][성지공현.XLS]________188"/>
      <sheetName val="[성지공현.XLS][성지공현.XLS]________187"/>
      <sheetName val="[성지공현.XLS][성지공현.XLS]________186"/>
      <sheetName val="드롭다운"/>
      <sheetName val="[성지공현.XLS][성지공현.XLS]________190"/>
      <sheetName val="[성지공현.XLS][성지공현.XLS]________192"/>
      <sheetName val="[성지공현.XLS][성지공현.XLS]________191"/>
      <sheetName val="[성지공현.XLS][성지공현.XLS]________193"/>
      <sheetName val="[성지공현.XLS][성지공현.XLS]________199"/>
      <sheetName val="[성지공현.XLS][성지공현.XLS]________198"/>
      <sheetName val="[성지공현.XLS][성지공현.XLS]________195"/>
      <sheetName val="[성지공현.XLS][성지공현.XLS]________196"/>
      <sheetName val="[성지공현.XLS][성지공현.XLS]________197"/>
      <sheetName val="아파트 기성내역서"/>
      <sheetName val="Tank design"/>
      <sheetName val="Konfirm"/>
      <sheetName val="2. BQ"/>
      <sheetName val="Pipe ID"/>
      <sheetName val="Estimate"/>
      <sheetName val="AnalisaSIPIL RIIL"/>
      <sheetName val="IN OUT"/>
      <sheetName val="유효성검사"/>
      <sheetName val="Rates"/>
      <sheetName val="용산3(영광)"/>
      <sheetName val="1층LOAD"/>
      <sheetName val="예상"/>
      <sheetName val="직원인원"/>
      <sheetName val="PIPE"/>
      <sheetName val="FLANGE"/>
      <sheetName val="VALVE"/>
      <sheetName val="電?設備表"/>
      <sheetName val="sal"/>
      <sheetName val="[성지공현.XLS][성지공현.XLS]_____MEC_53"/>
      <sheetName val="[성지공현.XLS][성지공현.XLS]_____MEC_35"/>
      <sheetName val="[성지공현.XLS][성지공현.XLS]_____MEC_40"/>
      <sheetName val="[성지공현.XLS][성지공현.XLS]_____MEC_36"/>
      <sheetName val="[성지공현.XLS][성지공현.XLS]_____MEC_37"/>
      <sheetName val="[성지공현.XLS][성지공현.XLS]_____MEC_38"/>
      <sheetName val="[성지공현.XLS][성지공현.XLS]_____MEC_39"/>
      <sheetName val="[성지공현.XLS][성지공현.XLS]_____MEC_52"/>
      <sheetName val="[성지공현.XLS][성지공현.XLS]_____MEC_43"/>
      <sheetName val="[성지공현.XLS][성지공현.XLS]_____MEC_41"/>
      <sheetName val="[성지공현.XLS][성지공현.XLS]_____MEC_42"/>
      <sheetName val="[성지공현.XLS][성지공현.XLS]_____MEC_51"/>
      <sheetName val="[성지공현.XLS][성지공현.XLS]_____MEC_44"/>
      <sheetName val="[성지공현.XLS][성지공현.XLS]_____MEC_45"/>
      <sheetName val="[성지공현.XLS][성지공현.XLS]_____MEC_46"/>
      <sheetName val="[성지공현.XLS][성지공현.XLS]_____MEC_47"/>
      <sheetName val="[성지공현.XLS][성지공현.XLS]_____MEC_48"/>
      <sheetName val="[성지공현.XLS][성지공현.XLS]_____MEC_49"/>
      <sheetName val="[성지공현.XLS][성지공현.XLS]_____MEC_50"/>
      <sheetName val="[성지공현.XLS][성지공현.XLS]_____MEC_57"/>
      <sheetName val="[성지공현.XLS][성지공현.XLS]_____MEC_55"/>
      <sheetName val="[성지공현.XLS][성지공현.XLS]_____MEC_54"/>
      <sheetName val="[성지공현.XLS][성지공현.XLS]_____MEC_56"/>
      <sheetName val="NM2"/>
      <sheetName val="NW1"/>
      <sheetName val="NW2"/>
      <sheetName val="PW3"/>
      <sheetName val="PW4"/>
      <sheetName val="SC1"/>
      <sheetName val="DNW"/>
      <sheetName val="N+"/>
      <sheetName val="NE"/>
      <sheetName val="P+"/>
      <sheetName val="PE"/>
      <sheetName val="PM"/>
      <sheetName val="[성지공현.XLS][성지공현.XLS]_____MEC_66"/>
      <sheetName val="[성지공현.XLS][성지공현.XLS]_____MEC_60"/>
      <sheetName val="[성지공현.XLS][성지공현.XLS]_____MEC_58"/>
      <sheetName val="[성지공현.XLS][성지공현.XLS]_____MEC_59"/>
      <sheetName val="[성지공현.XLS][성지공현.XLS]_____MEC_61"/>
      <sheetName val="[성지공현.XLS][성지공현.XLS]_____MEC_62"/>
      <sheetName val="[성지공현.XLS][성지공현.XLS]_____MEC_63"/>
      <sheetName val="[성지공현.XLS][성지공현.XLS]_____MEC_64"/>
      <sheetName val="[성지공현.XLS][성지공현.XLS]_____MEC_65"/>
      <sheetName val="[성지공현.XLS][성지공현.XLS]_____MEC_78"/>
      <sheetName val="[성지공현.XLS][성지공현.XLS]_____MEC_68"/>
      <sheetName val="[성지공현.XLS][성지공현.XLS]_____MEC_67"/>
      <sheetName val="[성지공현.XLS][성지공현.XLS]_____MEC_69"/>
      <sheetName val="[성지공현.XLS][성지공현.XLS]_____MEC_73"/>
      <sheetName val="[성지공현.XLS][성지공현.XLS]_____MEC_70"/>
      <sheetName val="[성지공현.XLS][성지공현.XLS]_____MEC_71"/>
      <sheetName val="[성지공현.XLS][성지공현.XLS]_____MEC_72"/>
      <sheetName val="[성지공현.XLS][성지공현.XLS]_____MEC_74"/>
      <sheetName val="견적의뢰"/>
      <sheetName val="Register"/>
      <sheetName val="[성지공현.XLS][성지공현.XLS]_____MEC_76"/>
      <sheetName val="[성지공현.XLS][성지공현.XLS]_____MEC_75"/>
      <sheetName val="[성지공현.XLS][성지공현.XLS]_____MEC_77"/>
      <sheetName val="현장운영비_산출"/>
      <sheetName val="종합장(22년4월)"/>
      <sheetName val="1안"/>
      <sheetName val="[성지공현.XLS][성지공현.XLS]_____MEC_94"/>
      <sheetName val="[성지공현.XLS][성지공현.XLS]_____MEC_80"/>
      <sheetName val="[성지공현.XLS][성지공현.XLS]_____MEC_79"/>
      <sheetName val="[성지공현.XLS][성지공현.XLS]_____MEC_81"/>
      <sheetName val="[성지공현.XLS][성지공현.XLS]_____MEC_82"/>
      <sheetName val="[성지공현.XLS][성지공현.XLS]_____MEC_92"/>
      <sheetName val="[성지공현.XLS][성지공현.XLS]_____MEC_84"/>
      <sheetName val="[성지공현.XLS][성지공현.XLS]_____MEC_83"/>
      <sheetName val="[성지공현.XLS][성지공현.XLS]_____MEC_87"/>
      <sheetName val="[성지공현.XLS][성지공현.XLS]_____MEC_85"/>
      <sheetName val="[성지공현.XLS][성지공현.XLS]_____MEC_86"/>
      <sheetName val="[성지공현.XLS][성지공현.XLS]_____MEC_88"/>
      <sheetName val="[성지공현.XLS][성지공현.XLS]_____MEC_89"/>
      <sheetName val="[성지공현.XLS][성지공현.XLS]_____MEC_90"/>
      <sheetName val="[성지공현.XLS][성지공현.XLS]_____MEC_91"/>
      <sheetName val="[성지공현.XLS][성지공현.XLS]_____MEC_93"/>
      <sheetName val="[성지공현.XLS][성지공현.XLS]_____ME_144"/>
      <sheetName val="[성지공현.XLS][성지공현.XLS]_____MEC_96"/>
      <sheetName val="[성지공현.XLS][성지공현.XLS]_____MEC_95"/>
      <sheetName val="[성지공현.XLS][성지공현.XLS]_____ME_143"/>
      <sheetName val="[성지공현.XLS][성지공현.XLS]_____ME_142"/>
      <sheetName val="[성지공현.XLS][성지공현.XLS]_____MEC_97"/>
      <sheetName val="[성지공현.XLS][성지공현.XLS]_____MEC_98"/>
      <sheetName val="[성지공현.XLS][성지공현.XLS]_____ME_103"/>
      <sheetName val="[성지공현.XLS][성지공현.XLS]_____MEC_99"/>
      <sheetName val="[성지공현.XLS][성지공현.XLS]_____ME_100"/>
      <sheetName val="[성지공현.XLS][성지공현.XLS]_____ME_101"/>
      <sheetName val="[성지공현.XLS][성지공현.XLS]_____ME_102"/>
      <sheetName val="[성지공현.XLS][성지공현.XLS]_____ME_104"/>
      <sheetName val="[성지공현.XLS][성지공현.XLS]_____ME_107"/>
      <sheetName val="[성지공현.XLS][성지공현.XLS]_____ME_105"/>
      <sheetName val="[성지공현.XLS][성지공현.XLS]_____ME_106"/>
      <sheetName val="[성지공현.XLS][성지공현.XLS]_____ME_109"/>
      <sheetName val="[성지공현.XLS][성지공현.XLS]_____ME_108"/>
      <sheetName val="[성지공현.XLS][성지공현.XLS]_____ME_110"/>
      <sheetName val="[성지공현.XLS][성지공현.XLS]_____ME_112"/>
      <sheetName val="[성지공현.XLS][성지공현.XLS]_____ME_111"/>
      <sheetName val="[성지공현.XLS][성지공현.XLS]_____ME_113"/>
      <sheetName val="[성지공현.XLS][성지공현.XLS]_____ME_122"/>
      <sheetName val="[성지공현.XLS][성지공현.XLS]_____ME_114"/>
      <sheetName val="[성지공현.XLS][성지공현.XLS]_____ME_115"/>
      <sheetName val="[성지공현.XLS][성지공현.XLS]_____ME_116"/>
      <sheetName val="[성지공현.XLS][성지공현.XLS]_____ME_117"/>
      <sheetName val="[성지공현.XLS][성지공현.XLS]_____ME_118"/>
      <sheetName val="[성지공현.XLS][성지공현.XLS]_____ME_119"/>
      <sheetName val="[성지공현.XLS][성지공현.XLS]_____ME_120"/>
      <sheetName val="[성지공현.XLS][성지공현.XLS]_____ME_121"/>
      <sheetName val="[성지공현.XLS][성지공현.XLS]_____ME_123"/>
      <sheetName val="[성지공현.XLS][성지공현.XLS]_____ME_126"/>
      <sheetName val="[성지공현.XLS][성지공현.XLS]_____ME_124"/>
      <sheetName val="[성지공현.XLS][성지공현.XLS]_____ME_125"/>
      <sheetName val="[성지공현.XLS][성지공현.XLS]_____ME_128"/>
      <sheetName val="[성지공현.XLS][성지공현.XLS]_____ME_127"/>
      <sheetName val="[성지공현.XLS][성지공현.XLS]_____ME_130"/>
      <sheetName val="[성지공현.XLS][성지공현.XLS]_____ME_129"/>
      <sheetName val="[성지공현.XLS][성지공현.XLS]_____ME_131"/>
      <sheetName val="[성지공현.XLS][성지공현.XLS]_____ME_135"/>
      <sheetName val="[성지공현.XLS][성지공현.XLS]_____ME_132"/>
      <sheetName val="[성지공현.XLS][성지공현.XLS]_____ME_133"/>
      <sheetName val="[성지공현.XLS][성지공현.XLS]_____ME_134"/>
      <sheetName val="[성지공현.XLS][성지공현.XLS]_____ME_141"/>
      <sheetName val="[성지공현.XLS][성지공현.XLS]_____ME_136"/>
      <sheetName val="[성지공현.XLS][성지공현.XLS]_____ME_137"/>
      <sheetName val="[성지공현.XLS][성지공현.XLS]_____ME_138"/>
      <sheetName val="[성지공현.XLS][성지공현.XLS]_____ME_139"/>
      <sheetName val="[성지공현.XLS][성지공현.XLS]_____ME_140"/>
      <sheetName val="[성지공현.XLS][성지공현.XLS]_____ME_145"/>
      <sheetName val="[성지공현.XLS][성지공현.XLS]_____ME_147"/>
      <sheetName val="[성지공현.XLS][성지공현.XLS]_____ME_146"/>
      <sheetName val="[성지공현.XLS][성지공현.XLS]_____ME_149"/>
      <sheetName val="[성지공현.XLS][성지공현.XLS]_____ME_148"/>
      <sheetName val="[성지공현.XLS][성지공현.XLS]_____ME_150"/>
      <sheetName val="실행예산서"/>
      <sheetName val="실행집계표"/>
      <sheetName val="실행내역서"/>
      <sheetName val="공사설정"/>
      <sheetName val="전기관리비"/>
      <sheetName val="Hauptdaten"/>
      <sheetName val="개요DATA, 인건비 변경(사천정동 1단지)"/>
      <sheetName val="단위세대 마감(사천정동 2단지)"/>
      <sheetName val="승강기 산출 data ( 평택화양2차)"/>
      <sheetName val="특화 DATA(사천정동2"/>
      <sheetName val="경관심의 검토"/>
      <sheetName val="주차유도"/>
      <sheetName val="전기쿡탑 변경 개산집계표"/>
      <sheetName val="심의관련 추가"/>
      <sheetName val="광주용두-대비"/>
      <sheetName val="토공사"/>
      <sheetName val="Sheet1_(2)8"/>
      <sheetName val="1062-X방향_8"/>
      <sheetName val="PAD_TR보호대기초8"/>
      <sheetName val="중기조종사_단위단가8"/>
      <sheetName val="기계설비공사_집계표8"/>
      <sheetName val="(참조)PH-2_12K_150406_제원8"/>
      <sheetName val="unit_48"/>
      <sheetName val="FRP_PIPING_일위대가8"/>
      <sheetName val="전선_및_전선관8"/>
      <sheetName val="A(Rev_3)8"/>
      <sheetName val="전체내역_(2)8"/>
      <sheetName val="220_(2)8"/>
      <sheetName val="1_가로등수량8"/>
      <sheetName val="코드_및_제품_목록8"/>
      <sheetName val="Gia_vat_tu8"/>
      <sheetName val="BA_8"/>
      <sheetName val="용접POINT산출_(2)8"/>
      <sheetName val="투자,기성_실적8"/>
      <sheetName val="신규_품목_합산자재8"/>
      <sheetName val="신규_품목_일위대가8"/>
      <sheetName val="공사개요_(2)9"/>
      <sheetName val="1차_내역서9"/>
      <sheetName val="아파트_9"/>
      <sheetName val="TDI_ISBL9"/>
      <sheetName val="1_설계조건9"/>
      <sheetName val="2_하중산정9"/>
      <sheetName val="건축내역서_(경제상무실)9"/>
      <sheetName val="전_기9"/>
      <sheetName val="노원열병합__건축공사기성내역서9"/>
      <sheetName val="Customer_Databas9"/>
      <sheetName val="4_LINE9"/>
      <sheetName val="7_th9"/>
      <sheetName val="97_사업추정(WEKI)9"/>
      <sheetName val="입찰내역_발주처_양식9"/>
      <sheetName val="1__설계조건_2_단면가정_3__하중계산9"/>
      <sheetName val="DATA_입력란9"/>
      <sheetName val="2__주요공지（主要公告）9"/>
      <sheetName val="4__접지매립내역（接地工程清单）9"/>
      <sheetName val="화재_탐지_설비9"/>
      <sheetName val="_냉각수펌프9"/>
      <sheetName val="2_대외공문9"/>
      <sheetName val="5_전사투자계획종함안9"/>
      <sheetName val="BEND_LOSS9"/>
      <sheetName val="실행예산대비_발주내역1차9"/>
      <sheetName val="건축공사_집계표9"/>
      <sheetName val="3_건축(현장안)9"/>
      <sheetName val="할증_9"/>
      <sheetName val="6PILE__(돌출)9"/>
      <sheetName val="BSD_(2)9"/>
      <sheetName val="BASIC_(2)9"/>
      <sheetName val="현장관리비_산출내역9"/>
      <sheetName val="실행내역서_9"/>
      <sheetName val="3_공통공사대비9"/>
      <sheetName val="Table_3-EQ9"/>
      <sheetName val="조도계산서_(도서)9"/>
      <sheetName val="Sheet1_(2)9"/>
      <sheetName val="1062-X방향_9"/>
      <sheetName val="PAD_TR보호대기초9"/>
      <sheetName val="중기조종사_단위단가9"/>
      <sheetName val="기계설비공사_집계표9"/>
      <sheetName val="(참조)PH-2_12K_150406_제원9"/>
      <sheetName val="unit_49"/>
      <sheetName val="FRP_PIPING_일위대가9"/>
      <sheetName val="전선_및_전선관9"/>
      <sheetName val="A(Rev_3)9"/>
      <sheetName val="전체내역_(2)9"/>
      <sheetName val="220_(2)9"/>
      <sheetName val="1_가로등수량9"/>
      <sheetName val="코드_및_제품_목록9"/>
      <sheetName val="Gia_vat_tu9"/>
      <sheetName val="BA_9"/>
      <sheetName val="용접POINT산출_(2)9"/>
      <sheetName val="투자,기성_실적9"/>
      <sheetName val="신규_품목_합산자재9"/>
      <sheetName val="신규_품목_일위대가9"/>
      <sheetName val="공사개요_(2)10"/>
      <sheetName val="1차_내역서10"/>
      <sheetName val="아파트_10"/>
      <sheetName val="노원열병합__건축공사기성내역서10"/>
      <sheetName val="TDI_ISBL10"/>
      <sheetName val="2__주요공지（主要公告）10"/>
      <sheetName val="4__접지매립내역（接地工程清单）10"/>
      <sheetName val="1_설계조건10"/>
      <sheetName val="2_하중산정10"/>
      <sheetName val="전_기10"/>
      <sheetName val="4_LINE10"/>
      <sheetName val="7_th10"/>
      <sheetName val="97_사업추정(WEKI)10"/>
      <sheetName val="건축내역서_(경제상무실)10"/>
      <sheetName val="Customer_Databas10"/>
      <sheetName val="할증_10"/>
      <sheetName val="실행내역서_10"/>
      <sheetName val="BSD_(2)10"/>
      <sheetName val="BASIC_(2)10"/>
      <sheetName val="6PILE__(돌출)10"/>
      <sheetName val="3_공통공사대비10"/>
      <sheetName val="입찰내역_발주처_양식10"/>
      <sheetName val="1__설계조건_2_단면가정_3__하중계산10"/>
      <sheetName val="DATA_입력란10"/>
      <sheetName val="화재_탐지_설비10"/>
      <sheetName val="_냉각수펌프10"/>
      <sheetName val="2_대외공문10"/>
      <sheetName val="5_전사투자계획종함안10"/>
      <sheetName val="BEND_LOSS10"/>
      <sheetName val="실행예산대비_발주내역1차10"/>
      <sheetName val="건축공사_집계표10"/>
      <sheetName val="3_건축(현장안)10"/>
      <sheetName val="Table_3-EQ10"/>
      <sheetName val="조도계산서_(도서)10"/>
      <sheetName val="(참조)PH-2_12K_150406_제원10"/>
      <sheetName val="현장관리비_산출내역10"/>
      <sheetName val="PAD_TR보호대기초10"/>
      <sheetName val="중기조종사_단위단가10"/>
      <sheetName val="1062-X방향_10"/>
      <sheetName val="기계설비공사_집계표10"/>
      <sheetName val="Sheet1_(2)10"/>
      <sheetName val="unit_410"/>
      <sheetName val="FRP_PIPING_일위대가10"/>
      <sheetName val="전선_및_전선관10"/>
      <sheetName val="A(Rev_3)10"/>
      <sheetName val="전체내역_(2)10"/>
      <sheetName val="220_(2)10"/>
      <sheetName val="1_가로등수량10"/>
      <sheetName val="코드_및_제품_목록10"/>
      <sheetName val="Gia_vat_tu10"/>
      <sheetName val="BA_10"/>
      <sheetName val="용접POINT산출_(2)10"/>
      <sheetName val="투자,기성_실적10"/>
      <sheetName val="신규_품목_합산자재10"/>
      <sheetName val="신규_품목_일위대가10"/>
      <sheetName val="계획대비_정산비용(합계)8"/>
      <sheetName val="시실누(모)_8"/>
      <sheetName val="제품_정보8"/>
      <sheetName val="16년_부문별8"/>
      <sheetName val="전체_수금7"/>
      <sheetName val="1-4_익월예상투자대비7"/>
      <sheetName val="1-2_투입대비7"/>
      <sheetName val="조건표_(2)8"/>
      <sheetName val="CP-E2_(품셈표)8"/>
      <sheetName val="2__주요공지8"/>
      <sheetName val="개선안_개요8"/>
      <sheetName val="견적_(2)7"/>
      <sheetName val="mau_2_(2)7"/>
      <sheetName val="CP1-1FL_17"/>
      <sheetName val="CP1_(2)7"/>
      <sheetName val="CP1_(3)7"/>
      <sheetName val="CP2_(2)7"/>
      <sheetName val="EW07-15_27"/>
      <sheetName val="CP2-1FL_JU_MÁY_SẤY7"/>
      <sheetName val="CP2-1FL_JU_CLEAN_EW07-207"/>
      <sheetName val="CP4-NC_COATING_MIEN7"/>
      <sheetName val="EW07-13_(2)7"/>
      <sheetName val="EW07-13_37"/>
      <sheetName val="EW07-13_47"/>
      <sheetName val="EW07-13_87"/>
      <sheetName val="EW07-13_(9)7"/>
      <sheetName val="EW07-13_127"/>
      <sheetName val="EW07-19_27"/>
      <sheetName val="EW07-23_CP47"/>
      <sheetName val="CP4-2FL_EW07-487"/>
      <sheetName val="EW07-27_(2)7"/>
      <sheetName val="EW07-58_(2)7"/>
      <sheetName val="EW07-58_(3)7"/>
      <sheetName val="EW07-58_(4)7"/>
      <sheetName val="EW07-58_(6)7"/>
      <sheetName val="EW07-13_107"/>
      <sheetName val="EW07-13_117"/>
      <sheetName val="etc_(2)7"/>
      <sheetName val="etc_(2018)7"/>
      <sheetName val="etc_(3)7"/>
      <sheetName val="CP4-NC_COATING_EW06-157"/>
      <sheetName val="EW06-15_(2)7"/>
      <sheetName val="EW06-15_(3)7"/>
      <sheetName val="EW06-15_(4)7"/>
      <sheetName val="EW06-36_27"/>
      <sheetName val="BP_(2)7"/>
      <sheetName val="CP4-2FL_BONDING_CHUA_SỐ7"/>
      <sheetName val="CP4-NC_COATING_EW06-15_(2)7"/>
      <sheetName val="EW07-13_27"/>
      <sheetName val="EW08-17_(2)7"/>
      <sheetName val="EW08-25_(2)7"/>
      <sheetName val="mẫu_20197"/>
      <sheetName val="NHẬP_KHO7"/>
      <sheetName val="EW08-09_(2)7"/>
      <sheetName val="EW09-01_(2)7"/>
      <sheetName val="CATEEN1-THAI_NGUYEN7"/>
      <sheetName val="EW08-13_2_(2)7"/>
      <sheetName val="EW08-15_(2)7"/>
      <sheetName val="EW08-15_(3)7"/>
      <sheetName val="EW08-13_27"/>
      <sheetName val="EW08-31_27"/>
      <sheetName val="EW08-34_(2)7"/>
      <sheetName val="EW08-34_(4)7"/>
      <sheetName val="EW08-34_(5)7"/>
      <sheetName val="EW08-34_(6)7"/>
      <sheetName val="전차선로_물량표7"/>
      <sheetName val="수변전_설비공사受配电7"/>
      <sheetName val="_동력_설비공사动力设备7"/>
      <sheetName val="전력간선_설비공사电力干线7"/>
      <sheetName val="전등_설비공사照明系统7"/>
      <sheetName val="CCTV_설비공사CCTV7"/>
      <sheetName val="_전열_설비공사插座系统7"/>
      <sheetName val="접지_설비공사接地系统7"/>
      <sheetName val="전화,_LAN_설비공사网络布线7"/>
      <sheetName val="방송_설비공사广播系统7"/>
      <sheetName val="가설전기_설비공사临电系统7"/>
      <sheetName val="단면_(2)7"/>
      <sheetName val="CABLE_SIZE-37"/>
      <sheetName val="수량산출서_갑지7"/>
      <sheetName val="00_PAYMENT_CERTI7"/>
      <sheetName val="06_내역서7"/>
      <sheetName val="FAB_1F7"/>
      <sheetName val="FAB_2F7"/>
      <sheetName val="FAB_3F7"/>
      <sheetName val="FAB_18_35F7"/>
      <sheetName val="유도등_7"/>
      <sheetName val="물량산출서(SCS_실측)7"/>
      <sheetName val="단양_00_아파트-세부내역7"/>
      <sheetName val="Main_Screen7"/>
      <sheetName val="Piping_Design_Data7"/>
      <sheetName val="동양제과_12월7"/>
      <sheetName val="롯데제과_12월7"/>
      <sheetName val="크라운제과_12월7"/>
      <sheetName val="해태제과_12월7"/>
      <sheetName val="도급,하도급_예정금액7"/>
      <sheetName val="PROJECT_BRIEF7"/>
      <sheetName val="59A_(현관)7"/>
      <sheetName val="3_도급비집계표7"/>
      <sheetName val="태화42_7"/>
      <sheetName val="1_설계기준7"/>
      <sheetName val="TOWER_10TON7"/>
      <sheetName val="TOWER_12TON7"/>
      <sheetName val="JIB_CRANE,HOIST7"/>
      <sheetName val="옥외_전력간선공사7"/>
      <sheetName val="118_세금과공과8"/>
      <sheetName val="108_수선비8"/>
      <sheetName val="P_M_별7"/>
      <sheetName val="0_인사노무관리7"/>
      <sheetName val="S3-A공사계약내역서_일반배관공사_xlsx7"/>
      <sheetName val="tank_list7"/>
      <sheetName val="1_취수장7"/>
      <sheetName val="Materials_Categories7"/>
      <sheetName val="E_C_T_DATA(DON'T_TOUCH)7"/>
      <sheetName val="VENDOR_DATA7"/>
      <sheetName val="SITE_DATA7"/>
      <sheetName val="IMP_(REACTOR)7"/>
      <sheetName val="3련_BOX7"/>
      <sheetName val="장비당단가_(1)7"/>
      <sheetName val="7_경제성결과7"/>
      <sheetName val="총_원가계산7"/>
      <sheetName val="강관_및_부속7"/>
      <sheetName val="단가_및_재료비7"/>
      <sheetName val="입출재고현황_(2)7"/>
      <sheetName val="0__Level7"/>
      <sheetName val="간접비_총괄표7"/>
      <sheetName val="배수관접합및부설__7"/>
      <sheetName val="E00_(2)7"/>
      <sheetName val="1_신규단가표7"/>
      <sheetName val="E02-1서포트_철재류_가공_및_조립7"/>
      <sheetName val="E02-4일위대가_BT비계_TOWER7"/>
      <sheetName val="4-1_견적서报价单7"/>
      <sheetName val="4-2_견적서信息价7"/>
      <sheetName val="2_신규단가_산출서7"/>
      <sheetName val="#1_인원(당초)7"/>
      <sheetName val="#6_해외출장비7"/>
      <sheetName val="#2,3,4_냉방비,가설건물,숙소7"/>
      <sheetName val="배관배선_단가조사7"/>
      <sheetName val="96_125"/>
      <sheetName val="공사일보_취합용5"/>
      <sheetName val="BOX_본체5"/>
      <sheetName val="설명서_5"/>
      <sheetName val="단가_5"/>
      <sheetName val="PRESSURE_GAUGE5"/>
      <sheetName val="8_PILE__(돌출)5"/>
      <sheetName val="w't_table2"/>
      <sheetName val="방배동내역_(총괄)2"/>
      <sheetName val="토목내역서_(도급단가)_(2)2"/>
      <sheetName val="FLAT_1_02"/>
      <sheetName val="플랜트_설치2"/>
      <sheetName val="2중_유효성검사_방법2"/>
      <sheetName val="Financ__Overview2"/>
      <sheetName val="_비계_설치2"/>
      <sheetName val="T형(_파일기초)_공현1교2"/>
      <sheetName val="수지표_기본틀2"/>
      <sheetName val="DESIGN_CRITERIA2"/>
      <sheetName val="2003_4_1_2"/>
      <sheetName val="합산자재_(2)2"/>
      <sheetName val="Thiet_Bi2"/>
      <sheetName val="Phan_tich2"/>
      <sheetName val="TH_MTC2"/>
      <sheetName val="TH_Vat_tu2"/>
      <sheetName val="TH_Kinh_phi2"/>
      <sheetName val="TH_N_Cong2"/>
      <sheetName val="Bang_KL2"/>
      <sheetName val="Khau_tru_VT_&amp;_BHLD_(2)2"/>
      <sheetName val="VC2_8_981"/>
      <sheetName val="전력간선_설비공사电力2"/>
      <sheetName val="실수량대입_(2)"/>
      <sheetName val="3BL공동구_수량"/>
      <sheetName val="_견적서"/>
      <sheetName val="식재೚退嚢"/>
      <sheetName val="공사금액_내역_(1)"/>
      <sheetName val="공사개요_(2)11"/>
      <sheetName val="아파트_11"/>
      <sheetName val="1차_내역서11"/>
      <sheetName val="TDI_ISBL11"/>
      <sheetName val="전_기11"/>
      <sheetName val="노원열병합__건축공사기성내역서11"/>
      <sheetName val="1_설계조건11"/>
      <sheetName val="2_하중산정11"/>
      <sheetName val="Customer_Databas11"/>
      <sheetName val="4_LINE11"/>
      <sheetName val="7_th11"/>
      <sheetName val="건축내역서_(경제상무실)11"/>
      <sheetName val="97_사업추정(WEKI)11"/>
      <sheetName val="입찰내역_발주처_양식11"/>
      <sheetName val="1__설계조건_2_단면가정_3__하중계산11"/>
      <sheetName val="DATA_입력란11"/>
      <sheetName val="2__주요공지（主要公告）11"/>
      <sheetName val="4__접지매립내역（接地工程清单）11"/>
      <sheetName val="할증_11"/>
      <sheetName val="6PILE__(돌출)11"/>
      <sheetName val="BSD_(2)11"/>
      <sheetName val="BASIC_(2)11"/>
      <sheetName val="현장관리비_산출내역11"/>
      <sheetName val="화재_탐지_설비11"/>
      <sheetName val="_냉각수펌프11"/>
      <sheetName val="2_대외공문11"/>
      <sheetName val="5_전사투자계획종함안11"/>
      <sheetName val="BEND_LOSS11"/>
      <sheetName val="실행예산대비_발주내역1차11"/>
      <sheetName val="건축공사_집계표11"/>
      <sheetName val="3_건축(현장안)11"/>
      <sheetName val="실행내역서_11"/>
      <sheetName val="조도계산서_(도서)11"/>
      <sheetName val="3_공통공사대비11"/>
      <sheetName val="Table_3-EQ11"/>
      <sheetName val="(참조)PH-2_12K_150406_제원11"/>
      <sheetName val="Sheet1_(2)11"/>
      <sheetName val="PAD_TR보호대기초11"/>
      <sheetName val="중기조종사_단위단가11"/>
      <sheetName val="1062-X방향_11"/>
      <sheetName val="기계설비공사_집계표11"/>
      <sheetName val="unit_411"/>
      <sheetName val="FRP_PIPING_일위대가11"/>
      <sheetName val="전선_및_전선관11"/>
      <sheetName val="A(Rev_3)11"/>
      <sheetName val="220_(2)11"/>
      <sheetName val="전체내역_(2)11"/>
      <sheetName val="1_가로등수량11"/>
      <sheetName val="코드_및_제품_목록11"/>
      <sheetName val="BA_11"/>
      <sheetName val="용접POINT산출_(2)11"/>
      <sheetName val="투자,기성_실적11"/>
      <sheetName val="신규_품목_합산자재11"/>
      <sheetName val="신규_품목_일위대가11"/>
      <sheetName val="계획대비_정산비용(합계)9"/>
      <sheetName val="시실누(모)_9"/>
      <sheetName val="Gia_vat_tu11"/>
      <sheetName val="전체_수금8"/>
      <sheetName val="제품_정보9"/>
      <sheetName val="16년_부문별9"/>
      <sheetName val="조건표_(2)9"/>
      <sheetName val="CP-E2_(품셈표)9"/>
      <sheetName val="1-4_익월예상투자대비8"/>
      <sheetName val="1-2_투입대비8"/>
      <sheetName val="mau_2_(2)8"/>
      <sheetName val="CP1-1FL_18"/>
      <sheetName val="CP1_(2)8"/>
      <sheetName val="CP1_(3)8"/>
      <sheetName val="CP2_(2)8"/>
      <sheetName val="EW07-15_28"/>
      <sheetName val="CP2-1FL_JU_MÁY_SẤY8"/>
      <sheetName val="CP2-1FL_JU_CLEAN_EW07-208"/>
      <sheetName val="CP4-NC_COATING_MIEN8"/>
      <sheetName val="EW07-13_(2)8"/>
      <sheetName val="EW07-13_38"/>
      <sheetName val="EW07-13_48"/>
      <sheetName val="EW07-13_88"/>
      <sheetName val="EW07-13_(9)8"/>
      <sheetName val="EW07-13_128"/>
      <sheetName val="EW07-19_28"/>
      <sheetName val="EW07-23_CP48"/>
      <sheetName val="CP4-2FL_EW07-488"/>
      <sheetName val="EW07-27_(2)8"/>
      <sheetName val="EW07-58_(2)8"/>
      <sheetName val="EW07-58_(3)8"/>
      <sheetName val="EW07-58_(4)8"/>
      <sheetName val="EW07-58_(6)8"/>
      <sheetName val="EW07-13_108"/>
      <sheetName val="EW07-13_118"/>
      <sheetName val="etc_(2)8"/>
      <sheetName val="etc_(2018)8"/>
      <sheetName val="etc_(3)8"/>
      <sheetName val="CP4-NC_COATING_EW06-158"/>
      <sheetName val="EW06-15_(2)8"/>
      <sheetName val="EW06-15_(3)8"/>
      <sheetName val="EW06-15_(4)8"/>
      <sheetName val="EW06-36_28"/>
      <sheetName val="BP_(2)8"/>
      <sheetName val="CP4-2FL_BONDING_CHUA_SỐ8"/>
      <sheetName val="CP4-NC_COATING_EW06-15_(2)8"/>
      <sheetName val="EW07-13_28"/>
      <sheetName val="EW08-17_(2)8"/>
      <sheetName val="EW08-25_(2)8"/>
      <sheetName val="mẫu_20198"/>
      <sheetName val="NHẬP_KHO8"/>
      <sheetName val="EW08-09_(2)8"/>
      <sheetName val="EW09-01_(2)8"/>
      <sheetName val="CATEEN1-THAI_NGUYEN8"/>
      <sheetName val="EW08-13_2_(2)8"/>
      <sheetName val="EW08-15_(2)8"/>
      <sheetName val="EW08-15_(3)8"/>
      <sheetName val="EW08-13_28"/>
      <sheetName val="EW08-31_28"/>
      <sheetName val="EW08-34_(2)8"/>
      <sheetName val="EW08-34_(4)8"/>
      <sheetName val="EW08-34_(5)8"/>
      <sheetName val="EW08-34_(6)8"/>
      <sheetName val="2__주요공지9"/>
      <sheetName val="개선안_개요9"/>
      <sheetName val="견적_(2)8"/>
      <sheetName val="전차선로_물량표8"/>
      <sheetName val="수변전_설비공사受配电8"/>
      <sheetName val="_동력_설비공사动力设备8"/>
      <sheetName val="전력간선_설비공사电力干线8"/>
      <sheetName val="전등_설비공사照明系统8"/>
      <sheetName val="CCTV_설비공사CCTV8"/>
      <sheetName val="_전열_설비공사插座系统8"/>
      <sheetName val="접지_설비공사接地系统8"/>
      <sheetName val="전화,_LAN_설비공사网络布线8"/>
      <sheetName val="방송_설비공사广播系统8"/>
      <sheetName val="가설전기_설비공사临电系统8"/>
      <sheetName val="단면_(2)8"/>
      <sheetName val="CABLE_SIZE-38"/>
      <sheetName val="수량산출서_갑지8"/>
      <sheetName val="00_PAYMENT_CERTI8"/>
      <sheetName val="06_내역서8"/>
      <sheetName val="Materials_Categories8"/>
      <sheetName val="E_C_T_DATA(DON'T_TOUCH)8"/>
      <sheetName val="VENDOR_DATA8"/>
      <sheetName val="SITE_DATA8"/>
      <sheetName val="FAB_1F8"/>
      <sheetName val="FAB_2F8"/>
      <sheetName val="FAB_3F8"/>
      <sheetName val="FAB_18_35F8"/>
      <sheetName val="유도등_8"/>
      <sheetName val="물량산출서(SCS_실측)8"/>
      <sheetName val="단양_00_아파트-세부내역8"/>
      <sheetName val="Main_Screen8"/>
      <sheetName val="Piping_Design_Data8"/>
      <sheetName val="동양제과_12월8"/>
      <sheetName val="롯데제과_12월8"/>
      <sheetName val="크라운제과_12월8"/>
      <sheetName val="해태제과_12월8"/>
      <sheetName val="도급,하도급_예정금액8"/>
      <sheetName val="PROJECT_BRIEF8"/>
      <sheetName val="59A_(현관)8"/>
      <sheetName val="3_도급비집계표8"/>
      <sheetName val="태화42_8"/>
      <sheetName val="1_설계기준8"/>
      <sheetName val="TOWER_10TON8"/>
      <sheetName val="TOWER_12TON8"/>
      <sheetName val="JIB_CRANE,HOIST8"/>
      <sheetName val="옥외_전력간선공사8"/>
      <sheetName val="118_세금과공과9"/>
      <sheetName val="108_수선비9"/>
      <sheetName val="P_M_별8"/>
      <sheetName val="0_인사노무관리8"/>
      <sheetName val="S3-A공사계약내역서_일반배관공사_xlsx8"/>
      <sheetName val="tank_list8"/>
      <sheetName val="1_취수장8"/>
      <sheetName val="IMP_(REACTOR)8"/>
      <sheetName val="3련_BOX8"/>
      <sheetName val="장비당단가_(1)8"/>
      <sheetName val="7_경제성결과8"/>
      <sheetName val="총_원가계산8"/>
      <sheetName val="강관_및_부속8"/>
      <sheetName val="단가_및_재료비8"/>
      <sheetName val="입출재고현황_(2)8"/>
      <sheetName val="0__Level8"/>
      <sheetName val="간접비_총괄표8"/>
      <sheetName val="배수관접합및부설__8"/>
      <sheetName val="E00_(2)8"/>
      <sheetName val="1_신규단가표8"/>
      <sheetName val="E02-1서포트_철재류_가공_및_조립8"/>
      <sheetName val="E02-4일위대가_BT비계_TOWER8"/>
      <sheetName val="4-1_견적서报价单8"/>
      <sheetName val="4-2_견적서信息价8"/>
      <sheetName val="2_신규단가_산출서8"/>
      <sheetName val="#1_인원(당초)8"/>
      <sheetName val="#6_해외출장비8"/>
      <sheetName val="#2,3,4_냉방비,가설건물,숙소8"/>
      <sheetName val="배관배선_단가조사8"/>
      <sheetName val="96_126"/>
      <sheetName val="공사일보_취합용6"/>
      <sheetName val="BOX_본체6"/>
      <sheetName val="설명서_6"/>
      <sheetName val="단가_6"/>
      <sheetName val="8_PILE__(돌출)6"/>
      <sheetName val="PRESSURE_GAUGE6"/>
      <sheetName val="w't_table3"/>
      <sheetName val="방배동내역_(총괄)3"/>
      <sheetName val="토목내역서_(도급단가)_(2)3"/>
      <sheetName val="FLAT_1_03"/>
      <sheetName val="플랜트_설치3"/>
      <sheetName val="2중_유효성검사_방법3"/>
      <sheetName val="Financ__Overview3"/>
      <sheetName val="_비계_설치3"/>
      <sheetName val="T형(_파일기초)_공현1교3"/>
      <sheetName val="수지표_기본틀3"/>
      <sheetName val="DESIGN_CRITERIA3"/>
      <sheetName val="2003_4_1_3"/>
      <sheetName val="합산자재_(2)3"/>
      <sheetName val="Thiet_Bi3"/>
      <sheetName val="Phan_tich3"/>
      <sheetName val="TH_MTC3"/>
      <sheetName val="TH_Vat_tu3"/>
      <sheetName val="TH_Kinh_phi3"/>
      <sheetName val="TH_N_Cong3"/>
      <sheetName val="Bang_KL3"/>
      <sheetName val="Khau_tru_VT_&amp;_BHLD_(2)3"/>
      <sheetName val="VC2_8_982"/>
      <sheetName val="G_R300경비2"/>
      <sheetName val="단가표_(2)1"/>
      <sheetName val="전력간선_설비공사电力3"/>
      <sheetName val="IMP_(RE1"/>
      <sheetName val="HRG_BAHAN_&amp;_UPAH_okk1"/>
      <sheetName val="Analis_Kusen_okk1"/>
      <sheetName val="Bhn_Pmsrn1"/>
      <sheetName val="실수량대입_(2)1"/>
      <sheetName val="3BL공동구_수량1"/>
      <sheetName val="_견적서1"/>
      <sheetName val="공사금액_내역_(1)1"/>
      <sheetName val="전차선"/>
      <sheetName val="[성지공현.XLS][성지공현.XLS]_____ME_152"/>
      <sheetName val="[성지공현.XLS][성지공현.XLS]_____ME_151"/>
      <sheetName val="전화, LAN 설비砀烩㌁Ḍح"/>
      <sheetName val="IBASE"/>
      <sheetName val="Cashflow Analysis"/>
      <sheetName val="[성지공현.XLS][성지공현.XLS]__적서___초서_2"/>
      <sheetName val="[성지공현.XLS][성지공현.XLS]________229"/>
      <sheetName val="조도계산닑⿤_x0005__x0000__x0000_"/>
      <sheetName val="사업수지"/>
      <sheetName val="단위목록"/>
      <sheetName val="자재운반단가일람표"/>
      <sheetName val="기계경비목록1"/>
      <sheetName val="4.장비손료"/>
      <sheetName val="list"/>
      <sheetName val="[성지공현.XLS][성지공현.XLS]__적서류_기_서_3"/>
      <sheetName val="[성지공현.XLS][성지공현.XLS]__적서류_기_서_2"/>
      <sheetName val="[성지공현.XLS][성지공현.XLS]__적서__기초서_2"/>
      <sheetName val="[성지공현.XLS][성지공현.XLS]__적서__기초서_3"/>
      <sheetName val="[성지공현.XLS][성지공현.XLS]________230"/>
      <sheetName val="[성지공현.XLS][성지공현.XLS]_견________2"/>
      <sheetName val="[성지공현.XLS][성지공현.XLS]_견________3"/>
      <sheetName val="[성지공현.XLS][성지공현.XLS]________226"/>
      <sheetName val="[성지공현.XLS][성지공현.XLS]________227"/>
      <sheetName val="[성지공현.XLS][성지공현.XLS]_견적서___초서_8"/>
      <sheetName val="설계명세서(_x0000_∀ò"/>
      <sheetName val="노무비청구서"/>
      <sheetName val="[성지공현.XLS][성지공현.XLS]__적서__기초서_4"/>
      <sheetName val="[성지공현.XLS][성지공현.XLS]__적서__기초서_6"/>
      <sheetName val="[성지공현.XLS][성지공현.XLS]__적서__기초서_5"/>
      <sheetName val="기본일위"/>
      <sheetName val="해운대V-B"/>
      <sheetName val="[성지공현.XLS][성지공현.XLS]__적서___초서_3"/>
      <sheetName val="[성지공현.XLS][성지공현.XLS]__적서___초서_4"/>
      <sheetName val="[성지공현.XLS][성지공현.XLS]__적서___초서_5"/>
      <sheetName val="[성지공현.XLS][성지공현.XLS]__적서___초서_6"/>
      <sheetName val="[성지공현.XLS][성지공현.XLS]__적서___초서_7"/>
      <sheetName val="[성지공현.XLS][성지공현.XLS]__적서___초서_8"/>
      <sheetName val="[성지공현.XLS][성지공현.XLS]__적서___초서_9"/>
      <sheetName val="[성지공현.XLS][성지공현.XLS]__적서___초_10"/>
      <sheetName val="부_x0000__x0000__x0005_"/>
      <sheetName val="[성지공현.XLS][성지공현.XLS]_견적서류_기초_13"/>
      <sheetName val="[성지공현.XLS][성지공현.XLS]_견적서류_기초_12"/>
      <sheetName val="[성지공현.XLS][성지공현.XLS]_견적서류_기초서_3"/>
      <sheetName val="[성지공현.XLS][성지공현.XLS]_견적서류_기초서_2"/>
      <sheetName val="[성지공현.XLS][성지공현.XLS]_견적서류_기초서_4"/>
      <sheetName val="[성지공현.XLS][성지공현.XLS]_견적서류_기초서_5"/>
      <sheetName val="[성지공현.XLS][성지공현.XLS]_견적서류_기초서_6"/>
      <sheetName val="[성지공현.XLS][성지공현.XLS]_견적서류_기초서_7"/>
      <sheetName val="[성지공현.XLS][성지공현.XLS]_견적서류_기초서_8"/>
      <sheetName val="[성지공현.XLS][성지공현.XLS]_견적서류_기초서_9"/>
      <sheetName val="[성지공현.XLS][성지공현.XLS]_견적서류_기초_11"/>
      <sheetName val="[성지공현.XLS][성지공현.XLS]_견적서류_기초_10"/>
      <sheetName val="인원계획-미화"/>
      <sheetName val="[성지공현.XLS][성지공현.XLS]__적____초__2"/>
      <sheetName val="[성지공현.XLS][성지공현.XLS]__적서__기초서_7"/>
      <sheetName val="[성지공현.XLS][성지공현.XLS]__적서__기초서_9"/>
      <sheetName val="[성지공현.XLS][성지공현.XLS]__적서__기초서_8"/>
      <sheetName val="기준액"/>
      <sheetName val="[성지공현.XLS][성지공현.XLS]____류_기___3"/>
      <sheetName val="[성지공현.XLS][성지공현.XLS]__적___기___2"/>
      <sheetName val="[성지공현.XLS]__Fileserver_A______3"/>
      <sheetName val="[성지공현.XLS][성지공현.XLS]______XLS_3"/>
      <sheetName val="요약IS"/>
      <sheetName val="O실보"/>
      <sheetName val="[성지공현.XLS][성지공현.XLS]______기초__2"/>
      <sheetName val="[성지공현.XLS][성지공현.XLS]__적서류__초서_2"/>
      <sheetName val="조도계산닑⿤_x0005_"/>
      <sheetName val="[성지공현.XLS][성지공현.XLS]________201"/>
      <sheetName val="[성지공현.XLS][성지공현.XLS]________203"/>
      <sheetName val="[성지공현.XLS][성지공현.XLS]________204"/>
      <sheetName val="[성지공현.XLS][성지공현.XLS]________202"/>
      <sheetName val="[성지공현.XLS][성지공현.XLS]________205"/>
      <sheetName val="[성지공현.XLS][성지공현.XLS]________215"/>
      <sheetName val="[성지공현.XLS][성지공현.XLS]________216"/>
      <sheetName val="[성지공현.XLS][성지공현.XLS]________207"/>
      <sheetName val="[성지공현.XLS][성지공현.XLS]________208"/>
      <sheetName val="[성지공현.XLS][성지공현.XLS]________206"/>
      <sheetName val="[성지공현.XLS][성지공현.XLS]________209"/>
      <sheetName val="[성지공현.XLS][성지공현.XLS]________210"/>
      <sheetName val="[성지공현.XLS][성지공현.XLS]________211"/>
      <sheetName val="[성지공현.XLS][성지공현.XLS]________212"/>
      <sheetName val="[성지공현.XLS][성지공현.XLS]________213"/>
      <sheetName val="[성지공현.XLS][성지공현.XLS]________214"/>
      <sheetName val="[성지공현.XLS][성지공현.XLS]______기초__3"/>
      <sheetName val="재집"/>
      <sheetName val="토목2"/>
      <sheetName val="하수급견적대비"/>
      <sheetName val="5.Material"/>
      <sheetName val="[성지공현.XLS][성지공현.XLS]_견____기초__2"/>
      <sheetName val="[성지공현.XLS][성지공현.XLS]_견____기초__3"/>
      <sheetName val="설계명세서(栀屫"/>
      <sheetName val="AHU-2"/>
      <sheetName val="B053 (990701)공정실적PP%계산"/>
      <sheetName val="교육계획"/>
      <sheetName val="[성지공현.XLS][성지공현.XLS]A_________2"/>
      <sheetName val=" 斑利辑"/>
      <sheetName val="기기분석"/>
      <sheetName val="위치조서"/>
      <sheetName val="MH_생산"/>
      <sheetName val="Dep1Coefs"/>
      <sheetName val="New Search-2"/>
      <sheetName val="도급원가"/>
      <sheetName val="실행예산 명세표"/>
      <sheetName val="[성지공현.XLS][성지공현.XLS]__적서___초_11"/>
      <sheetName val="[성지공현.XLS][성지공현.XLS]__적서___초_12"/>
      <sheetName val="[성지공현.XLS][성지공현.XLS]__적서___초_13"/>
      <sheetName val="[성지공현.XLS][성지공현.XLS]__적서___초_16"/>
      <sheetName val="[성지공현.XLS][성지공현.XLS]__적서___초_17"/>
      <sheetName val="[성지공현.XLS][성지공현.XLS]__적서___초_14"/>
      <sheetName val="[성지공현.XLS][성지공현.XLS]__적서___초_15"/>
      <sheetName val="갑지."/>
      <sheetName val="수량산출서"/>
      <sheetName val="[성지공현.XLS][성지공현.XLS]_견적서류_기초_14"/>
      <sheetName val="[성지공현.XLS][성지공현.XLS]__적_______3"/>
      <sheetName val="설계명세서(_x0000__x0000_Ԁ"/>
      <sheetName val="[성지공현.XLS][성지공현.XLS]________221"/>
      <sheetName val="[성지공현.XLS][성지공현.XLS]________222"/>
      <sheetName val="[성지공현.XLS][성지공현.XLS]________217"/>
      <sheetName val="[성지공현.XLS][성지공현.XLS]________218"/>
      <sheetName val="[성지공현.XLS][성지공현.XLS]________219"/>
      <sheetName val="[성지공현.XLS][성지공현.XLS]________220"/>
      <sheetName val="[성지공현.XLS][성지공현.XLS]________223"/>
      <sheetName val="[성지공현.XLS][성지공현.XLS]________224"/>
      <sheetName val="2월"/>
      <sheetName val="[성지공현.XLS][성지공현.XLS]________225"/>
      <sheetName val="[성지공현.XLS][성지공현.XLS]________228"/>
      <sheetName val="[성지공현.XLS][성지공현.XLS]________231"/>
      <sheetName val="[성지공현.XLS][성지공현.XLS]________232"/>
      <sheetName val="[성지공현.XLS][성지공현.XLS]________233"/>
      <sheetName val="[성지공현.XLS][성지공현.XLS]________235"/>
      <sheetName val="[성지공현.XLS][성지공현.XLS]________234"/>
      <sheetName val="[성지공현.XLS][성지공현.XLS]________360"/>
      <sheetName val="[성지공현.XLS][성지공현.XLS]________361"/>
      <sheetName val="[성지공현.XLS][성지공현.XLS]_견적서___초서_9"/>
      <sheetName val="Pipe &amp; Nozzle Q'ty"/>
      <sheetName val="[성지공현.XLS][성지공현.XLS]_견적서___초_10"/>
      <sheetName val="[성지공현.XLS][성지공현.XLS]____류_기___5"/>
      <sheetName val="[성지공현.XLS][성지공현.XLS]____류_기___4"/>
      <sheetName val="[성지공현.XLS][성지공현.XLS]___서___초서_2"/>
      <sheetName val="[성지공현.XLS][성지공현.XLS]___서___초서_3"/>
      <sheetName val="[성지공현.XLS][성지공현.XLS]___서___초서_4"/>
      <sheetName val="[성지공현.XLS][성지공현.XLS]___서___초서_5"/>
      <sheetName val="[성지공현.XLS][성지공현.XLS]___서___초서_8"/>
      <sheetName val="[성지공현.XLS][성지공현.XLS]___서___초_10"/>
      <sheetName val="[성지공현.XLS][성지공현.XLS]___서___초서_6"/>
      <sheetName val="[성지공현.XLS][성지공현.XLS]___서___초서_7"/>
      <sheetName val="[성지공현.XLS][성지공현.XLS]___서___초_11"/>
      <sheetName val="[성지공현.XLS][성지공현.XLS]___서___초서_9"/>
      <sheetName val="[성지공현.XLS][성지공현.XLS]___서___초_12"/>
      <sheetName val="[성지공현.XLS][성지공현.XLS]___서___초_13"/>
      <sheetName val="[성지공현.XLS][성지공현.XLS]___서___초_14"/>
      <sheetName val="[성지공현.XLS][성지공현.XLS]___서___초_15"/>
      <sheetName val="[성지공현.XLS][성지공현.XLS]___서___초_18"/>
      <sheetName val="[성지공현.XLS][성지공현.XLS]___서___초_16"/>
      <sheetName val="[성지공현.XLS][성지공현.XLS]___서___초_17"/>
      <sheetName val="[성지공현.XLS][성지공현.XLS]__적서__기초_10"/>
      <sheetName val="적용기준"/>
      <sheetName val="[성지공현.XLS][성지공현.XLS]________248"/>
      <sheetName val="[성지공현.XLS][성지공현.XLS]________247"/>
      <sheetName val="[성지공현.XLS][성지공현.XLS]________241"/>
      <sheetName val="[성지공현.XLS][성지공현.XLS]________242"/>
      <sheetName val="[성지공현.XLS][성지공현.XLS]________236"/>
      <sheetName val="[성지공현.XLS][성지공현.XLS]________239"/>
      <sheetName val="[성지공현.XLS][성지공현.XLS]________240"/>
      <sheetName val="[성지공현.XLS][성지공현.XLS]________237"/>
      <sheetName val="[성지공현.XLS][성지공현.XLS]________238"/>
      <sheetName val="[성지공현.XLS][성지공현.XLS]________245"/>
      <sheetName val="[성지공현.XLS][성지공현.XLS]________243"/>
      <sheetName val="[성지공현.XLS][성지공현.XLS]________244"/>
      <sheetName val="[성지공현.XLS][성지공현.XLS]________246"/>
      <sheetName val="실행비교"/>
      <sheetName val="매입세율"/>
      <sheetName val="[성지공현.XLS][성지공현.XLS]________251"/>
      <sheetName val="[성지공현.XLS][성지공현.XLS]________249"/>
      <sheetName val="[성지공현.XLS][성지공현.XLS]________250"/>
      <sheetName val="[성지공현.XLS][성지공현.XLS]________254"/>
      <sheetName val="[성지공현.XLS][성지공현.XLS]________252"/>
      <sheetName val="[성지공현.XLS][성지공현.XLS]________253"/>
      <sheetName val="[성지공현.XLS][성지공현.XLS]________255"/>
      <sheetName val="[성지공현.XLS][성지공현.XLS]________256"/>
      <sheetName val="[성지공현.XLS][성지공현.XLS]________257"/>
      <sheetName val="[성지공현.XLS][성지공현.XLS]________258"/>
      <sheetName val="[성지공현.XLS][성지공현.XLS]________344"/>
      <sheetName val="[성지공현.XLS][성지공현.XLS]________343"/>
      <sheetName val="[성지공현.XLS][성지공현.XLS]________317"/>
      <sheetName val="[성지공현.XLS][성지공현.XLS]________265"/>
      <sheetName val="[성지공현.XLS][성지공현.XLS]________264"/>
      <sheetName val="[성지공현.XLS][성지공현.XLS]________260"/>
      <sheetName val="[성지공현.XLS][성지공현.XLS]________259"/>
      <sheetName val="[성지공현.XLS][성지공현.XLS]________262"/>
      <sheetName val="[성지공현.XLS][성지공현.XLS]________261"/>
      <sheetName val="[성지공현.XLS][성지공현.XLS]________263"/>
      <sheetName val="[성지공현.XLS][성지공현.XLS]________296"/>
      <sheetName val="[성지공현.XLS][성지공현.XLS]________294"/>
      <sheetName val="[성지공현.XLS][성지공현.XLS]________272"/>
      <sheetName val="[성지공현.XLS][성지공현.XLS]________267"/>
      <sheetName val="[성지공현.XLS][성지공현.XLS]________266"/>
      <sheetName val="[성지공현.XLS][성지공현.XLS]________268"/>
      <sheetName val="[성지공현.XLS][성지공현.XLS]________269"/>
      <sheetName val="[성지공현.XLS][성지공현.XLS]________270"/>
      <sheetName val="[성지공현.XLS][성지공현.XLS]________271"/>
      <sheetName val="[성지공현.XLS][성지공현.XLS]________273"/>
      <sheetName val="[성지공현.XLS][성지공현.XLS]________274"/>
      <sheetName val="[성지공현.XLS][성지공현.XLS]________275"/>
      <sheetName val="[성지공현.XLS][성지공현.XLS]________276"/>
      <sheetName val="[성지공현.XLS][성지공현.XLS]________277"/>
      <sheetName val="[성지공현.XLS][성지공현.XLS]________278"/>
      <sheetName val="[성지공현.XLS][성지공현.XLS]________279"/>
      <sheetName val="[성지공현.XLS][성지공현.XLS]________280"/>
      <sheetName val="[성지공현.XLS][성지공현.XLS]________281"/>
      <sheetName val="[성지공현.XLS][성지공현.XLS]________282"/>
      <sheetName val="[성지공현.XLS][성지공현.XLS]________283"/>
      <sheetName val="[성지공현.XLS][성지공현.XLS]________284"/>
      <sheetName val="[성지공현.XLS][성지공현.XLS]________285"/>
      <sheetName val="[성지공현.XLS][성지공현.XLS]________286"/>
      <sheetName val="[성지공현.XLS][성지공현.XLS]________287"/>
      <sheetName val="[성지공현.XLS][성지공현.XLS]________288"/>
      <sheetName val="[성지공현.XLS][성지공현.XLS]________289"/>
      <sheetName val="[성지공현.XLS][성지공현.XLS]________290"/>
      <sheetName val="[성지공현.XLS][성지공현.XLS]________291"/>
      <sheetName val="[성지공현.XLS][성지공현.XLS]________293"/>
      <sheetName val="[성지공현.XLS][성지공현.XLS]________292"/>
      <sheetName val="[성지공현.XLS][성지공현.XLS]________295"/>
      <sheetName val="[성지공현.XLS][성지공현.XLS]________298"/>
      <sheetName val="[성지공현.XLS][성지공현.XLS]________297"/>
      <sheetName val="[성지공현.XLS][성지공현.XLS]________313"/>
      <sheetName val="[성지공현.XLS][성지공현.XLS]________299"/>
      <sheetName val="[성지공현.XLS][성지공현.XLS]________300"/>
      <sheetName val="[성지공현.XLS][성지공현.XLS]________301"/>
      <sheetName val="[성지공현.XLS][성지공현.XLS]________302"/>
      <sheetName val="[성지공현.XLS][성지공현.XLS]________303"/>
      <sheetName val="[성지공현.XLS][성지공현.XLS]________304"/>
      <sheetName val="[성지공현.XLS][성지공현.XLS]________305"/>
      <sheetName val="[성지공현.XLS][성지공현.XLS]________306"/>
      <sheetName val="[성지공현.XLS][성지공현.XLS]________307"/>
      <sheetName val="[성지공현.XLS][성지공현.XLS]________308"/>
      <sheetName val="[성지공현.XLS][성지공현.XLS]________309"/>
      <sheetName val="[성지공현.XLS][성지공현.XLS]________310"/>
      <sheetName val="[성지공현.XLS][성지공현.XLS]________311"/>
      <sheetName val="[성지공현.XLS][성지공현.XLS]________312"/>
      <sheetName val="[성지공현.XLS][성지공현.XLS]________315"/>
      <sheetName val="[성지공현.XLS][성지공현.XLS]________314"/>
      <sheetName val="[성지공현.XLS][성지공현.XLS]________316"/>
      <sheetName val="5_소재1"/>
      <sheetName val="내역_LIST1"/>
      <sheetName val="내수1_8GL4"/>
      <sheetName val="Financial_impact4"/>
      <sheetName val="CC_Down_load_07164"/>
      <sheetName val="유효성목록_(2)1"/>
      <sheetName val="성지공현_XLS1"/>
      <sheetName val="\\Fileserver\A\견적서류\기초서류\성지공현_1"/>
      <sheetName val="[성지공현_XLS][성지공현_XLS]\견적서류\기초서류1"/>
      <sheetName val="0130_FINAL_BOQ_1"/>
      <sheetName val="연구2팀_운영방안_170110_xlsx2"/>
      <sheetName val="Common_Wheat2"/>
      <sheetName val="Sch7a_(토요일)2"/>
      <sheetName val="[성지공현_XLS][성지공현_XLS]__________1"/>
      <sheetName val="[성지공현_XLS][성지공현_XLS]__________4"/>
      <sheetName val="CABLE및_자재_TOTAL"/>
      <sheetName val="DCV_"/>
      <sheetName val="[성지공현_XLS][성지공현_XLS]__________9"/>
      <sheetName val="[성지공현_XLS][성지공현_XLS]__________8"/>
      <sheetName val="[성지공현_XLS][성지공현_XLS]__________5"/>
      <sheetName val="[성지공현_XLS][성지공현_XLS]__________6"/>
      <sheetName val="[성지공현_XLS][성지공현_XLS]__________7"/>
      <sheetName val="[성지공현_XLS][성지공현_XLS]_________10"/>
      <sheetName val="[성지공현_XLS][성지공현_XLS]_________11"/>
      <sheetName val="[성지공현_XLS][성지공현_XLS]_________12"/>
      <sheetName val="[성지공현.XLS][성지공현.XLS]________339"/>
      <sheetName val="[성지공현.XLS][성지공현.XLS]________338"/>
      <sheetName val="[성지공현.XLS][성지공현.XLS]________331"/>
      <sheetName val="[성지공현.XLS][성지공현.XLS]________330"/>
      <sheetName val="[성지공현.XLS][성지공현.XLS]________325"/>
      <sheetName val="[성지공현.XLS][성지공현.XLS]________323"/>
      <sheetName val="[성지공현.XLS][성지공현.XLS]________321"/>
      <sheetName val="[성지공현.XLS][성지공현.XLS]________318"/>
      <sheetName val="[성지공현.XLS][성지공현.XLS]________319"/>
      <sheetName val="[성지공현.XLS][성지공현.XLS]________320"/>
      <sheetName val="[성지공현.XLS][성지공현.XLS]________322"/>
      <sheetName val="[성지공현.XLS][성지공현.XLS]________327"/>
      <sheetName val="[성지공현.XLS][성지공현.XLS]________324"/>
      <sheetName val="[성지공현.XLS][성지공현.XLS]________326"/>
      <sheetName val="[성지공현.XLS][성지공현.XLS]________328"/>
      <sheetName val="[성지공현.XLS][성지공현.XLS]________329"/>
      <sheetName val="[성지공현.XLS][성지공현.XLS]________332"/>
      <sheetName val="[성지공현.XLS][성지공현.XLS]________333"/>
      <sheetName val="[성지공현.XLS][성지공현.XLS]________334"/>
      <sheetName val="[성지공현.XLS][성지공현.XLS]________335"/>
      <sheetName val="[성지공현.XLS][성지공현.XLS]________336"/>
      <sheetName val="[성지공현.XLS][성지공현.XLS]________337"/>
      <sheetName val="[성지공현.XLS][성지공현.XLS]________341"/>
      <sheetName val="[성지공현.XLS][성지공현.XLS]________340"/>
      <sheetName val="[성지공현.XLS][성지공현.XLS]________342"/>
      <sheetName val="[성지공현.XLS][성지공현.XLS]________346"/>
      <sheetName val="[성지공현.XLS][성지공현.XLS]________347"/>
      <sheetName val="[성지공현.XLS][성지공현.XLS]________345"/>
      <sheetName val="[성지공현.XLS][성지공현.XLS]________348"/>
      <sheetName val="[성지공현.XLS][성지공현.XLS]________349"/>
      <sheetName val="2동전기"/>
      <sheetName val="[성지공현.XLS][성지공현.XLS]_견_서류___서_2"/>
      <sheetName val="[성지공현.XLS][성지공현.XLS]_견_서류___서_3"/>
      <sheetName val="본사인상전"/>
      <sheetName val="아울렛박스"/>
      <sheetName val="[성지공현.XLS][성지공현.XLS]_견적_______2"/>
      <sheetName val="[성지공현.XLS][성지공현.XLS]_견적_______3"/>
      <sheetName val="[성지공현.XLS][성지공현.XLS]_견적_______4"/>
      <sheetName val="[성지공현.XLS][성지공현.XLS]_견적_______5"/>
      <sheetName val="증감내역서"/>
      <sheetName val="발파유용(3)"/>
      <sheetName val="건축내역서"/>
      <sheetName val="설비내역서"/>
      <sheetName val="전기내역서"/>
      <sheetName val="조직표"/>
      <sheetName val="교각1"/>
      <sheetName val="고창방향"/>
      <sheetName val="지층"/>
      <sheetName val="표지 (2)"/>
      <sheetName val="기계"/>
      <sheetName val="정화조"/>
      <sheetName val="운반"/>
      <sheetName val="관로내역원"/>
      <sheetName val="산수배수"/>
      <sheetName val="FD1-1 1단도로측 (1)"/>
      <sheetName val="7.휨변위계측"/>
      <sheetName val="설계내역서(원본)"/>
      <sheetName val="지질조사"/>
      <sheetName val="kimre scrubber"/>
      <sheetName val="토량1-1"/>
      <sheetName val="계약내역서"/>
      <sheetName val="woo(mac)"/>
      <sheetName val="Equipment"/>
      <sheetName val="Piping"/>
      <sheetName val="콤보"/>
      <sheetName val="[성지공현.XLS][성지공현.XLS]________350"/>
      <sheetName val="[성지공현.XLS][성지공현.XLS]________352"/>
      <sheetName val="[성지공현.XLS][성지공현.XLS]________351"/>
      <sheetName val="[성지공현.XLS][성지공현.XLS]________353"/>
      <sheetName val="[성지공현.XLS][성지공현.XLS]________354"/>
      <sheetName val="[성지공현.XLS][성지공현.XLS]________355"/>
      <sheetName val="[성지공현.XLS][성지공현.XLS]________356"/>
      <sheetName val="[성지공현.XLS][성지공현.XLS]________357"/>
      <sheetName val="[성지공현.XLS][성지공현.XLS]________358"/>
      <sheetName val="[성지공현.XLS][성지공현.XLS]________359"/>
      <sheetName val="[성지공현.XLS][성지공현.XLS]________362"/>
      <sheetName val="[성지공현.XLS][성지공현.XLS]________364"/>
      <sheetName val="[성지공현.XLS][성지공현.XLS]________363"/>
      <sheetName val="업체별기성㆔Ⱥ"/>
      <sheetName val="업체별기성ૐǨ"/>
      <sheetName val="업체별기성밽z"/>
      <sheetName val="수지예산"/>
      <sheetName val="스케즐"/>
      <sheetName val="품의양식"/>
      <sheetName val="신공항A-9(원가수정)"/>
      <sheetName val="[성지공현.XLS][성지공현.XLS]_____ME_153"/>
      <sheetName val="[성지공현.XLS][성지공현.XLS]_____ME_154"/>
      <sheetName val="[성지공현.XLS][성지공현.XLS]_____ME_155"/>
      <sheetName val="[성지공현.XLS][성지공현.XLS]_____ME_157"/>
      <sheetName val="[성지공현.XLS][성지공현.XLS]_____ME_156"/>
      <sheetName val="[성지공현.XLS][성지공현.XLS]_____ME_160"/>
      <sheetName val="[성지공현.XLS][성지공현.XLS]_____ME_158"/>
      <sheetName val="[성지공현.XLS][성지공현.XLS]_____ME_159"/>
      <sheetName val="[성지공현.XLS][성지공현.XLS]_____ME_164"/>
      <sheetName val="[성지공현.XLS][성지공현.XLS]_____ME_161"/>
      <sheetName val="[성지공현.XLS][성지공현.XLS]_____ME_162"/>
      <sheetName val="[성지공현.XLS][성지공현.XLS]_____ME_163"/>
      <sheetName val="[성지공현.XLS][성지공현.XLS]_____ME_177"/>
      <sheetName val="[성지공현.XLS][성지공현.XLS]_____ME_167"/>
      <sheetName val="[성지공현.XLS][성지공현.XLS]_____ME_165"/>
      <sheetName val="[성지공현.XLS][성지공현.XLS]_____ME_166"/>
      <sheetName val="[성지공현.XLS][성지공현.XLS]_____ME_170"/>
      <sheetName val="[성지공현.XLS][성지공현.XLS]_____ME_168"/>
      <sheetName val="[성지공현.XLS][성지공현.XLS]_____ME_169"/>
      <sheetName val="[성지공현.XLS][성지공현.XLS]_____ME_175"/>
      <sheetName val="[성지공현.XLS][성지공현.XLS]_____ME_171"/>
      <sheetName val="[성지공현.XLS][성지공현.XLS]_____ME_172"/>
      <sheetName val="[성지공현.XLS][성지공현.XLS]_____ME_173"/>
      <sheetName val="[성지공현.XLS][성지공현.XLS]_____ME_174"/>
      <sheetName val="[성지공현.XLS][성지공현.XLS]_____ME_176"/>
      <sheetName val="[성지공현.XLS][성지공현.XLS]_____ME_179"/>
      <sheetName val="[성지공현.XLS][성지공현.XLS]_____ME_178"/>
      <sheetName val="[성지공현.XLS][성지공현.XLS]_____ME_188"/>
      <sheetName val="[성지공현.XLS][성지공현.XLS]_____ME_185"/>
      <sheetName val="[성지공현.XLS][성지공현.XLS]_____ME_180"/>
      <sheetName val="[성지공현.XLS][성지공현.XLS]_____ME_181"/>
      <sheetName val="[성지공현.XLS][성지공현.XLS]_____ME_182"/>
      <sheetName val="[성지공현.XLS][성지공현.XLS]_____ME_183"/>
      <sheetName val="[성지공현.XLS][성지공현.XLS]_____ME_184"/>
      <sheetName val="[성지공현.XLS][성지공현.XLS]_____ME_186"/>
      <sheetName val="[성지공현.XLS][성지공현.XLS]_____ME_187"/>
      <sheetName val="[성지공현.XLS]\견적서류\기초서류\"/>
      <sheetName val="[성지공현.XLS]__________2"/>
      <sheetName val="[성지공현.XLS]__________3"/>
      <sheetName val="[성지공현_XLS]\견적서류\기초서류\"/>
      <sheetName val="[성지공현_XLS]__________2"/>
      <sheetName val="[성지공현_XLS]__________3"/>
      <sheetName val="[성지공현.XLS]__________4"/>
      <sheetName val="[성지공현.XLS]__________5"/>
      <sheetName val="[성지공현.XLS]__________6"/>
      <sheetName val="[성지공현.XLS]__________8"/>
      <sheetName val="[성지공현.XLS]__________7"/>
      <sheetName val="[성지공현.XLS]_________15"/>
      <sheetName val="[성지공현.XLS]_________13"/>
      <sheetName val="[성지공현.XLS]__________9"/>
      <sheetName val="[성지공현.XLS]_________11"/>
      <sheetName val="[성지공현.XLS]_________10"/>
      <sheetName val="[성지공현.XLS]_________12"/>
      <sheetName val="[성지공현.XLS]_________16"/>
      <sheetName val="[성지공현.XLS]_________14"/>
      <sheetName val="[성지공현.XLS]_________17"/>
      <sheetName val="[성지공현.XLS]_________18"/>
      <sheetName val="[성지공현.XLS]_________20"/>
      <sheetName val="[성지공현.XLS]_________19"/>
      <sheetName val="[성지공현.XLS]_________21"/>
      <sheetName val="[성지공현.XLS]_________22"/>
      <sheetName val="[성지공현.XLS]____류_기___2"/>
      <sheetName val="[성지공현.XLS]_________29"/>
      <sheetName val="[성지공현.XLS]_________30"/>
      <sheetName val="[성지공현.XLS]_________24"/>
      <sheetName val="[성지공현.XLS]_________25"/>
      <sheetName val="[성지공현.XLS]_________23"/>
      <sheetName val="[성지공현.XLS]_________26"/>
      <sheetName val="[성지공현.XLS]_________27"/>
      <sheetName val="[성지공현.XLS]_________28"/>
      <sheetName val="[성지공현.XLS]_________33"/>
      <sheetName val="[성지공현.XLS]_________31"/>
      <sheetName val="[성지공현.XLS]_________32"/>
      <sheetName val="[성지공현.XLS]_________34"/>
      <sheetName val="[성지공현.XLS]_________36"/>
      <sheetName val="[성지공현.XLS]_________35"/>
      <sheetName val="[성지공현.XLS]_________38"/>
      <sheetName val="[성지공현.XLS]_________37"/>
      <sheetName val="[성지공현.XLS]_________49"/>
      <sheetName val="[성지공현.XLS]_________48"/>
      <sheetName val="[성지공현.XLS]_________44"/>
      <sheetName val="[성지공현.XLS]_________39"/>
      <sheetName val="[성지공현.XLS]_________40"/>
      <sheetName val="[성지공현.XLS]_________42"/>
      <sheetName val="[성지공현.XLS]_________41"/>
      <sheetName val="[성지공현.XLS]_________43"/>
      <sheetName val="[성지공현.XLS]_________45"/>
      <sheetName val="[성지공현.XLS]_________46"/>
      <sheetName val="[성지공현.XLS]_________47"/>
      <sheetName val="[성지공현.XLS]_________50"/>
      <sheetName val="[성지공현.XLS]_________51"/>
      <sheetName val="[성지공현.XLS]_________54"/>
      <sheetName val="[성지공현.XLS]_________55"/>
      <sheetName val="[성지공현.XLS]_________52"/>
      <sheetName val="[성지공현.XLS]_________53"/>
      <sheetName val="[성지공현.XLS]_________56"/>
      <sheetName val="[성지공현.XLS]_________58"/>
      <sheetName val="[성지공현.XLS]_________57"/>
      <sheetName val="[성지공현.XLS]_________60"/>
      <sheetName val="[성지공현.XLS]_________59"/>
      <sheetName val="[성지공현.XLS]_________64"/>
      <sheetName val="[성지공현.XLS]_________65"/>
      <sheetName val="[성지공현.XLS]_________61"/>
      <sheetName val="[성지공현.XLS]_________62"/>
      <sheetName val="[성지공현.XLS]_________63"/>
      <sheetName val="[성지공현.XLS]_________67"/>
      <sheetName val="[성지공현.XLS]_________66"/>
      <sheetName val="[성지공현.XLS]_________68"/>
      <sheetName val="[성지공현.XLS]_________69"/>
      <sheetName val="[성지공현.XLS]_________71"/>
      <sheetName val="[성지공현.XLS]_________70"/>
      <sheetName val="[성지공현.XLS]_________76"/>
      <sheetName val="[성지공현.XLS]_________72"/>
      <sheetName val="[성지공현.XLS]_________73"/>
      <sheetName val="[성지공현.XLS]_________74"/>
      <sheetName val="[성지공현.XLS]_________75"/>
      <sheetName val="[성지공현.XLS]_________77"/>
      <sheetName val="[성지공현.XLS]_________98"/>
      <sheetName val="[성지공현.XLS]_________86"/>
      <sheetName val="[성지공현.XLS]_________78"/>
      <sheetName val="[성지공현.XLS]_________79"/>
      <sheetName val="[성지공현.XLS]_________80"/>
      <sheetName val="[성지공현.XLS]_________81"/>
      <sheetName val="[성지공현.XLS]_________82"/>
      <sheetName val="[성지공현.XLS]_________83"/>
      <sheetName val="[성지공현.XLS]_________84"/>
      <sheetName val="[성지공현.XLS]_________85"/>
      <sheetName val="[성지공현.XLS]_________87"/>
      <sheetName val="[성지공현.XLS]_________88"/>
      <sheetName val="[성지공현.XLS]_________89"/>
      <sheetName val="[성지공현.XLS]_________90"/>
      <sheetName val="[성지공현.XLS]_________91"/>
      <sheetName val="[성지공현.XLS]_________92"/>
      <sheetName val="[성지공현.XLS]_________93"/>
      <sheetName val="[성지공현.XLS]_________94"/>
      <sheetName val="[성지공현.XLS]_________95"/>
      <sheetName val="[성지공현.XLS]_________96"/>
      <sheetName val="[성지공현.XLS]_________97"/>
      <sheetName val="[성지공현.XLS]________115"/>
      <sheetName val="[성지공현.XLS]_________99"/>
      <sheetName val="[성지공현.XLS]________100"/>
      <sheetName val="[성지공현.XLS]________101"/>
      <sheetName val="[성지공현.XLS]________102"/>
      <sheetName val="[성지공현.XLS]________103"/>
      <sheetName val="[성지공현.XLS]________104"/>
      <sheetName val="[성지공현.XLS]________105"/>
      <sheetName val="[성지공현.XLS]________106"/>
      <sheetName val="[성지공현.XLS]________107"/>
      <sheetName val="[성지공현.XLS]________108"/>
      <sheetName val="[성지공현.XLS]________109"/>
      <sheetName val="[성지공현.XLS]________110"/>
      <sheetName val="[성지공현.XLS]________111"/>
      <sheetName val="[성지공현.XLS]________112"/>
      <sheetName val="[성지공현.XLS]________113"/>
      <sheetName val="[성지공현.XLS]________114"/>
      <sheetName val="__Fileserver_A______2"/>
      <sheetName val="[성지공현.XLS]______XLS_2"/>
      <sheetName val="[성지공현.XLS]_견__류_기___2"/>
      <sheetName val="[성지공현.XLS]________118"/>
      <sheetName val="[성지공현.XLS]________116"/>
      <sheetName val="[성지공현.XLS]________117"/>
      <sheetName val="[성지공현.XLS]________120"/>
      <sheetName val="[성지공현.XLS]________119"/>
      <sheetName val="[성지공현.XLS]________121"/>
      <sheetName val="[성지공현.XLS]________125"/>
      <sheetName val="[성지공현.XLS]________126"/>
      <sheetName val="[성지공현.XLS]________122"/>
      <sheetName val="[성지공현.XLS]________123"/>
      <sheetName val="[성지공현.XLS]________124"/>
      <sheetName val="[성지공현.XLS]________128"/>
      <sheetName val="[성지공현.XLS]________127"/>
      <sheetName val="[성지공현.XLS]_견적서___초서_3"/>
      <sheetName val="[성지공현.XLS]_견적서___초서_2"/>
      <sheetName val="[성지공현.XLS]_견적서___초서_4"/>
      <sheetName val="[성지공현.XLS]_견적서___초서_5"/>
      <sheetName val="[성지공현.XLS]_견적서___초서_7"/>
      <sheetName val="[성지공현.XLS]_견적서___초서_6"/>
      <sheetName val="[성지공현.XLS]________134"/>
      <sheetName val="[성지공현.XLS]________133"/>
      <sheetName val="[성지공현.XLS]________132"/>
      <sheetName val="[성지공현.XLS]________129"/>
      <sheetName val="[성지공현.XLS]________130"/>
      <sheetName val="[성지공현.XLS]________131"/>
      <sheetName val="[성지공현.XLS]________135"/>
      <sheetName val="[성지공현.XLS]________136"/>
      <sheetName val="[성지공현.XLS]________137"/>
      <sheetName val="[성지공현.XLS]________139"/>
      <sheetName val="[성지공현.XLS]________138"/>
      <sheetName val="[성지공현.XLS]________144"/>
      <sheetName val="[성지공현.XLS]________141"/>
      <sheetName val="[성지공현.XLS]________140"/>
      <sheetName val="[성지공현.XLS]________142"/>
      <sheetName val="[성지공현.XLS]________143"/>
      <sheetName val="[성지공현.XLS]________145"/>
      <sheetName val="[성지공현.XLS]________147"/>
      <sheetName val="[성지공현.XLS]________146"/>
      <sheetName val="[성지공현.XLS]________148"/>
      <sheetName val="[성지공현.XLS]________158"/>
      <sheetName val="[성지공현.XLS]________159"/>
      <sheetName val="[성지공현.XLS]________149"/>
      <sheetName val="[성지공현.XLS]________152"/>
      <sheetName val="[성지공현.XLS]________155"/>
      <sheetName val="[성지공현.XLS]________150"/>
      <sheetName val="[성지공현.XLS]________151"/>
      <sheetName val="[성지공현.XLS]________154"/>
      <sheetName val="[성지공현.XLS]________153"/>
      <sheetName val="[성지공현.XLS]________156"/>
      <sheetName val="[성지공현.XLS]________157"/>
      <sheetName val="[성지공현.XLS]________160"/>
      <sheetName val="[성지공현.XLS]________161"/>
      <sheetName val="[성지공현.XLS]________162"/>
      <sheetName val="[성지공현.XLS]________164"/>
      <sheetName val="[성지공현.XLS]________163"/>
      <sheetName val="[성지공현.XLS]__적_______2"/>
      <sheetName val="[성지공현.XLS]________169"/>
      <sheetName val="[성지공현.XLS]________168"/>
      <sheetName val="[성지공현.XLS]________165"/>
      <sheetName val="[성지공현.XLS]________167"/>
      <sheetName val="[성지공현.XLS]________166"/>
      <sheetName val="[성지공현.XLS]________175"/>
      <sheetName val="[성지공현.XLS]________171"/>
      <sheetName val="[성지공현.XLS]________170"/>
      <sheetName val="[성지공현.XLS]________174"/>
      <sheetName val="[성지공현.XLS]________172"/>
      <sheetName val="[성지공현.XLS]________173"/>
      <sheetName val="[성지공현.XLS]________176"/>
      <sheetName val="[성지공현.XLS]________178"/>
      <sheetName val="[성지공현.XLS]________182"/>
      <sheetName val="[성지공현.XLS]________177"/>
      <sheetName val="[성지공현.XLS]________179"/>
      <sheetName val="[성지공현.XLS]________180"/>
      <sheetName val="[성지공현.XLS]________181"/>
      <sheetName val="[성지공현.XLS]________184"/>
      <sheetName val="[성지공현.XLS]________185"/>
      <sheetName val="[성지공현.XLS]________183"/>
      <sheetName val="[성지공현.XLS]________189"/>
      <sheetName val="[성지공현.XLS]________188"/>
      <sheetName val="[성지공현.XLS]________187"/>
      <sheetName val="[성지공현.XLS]________186"/>
      <sheetName val="[성지공현.XLS]________190"/>
      <sheetName val="[성지공현.XLS]__적____초__2"/>
      <sheetName val="[성지공현.XLS]__적___기___2"/>
      <sheetName val="[성지공현.XLS]________196"/>
      <sheetName val="[성지공현.XLS]________191"/>
      <sheetName val="[성지공현.XLS]________192"/>
      <sheetName val="[성지공현.XLS]________193"/>
      <sheetName val="[성지공현.XLS]________194"/>
      <sheetName val="[성지공현.XLS]________195"/>
      <sheetName val="[성지공현.XLS]________197"/>
      <sheetName val="[성지공현.XLS]________198"/>
      <sheetName val="[성지공현.XLS]________199"/>
      <sheetName val="[성지공현.XLS]________202"/>
      <sheetName val="[성지공현.XLS]________201"/>
      <sheetName val="[성지공현.XLS]________200"/>
      <sheetName val="[성지공현.XLS]________203"/>
      <sheetName val="[성지공현.XLS]________204"/>
      <sheetName val="[성지공현.XLS]________205"/>
      <sheetName val="[성지공현.XLS]__적서___초서_2"/>
      <sheetName val="[성지공현.XLS]__적서__기초서_2"/>
      <sheetName val="[성지공현.XLS]__적서__기초서_3"/>
      <sheetName val="[성지공현.XLS]____류_기___3"/>
      <sheetName val="[성지공현.XLS]________206"/>
      <sheetName val="[성지공현.XLS]________207"/>
      <sheetName val="[성지공현.XLS]________208"/>
      <sheetName val="[성지공현.XLS]________317"/>
      <sheetName val="[성지공현.XLS]_견________2"/>
      <sheetName val="[성지공현.XLS]________218"/>
      <sheetName val="[성지공현.XLS]________217"/>
      <sheetName val="[성지공현.XLS]______기초__2"/>
      <sheetName val="[성지공현.XLS]______기초__3"/>
      <sheetName val="[성지공현.XLS]________212"/>
      <sheetName val="[성지공현.XLS]________209"/>
      <sheetName val="[성지공현.XLS]________211"/>
      <sheetName val="[성지공현.XLS]________210"/>
      <sheetName val="[성지공현.XLS]________213"/>
      <sheetName val="[성지공현.XLS]________214"/>
      <sheetName val="[성지공현.XLS]________215"/>
      <sheetName val="[성지공현.XLS]________216"/>
      <sheetName val="[성지공현.XLS]________219"/>
      <sheetName val="[성지공현.XLS]________221"/>
      <sheetName val="[성지공현.XLS]________222"/>
      <sheetName val="[성지공현.XLS]________220"/>
      <sheetName val="[성지공현.XLS]________224"/>
      <sheetName val="[성지공현.XLS]________223"/>
      <sheetName val="[성지공현.XLS]________225"/>
      <sheetName val="[성지공현.XLS]________228"/>
      <sheetName val="[성지공현.XLS]________227"/>
      <sheetName val="[성지공현.XLS]________226"/>
      <sheetName val="[성지공현.XLS]________229"/>
      <sheetName val="[성지공현.XLS]________230"/>
      <sheetName val="[성지공현.XLS]________232"/>
      <sheetName val="[성지공현.XLS]________231"/>
      <sheetName val="__Fileserver_A______3"/>
      <sheetName val="[성지공현.XLS]______XLS_3"/>
      <sheetName val="[성지공현.XLS]________236"/>
      <sheetName val="[성지공현.XLS]________237"/>
      <sheetName val="[성지공현.XLS]________233"/>
      <sheetName val="[성지공현.XLS]________234"/>
      <sheetName val="[성지공현.XLS]________235"/>
      <sheetName val="[성지공현.XLS]________238"/>
      <sheetName val="[성지공현.XLS]________239"/>
      <sheetName val="[성지공현.XLS]________255"/>
      <sheetName val="[성지공현.XLS]________256"/>
      <sheetName val="[성지공현.XLS]________245"/>
      <sheetName val="[성지공현.XLS]________240"/>
      <sheetName val="[성지공현.XLS]________241"/>
      <sheetName val="[성지공현.XLS]________242"/>
      <sheetName val="[성지공현.XLS]________243"/>
      <sheetName val="[성지공현.XLS]________244"/>
      <sheetName val="[성지공현.XLS]________246"/>
      <sheetName val="[성지공현.XLS]________247"/>
      <sheetName val="[성지공현.XLS]________248"/>
      <sheetName val="[성지공현.XLS]________249"/>
      <sheetName val="[성지공현.XLS]________250"/>
      <sheetName val="[성지공현.XLS]________251"/>
      <sheetName val="[성지공현.XLS]________252"/>
      <sheetName val="[성지공현.XLS]________253"/>
      <sheetName val="[성지공현.XLS]________254"/>
      <sheetName val="[성지공현.XLS]________265"/>
      <sheetName val="[성지공현.XLS]________264"/>
      <sheetName val="[성지공현.XLS]________260"/>
      <sheetName val="[성지공현.XLS]________257"/>
      <sheetName val="[성지공현.XLS]________258"/>
      <sheetName val="[성지공현.XLS]________259"/>
      <sheetName val="[성지공현.XLS]________262"/>
      <sheetName val="[성지공현.XLS]________261"/>
      <sheetName val="[성지공현.XLS]________263"/>
      <sheetName val="[성지공현.XLS]________296"/>
      <sheetName val="[성지공현.XLS]________294"/>
      <sheetName val="[성지공현.XLS]________272"/>
      <sheetName val="[성지공현.XLS]________267"/>
      <sheetName val="[성지공현.XLS]________266"/>
      <sheetName val="[성지공현.XLS]________268"/>
      <sheetName val="[성지공현.XLS]________269"/>
      <sheetName val="[성지공현.XLS]________270"/>
      <sheetName val="[성지공현.XLS]________271"/>
      <sheetName val="[성지공현.XLS]________273"/>
      <sheetName val="[성지공현.XLS]________274"/>
      <sheetName val="[성지공현.XLS]________275"/>
      <sheetName val="[성지공현.XLS]________276"/>
      <sheetName val="[성지공현.XLS]________277"/>
      <sheetName val="[성지공현.XLS]________278"/>
      <sheetName val="[성지공현.XLS]________279"/>
      <sheetName val="[성지공현.XLS]________280"/>
      <sheetName val="[성지공현.XLS]________281"/>
      <sheetName val="[성지공현.XLS]________282"/>
      <sheetName val="[성지공현.XLS]________283"/>
      <sheetName val="[성지공현.XLS]________284"/>
      <sheetName val="[성지공현.XLS]________285"/>
      <sheetName val="[성지공현.XLS]________286"/>
      <sheetName val="[성지공현.XLS]________287"/>
      <sheetName val="[성지공현.XLS]________288"/>
      <sheetName val="[성지공현.XLS]________289"/>
      <sheetName val="[성지공현.XLS]________290"/>
      <sheetName val="[성지공현.XLS]________291"/>
      <sheetName val="[성지공현.XLS]________293"/>
      <sheetName val="[성지공현.XLS]________292"/>
      <sheetName val="[성지공현.XLS]________295"/>
      <sheetName val="[성지공현.XLS]________298"/>
      <sheetName val="[성지공현.XLS]________297"/>
      <sheetName val="[성지공현.XLS]________313"/>
      <sheetName val="[성지공현.XLS]________299"/>
      <sheetName val="[성지공현.XLS]________300"/>
      <sheetName val="[성지공현.XLS]________301"/>
      <sheetName val="[성지공현.XLS]________302"/>
      <sheetName val="[성지공현.XLS]________303"/>
      <sheetName val="[성지공현.XLS]________304"/>
      <sheetName val="[성지공현.XLS]________305"/>
      <sheetName val="[성지공현.XLS]________306"/>
      <sheetName val="[성지공현.XLS]________307"/>
      <sheetName val="[성지공현.XLS]________308"/>
      <sheetName val="[성지공현.XLS]________309"/>
      <sheetName val="[성지공현.XLS]________310"/>
      <sheetName val="[성지공현.XLS]________311"/>
      <sheetName val="[성지공현.XLS]________312"/>
      <sheetName val="[성지공현.XLS]________315"/>
      <sheetName val="[성지공현.XLS]________314"/>
      <sheetName val="[성지공현.XLS]________316"/>
      <sheetName val="[성지공현_XLS]\견적서류\기초서류1"/>
      <sheetName val="[성지공현_XLS]__________1"/>
      <sheetName val="[성지공현_XLS]__________4"/>
      <sheetName val="[성지공현_XLS]__________9"/>
      <sheetName val="[성지공현_XLS]__________8"/>
      <sheetName val="[성지공현_XLS]__________5"/>
      <sheetName val="[성지공현_XLS]__________6"/>
      <sheetName val="[성지공현_XLS]__________7"/>
      <sheetName val="[성지공현_XLS]_________10"/>
      <sheetName val="[성지공현_XLS]_________11"/>
      <sheetName val="[성지공현_XLS]_________12"/>
      <sheetName val="[성지공현.XLS]________339"/>
      <sheetName val="[성지공현.XLS]________338"/>
      <sheetName val="[성지공현.XLS]________331"/>
      <sheetName val="[성지공현.XLS]________330"/>
      <sheetName val="[성지공현.XLS]________325"/>
      <sheetName val="[성지공현.XLS]________323"/>
      <sheetName val="[성지공현.XLS]________321"/>
      <sheetName val="[성지공현.XLS]________318"/>
      <sheetName val="[성지공현.XLS]________319"/>
      <sheetName val="[성지공현.XLS]________320"/>
      <sheetName val="[성지공현.XLS]________322"/>
      <sheetName val="[성지공현.XLS]________327"/>
      <sheetName val="[성지공현.XLS]________324"/>
      <sheetName val="[성지공현.XLS]________326"/>
      <sheetName val="[성지공현.XLS]________328"/>
      <sheetName val="[성지공현.XLS]________329"/>
      <sheetName val="[성지공현.XLS]________332"/>
      <sheetName val="[성지공현.XLS]________333"/>
      <sheetName val="[성지공현.XLS]________334"/>
      <sheetName val="[성지공현.XLS]________335"/>
      <sheetName val="[성지공현.XLS]________336"/>
      <sheetName val="[성지공현.XLS]________337"/>
      <sheetName val="[성지공현.XLS]________341"/>
      <sheetName val="[성지공현.XLS]________340"/>
      <sheetName val="[성지공현.XLS]__적서류__초서_3"/>
      <sheetName val="[성지공현.XLS]__적서류__초서_2"/>
      <sheetName val="[성지공현.XLS]________348"/>
      <sheetName val="[성지공현.XLS]________346"/>
      <sheetName val="[성지공현.XLS]________343"/>
      <sheetName val="[성지공현.XLS]________342"/>
      <sheetName val="[성지공현.XLS]________344"/>
      <sheetName val="[성지공현.XLS]________345"/>
      <sheetName val="[성지공현.XLS]________347"/>
      <sheetName val="[성지공현.XLS]________349"/>
      <sheetName val="[성지공현.XLS]________350"/>
      <sheetName val="표준내역(토목)"/>
      <sheetName val="[성지공현.XLS]________354"/>
      <sheetName val="[성지공현.XLS]________353"/>
      <sheetName val="[성지공현.XLS]________352"/>
      <sheetName val="[성지공현.XLS]________351"/>
      <sheetName val="[성지공현.XLS]________361"/>
      <sheetName val="[성지공현.XLS]________360"/>
      <sheetName val="[성지공현.XLS]________359"/>
      <sheetName val="[성지공현.XLS]________356"/>
      <sheetName val="[성지공현.XLS]________355"/>
      <sheetName val="[성지공현.XLS]________357"/>
      <sheetName val="[성지공현.XLS]________358"/>
      <sheetName val="[성지공현.XLS]________362"/>
      <sheetName val="[성지공현.XLS]________363"/>
      <sheetName val="[성지공현.XLS]________364"/>
      <sheetName val="[성지공현.XLS]________366"/>
      <sheetName val="[성지공현.XLS]________365"/>
      <sheetName val="[성지공현.XLS]A_________2"/>
      <sheetName val="[성지공현.XLS]__적서류_기_서_3"/>
      <sheetName val="[성지공현.XLS]__적서류_기_서_2"/>
      <sheetName val="부"/>
      <sheetName val="[성지공현.XLS]__적서___초서_3"/>
      <sheetName val="[성지공현.XLS]__적서___초서_4"/>
      <sheetName val="[성지공현.XLS]__적서___초서_5"/>
      <sheetName val="[성지공현.XLS]__적서___초서_6"/>
      <sheetName val="[성지공현.XLS]__적서___초서_7"/>
      <sheetName val="[성지공현.XLS]__적서___초서_8"/>
      <sheetName val="[성지공현.XLS]__적서___초서_9"/>
      <sheetName val="[성지공현.XLS]__적서___초_10"/>
      <sheetName val="[성지공현.XLS]_견적서류_기초_13"/>
      <sheetName val="[성지공현.XLS]_견적서류_기초_12"/>
      <sheetName val="[성지공현.XLS]_견적서류_기초서_3"/>
      <sheetName val="[성지공현.XLS]_견적서류_기초서_2"/>
      <sheetName val="[성지공현.XLS]_견적서류_기초서_4"/>
      <sheetName val="[성지공현.XLS]_견적서류_기초서_5"/>
      <sheetName val="[성지공현.XLS]_견적서류_기초서_6"/>
      <sheetName val="[성지공현.XLS]_견적서류_기초서_7"/>
      <sheetName val="[성지공현.XLS]_견적서류_기초서_8"/>
      <sheetName val="[성지공현.XLS]_견적서류_기초서_9"/>
      <sheetName val="[성지공현.XLS]_견적서류_기초_11"/>
      <sheetName val="[성지공현.XLS]_견적서류_기초_10"/>
      <sheetName val="Quantity"/>
      <sheetName val="[성지공현.XLS][성지공현.XLS]_____ME_232"/>
      <sheetName val="[성지공현.XLS][성지공현.XLS]_____ME_193"/>
      <sheetName val="[성지공현.XLS][성지공현.XLS]_____ME_190"/>
      <sheetName val="[성지공현.XLS][성지공현.XLS]_____ME_189"/>
      <sheetName val="[성지공현.XLS][성지공현.XLS]_____ME_191"/>
      <sheetName val="[성지공현.XLS][성지공현.XLS]_____ME_192"/>
      <sheetName val="[성지공현.XLS][성지공현.XLS]_____ME_195"/>
      <sheetName val="[성지공현.XLS][성지공현.XLS]_____ME_194"/>
      <sheetName val="[성지공현.XLS][성지공현.XLS]_____ME_196"/>
      <sheetName val="[성지공현.XLS][성지공현.XLS]_____ME_199"/>
      <sheetName val="[성지공현.XLS][성지공현.XLS]_____ME_197"/>
      <sheetName val="[성지공현.XLS][성지공현.XLS]_____ME_198"/>
      <sheetName val="[성지공현.XLS][성지공현.XLS]_____ME_202"/>
      <sheetName val="[성지공현.XLS][성지공현.XLS]_____ME_200"/>
      <sheetName val="[성지공현.XLS][성지공현.XLS]_____ME_201"/>
      <sheetName val="[성지공현.XLS][성지공현.XLS]_____ME_203"/>
      <sheetName val="[성지공현.XLS][성지공현.XLS]_____ME_204"/>
      <sheetName val="[성지공현.XLS][성지공현.XLS]_____ME_205"/>
      <sheetName val="[성지공현.XLS][성지공현.XLS]_____ME_206"/>
      <sheetName val="[성지공현.XLS][성지공현.XLS]_____ME_207"/>
      <sheetName val="[성지공현.XLS][성지공현.XLS]_____ME_209"/>
      <sheetName val="[성지공현.XLS][성지공현.XLS]_____ME_208"/>
      <sheetName val="[성지공현.XLS][성지공현.XLS]_____ME_210"/>
      <sheetName val="[성지공현.XLS][성지공현.XLS]_____ME_213"/>
      <sheetName val="[성지공현.XLS][성지공현.XLS]_____ME_211"/>
      <sheetName val="[성지공현.XLS][성지공현.XLS]_____ME_212"/>
      <sheetName val="[성지공현.XLS][성지공현.XLS]_____ME_214"/>
      <sheetName val="[성지공현.XLS][성지공현.XLS]_____ME_215"/>
      <sheetName val="[성지공현.XLS][성지공현.XLS]_____ME_217"/>
      <sheetName val="[성지공현.XLS][성지공현.XLS]_____ME_216"/>
      <sheetName val="[성지공현.XLS][성지공현.XLS]_____ME_220"/>
      <sheetName val="[성지공현.XLS][성지공현.XLS]_____ME_218"/>
      <sheetName val="[성지공현.XLS][성지공현.XLS]_____ME_219"/>
      <sheetName val="[성지공현.XLS][성지공현.XLS]_____ME_223"/>
      <sheetName val="[성지공현.XLS][성지공현.XLS]_____ME_221"/>
      <sheetName val="[성지공현.XLS][성지공현.XLS]_____ME_222"/>
      <sheetName val="[성지공현.XLS][성지공현.XLS]_____ME_225"/>
      <sheetName val="[성지공현.XLS][성지공현.XLS]_____ME_224"/>
      <sheetName val="[성지공현.XLS][성지공현.XLS]_____ME_226"/>
      <sheetName val="[성지공현.XLS][성지공현.XLS]_____ME_227"/>
      <sheetName val="[성지공현.XLS][성지공현.XLS]_____ME_228"/>
      <sheetName val="[성지공현.XLS][성지공현.XLS]_____ME_229"/>
      <sheetName val="[성지공현.XLS][성지공현.XLS]_____ME_230"/>
      <sheetName val="[성지공현.XLS][성지공현.XLS]_____ME_231"/>
      <sheetName val="축(을)"/>
      <sheetName val="꜀리,공ਐ"/>
      <sheetName val="ꁧyun"/>
      <sheetName val="°출내역蜜"/>
      <sheetName val="⼀리"/>
      <sheetName val="咈셈TABLE"/>
      <sheetName val="ሬ자,기脱 실적"/>
      <sheetName val="鄤계예산쀜"/>
      <sheetName val="䄤계예시"/>
      <sheetName val="腼반공사"/>
      <sheetName val="Ш수"/>
      <sheetName val="逴0집계"/>
      <sheetName val="ၓubs"/>
      <sheetName val="鈄우실적"/>
      <sheetName val="჉천부속㟙"/>
      <sheetName val="DB@Acess"/>
      <sheetName val="Civil"/>
      <sheetName val="CALCULATION"/>
      <sheetName val="Vari by Trade"/>
      <sheetName val="SUMMARY"/>
      <sheetName val="UTILITIES"/>
      <sheetName val="Rebars"/>
      <sheetName val="PipWT"/>
      <sheetName val="Str.Deriv"/>
      <sheetName val="Sched of Rates"/>
      <sheetName val="DSLP"/>
      <sheetName val="ANX3A11"/>
      <sheetName val="MAT_N048"/>
      <sheetName val="Cash Out-Plan"/>
      <sheetName val="가설전기 설비공사临Ⴁ_x0000_退"/>
      <sheetName val="신우"/>
      <sheetName val="概総括1"/>
      <sheetName val="Testing"/>
      <sheetName val="[성지공현.XLS][성지공현.XLS]___학_MECH_2"/>
      <sheetName val="[성지공현.XLS][성지공현.XLS]_____ME_240"/>
      <sheetName val="노임근거"/>
      <sheetName val="Materials Categ堀_x0018__x0000__x0000_"/>
      <sheetName val="__x005f_x005f_x005f_x0000____x005f_x005f_x005f_x0000__2"/>
      <sheetName val="__x005f_x005f_x005f_x005f_x005f_x005f_x005f_x0000_____2"/>
      <sheetName val="__x005f_x005f_x005f_x005f_x005f_x005f_x005f_x005f_x00_2"/>
      <sheetName val="__x005f_x005f_x005f_x005f_x005f_x005f_x005f_x005f_x00_3"/>
      <sheetName val="입찰내역서"/>
      <sheetName val="付款进度表"/>
      <sheetName val="科目列表"/>
      <sheetName val="   合同台账  "/>
      <sheetName val="无合同工程及销费"/>
      <sheetName val="[성지공현.XLS][성지공현.XLS]_____ME_234"/>
      <sheetName val="[성지공현.XLS][성지공현.XLS]__이학_MECH_3"/>
      <sheetName val="[성지공현.XLS][성지공현.XLS]__이학_MECH_2"/>
      <sheetName val="[성지공현.XLS][성지공현.XLS]_____ME_233"/>
      <sheetName val="[성지공현.XLS][성지공현.XLS]_____ME_235"/>
      <sheetName val="[성지공현.XLS][성지공현.XLS]_____ME_236"/>
      <sheetName val="[성지공현.XLS][성지공현.XLS]_____ME_237"/>
      <sheetName val="[성지공현.XLS][성지공현.XLS]_____ME_238"/>
      <sheetName val="[성지공현.XLS][성지공현.XLS]_____ME_239"/>
      <sheetName val="[성지공현.XLS][성지공현.XLS]_____ME_330"/>
      <sheetName val="[성지공현.XLS][성지공현.XLS]_____ME_295"/>
      <sheetName val="[성지공현.XLS][성지공현.XLS]_____ME_293"/>
      <sheetName val="[성지공현.XLS][성지공현.XLS]_____ME_289"/>
      <sheetName val="[성지공현.XLS][성지공현.XLS]_____ME_288"/>
      <sheetName val="[성지공현.XLS][성지공현.XLS]_____ME_282"/>
      <sheetName val="[성지공현.XLS][성지공현.XLS]_____ME_243"/>
      <sheetName val="[성지공현.XLS][성지공현.XLS]_____ME_241"/>
      <sheetName val="[성지공현.XLS][성지공현.XLS]_____ME_242"/>
      <sheetName val="[성지공현.XLS][성지공현.XLS]_____ME_244"/>
      <sheetName val="[성지공현.XLS][성지공현.XLS]_____ME_246"/>
      <sheetName val="[성지공현.XLS][성지공현.XLS]_____ME_245"/>
      <sheetName val="[성지공현.XLS][성지공현.XLS]_____ME_248"/>
      <sheetName val="[성지공현.XLS][성지공현.XLS]_____ME_247"/>
      <sheetName val="[성지공현.XLS][성지공현.XLS]_____ME_249"/>
      <sheetName val="[성지공현.XLS][성지공현.XLS]_____ME_250"/>
      <sheetName val="[성지공현.XLS][성지공현.XLS]_____ME_252"/>
      <sheetName val="[성지공현.XLS][성지공현.XLS]_____ME_251"/>
      <sheetName val="[성지공현.XLS][성지공현.XLS]_____ME_253"/>
      <sheetName val="[성지공현.XLS][성지공현.XLS]_____ME_254"/>
      <sheetName val="[성지공현.XLS][성지공현.XLS]_____ME_256"/>
      <sheetName val="[성지공현.XLS][성지공현.XLS]_____ME_255"/>
      <sheetName val="[성지공현.XLS][성지공현.XLS]_____ME_257"/>
      <sheetName val="[성지공현.XLS][성지공현.XLS]_____ME_258"/>
      <sheetName val="[성지공현.XLS][성지공현.XLS]_____ME_259"/>
      <sheetName val="[성지공현.XLS][성지공현.XLS]_____ME_260"/>
      <sheetName val="[성지공현.XLS][성지공현.XLS]_____ME_279"/>
      <sheetName val="[성지공현.XLS][성지공현.XLS]_____ME_274"/>
      <sheetName val="[성지공현.XLS][성지공현.XLS]_____ME_261"/>
      <sheetName val="[성지공현.XLS][성지공현.XLS]_____ME_267"/>
      <sheetName val="[성지공현.XLS][성지공현.XLS]_____ME_262"/>
      <sheetName val="[성지공현.XLS][성지공현.XLS]_____ME_263"/>
      <sheetName val="[성지공현.XLS][성지공현.XLS]_____ME_264"/>
      <sheetName val="[성지공현.XLS][성지공현.XLS]_____ME_265"/>
      <sheetName val="[성지공현.XLS][성지공현.XLS]_____ME_266"/>
      <sheetName val="[성지공현.XLS][성지공현.XLS]_____ME_269"/>
      <sheetName val="[성지공현.XLS][성지공현.XLS]_____ME_268"/>
      <sheetName val="[성지공현.XLS][성지공현.XLS]_____ME_270"/>
      <sheetName val="[성지공현.XLS][성지공현.XLS]_____ME_273"/>
      <sheetName val="[성지공현.XLS][성지공현.XLS]_____ME_271"/>
      <sheetName val="[성지공현.XLS][성지공현.XLS]_____ME_272"/>
      <sheetName val="[성지공현.XLS][성지공현.XLS]_____ME_275"/>
      <sheetName val="[성지공현.XLS][성지공현.XLS]_____ME_277"/>
      <sheetName val="[성지공현.XLS][성지공현.XLS]_____ME_276"/>
      <sheetName val="[성지공현.XLS][성지공현.XLS]_____ME_278"/>
      <sheetName val="[성지공현.XLS][성지공현.XLS]_____ME_280"/>
      <sheetName val="[성지공현.XLS][성지공현.XLS]_____ME_281"/>
      <sheetName val="[성지공현.XLS][성지공현.XLS]_____ME_284"/>
      <sheetName val="[성지공현.XLS][성지공현.XLS]_____ME_283"/>
      <sheetName val="[성지공현.XLS][성지공현.XLS]_____ME_285"/>
      <sheetName val="[성지공현.XLS][성지공현.XLS]_____ME_286"/>
      <sheetName val="[성지공현.XLS][성지공현.XLS]_____ME_287"/>
      <sheetName val="[성지공현.XLS][성지공현.XLS]_____ME_290"/>
      <sheetName val="[성지공현.XLS][성지공현.XLS]_____ME_291"/>
      <sheetName val="[성지공현.XLS][성지공현.XLS]_____ME_292"/>
      <sheetName val="[성지공현.XLS][성지공현.XLS]_____ME_294"/>
      <sheetName val="[성지공현.XLS][성지공현.XLS]_____ME_296"/>
      <sheetName val="[성지공현.XLS][성지공현.XLS]_____ME_303"/>
      <sheetName val="[성지공현.XLS][성지공현.XLS]_____ME_297"/>
      <sheetName val="[성지공현.XLS][성지공현.XLS]_____ME_299"/>
      <sheetName val="[성지공현.XLS][성지공현.XLS]_____ME_298"/>
      <sheetName val="[성지공현.XLS][성지공현.XLS]_____ME_302"/>
      <sheetName val="[성지공현.XLS][성지공현.XLS]_____ME_300"/>
      <sheetName val="[성지공현.XLS][성지공현.XLS]_____ME_301"/>
      <sheetName val="[성지공현.XLS][성지공현.XLS]_____ME_311"/>
      <sheetName val="[성지공현.XLS][성지공현.XLS]_____ME_305"/>
      <sheetName val="[성지공현.XLS][성지공현.XLS]__이__MECH_2"/>
      <sheetName val="[성지공현.XLS][성지공현.XLS]_____ME_304"/>
      <sheetName val="[성지공현.XLS][성지공현.XLS]_____ME_309"/>
      <sheetName val="[성지공현.XLS][성지공현.XLS]_____ME_306"/>
      <sheetName val="[성지공현.XLS][성지공현.XLS]_____ME_307"/>
      <sheetName val="[성지공현.XLS][성지공현.XLS]_____ME_308"/>
      <sheetName val="[성지공현.XLS][성지공현.XLS]_____ME_310"/>
      <sheetName val="[성지공현.XLS][성지공현.XLS]_____ME_317"/>
      <sheetName val="[성지공현.XLS][성지공현.XLS]_____ME_312"/>
      <sheetName val="[성지공현.XLS][성지공현.XLS]_____ME_316"/>
      <sheetName val="[성지공현.XLS][성지공현.XLS]_____ME_314"/>
      <sheetName val="[성지공현.XLS][성지공현.XLS]_____ME_313"/>
      <sheetName val="[성지공현.XLS][성지공현.XLS]_____ME_315"/>
      <sheetName val="[성지공현.XLS][성지공현.XLS]_____ME_322"/>
      <sheetName val="[성지공현.XLS][성지공현.XLS]_____ME_319"/>
      <sheetName val="[성지공현.XLS][성지공현.XLS]_____ME_318"/>
      <sheetName val="[성지공현.XLS][성지공현.XLS]_____ME_320"/>
      <sheetName val="[성지공현.XLS][성지공현.XLS]_____ME_321"/>
      <sheetName val="[성지공현.XLS][성지공현.XLS]_____ME_326"/>
      <sheetName val="[성지공현.XLS][성지공현.XLS]_____ME_323"/>
      <sheetName val="[성지공현.XLS][성지공현.XLS]_____ME_324"/>
      <sheetName val="[성지공현.XLS][성지공현.XLS]_____ME_325"/>
      <sheetName val="[성지공현.XLS][성지공현.XLS]_____ME_327"/>
      <sheetName val="[성지공현.XLS][성지공현.XLS]_____ME_328"/>
      <sheetName val="[성지공현.XLS][성지공현.XLS]_____ME_329"/>
      <sheetName val="[성지공현.XLS][성지공현.XLS]_____ME_331"/>
      <sheetName val="[성지공현.XLS][성지공현.XLS]_____ME_334"/>
      <sheetName val="[성지공현.XLS][성지공현.XLS]_____ME_332"/>
      <sheetName val="[성지공현.XLS][성지공현.XLS]_____ME_333"/>
      <sheetName val="1.Global Setting"/>
      <sheetName val="23.10.16"/>
      <sheetName val="ȱ_x0000_⠀恷_x0"/>
      <sheetName val="ȱ_x005f"/>
      <sheetName val="카"/>
      <sheetName val="Eq__Mobilization"/>
      <sheetName val="VS_P-Q"/>
      <sheetName val="[성지공현_XLS][성지공현_XLS]_____MECH_2"/>
      <sheetName val="[성지공현_XLS][성지공현_XLS]_____MECH_3"/>
      <sheetName val="3-2_인원투입"/>
      <sheetName val="FAB_B01计算式"/>
      <sheetName val="A_LINE"/>
      <sheetName val="상_부"/>
      <sheetName val="Cash_Out_Table"/>
      <sheetName val="Net_Cash_Table"/>
      <sheetName val="Submission_Form"/>
      <sheetName val="Sur_Site"/>
      <sheetName val="Analisa_Upah_&amp;_Bahan_Plum"/>
      <sheetName val="H_Satuan"/>
      <sheetName val="Sh"/>
      <sheetName val="본선_토공_분배표"/>
      <sheetName val="2_강상판설계"/>
      <sheetName val="2_2_단면형상"/>
      <sheetName val="2_3_작용하중"/>
      <sheetName val="2_5_단면력"/>
      <sheetName val="2_6_휨응력"/>
      <sheetName val="2_7_전단응력"/>
      <sheetName val="3_1_단면가정"/>
      <sheetName val="3_3_하중산정"/>
      <sheetName val="3_6_2_검토단면력"/>
      <sheetName val="3_7_유효폭_산정"/>
      <sheetName val="3_8_주형응력면검토"/>
      <sheetName val="4_보강재검토"/>
      <sheetName val="5_현장이음검토"/>
      <sheetName val="6__브라켓_검토"/>
      <sheetName val="7__솟음량_계산"/>
      <sheetName val="9__신축량_검토"/>
      <sheetName val="18년_동계축제_조성_전기공사(변경계약)_xlsx"/>
      <sheetName val="_동력_설비공사"/>
      <sheetName val="신표지1"/>
      <sheetName val="CODES"/>
      <sheetName val="변경내역대비표(2)"/>
      <sheetName val="갑지(P4 Ph1 154kV동)"/>
      <sheetName val="[성지공현.XLS][성지공현.XLS]________365"/>
      <sheetName val="[성지공현.XLS][성지공현.XLS]________397"/>
      <sheetName val="[성지공현.XLS][성지공현.XLS]________366"/>
      <sheetName val="[성지공현.XLS][성지공현.XLS]________371"/>
      <sheetName val="[성지공현.XLS][성지공현.XLS]________367"/>
      <sheetName val="[성지공현.XLS][성지공현.XLS]________368"/>
      <sheetName val="[성지공현.XLS][성지공현.XLS]________369"/>
      <sheetName val="[성지공현.XLS][성지공현.XLS]________370"/>
      <sheetName val="[성지공현.XLS][성지공현.XLS]________373"/>
      <sheetName val="[성지공현.XLS][성지공현.XLS]________372"/>
      <sheetName val="[성지공현.XLS][성지공현.XLS]________387"/>
      <sheetName val="[성지공현.XLS][성지공현.XLS]________374"/>
      <sheetName val="[성지공현.XLS][성지공현.XLS]________375"/>
      <sheetName val="[성지공현.XLS][성지공현.XLS]________378"/>
      <sheetName val="[성지공현.XLS][성지공현.XLS]________376"/>
      <sheetName val="[성지공현.XLS][성지공현.XLS]________377"/>
      <sheetName val="[성지공현.XLS][성지공현.XLS]________382"/>
      <sheetName val="[성지공현.XLS][성지공현.XLS]________380"/>
      <sheetName val="[성지공현.XLS][성지공현.XLS]________379"/>
      <sheetName val="[성지공현.XLS][성지공현.XLS]________381"/>
      <sheetName val="[성지공현.XLS][성지공현.XLS]________386"/>
      <sheetName val="[성지공현.XLS][성지공현.XLS]________383"/>
      <sheetName val="[성지공현.XLS][성지공현.XLS]________384"/>
      <sheetName val="[성지공현.XLS][성지공현.XLS]________385"/>
      <sheetName val="[성지공현.XLS][성지공현.XLS]________388"/>
      <sheetName val="[성지공현.XLS][성지공현.XLS]________393"/>
      <sheetName val="[성지공현.XLS][성지공현.XLS]________394"/>
      <sheetName val="[성지공현.XLS][성지공현.XLS]________389"/>
      <sheetName val="[성지공현.XLS][성지공현.XLS]________390"/>
      <sheetName val="[성지공현.XLS][성지공현.XLS]________392"/>
      <sheetName val="[성지공현.XLS][성지공현.XLS]________391"/>
      <sheetName val="[성지공현.XLS][성지공현.XLS]________396"/>
      <sheetName val="[성지공현.XLS][성지공현.XLS]________395"/>
      <sheetName val="[성지공현.XLS][성지공현.XLS]________399"/>
      <sheetName val="[성지공현.XLS][성지공현.XLS]________398"/>
      <sheetName val="[성지공현.XLS][성지공현.XLS]________459"/>
      <sheetName val="[성지공현.XLS][성지공현.XLS]________460"/>
      <sheetName val="[성지공현.XLS][성지공현.XLS]________405"/>
      <sheetName val="[성지공현.XLS][성지공현.XLS]________402"/>
      <sheetName val="[성지공현.XLS][성지공현.XLS]________400"/>
      <sheetName val="[성지공현.XLS][성지공현.XLS]________401"/>
      <sheetName val="[성지공현.XLS][성지공현.XLS]________406"/>
      <sheetName val="[성지공현.XLS][성지공현.XLS]________404"/>
      <sheetName val="[성지공현.XLS][성지공현.XLS]________403"/>
      <sheetName val="[성지공현.XLS][성지공현.XLS]________439"/>
      <sheetName val="[성지공현.XLS][성지공현.XLS]________440"/>
      <sheetName val="[성지공현.XLS][성지공현.XLS]________412"/>
      <sheetName val="[성지공현.XLS][성지공현.XLS]________413"/>
      <sheetName val="[성지공현.XLS][성지공현.XLS]________407"/>
      <sheetName val="[성지공현.XLS][성지공현.XLS]________408"/>
      <sheetName val="[성지공현.XLS][성지공현.XLS]________409"/>
      <sheetName val="[성지공현.XLS][성지공현.XLS]________410"/>
      <sheetName val="[성지공현.XLS][성지공현.XLS]________411"/>
      <sheetName val="[성지공현.XLS][성지공현.XLS]________416"/>
      <sheetName val="[성지공현.XLS][성지공현.XLS]________415"/>
      <sheetName val="[성지공현.XLS][성지공현.XLS]________414"/>
      <sheetName val="[성지공현.XLS][성지공현.XLS]________417"/>
      <sheetName val="[성지공현.XLS][성지공현.XLS]________418"/>
      <sheetName val="[성지공현.XLS][성지공현.XLS]________419"/>
      <sheetName val="[성지공현.XLS][성지공현.XLS]________420"/>
      <sheetName val="[성지공현.XLS][성지공현.XLS]________424"/>
      <sheetName val="[성지공현.XLS][성지공현.XLS]________425"/>
      <sheetName val="[성지공현.XLS][성지공현.XLS]________421"/>
      <sheetName val="[성지공현.XLS][성지공현.XLS]________422"/>
      <sheetName val="[성지공현.XLS][성지공현.XLS]________423"/>
      <sheetName val="[성지공현.XLS][성지공현.XLS]________426"/>
      <sheetName val="[성지공현.XLS][성지공현.XLS]________427"/>
      <sheetName val="[성지공현.XLS][성지공현.XLS]________432"/>
      <sheetName val="[성지공현.XLS][성지공현.XLS]________433"/>
      <sheetName val="[성지공현.XLS][성지공현.XLS]________429"/>
      <sheetName val="[성지공현.XLS][성지공현.XLS]________431"/>
      <sheetName val="[성지공현.XLS][성지공현.XLS]________428"/>
      <sheetName val="[성지공현.XLS][성지공현.XLS]________430"/>
      <sheetName val="[성지공현.XLS][성지공현.XLS]________434"/>
      <sheetName val="[성지공현.XLS][성지공현.XLS]________435"/>
      <sheetName val="[성지공현.XLS][성지공현.XLS]________438"/>
      <sheetName val="[성지공현.XLS][성지공현.XLS]________436"/>
      <sheetName val="[성지공현.XLS][성지공현.XLS]________437"/>
      <sheetName val="[성지공현.XLS][성지공현.XLS]________441"/>
      <sheetName val="[성지공현.XLS][성지공현.XLS]________442"/>
      <sheetName val="[성지공현.XLS][성지공현.XLS]________452"/>
      <sheetName val="[성지공현.XLS][성지공현.XLS]________455"/>
      <sheetName val="[성지공현.XLS][성지공현.XLS]________451"/>
      <sheetName val="[성지공현.XLS][성지공현.XLS]________443"/>
      <sheetName val="[성지공현.XLS][성지공현.XLS]________444"/>
      <sheetName val="[성지공현.XLS][성지공현.XLS]________445"/>
      <sheetName val="[성지공현.XLS][성지공현.XLS]________446"/>
      <sheetName val="[성지공현.XLS][성지공현.XLS]________447"/>
      <sheetName val="[성지공현.XLS][성지공현.XLS]________450"/>
      <sheetName val="[성지공현.XLS][성지공현.XLS]________448"/>
      <sheetName val="[성지공현.XLS][성지공현.XLS]________449"/>
      <sheetName val="[성지공현.XLS][성지공현.XLS]________453"/>
      <sheetName val="[성지공현.XLS][성지공현.XLS]________454"/>
      <sheetName val="[성지공현.XLS][성지공현.XLS]________457"/>
      <sheetName val="[성지공현.XLS][성지공현.XLS]________456"/>
      <sheetName val="[성지공현.XLS][성지공현.XLS]________458"/>
      <sheetName val="예산_x0000_꟣ʂ"/>
      <sheetName val="5월"/>
      <sheetName val="자재일람"/>
      <sheetName val="조경일람"/>
      <sheetName val="갑근세납세필증명원"/>
      <sheetName val="조건"/>
      <sheetName val="PBU Category Account"/>
      <sheetName val="[성지공현.XLS][성지공현.XLS]_____ME_359"/>
      <sheetName val="[성지공현.XLS][성지공현.XLS]_____ME_349"/>
      <sheetName val="[성지공현.XLS][성지공현.XLS]_____ME_335"/>
      <sheetName val="[성지공현.XLS][성지공현.XLS]_____ME_337"/>
      <sheetName val="[성지공현.XLS][성지공현.XLS]_____ME_336"/>
      <sheetName val="[성지공현.XLS][성지공현.XLS]_____ME_339"/>
      <sheetName val="[성지공현.XLS][성지공현.XLS]_____ME_338"/>
      <sheetName val="[성지공현.XLS][성지공현.XLS]_____ME_340"/>
      <sheetName val="[성지공현.XLS][성지공현.XLS]_____ME_343"/>
      <sheetName val="[성지공현.XLS][성지공현.XLS]_____ME_341"/>
      <sheetName val="[성지공현.XLS][성지공현.XLS]_____ME_342"/>
      <sheetName val="[성지공현.XLS][성지공현.XLS]_____ME_344"/>
      <sheetName val="[성지공현.XLS][성지공현.XLS]_____ME_347"/>
      <sheetName val="[성지공현.XLS][성지공현.XLS]_____ME_345"/>
      <sheetName val="[성지공현.XLS][성지공현.XLS]_____ME_346"/>
      <sheetName val="[성지공현.XLS][성지공현.XLS]_____ME_348"/>
      <sheetName val="12호기내역서(건축분)"/>
      <sheetName val="[성지공현.XLS][성지공현.XLS]_____ME_357"/>
      <sheetName val="[성지공현.XLS][성지공현.XLS]_____ME_351"/>
      <sheetName val="[성지공현.XLS][성지공현.XLS]_____ME_350"/>
      <sheetName val="[성지공현.XLS][성지공현.XLS]_____ME_352"/>
      <sheetName val="[성지공현.XLS][성지공현.XLS]_____ME_354"/>
      <sheetName val="[성지공현.XLS][성지공현.XLS]_____ME_353"/>
      <sheetName val="[성지공현.XLS][성지공현.XLS]_____ME_356"/>
      <sheetName val="[성지공현.XLS][성지공현.XLS]__이학_MECH_4"/>
      <sheetName val="[성지공현.XLS][성지공현.XLS]__이학_MECH_6"/>
      <sheetName val="[성지공현.XLS][성지공현.XLS]__이학_MECH_5"/>
      <sheetName val="[성지공현.XLS][성지공현.XLS]_____ME_355"/>
      <sheetName val="[성지공현.XLS][성지공현.XLS]_____ME_358"/>
      <sheetName val="[성지공현.XLS][성지공현.XLS]_____ME_369"/>
      <sheetName val="[성지공현.XLS][성지공현.XLS]_____ME_368"/>
      <sheetName val="[성지공현.XLS][성지공현.XLS]_____ME_365"/>
      <sheetName val="[성지공현.XLS][성지공현.XLS]_____ME_361"/>
      <sheetName val="[성지공현.XLS][성지공현.XLS]_____ME_360"/>
      <sheetName val="[성지공현.XLS][성지공현.XLS]_____ME_362"/>
      <sheetName val="[성지공현.XLS][성지공현.XLS]___서____서_2"/>
      <sheetName val="[성지공현.XLS][성지공현.XLS]_____ME_363"/>
      <sheetName val="[성지공현.XLS][성지공현.XLS]_____ME_364"/>
      <sheetName val="[성지공현.XLS][성지공현.XLS]_____ME_366"/>
      <sheetName val="[성지공현.XLS][성지공현.XLS]_____ME_367"/>
      <sheetName val="범례(수정X)"/>
      <sheetName val="내역(가로)"/>
      <sheetName val="노무,재료"/>
      <sheetName val="h-013211-2"/>
      <sheetName val="인조대리석설치공사(롯데)_옵션"/>
      <sheetName val="인조대리석설치공사(롯데)_기본"/>
      <sheetName val="인조대리석설치공사(롯데)_확장"/>
      <sheetName val="RAB AR&amp;STR"/>
      <sheetName val="Takeoff"/>
      <sheetName val="网络平台"/>
      <sheetName val="vlieu"/>
      <sheetName val="RAB_AR&amp;STR"/>
      <sheetName val="부적합 유형"/>
      <sheetName val="\견적서류\기초서류\"/>
      <sheetName val="__________2"/>
      <sheetName val="__________3"/>
      <sheetName val="_________12"/>
      <sheetName val="__________9"/>
      <sheetName val="__________4"/>
      <sheetName val="__________5"/>
      <sheetName val="__________6"/>
      <sheetName val="__________8"/>
      <sheetName val="__________7"/>
      <sheetName val="_________10"/>
      <sheetName val="_________11"/>
      <sheetName val="_________13"/>
      <sheetName val="_________15"/>
      <sheetName val="_________14"/>
      <sheetName val="_________19"/>
      <sheetName val="_________18"/>
      <sheetName val="_________16"/>
      <sheetName val="_________17"/>
      <sheetName val="_________22"/>
      <sheetName val="_________20"/>
      <sheetName val="_________21"/>
      <sheetName val="_________32"/>
      <sheetName val="_________30"/>
      <sheetName val="_________26"/>
      <sheetName val="_________25"/>
      <sheetName val="_________23"/>
      <sheetName val="_________24"/>
      <sheetName val="_________28"/>
      <sheetName val="_________27"/>
      <sheetName val="_________29"/>
      <sheetName val="_________31"/>
      <sheetName val="_________37"/>
      <sheetName val="_________33"/>
      <sheetName val="_________34"/>
      <sheetName val="_________35"/>
      <sheetName val="_________36"/>
      <sheetName val="_________42"/>
      <sheetName val="_________38"/>
      <sheetName val="_________39"/>
      <sheetName val="_________40"/>
      <sheetName val="_________41"/>
      <sheetName val="_________58"/>
      <sheetName val="_________57"/>
      <sheetName val="_________46"/>
      <sheetName val="_________50"/>
      <sheetName val="_________43"/>
      <sheetName val="_________44"/>
      <sheetName val="_________45"/>
      <sheetName val="_________48"/>
      <sheetName val="_________47"/>
      <sheetName val="_________49"/>
      <sheetName val="_________55"/>
      <sheetName val="_________51"/>
      <sheetName val="_________52"/>
      <sheetName val="_________53"/>
      <sheetName val="_________54"/>
      <sheetName val="_________56"/>
      <sheetName val="_________68"/>
      <sheetName val="_________59"/>
      <sheetName val="_________66"/>
      <sheetName val="_________67"/>
      <sheetName val="_________60"/>
      <sheetName val="_________61"/>
      <sheetName val="_________62"/>
      <sheetName val="_________63"/>
      <sheetName val="_________64"/>
      <sheetName val="_________65"/>
      <sheetName val="____류_기___2"/>
      <sheetName val="_________69"/>
      <sheetName val="_________71"/>
      <sheetName val="_________70"/>
      <sheetName val="_________99"/>
      <sheetName val="_________98"/>
      <sheetName val="_________72"/>
      <sheetName val="_________73"/>
      <sheetName val="_________75"/>
      <sheetName val="_________76"/>
      <sheetName val="_________74"/>
      <sheetName val="_________77"/>
      <sheetName val="_________78"/>
      <sheetName val="_________79"/>
      <sheetName val="_________80"/>
      <sheetName val="_________82"/>
      <sheetName val="_________81"/>
      <sheetName val="_________83"/>
      <sheetName val="_________86"/>
      <sheetName val="_________84"/>
      <sheetName val="_________85"/>
      <sheetName val="_________89"/>
      <sheetName val="_________87"/>
      <sheetName val="_________88"/>
      <sheetName val="_________93"/>
      <sheetName val="_________92"/>
      <sheetName val="_________90"/>
      <sheetName val="_________91"/>
      <sheetName val="______XLS_2"/>
      <sheetName val="_________94"/>
      <sheetName val="_________95"/>
      <sheetName val="_________96"/>
      <sheetName val="_________97"/>
      <sheetName val="________101"/>
      <sheetName val="________100"/>
      <sheetName val="________107"/>
      <sheetName val="________105"/>
      <sheetName val="________103"/>
      <sheetName val="________102"/>
      <sheetName val="________104"/>
      <sheetName val="________106"/>
      <sheetName val="________118"/>
      <sheetName val="_견적서___초서_3"/>
      <sheetName val="_견적서___초서_2"/>
      <sheetName val="_견적서___초서_4"/>
      <sheetName val="_견적서___초서_5"/>
      <sheetName val="_견적서___초서_7"/>
      <sheetName val="_견적서___초서_6"/>
      <sheetName val="________112"/>
      <sheetName val="________111"/>
      <sheetName val="________108"/>
      <sheetName val="________109"/>
      <sheetName val="________110"/>
      <sheetName val="________115"/>
      <sheetName val="________113"/>
      <sheetName val="________114"/>
      <sheetName val="________116"/>
      <sheetName val="________117"/>
      <sheetName val="________127"/>
      <sheetName val="________126"/>
      <sheetName val="________122"/>
      <sheetName val="________124"/>
      <sheetName val="________119"/>
      <sheetName val="________120"/>
      <sheetName val="________121"/>
      <sheetName val="________123"/>
      <sheetName val="________125"/>
      <sheetName val="________133"/>
      <sheetName val="________132"/>
      <sheetName val="________129"/>
      <sheetName val="________128"/>
      <sheetName val="________130"/>
      <sheetName val="________131"/>
      <sheetName val="________135"/>
      <sheetName val="________138"/>
      <sheetName val="________134"/>
      <sheetName val="________136"/>
      <sheetName val="________137"/>
      <sheetName val="________140"/>
      <sheetName val="________139"/>
      <sheetName val="________143"/>
      <sheetName val="________141"/>
      <sheetName val="________142"/>
      <sheetName val="________144"/>
      <sheetName val="________145"/>
      <sheetName val="________147"/>
      <sheetName val="________146"/>
      <sheetName val="________148"/>
      <sheetName val="________158"/>
      <sheetName val="________159"/>
      <sheetName val="_견__류_기___2"/>
      <sheetName val="________149"/>
      <sheetName val="________152"/>
      <sheetName val="________155"/>
      <sheetName val="________150"/>
      <sheetName val="________151"/>
      <sheetName val="________154"/>
      <sheetName val="________153"/>
      <sheetName val="________156"/>
      <sheetName val="________157"/>
      <sheetName val="________160"/>
      <sheetName val="________161"/>
      <sheetName val="________162"/>
      <sheetName val="________164"/>
      <sheetName val="________163"/>
      <sheetName val="__적_______2"/>
      <sheetName val="________169"/>
      <sheetName val="________168"/>
      <sheetName val="________165"/>
      <sheetName val="________167"/>
      <sheetName val="________166"/>
      <sheetName val="________175"/>
      <sheetName val="________171"/>
      <sheetName val="________170"/>
      <sheetName val="________174"/>
      <sheetName val="________172"/>
      <sheetName val="________173"/>
      <sheetName val="________176"/>
      <sheetName val="________178"/>
      <sheetName val="________182"/>
      <sheetName val="________177"/>
      <sheetName val="________179"/>
      <sheetName val="________180"/>
      <sheetName val="________181"/>
      <sheetName val="________184"/>
      <sheetName val="________185"/>
      <sheetName val="________183"/>
      <sheetName val="________189"/>
      <sheetName val="________188"/>
      <sheetName val="________187"/>
      <sheetName val="________186"/>
      <sheetName val="________190"/>
      <sheetName val="________191"/>
      <sheetName val="________192"/>
      <sheetName val="________193"/>
      <sheetName val="________195"/>
      <sheetName val="________194"/>
      <sheetName val="________196"/>
      <sheetName val="______XLS_3"/>
      <sheetName val="__적___기___2"/>
      <sheetName val="________197"/>
      <sheetName val="________198"/>
      <sheetName val="________203"/>
      <sheetName val="________201"/>
      <sheetName val="________199"/>
      <sheetName val="________200"/>
      <sheetName val="________202"/>
      <sheetName val="________204"/>
      <sheetName val="inter"/>
      <sheetName val="일위(PN)"/>
      <sheetName val="[성지공현.XLS][성지공현.XLS]________463"/>
      <sheetName val="[성지공현.XLS][성지공현.XLS]________462"/>
      <sheetName val="[성지공현.XLS][성지공현.XLS]________461"/>
      <sheetName val="공사원가(소)"/>
      <sheetName val="[성지공현.XLS][성지공현.XLS]________464"/>
      <sheetName val="[성지공현.XLS][성지공현.XLS]________481"/>
      <sheetName val="[성지공현.XLS][성지공현.XLS]________482"/>
      <sheetName val="[성지공현.XLS][성지공현.XLS]________465"/>
      <sheetName val="[성지공현.XLS][성지공현.XLS]________467"/>
      <sheetName val="[성지공현.XLS][성지공현.XLS]________466"/>
      <sheetName val="[성지공현.XLS][성지공현.XLS]________468"/>
      <sheetName val="[성지공현.XLS][성지공현.XLS]________470"/>
      <sheetName val="[성지공현.XLS][성지공현.XLS]________469"/>
      <sheetName val="[성지공현.XLS][성지공현.XLS]________472"/>
      <sheetName val="[성지공현.XLS][성지공현.XLS]________480"/>
      <sheetName val="[성지공현.XLS][성지공현.XLS]________471"/>
      <sheetName val="[성지공현.XLS][성지공현.XLS]________473"/>
      <sheetName val="[성지공현.XLS][성지공현.XLS]________474"/>
      <sheetName val="[성지공현.XLS][성지공현.XLS]________477"/>
      <sheetName val="[성지공현.XLS][성지공현.XLS]________475"/>
      <sheetName val="[성지공현.XLS][성지공현.XLS]________476"/>
      <sheetName val="[성지공현.XLS][성지공현.XLS]________478"/>
      <sheetName val="[성지공현.XLS][성지공현.XLS]________479"/>
      <sheetName val="[성지공현.XLS][성지공현.XLS]________494"/>
      <sheetName val="[성지공현.XLS][성지공현.XLS]________483"/>
      <sheetName val="[성지공현.XLS][성지공현.XLS]________484"/>
      <sheetName val="[성지공현.XLS][성지공현.XLS]________485"/>
      <sheetName val="[성지공현.XLS][성지공현.XLS]________486"/>
      <sheetName val="[성지공현.XLS][성지공현.XLS]________487"/>
      <sheetName val="[성지공현.XLS][성지공현.XLS]________488"/>
      <sheetName val="[성지공현.XLS][성지공현.XLS]________489"/>
      <sheetName val="[성지공현.XLS][성지공현.XLS]________491"/>
      <sheetName val="[성지공현.XLS][성지공현.XLS]________490"/>
      <sheetName val="배수통관(좌)"/>
      <sheetName val="[성지공현.XLS][성지공현.XLS]________492"/>
      <sheetName val="[성지공현.XLS][성지공현.XLS]________493"/>
      <sheetName val="[성지공현.XLS][성지공현.XLS]________495"/>
      <sheetName val="[성지공현.XLS][성지공현.XLS]________496"/>
      <sheetName val="[성지공현.XLS][성지공현.XLS]__적___기___3"/>
      <sheetName val="NET"/>
      <sheetName val="[성지공현.XLS][성지공현.XLS]_____ME_403"/>
      <sheetName val="[성지공현.XLS][성지공현.XLS]_____ME_379"/>
      <sheetName val="[성지공현.XLS][성지공현.XLS]_____ME_370"/>
      <sheetName val="[성지공현.XLS][성지공현.XLS]_____ME_371"/>
      <sheetName val="[성지공현.XLS][성지공현.XLS]_____ME_372"/>
      <sheetName val="[성지공현.XLS][성지공현.XLS]_____ME_373"/>
      <sheetName val="[성지공현.XLS][성지공현.XLS]_____ME_374"/>
      <sheetName val="[성지공현.XLS][성지공현.XLS]_____ME_375"/>
      <sheetName val="[성지공현.XLS][성지공현.XLS]_____ME_376"/>
      <sheetName val="[성지공현.XLS][성지공현.XLS]_____ME_377"/>
      <sheetName val="[성지공현.XLS][성지공현.XLS]_____ME_378"/>
      <sheetName val="[성지공현.XLS][성지공현.XLS]_____ME_381"/>
      <sheetName val="[성지공현.XLS][성지공현.XLS]_____ME_380"/>
      <sheetName val="[성지공현.XLS][성지공현.XLS]_____ME_385"/>
      <sheetName val="[성지공현.XLS][성지공현.XLS]__이학_MECH_7"/>
      <sheetName val="[성지공현.XLS][성지공현.XLS]_____ME_382"/>
      <sheetName val="[성지공현.XLS][성지공현.XLS]_____ME_383"/>
      <sheetName val="[성지공현.XLS][성지공현.XLS]_____ME_384"/>
      <sheetName val="[성지공현.XLS][성지공현.XLS]_____ME_386"/>
      <sheetName val="[성지공현.XLS][성지공현.XLS]_____ME_388"/>
      <sheetName val="[성지공현.XLS][성지공현.XLS]_____ME_387"/>
      <sheetName val="[성지공현.XLS][성지공현.XLS]_____ME_389"/>
      <sheetName val="[성지공현.XLS][성지공현.XLS]_____ME_394"/>
      <sheetName val="[성지공현.XLS][성지공현.XLS]_____ME_390"/>
      <sheetName val="[성지공현.XLS][성지공현.XLS]_____ME_391"/>
      <sheetName val="[성지공현.XLS][성지공현.XLS]_____ME_392"/>
      <sheetName val="[성지공현.XLS][성지공현.XLS]_____ME_393"/>
      <sheetName val="[성지공현.XLS][성지공현.XLS]_____ME_397"/>
      <sheetName val="[성지공현.XLS][성지공현.XLS]_____ME_395"/>
      <sheetName val="[성지공현.XLS][성지공현.XLS]_____ME_396"/>
      <sheetName val="[성지공현.XLS][성지공현.XLS]_____ME_399"/>
      <sheetName val="[성지공현.XLS][성지공현.XLS]_____ME_398"/>
      <sheetName val="[성지공현.XLS][성지공현.XLS]_____ME_401"/>
      <sheetName val="[성지공현.XLS][성지공현.XLS]__이학_MECH_8"/>
      <sheetName val="[성지공현.XLS][성지공현.XLS]_____ME_400"/>
      <sheetName val="[성지공현.XLS][성지공현.XLS]_____ME_402"/>
      <sheetName val="[성지공현.XLS][성지공현.XLS]_____ME_404"/>
      <sheetName val="[성지공현.XLS][성지공현.XLS]_____ME_406"/>
      <sheetName val="[성지공현.XLS][성지공현.XLS]_____ME_405"/>
      <sheetName val="[성지공현.XLS][성지공현.XLS]_____ME_409"/>
      <sheetName val="[성지공현.XLS][성지공현.XLS]_____ME_407"/>
      <sheetName val="[성지공현.XLS][성지공현.XLS]_____ME_408"/>
      <sheetName val="[성지공현.XLS][성지공현.XLS]_____ME_414"/>
      <sheetName val="[성지공현.XLS][성지공현.XLS]_____ME_413"/>
      <sheetName val="[성지공현.XLS][성지공현.XLS]_____ME_410"/>
      <sheetName val="[성지공현.XLS][성지공현.XLS]_____ME_411"/>
      <sheetName val="[성지공현.XLS][성지공현.XLS]_____ME_412"/>
      <sheetName val="[성지공현.XLS][성지공현.XLS]_____ME_418"/>
      <sheetName val="[성지공현.XLS][성지공현.XLS]_____ME_415"/>
      <sheetName val="[성지공현.XLS][성지공현.XLS]_____ME_416"/>
      <sheetName val="[성지공현.XLS][성지공현.XLS]_____ME_417"/>
      <sheetName val="[성지공현.XLS][성지공현.XLS]_____ME_421"/>
      <sheetName val="[성지공현.XLS][성지공현.XLS]_____ME_419"/>
      <sheetName val="[성지공현.XLS][성지공현.XLS]_____ME_420"/>
      <sheetName val="[성지공현.XLS]_____MECH_2"/>
      <sheetName val="[성지공현.XLS]_____MECH_3"/>
      <sheetName val="[성지공현.XLS]_____MECH_6"/>
      <sheetName val="[성지공현.XLS]_____MECH_7"/>
      <sheetName val="[성지공현.XLS]_____MECH_4"/>
      <sheetName val="[성지공현.XLS]_____MECH_5"/>
      <sheetName val="[성지공현.XLS]_____MEC_10"/>
      <sheetName val="[성지공현.XLS]_____MECH_9"/>
      <sheetName val="[성지공현.XLS]_____MECH_8"/>
      <sheetName val="[성지공현.XLS]_____MEC_11"/>
      <sheetName val="[성지공현.XLS]_____MEC_13"/>
      <sheetName val="[성지공현.XLS]_____MEC_12"/>
      <sheetName val="[성지공현.XLS]_____MEC_14"/>
      <sheetName val="[성지공현.XLS]_____MEC_53"/>
      <sheetName val="[성지공현.XLS]_____MEC_35"/>
      <sheetName val="[성지공현.XLS]_____MEC_27"/>
      <sheetName val="[성지공현.XLS]_____MEC_16"/>
      <sheetName val="[성지공현.XLS]_____MEC_15"/>
      <sheetName val="[성지공현.XLS]_____MEC_17"/>
      <sheetName val="[성지공현.XLS]_____MEC_20"/>
      <sheetName val="[성지공현.XLS]_____MEC_18"/>
      <sheetName val="[성지공현.XLS]_____MEC_19"/>
      <sheetName val="[성지공현.XLS]_____MEC_21"/>
      <sheetName val="[성지공현.XLS]_____MEC_23"/>
      <sheetName val="[성지공현.XLS]_____MEC_22"/>
      <sheetName val="[성지공현.XLS]_____MEC_24"/>
      <sheetName val="[성지공현.XLS]_____MEC_25"/>
      <sheetName val="[성지공현.XLS]_____MEC_26"/>
      <sheetName val="[성지공현.XLS]_____MEC_30"/>
      <sheetName val="[성지공현.XLS]_____MEC_29"/>
      <sheetName val="[성지공현.XLS]_____MEC_28"/>
      <sheetName val="[성지공현.XLS]_____MEC_32"/>
      <sheetName val="[성지공현.XLS]_____MEC_31"/>
      <sheetName val="[성지공현.XLS]_____MEC_33"/>
      <sheetName val="[성지공현.XLS]_____MEC_34"/>
      <sheetName val="[성지공현.XLS]_____MEC_40"/>
      <sheetName val="[성지공현.XLS]_____MEC_36"/>
      <sheetName val="[성지공현.XLS]_____MEC_37"/>
      <sheetName val="[성지공현.XLS]_____MEC_38"/>
      <sheetName val="[성지공현.XLS]_____MEC_39"/>
      <sheetName val="[성지공현.XLS]_____MEC_52"/>
      <sheetName val="[성지공현.XLS]_____MEC_43"/>
      <sheetName val="[성지공현.XLS]_____MEC_41"/>
      <sheetName val="[성지공현.XLS]_____MEC_42"/>
      <sheetName val="[성지공현.XLS]_____MEC_51"/>
      <sheetName val="[성지공현.XLS]_____MEC_44"/>
      <sheetName val="[성지공현.XLS]_____MEC_45"/>
      <sheetName val="[성지공현.XLS]_____MEC_46"/>
      <sheetName val="[성지공현.XLS]_____MEC_47"/>
      <sheetName val="[성지공현.XLS]_____MEC_48"/>
      <sheetName val="[성지공현.XLS]_____MEC_49"/>
      <sheetName val="[성지공현.XLS]_____MEC_50"/>
      <sheetName val="[성지공현.XLS]_____MEC_57"/>
      <sheetName val="[성지공현.XLS]_____MEC_55"/>
      <sheetName val="[성지공현.XLS]_____MEC_54"/>
      <sheetName val="[성지공현.XLS]_____MEC_56"/>
      <sheetName val="[성지공현.XLS]_____MEC_60"/>
      <sheetName val="[성지공현.XLS]_____MEC_58"/>
      <sheetName val="[성지공현.XLS]_____MEC_59"/>
      <sheetName val="[성지공현.XLS]_____MEC_63"/>
      <sheetName val="[성지공현.XLS]_____MEC_61"/>
      <sheetName val="[성지공현.XLS]_____MEC_62"/>
      <sheetName val="[성지공현.XLS]_____MEC_64"/>
      <sheetName val="[성지공현.XLS]_____MEC_65"/>
      <sheetName val="[성지공현.XLS]_____MEC_67"/>
      <sheetName val="[성지공현.XLS]_____MEC_66"/>
      <sheetName val="[성지공현.XLS]_____MEC_68"/>
      <sheetName val="[성지공현.XLS]_____MEC_69"/>
      <sheetName val="[성지공현.XLS]_____MEC_73"/>
      <sheetName val="[성지공현.XLS]_____MEC_70"/>
      <sheetName val="[성지공현.XLS]_____MEC_71"/>
      <sheetName val="[성지공현.XLS]_____MEC_72"/>
      <sheetName val="[성지공현.XLS]_____MEC_74"/>
      <sheetName val="[성지공현.XLS]_____MEC_75"/>
      <sheetName val="[성지공현.XLS]_____MEC_84"/>
      <sheetName val="[성지공현.XLS]_____MEC_77"/>
      <sheetName val="[성지공현.XLS]_____MEC_76"/>
      <sheetName val="[성지공현.XLS]_____MEC_78"/>
      <sheetName val="[성지공현.XLS]_____MEC_80"/>
      <sheetName val="[성지공현.XLS]_____MEC_79"/>
      <sheetName val="[성지공현.XLS]_____MEC_81"/>
      <sheetName val="[성지공현.XLS]_____MEC_82"/>
      <sheetName val="[성지공현.XLS]_____MEC_83"/>
      <sheetName val="[성지공현.XLS]_____MEC_96"/>
      <sheetName val="[성지공현.XLS]_____MEC_87"/>
      <sheetName val="[성지공현.XLS]_____MEC_85"/>
      <sheetName val="[성지공현.XLS]_____MEC_86"/>
      <sheetName val="[성지공현.XLS]_____MEC_88"/>
      <sheetName val="[성지공현.XLS]_____MEC_89"/>
      <sheetName val="[성지공현.XLS]_____MEC_92"/>
      <sheetName val="[성지공현.XLS]_____MEC_90"/>
      <sheetName val="[성지공현.XLS]_____MEC_91"/>
      <sheetName val="[성지공현.XLS]_____MEC_94"/>
      <sheetName val="[성지공현.XLS]_____MEC_93"/>
      <sheetName val="[성지공현.XLS]_____MEC_95"/>
      <sheetName val="[성지공현.XLS]_____MEC_97"/>
      <sheetName val="[성지공현.XLS][성지공현.XLS]_____ME_423"/>
      <sheetName val="[성지공현.XLS][성지공현.XLS]_____ME_422"/>
      <sheetName val="[성지공현.XLS][성지공현.XLS]_____ME_426"/>
      <sheetName val="[성지공현.XLS][성지공현.XLS]_____ME_424"/>
      <sheetName val="[성지공현.XLS][성지공현.XLS]_____ME_425"/>
      <sheetName val="[성지공현.XLS][성지공현.XLS]_____ME_427"/>
      <sheetName val="[성지공현.XLS][성지공현.XLS]_____ME_428"/>
      <sheetName val="[성지공현.XLS][성지공현.XLS]_____ME_430"/>
      <sheetName val="[성지공현.XLS][성지공현.XLS]_____ME_429"/>
      <sheetName val="[성지공현.XLS][성지공현.XLS]_____ME_431"/>
      <sheetName val="[성지공현.XLS][성지공현.XLS]_____ME_432"/>
      <sheetName val="[성지공현.XLS][성지공현.XLS]_____ME_433"/>
      <sheetName val="[성지공현.XLS][성지공현.XLS]_____ME_435"/>
      <sheetName val="[성지공현.XLS][성지공현.XLS]_____ME_434"/>
      <sheetName val="[성지공현.XLS][성지공현.XLS]_____ME_436"/>
      <sheetName val="[성지공현.XLS][성지공현.XLS]_____ME_437"/>
      <sheetName val="[성지공현.XLS][성지공현.XLS]_____ME_438"/>
      <sheetName val="[성지공현.XLS][성지공현.XLS]_____ME_439"/>
      <sheetName val="[성지공현.XLS][성지공현.XLS]_____ME_442"/>
      <sheetName val="[성지공현.XLS][성지공현.XLS]________497"/>
      <sheetName val="[성지공현.XLS][성지공현.XLS]_____ME_440"/>
      <sheetName val="[성지공현.XLS][성지공현.XLS]_____ME_441"/>
      <sheetName val="[성지공현.XLS][성지공현.XLS]_____ME_443"/>
      <sheetName val="[성지공현.XLS][성지공현.XLS]________498"/>
      <sheetName val="[성지공현.XLS][성지공현.XLS]________499"/>
      <sheetName val="[성지공현.XLS][성지공현.XLS]_____ME_444"/>
      <sheetName val="[성지공현.XLS][성지공현.XLS]________500"/>
      <sheetName val="[성지공현.XLS][성지공현.XLS]________501"/>
      <sheetName val="[성지공현.XLS][성지공현.XLS]_____ME_445"/>
      <sheetName val="[성지공현.XLS][성지공현.XLS]________502"/>
      <sheetName val="[성지공현.XLS][성지공현.XLS]________503"/>
      <sheetName val="[성지공현.XLS][성지공현.XLS]_____ME_446"/>
      <sheetName val="[성지공현.XLS][성지공현.XLS]________507"/>
      <sheetName val="[성지공현.XLS][성지공현.XLS]_____ME_450"/>
      <sheetName val="[성지공현.XLS][성지공현.XLS]________508"/>
      <sheetName val="[성지공현.XLS][성지공현.XLS]________504"/>
      <sheetName val="[성지공현.XLS][성지공현.XLS]_____ME_447"/>
      <sheetName val="[성지공현.XLS][성지공현.XLS]________505"/>
      <sheetName val="[성지공현.XLS][성지공현.XLS]_____ME_448"/>
      <sheetName val="[성지공현.XLS][성지공현.XLS]________506"/>
      <sheetName val="[성지공현.XLS][성지공현.XLS]_____ME_449"/>
      <sheetName val="[성지공현.XLS][성지공현.XLS]_____ME_451"/>
      <sheetName val="[성지공현.XLS][성지공현.XLS]________515"/>
      <sheetName val="[성지공현.XLS][성지공현.XLS]________513"/>
      <sheetName val="[성지공현.XLS][성지공현.XLS]_____ME_456"/>
      <sheetName val="[성지공현.XLS][성지공현.XLS]________509"/>
      <sheetName val="[성지공현.XLS][성지공현.XLS]_____ME_452"/>
      <sheetName val="[성지공현.XLS][성지공현.XLS]________510"/>
      <sheetName val="[성지공현.XLS][성지공현.XLS]_____ME_453"/>
      <sheetName val="[성지공현.XLS][성지공현.XLS]________511"/>
      <sheetName val="[성지공현.XLS][성지공현.XLS]_____ME_454"/>
      <sheetName val="[성지공현.XLS][성지공현.XLS]________512"/>
      <sheetName val="[성지공현.XLS][성지공현.XLS]_____ME_455"/>
      <sheetName val="[성지공현.XLS][성지공현.XLS]_____ME_458"/>
      <sheetName val="[성지공현.XLS][성지공현.XLS]________516"/>
      <sheetName val="[성지공현.XLS][성지공현.XLS]________514"/>
      <sheetName val="[성지공현.XLS][성지공현.XLS]_____ME_457"/>
      <sheetName val="[성지공현.XLS][성지공현.XLS]________521"/>
      <sheetName val="[성지공현.XLS][성지공현.XLS]________517"/>
      <sheetName val="[성지공현.XLS][성지공현.XLS]_____ME_460"/>
      <sheetName val="[성지공현.XLS][성지공현.XLS]_____ME_459"/>
      <sheetName val="[성지공현.XLS][성지공현.XLS]________518"/>
      <sheetName val="[성지공현.XLS][성지공현.XLS]________519"/>
      <sheetName val="[성지공현.XLS][성지공현.XLS]________520"/>
      <sheetName val="[성지공현.XLS][성지공현.XLS]________530"/>
      <sheetName val="[성지공현.XLS][성지공현.XLS]________522"/>
      <sheetName val="[성지공현.XLS][성지공현.XLS]________524"/>
      <sheetName val="[성지공현.XLS][성지공현.XLS]________523"/>
      <sheetName val="[성지공현.XLS][성지공현.XLS]________525"/>
      <sheetName val="[성지공현.XLS][성지공현.XLS]________526"/>
      <sheetName val="[성지공현.XLS][성지공현.XLS]________527"/>
      <sheetName val="[성지공현.XLS][성지공현.XLS]________528"/>
      <sheetName val="[성지공현.XLS][성지공현.XLS]_____ME_462"/>
      <sheetName val="[성지공현.XLS][성지공현.XLS]________532"/>
      <sheetName val="[성지공현.XLS][성지공현.XLS]________529"/>
      <sheetName val="[성지공현.XLS][성지공현.XLS]_____ME_461"/>
      <sheetName val="[성지공현.XLS][성지공현.XLS]________531"/>
      <sheetName val="[성지공현.XLS][성지공현.XLS]________534"/>
      <sheetName val="[성지공현.XLS][성지공현.XLS]________533"/>
      <sheetName val="[성지공현.XLS][성지공현.XLS]________539"/>
      <sheetName val="[성지공현.XLS][성지공현.XLS]________535"/>
      <sheetName val="[성지공현.XLS][성지공현.XLS]________536"/>
      <sheetName val="[성지공현.XLS][성지공현.XLS]________537"/>
      <sheetName val="[성지공현.XLS][성지공현.XLS]________538"/>
      <sheetName val="[성지공현.XLS][성지공현.XLS]_____ME_464"/>
      <sheetName val="[성지공현.XLS][성지공현.XLS]________541"/>
      <sheetName val="[성지공현.XLS][성지공현.XLS]________542"/>
      <sheetName val="[성지공현.XLS][성지공현.XLS]_____ME_463"/>
      <sheetName val="[성지공현.XLS][성지공현.XLS]________540"/>
      <sheetName val="[성지공현.XLS][성지공현.XLS]________543"/>
      <sheetName val="[성지공현.XLS][성지공현.XLS]_____ME_465"/>
      <sheetName val="[성지공현.XLS][성지공현.XLS]________544"/>
      <sheetName val="[성지공현.XLS][성지공현.XLS]________546"/>
      <sheetName val="[성지공현.XLS][성지공현.XLS]________545"/>
      <sheetName val="[성지공현.XLS][성지공현.XLS]_____ME_466"/>
      <sheetName val="[성지공현.XLS][성지공현.XLS]________550"/>
      <sheetName val="[성지공현.XLS][성지공현.XLS]_____ME_470"/>
      <sheetName val="[성지공현.XLS][성지공현.XLS]________552"/>
      <sheetName val="[성지공현.XLS][성지공현.XLS]________547"/>
      <sheetName val="[성지공현.XLS][성지공현.XLS]_____ME_467"/>
      <sheetName val="[성지공현.XLS][성지공현.XLS]________548"/>
      <sheetName val="[성지공현.XLS][성지공현.XLS]_____ME_468"/>
      <sheetName val="[성지공현.XLS][성지공현.XLS]________549"/>
      <sheetName val="[성지공현.XLS][성지공현.XLS]_____ME_469"/>
      <sheetName val="[성지공현.XLS][성지공현.XLS]________551"/>
      <sheetName val="[성지공현.XLS][성지공현.XLS]________554"/>
      <sheetName val="[성지공현.XLS][성지공현.XLS]________553"/>
      <sheetName val="[성지공현.XLS][성지공현.XLS]________555"/>
      <sheetName val="[성지공현.XLS][성지공현.XLS]_____ME_471"/>
      <sheetName val="[성지공현.XLS][성지공현.XLS]________556"/>
      <sheetName val="[성지공현.XLS][성지공현.XLS]________557"/>
      <sheetName val="[성지공현.XLS][성지공현.XLS]_____ME_473"/>
      <sheetName val="[성지공현.XLS][성지공현.XLS]________559"/>
      <sheetName val="[성지공현.XLS][성지공현.XLS]________560"/>
      <sheetName val="[성지공현.XLS][성지공현.XLS]_____ME_472"/>
      <sheetName val="[성지공현.XLS][성지공현.XLS]________558"/>
      <sheetName val="[성지공현.XLS][성지공현.XLS]________563"/>
      <sheetName val="[성지공현.XLS][성지공현.XLS]________561"/>
      <sheetName val="[성지공현.XLS][성지공현.XLS]________562"/>
      <sheetName val="[성지공현.XLS][성지공현.XLS]________571"/>
      <sheetName val="G2설비도급"/>
      <sheetName val="시공예정공정표(Main) 및 인원계획 총괄 (2)"/>
      <sheetName val="1.건설공사(YARD) 예정공정표 For Const"/>
      <sheetName val="DG duoi"/>
      <sheetName val="GIAVLIEU"/>
      <sheetName val="[성지공현.XLS][성지공현.XLS]________570"/>
      <sheetName val="[성지공현.XLS][성지공현.XLS]________564"/>
      <sheetName val="[성지공현.XLS][성지공현.XLS]_____ME_474"/>
      <sheetName val="[성지공현.XLS][성지공현.XLS]_____ME_476"/>
      <sheetName val="[성지공현.XLS][성지공현.XLS]________565"/>
      <sheetName val="[성지공현.XLS][성지공현.XLS]_____ME_475"/>
      <sheetName val="[성지공현.XLS][성지공현.XLS]________569"/>
      <sheetName val="[성지공현.XLS][성지공현.XLS]_____ME_480"/>
      <sheetName val="[성지공현.XLS][성지공현.XLS]________566"/>
      <sheetName val="[성지공현.XLS][성지공현.XLS]_____ME_477"/>
      <sheetName val="[성지공현.XLS][성지공현.XLS]________567"/>
      <sheetName val="[성지공현.XLS][성지공현.XLS]_____ME_478"/>
      <sheetName val="[성지공현.XLS][성지공현.XLS]________568"/>
      <sheetName val="[성지공현.XLS][성지공현.XLS]_____ME_479"/>
      <sheetName val="가도공"/>
      <sheetName val="추가예산"/>
      <sheetName val="가설배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refreshError="1"/>
      <sheetData sheetId="695"/>
      <sheetData sheetId="696"/>
      <sheetData sheetId="697"/>
      <sheetData sheetId="698" refreshError="1"/>
      <sheetData sheetId="699"/>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refreshError="1"/>
      <sheetData sheetId="2202" refreshError="1"/>
      <sheetData sheetId="2203" refreshError="1"/>
      <sheetData sheetId="2204"/>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sheetData sheetId="2263"/>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sheetData sheetId="2802"/>
      <sheetData sheetId="2803"/>
      <sheetData sheetId="2804"/>
      <sheetData sheetId="2805"/>
      <sheetData sheetId="2806"/>
      <sheetData sheetId="2807" refreshError="1"/>
      <sheetData sheetId="2808" refreshError="1"/>
      <sheetData sheetId="2809" refreshError="1"/>
      <sheetData sheetId="2810" refreshError="1"/>
      <sheetData sheetId="2811" refreshError="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sheetData sheetId="2864"/>
      <sheetData sheetId="2865"/>
      <sheetData sheetId="2866" refreshError="1"/>
      <sheetData sheetId="2867" refreshError="1"/>
      <sheetData sheetId="2868" refreshError="1"/>
      <sheetData sheetId="2869" refreshError="1"/>
      <sheetData sheetId="2870" refreshError="1"/>
      <sheetData sheetId="2871"/>
      <sheetData sheetId="2872"/>
      <sheetData sheetId="2873"/>
      <sheetData sheetId="2874" refreshError="1"/>
      <sheetData sheetId="2875" refreshError="1"/>
      <sheetData sheetId="2876" refreshError="1"/>
      <sheetData sheetId="2877" refreshError="1"/>
      <sheetData sheetId="2878" refreshError="1"/>
      <sheetData sheetId="2879"/>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sheetData sheetId="2896"/>
      <sheetData sheetId="2897"/>
      <sheetData sheetId="2898"/>
      <sheetData sheetId="2899"/>
      <sheetData sheetId="2900"/>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refreshError="1"/>
      <sheetData sheetId="3236" refreshError="1"/>
      <sheetData sheetId="3237"/>
      <sheetData sheetId="3238"/>
      <sheetData sheetId="3239"/>
      <sheetData sheetId="3240"/>
      <sheetData sheetId="3241" refreshError="1"/>
      <sheetData sheetId="3242" refreshError="1"/>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refreshError="1"/>
      <sheetData sheetId="3318" refreshError="1"/>
      <sheetData sheetId="3319"/>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refreshError="1"/>
      <sheetData sheetId="3869" refreshError="1"/>
      <sheetData sheetId="3870" refreshError="1"/>
      <sheetData sheetId="3871"/>
      <sheetData sheetId="3872" refreshError="1"/>
      <sheetData sheetId="3873"/>
      <sheetData sheetId="3874" refreshError="1"/>
      <sheetData sheetId="3875" refreshError="1"/>
      <sheetData sheetId="3876" refreshError="1"/>
      <sheetData sheetId="3877" refreshError="1"/>
      <sheetData sheetId="3878" refreshError="1"/>
      <sheetData sheetId="3879"/>
      <sheetData sheetId="3880" refreshError="1"/>
      <sheetData sheetId="3881" refreshError="1"/>
      <sheetData sheetId="3882"/>
      <sheetData sheetId="3883"/>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sheetData sheetId="4002" refreshError="1"/>
      <sheetData sheetId="4003" refreshError="1"/>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sheetData sheetId="4211"/>
      <sheetData sheetId="4212" refreshError="1"/>
      <sheetData sheetId="4213" refreshError="1"/>
      <sheetData sheetId="4214" refreshError="1"/>
      <sheetData sheetId="4215" refreshError="1"/>
      <sheetData sheetId="4216" refreshError="1"/>
      <sheetData sheetId="4217" refreshError="1"/>
      <sheetData sheetId="4218" refreshError="1"/>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refreshError="1"/>
      <sheetData sheetId="4232" refreshError="1"/>
      <sheetData sheetId="4233"/>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sheetData sheetId="4701" refreshError="1"/>
      <sheetData sheetId="4702" refreshError="1"/>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sheetData sheetId="4763"/>
      <sheetData sheetId="4764"/>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refreshError="1"/>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sheetData sheetId="4812" refreshError="1"/>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refreshError="1"/>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refreshError="1"/>
      <sheetData sheetId="4880" refreshError="1"/>
      <sheetData sheetId="4881"/>
      <sheetData sheetId="4882"/>
      <sheetData sheetId="4883" refreshError="1"/>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refreshError="1"/>
      <sheetData sheetId="4919" refreshError="1"/>
      <sheetData sheetId="4920" refreshError="1"/>
      <sheetData sheetId="4921" refreshError="1"/>
      <sheetData sheetId="4922"/>
      <sheetData sheetId="4923" refreshError="1"/>
      <sheetData sheetId="4924"/>
      <sheetData sheetId="4925"/>
      <sheetData sheetId="4926"/>
      <sheetData sheetId="4927"/>
      <sheetData sheetId="4928"/>
      <sheetData sheetId="4929"/>
      <sheetData sheetId="4930"/>
      <sheetData sheetId="4931"/>
      <sheetData sheetId="4932" refreshError="1"/>
      <sheetData sheetId="4933"/>
      <sheetData sheetId="4934"/>
      <sheetData sheetId="4935"/>
      <sheetData sheetId="4936"/>
      <sheetData sheetId="4937"/>
      <sheetData sheetId="4938"/>
      <sheetData sheetId="4939"/>
      <sheetData sheetId="4940"/>
      <sheetData sheetId="4941"/>
      <sheetData sheetId="4942" refreshError="1"/>
      <sheetData sheetId="4943"/>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sheetData sheetId="5023" refreshError="1"/>
      <sheetData sheetId="5024" refreshError="1"/>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refreshError="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refreshError="1"/>
      <sheetData sheetId="5056"/>
      <sheetData sheetId="5057"/>
      <sheetData sheetId="5058"/>
      <sheetData sheetId="5059"/>
      <sheetData sheetId="5060"/>
      <sheetData sheetId="5061"/>
      <sheetData sheetId="5062"/>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refreshError="1"/>
      <sheetData sheetId="5607" refreshError="1"/>
      <sheetData sheetId="5608" refreshError="1"/>
      <sheetData sheetId="5609" refreshError="1"/>
      <sheetData sheetId="5610" refreshError="1"/>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refreshError="1"/>
      <sheetData sheetId="5626" refreshError="1"/>
      <sheetData sheetId="562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갑지"/>
      <sheetName val="손익분석"/>
      <sheetName val="일위대가"/>
      <sheetName val="실행예산"/>
      <sheetName val="주요자재집계"/>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공사비요율"/>
      <sheetName val="토목(총괄)"/>
      <sheetName val="조경(총괄)"/>
      <sheetName val="건축(총괄)"/>
      <sheetName val="기계(총괄)"/>
      <sheetName val="토목"/>
      <sheetName val="현장설명서"/>
      <sheetName val="조경"/>
      <sheetName val="집계(건축)"/>
      <sheetName val="건축"/>
      <sheetName val="기계(집계)"/>
      <sheetName val="순공사(기계)"/>
      <sheetName val="자재비(기계)"/>
      <sheetName val="배관자재(기계)"/>
      <sheetName val="잡철물자재(기계)"/>
      <sheetName val="사급설치(기계)"/>
      <sheetName val="기기사급설치(기계)"/>
      <sheetName val="배관설치(기계)"/>
      <sheetName val="잡철물설치(기계) "/>
      <sheetName val="사급기자재(기계)"/>
      <sheetName val="기기사급자재(기계)"/>
      <sheetName val="전체공사비요율(t)"/>
      <sheetName val="토목(총괄)(t)"/>
      <sheetName val="조경(총괄t)"/>
      <sheetName val="건축(총괄t)"/>
      <sheetName val="기계(총괄t)"/>
      <sheetName val="토목(t)"/>
      <sheetName val="조경(t)"/>
      <sheetName val="집계(건축t)"/>
      <sheetName val="건축(t)"/>
      <sheetName val="기계(집계t)"/>
      <sheetName val="순공사(기계t)"/>
      <sheetName val="자재비(기계t)"/>
      <sheetName val="배관자재(기계t)"/>
      <sheetName val="잡철물자재(기계t)"/>
      <sheetName val="사급설치(기계t)"/>
      <sheetName val="기기사급설치(기계t)"/>
      <sheetName val="배관설치(기계t)"/>
      <sheetName val="잡철물설치(기계t)"/>
      <sheetName val="사급기자재(기계t)"/>
      <sheetName val="기기사급자재(기계t)"/>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CODE"/>
      <sheetName val="PI"/>
      <sheetName val="공정별계획(생산,발송)"/>
      <sheetName val="BEND LOSS"/>
      <sheetName val="가열로SW"/>
      <sheetName val="Sheet5"/>
      <sheetName val="EXPAN-1"/>
      <sheetName val="CB"/>
      <sheetName val="#REF"/>
      <sheetName val="갑근세납세필증명원"/>
      <sheetName val="TOTAL"/>
      <sheetName val="laroux"/>
      <sheetName val="표지"/>
      <sheetName val="확약서"/>
      <sheetName val="총괄표"/>
      <sheetName val="건축대비표"/>
      <sheetName val="건축원도급총괄표"/>
      <sheetName val="건축하도급총괄표"/>
      <sheetName val="형틀공사"/>
      <sheetName val="철콘공사"/>
      <sheetName val="건축지급자재"/>
      <sheetName val="토목금액대비표"/>
      <sheetName val="토목원도급총괄표"/>
      <sheetName val="토목하도급총괄표"/>
      <sheetName val="토목철콘공사"/>
      <sheetName val="상하수도설비공사"/>
      <sheetName val="토공사"/>
      <sheetName val="토목지급자재"/>
      <sheetName val="환율-LIBOR"/>
      <sheetName val="EE-PROP"/>
      <sheetName val="도면자료제출일정"/>
      <sheetName val="산#3-1"/>
      <sheetName val="SENSOR LIST"/>
      <sheetName val="B"/>
      <sheetName val="공문"/>
      <sheetName val="배관BM(일반)"/>
      <sheetName val="효율&amp;역율"/>
      <sheetName val="단가(LP)"/>
      <sheetName val="Master Schedule "/>
      <sheetName val="당초"/>
      <sheetName val="결과조달"/>
      <sheetName val="#2_일위대가목록"/>
      <sheetName val="견적대비표"/>
      <sheetName val="집계표"/>
      <sheetName val="合成単価作成表-BLDG"/>
      <sheetName val="도급양식"/>
      <sheetName val="예가표"/>
      <sheetName val="유림골조"/>
      <sheetName val="단가표"/>
      <sheetName val="escon"/>
      <sheetName val="최초 bpm"/>
      <sheetName val="산#3-2-2"/>
      <sheetName val="노임"/>
      <sheetName val="MUK-List"/>
      <sheetName val="물량"/>
      <sheetName val="정부노임단가"/>
      <sheetName val="연돌일위집계"/>
      <sheetName val="DHEQSUPT"/>
      <sheetName val="Sheet1 (2)"/>
      <sheetName val="进度表格式"/>
      <sheetName val="进度率比重 "/>
      <sheetName val="_Recovered_SheetName_ 2_"/>
      <sheetName val="_Recovered_SheetName_ 0_"/>
      <sheetName val="2.进度表 Schedule"/>
      <sheetName val="_Recovered_SheetName_ 1_"/>
      <sheetName val="1.详细制作现况"/>
      <sheetName val="2.进度表 Schedule (2)"/>
      <sheetName val="2.进度表Schedule(Old） "/>
      <sheetName val="_Recovered_SheetName_ 4_"/>
      <sheetName val=" 견적서"/>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확약서"/>
      <sheetName val="대비"/>
      <sheetName val="#REF"/>
      <sheetName val="제6-2공구"/>
      <sheetName val="투안점수"/>
      <sheetName val="자재및인력 (투안)"/>
      <sheetName val="예가표"/>
      <sheetName val="내역서"/>
      <sheetName val="도면자료제출일정"/>
      <sheetName val="복갑"/>
      <sheetName val="결과조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도"/>
    </sheetNames>
    <sheetDataSet>
      <sheetData sheetId="0"/>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견적서"/>
      <sheetName val="상세내역서"/>
      <sheetName val="설비별"/>
      <sheetName val="1"/>
      <sheetName val="2"/>
      <sheetName val="3"/>
      <sheetName val="4"/>
      <sheetName val="5"/>
      <sheetName val="6"/>
      <sheetName val="7"/>
      <sheetName val="8"/>
      <sheetName val="9"/>
      <sheetName val="10"/>
      <sheetName val="11"/>
      <sheetName val="IO수량"/>
      <sheetName val="공사설계금액산출근거"/>
      <sheetName val="용역비산출공식"/>
      <sheetName val="노무비근거"/>
      <sheetName val="상세내역총괄"/>
      <sheetName val="도"/>
      <sheetName val="산근"/>
      <sheetName val="개요"/>
      <sheetName val="#REF"/>
      <sheetName val="WEIGHT LIST"/>
      <sheetName val="정부노임단가"/>
      <sheetName val="전기일위대가"/>
      <sheetName val="DATA"/>
      <sheetName val="BAL"/>
      <sheetName val="견적서"/>
      <sheetName val="POL설치공정"/>
      <sheetName val="POL6차-PIPING"/>
      <sheetName val="11.자재단가"/>
      <sheetName val="BEND LOSS"/>
      <sheetName val="Break Dw"/>
      <sheetName val="TblPriceDB"/>
      <sheetName val="Proposal"/>
      <sheetName val="재1"/>
      <sheetName val="수량산출"/>
      <sheetName val="3.공통공사대비"/>
      <sheetName val="말뚝물량"/>
      <sheetName val="DEC_DHDSR0"/>
      <sheetName val="용접물공량"/>
      <sheetName val="1단계"/>
      <sheetName val="음성cable"/>
      <sheetName val="ABUT수량-A1"/>
      <sheetName val="대비"/>
      <sheetName val="과천MAIN"/>
      <sheetName val="노무비"/>
      <sheetName val="견적내역서"/>
      <sheetName val="NOMUBI"/>
      <sheetName val="sw1"/>
      <sheetName val="cable산출"/>
      <sheetName val="내역"/>
      <sheetName val="PUMP"/>
      <sheetName val="자재단가"/>
      <sheetName val="내역서"/>
      <sheetName val="품셈 "/>
      <sheetName val="PAINT"/>
      <sheetName val="방화도료"/>
      <sheetName val="산출"/>
      <sheetName val="공종단가"/>
      <sheetName val="설비"/>
      <sheetName val="견적집계표"/>
      <sheetName val="터널조도"/>
      <sheetName val="Eier"/>
      <sheetName val="목차 "/>
      <sheetName val="일위대가목차"/>
      <sheetName val="FAB별"/>
      <sheetName val="공정양식"/>
      <sheetName val="노임"/>
      <sheetName val="Total"/>
      <sheetName val="일년TOTAL"/>
      <sheetName val="총괄표"/>
      <sheetName val="예산M12A"/>
      <sheetName val="투자양식"/>
      <sheetName val="건설성적"/>
      <sheetName val="GC산출"/>
      <sheetName val="PVC"/>
      <sheetName val="MC산출근거"/>
      <sheetName val="건재"/>
      <sheetName val="생략채권"/>
      <sheetName val="유리"/>
      <sheetName val="표지"/>
      <sheetName val="eq_data"/>
      <sheetName val="생산판매재고"/>
      <sheetName val="PRODUCT PER RAW MATERIAL"/>
      <sheetName val="배합비(99-05-25)"/>
      <sheetName val="Sheet1"/>
      <sheetName val="fixwater"/>
      <sheetName val="건축내역"/>
      <sheetName val="재료비"/>
      <sheetName val="데이타"/>
      <sheetName val="단가표"/>
      <sheetName val="적용"/>
      <sheetName val="BID"/>
      <sheetName val="CS AIOLIST-1"/>
      <sheetName val="Sheet13"/>
      <sheetName val="P-J"/>
      <sheetName val="Sheet14"/>
      <sheetName val="_견적서"/>
      <sheetName val="WEIGHT_LIST"/>
      <sheetName val="Break_Dw"/>
      <sheetName val="11_자재단가"/>
      <sheetName val="BEND_LOSS"/>
      <sheetName val="3_공통공사대비"/>
      <sheetName val="_견적서1"/>
      <sheetName val="WEIGHT_LIST1"/>
      <sheetName val="Break_Dw1"/>
      <sheetName val="11_자재단가1"/>
      <sheetName val="BEND_LOSS1"/>
      <sheetName val="3_공통공사대비1"/>
      <sheetName val="danhmuc"/>
      <sheetName val="PROCESS"/>
      <sheetName val="단중표"/>
      <sheetName val="CTEMCOST"/>
      <sheetName val="1을"/>
      <sheetName val="간접비"/>
      <sheetName val="guard(mac)"/>
      <sheetName val="4-3 보온 기본물량집계"/>
      <sheetName val="1.설계조건"/>
      <sheetName val="CAT_5"/>
      <sheetName val="차수"/>
      <sheetName val="소비자가"/>
      <sheetName val="집계표"/>
      <sheetName val="TEL"/>
      <sheetName val="입찰안"/>
      <sheetName val="광혁기성"/>
      <sheetName val="실행비교"/>
      <sheetName val="부대대비"/>
      <sheetName val="냉연집계"/>
      <sheetName val="FRP내역서"/>
      <sheetName val="작성방법"/>
      <sheetName val="부재예실"/>
      <sheetName val="조선용암면"/>
      <sheetName val="업무연락"/>
      <sheetName val="EF &amp; PF"/>
      <sheetName val="Eq. Mobilization"/>
      <sheetName val="DP FLow Example"/>
      <sheetName val="Vortex Example"/>
      <sheetName val="단위세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1통복품질관리비"/>
      <sheetName val="10.2 장당품질관리비"/>
      <sheetName val="10.3안중품질관리비"/>
      <sheetName val="시험비 단가산출"/>
      <sheetName val="원가계산(통복)"/>
      <sheetName val="원가계산(장당)"/>
      <sheetName val="원가계산(안중)"/>
      <sheetName val="도"/>
      <sheetName val="#REF"/>
    </sheetNames>
    <sheetDataSet>
      <sheetData sheetId="0"/>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현장설명서"/>
      <sheetName val="견적내용"/>
      <sheetName val="공종"/>
      <sheetName val="Sheet3"/>
      <sheetName val="금액내역서"/>
    </sheetNames>
    <sheetDataSet>
      <sheetData sheetId="0" refreshError="1"/>
      <sheetData sheetId="1" refreshError="1"/>
      <sheetData sheetId="2" refreshError="1"/>
      <sheetData sheetId="3"/>
      <sheetData sheetId="4"/>
      <sheetData sheetId="5" refreshError="1"/>
      <sheetData sheetId="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추가1"/>
      <sheetName val="추가2"/>
      <sheetName val="추가3"/>
      <sheetName val="추가4"/>
      <sheetName val="Sheet2"/>
      <sheetName val="추가5"/>
      <sheetName val="Sheet2 (2)"/>
      <sheetName val="추가6"/>
      <sheetName val="추가7"/>
      <sheetName val="추가7-1"/>
      <sheetName val="추가8"/>
      <sheetName val="추가9"/>
      <sheetName val="공사비예산서(토목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약ITEM"/>
      <sheetName val="TOTAL"/>
      <sheetName val="Sheet5"/>
      <sheetName val="도"/>
      <sheetName val="고로제작"/>
      <sheetName val="공사예산서(북한적용)"/>
      <sheetName val="환율-LIBOR"/>
      <sheetName val="WORK"/>
      <sheetName val="도면자료제출일정"/>
      <sheetName val="Sheet1 (2)"/>
      <sheetName val="전근로자관리"/>
      <sheetName val="품종별-이름"/>
      <sheetName val="Pengalaman Per"/>
      <sheetName val="Y-WORK"/>
      <sheetName val="2선재"/>
      <sheetName val="작성방법"/>
      <sheetName val="자재사용실적"/>
      <sheetName val="SG"/>
      <sheetName val="간접비내역-1"/>
      <sheetName val="Main"/>
      <sheetName val="Proposal"/>
      <sheetName val="ITEM"/>
      <sheetName val="Data"/>
      <sheetName val="SENSOR LIST"/>
      <sheetName val="BEND LOSS"/>
      <sheetName val="BSD (2)"/>
      <sheetName val="건축집계"/>
      <sheetName val="견적대비 견적서"/>
      <sheetName val="옥외"/>
      <sheetName val="MCI"/>
      <sheetName val="설계"/>
      <sheetName val="CODE"/>
      <sheetName val="단중표"/>
      <sheetName val="Config"/>
      <sheetName val="내역"/>
      <sheetName val="견적"/>
      <sheetName val="arsitektur"/>
      <sheetName val="MTO"/>
      <sheetName val="Sheet2"/>
      <sheetName val="공사비예산서(토목분)"/>
      <sheetName val="CB"/>
      <sheetName val="PIPE"/>
      <sheetName val="FLANGE"/>
      <sheetName val="VALVE"/>
      <sheetName val="가열로SW"/>
      <sheetName val="기계내역서"/>
      <sheetName val="Man Power &amp; Comp"/>
      <sheetName val="Sheet1"/>
      <sheetName val="환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실행예산"/>
      <sheetName val="공사비총괄표"/>
      <sheetName val="원가계산서(총괄)"/>
      <sheetName val="노임단가"/>
    </sheetNames>
    <sheetDataSet>
      <sheetData sheetId="0"/>
      <sheetData sheetId="1"/>
      <sheetData sheetId="2"/>
      <sheetData sheetId="3"/>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특기사항"/>
      <sheetName val="일반및특기시방서"/>
      <sheetName val="설계설명서"/>
      <sheetName val="Sheet5"/>
      <sheetName val="도"/>
      <sheetName val="예가표"/>
      <sheetName val="#REF"/>
      <sheetName val="물량"/>
      <sheetName val="WEIGHT LIST"/>
      <sheetName val="POL6차-PIPING"/>
      <sheetName val="산#2-1 (2)"/>
      <sheetName val="산#3-1"/>
      <sheetName val="계약ITEM"/>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도"/>
    </sheetNames>
    <sheetDataSet>
      <sheetData sheetId="0"/>
      <sheetData sheetId="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사통"/>
      <sheetName val="총괄"/>
      <sheetName val="단가검토"/>
      <sheetName val="설치중량 "/>
      <sheetName val="철거중량"/>
      <sheetName val="수문일위 "/>
      <sheetName val="자재단가"/>
      <sheetName val="갑,을"/>
      <sheetName val="노임단가"/>
      <sheetName val="내역"/>
      <sheetName val="CTEMCOST"/>
      <sheetName val=" 견적서"/>
      <sheetName val="집계표(OPTION)"/>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사통"/>
      <sheetName val="총괄"/>
      <sheetName val="단가검토"/>
      <sheetName val="설치중량 "/>
      <sheetName val="철거중량"/>
      <sheetName val="수문일위 "/>
      <sheetName val="자재단가"/>
      <sheetName val="갑,을"/>
      <sheetName val="노임단가"/>
      <sheetName val="계약용량(서포)"/>
      <sheetName val="합의경상"/>
      <sheetName val="Sheet1"/>
      <sheetName val="PAD TR보호대기초"/>
      <sheetName val="가로등기초"/>
      <sheetName val="HANDHOLE(2)"/>
      <sheetName val="일위대가(계측기설치)"/>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TAGON"/>
      <sheetName val="물량"/>
      <sheetName val="WEIGHT LIST"/>
      <sheetName val="POL6차-PIPING"/>
      <sheetName val="산#3-1"/>
      <sheetName val="산#2-1 (2)"/>
      <sheetName val="#REF"/>
      <sheetName val="도"/>
      <sheetName val="#2-1"/>
      <sheetName val="기기보온"/>
      <sheetName val="기본물량"/>
      <sheetName val="NOMUBI"/>
      <sheetName val="터널조도"/>
      <sheetName val="4-3 보온 기본물량집계"/>
      <sheetName val="BEND LOSS"/>
      <sheetName val="WEIGHT_LIST"/>
      <sheetName val="산#2-1_(2)"/>
      <sheetName val="목록"/>
      <sheetName val="부하계산서"/>
      <sheetName val="전기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도"/>
      <sheetName val="BEND LOSS"/>
      <sheetName val="Sheet1"/>
      <sheetName val="Sheet5"/>
      <sheetName val="4-3 보온 기본물량집계"/>
      <sheetName val="TOTAL"/>
      <sheetName val="#REF"/>
      <sheetName val="LD"/>
      <sheetName val="을지(3층 9개소)"/>
      <sheetName val="원가계산서"/>
      <sheetName val="CTEMCOST"/>
      <sheetName val="6.INTER CONNECTING"/>
      <sheetName val="수량조서"/>
      <sheetName val="찍기"/>
      <sheetName val="가열로SW"/>
      <sheetName val="AKF-2"/>
      <sheetName val="환율-LIBOR"/>
      <sheetName val="SENSOR LIST"/>
      <sheetName val="옥외"/>
      <sheetName val="상각율"/>
      <sheetName val="산근"/>
      <sheetName val="CAT_5"/>
      <sheetName val="적용"/>
      <sheetName val="배관BM(일반)"/>
      <sheetName val="WEIGHT LIST"/>
      <sheetName val="POL6차-PIPING"/>
      <sheetName val="물량"/>
      <sheetName val="산#2-1 (2)"/>
      <sheetName val="산#3-1"/>
      <sheetName val="LOAD"/>
      <sheetName val="일위대가"/>
      <sheetName val="A LINE"/>
      <sheetName val="일위대가(가설)"/>
      <sheetName val="5.소재"/>
      <sheetName val="A"/>
      <sheetName val="설비비4"/>
      <sheetName val="단중표"/>
      <sheetName val="부표총괄"/>
      <sheetName val="산#3-2-2"/>
      <sheetName val="산#3-2"/>
      <sheetName val="차액보증"/>
      <sheetName val="코드목록"/>
      <sheetName val="SUPTMTO"/>
      <sheetName val="내역서"/>
      <sheetName val="s"/>
      <sheetName val="DATE"/>
      <sheetName val="산출"/>
      <sheetName val="A7"/>
      <sheetName val="미계약2"/>
      <sheetName val="방화도료산출근거"/>
      <sheetName val="단가"/>
      <sheetName val="실행철강하도"/>
      <sheetName val="DATA-UPS"/>
      <sheetName val="노임이"/>
      <sheetName val="마감집계(창고)"/>
      <sheetName val="도장면적"/>
      <sheetName val="마감산근(창고)"/>
      <sheetName val="몰탈콘크리트"/>
      <sheetName val="Baby일위대가"/>
      <sheetName val="건축공사실행"/>
      <sheetName val="PANEL가격"/>
      <sheetName val="정부노임단가"/>
      <sheetName val="내역서 "/>
      <sheetName val="견적"/>
      <sheetName val="cal"/>
      <sheetName val="ASCEandUBC"/>
      <sheetName val="가도공"/>
      <sheetName val="Ditch(open)"/>
      <sheetName val="WIND"/>
      <sheetName val="일반공사"/>
      <sheetName val="작성방법"/>
      <sheetName val="ORIGN"/>
      <sheetName val="100.01"/>
      <sheetName val="내역"/>
      <sheetName val="COL"/>
      <sheetName val="사업부배부A"/>
      <sheetName val="PSCbeam설계"/>
      <sheetName val="전선로도"/>
      <sheetName val="CABLE SCH"/>
      <sheetName val="기성고"/>
      <sheetName val="실행예산SHEET도장재검토"/>
      <sheetName val="전기"/>
      <sheetName val="정산서 "/>
      <sheetName val="직노"/>
      <sheetName val="수목데이타 "/>
      <sheetName val="노임단가"/>
      <sheetName val="적용기준"/>
      <sheetName val="영업소실적"/>
      <sheetName val="단가구성 (2)"/>
      <sheetName val="COVER"/>
      <sheetName val="실행내역서 "/>
      <sheetName val="사업관리"/>
      <sheetName val="TIE-IN"/>
      <sheetName val="공사물량총량집계"/>
      <sheetName val="수량산출서"/>
      <sheetName val="MOB-MAN1"/>
      <sheetName val="전기실 산출"/>
      <sheetName val="DATA"/>
      <sheetName val="N賃率-職"/>
      <sheetName val="TABLE"/>
      <sheetName val="2선재"/>
      <sheetName val="코드표"/>
      <sheetName val="IT-BAT"/>
      <sheetName val="Man Power"/>
      <sheetName val="기기리스트"/>
      <sheetName val="토목"/>
      <sheetName val="소일위대가코드표"/>
      <sheetName val="예총"/>
      <sheetName val="WEIGHT_LIST"/>
      <sheetName val="산#2-1_(2)"/>
      <sheetName val="A_LINE"/>
      <sheetName val="기계내역서"/>
      <sheetName val="설비비3"/>
      <sheetName val="MUK-List"/>
      <sheetName val="kich thuoc"/>
      <sheetName val="DTHH"/>
      <sheetName val="단가비교"/>
      <sheetName val="도면자료제출일정"/>
      <sheetName val="Sheet1 (2)"/>
      <sheetName val="8.INTER CONNECTING"/>
      <sheetName val="노무비"/>
      <sheetName val="CB"/>
      <sheetName val="집계표(OPTION)"/>
      <sheetName val="Sheet4"/>
      <sheetName val="5사남"/>
      <sheetName val="ELECTRIC"/>
      <sheetName val="Sheet2"/>
      <sheetName val="골조시행"/>
      <sheetName val="대차대조표"/>
      <sheetName val="내역대비표(코크스)"/>
      <sheetName val="울산시산표"/>
      <sheetName val="납부서"/>
      <sheetName val="1차 내역서"/>
      <sheetName val="도급견적가"/>
      <sheetName val="관람석제출"/>
      <sheetName val="수량산출근거(본선)"/>
      <sheetName val="조명시설"/>
      <sheetName val="계수시트"/>
      <sheetName val="입찰보고"/>
      <sheetName val="설계내역서"/>
      <sheetName val="연돌일위집계"/>
      <sheetName val="계약ITEM"/>
      <sheetName val="Eq. Mobilization"/>
      <sheetName val="상반기손익차2총괄"/>
      <sheetName val="터파기및재료"/>
      <sheetName val="구조물공1"/>
      <sheetName val="배수및구조물공1"/>
      <sheetName val="총괄"/>
      <sheetName val="2.대외공문"/>
      <sheetName val="II손익관리"/>
      <sheetName val="계정"/>
      <sheetName val="70%"/>
      <sheetName val="카렌스센터계량기설치공사"/>
      <sheetName val="부대내역"/>
      <sheetName val="프랜트면허"/>
      <sheetName val="업무분장"/>
      <sheetName val="단가조사"/>
      <sheetName val="배수공"/>
      <sheetName val="R&amp;D"/>
      <sheetName val="인사자료총집계"/>
      <sheetName val="2공구산출내역"/>
      <sheetName val="을지"/>
      <sheetName val="일위대가(출입)"/>
      <sheetName val="남양시작동자105노65기1.3화1.2"/>
      <sheetName val="공사비_NDE"/>
      <sheetName val="대비"/>
      <sheetName val="RENUN"/>
      <sheetName val="2."/>
      <sheetName val="도급"/>
      <sheetName val="CODE"/>
      <sheetName val="도기류"/>
      <sheetName val="견적내역서"/>
      <sheetName val="전기공사일위대가"/>
      <sheetName val="VXXXXXXXXXXXXXXXXXXXXXXXX"/>
      <sheetName val="OPT"/>
      <sheetName val="SV"/>
      <sheetName val="부대공"/>
      <sheetName val="토공"/>
      <sheetName val="포장공"/>
      <sheetName val="금액내역서"/>
      <sheetName val="BEND_LOSS"/>
      <sheetName val="단가구성_(2)"/>
      <sheetName val="음성cable"/>
      <sheetName val="설비비6"/>
      <sheetName val="은행"/>
      <sheetName val="예제"/>
      <sheetName val="SAN"/>
      <sheetName val="공종단가"/>
      <sheetName val="아주기계"/>
      <sheetName val="인천제철"/>
      <sheetName val="CABLE BULK"/>
      <sheetName val="금액결정"/>
      <sheetName val="산출근거 (2)"/>
      <sheetName val="집계표 (2)"/>
      <sheetName val="유첨3.적용기준"/>
      <sheetName val="cost"/>
      <sheetName val="터널조도"/>
      <sheetName val="공급집계 (현대-우림)"/>
      <sheetName val="철거산출근거"/>
      <sheetName val="현장관리비"/>
      <sheetName val="PILOT품"/>
      <sheetName val="M96현황-동아"/>
      <sheetName val="BQMPALOC"/>
      <sheetName val="자바라1"/>
      <sheetName val="제강정비섹션(2제강_전로1파트_김태현)"/>
      <sheetName val="総括表"/>
      <sheetName val="97연삭-3"/>
      <sheetName val="Summary"/>
      <sheetName val="견"/>
      <sheetName val="내역총괄표"/>
      <sheetName val="기자재비"/>
      <sheetName val="자재"/>
      <sheetName val="파이프류"/>
      <sheetName val="대공종"/>
      <sheetName val="정공공사"/>
      <sheetName val="BEND_LOSS1"/>
      <sheetName val="6_INTER_CONNECTING"/>
      <sheetName val="을지(3층_9개소)"/>
      <sheetName val="4-3_보온_기본물량집계"/>
      <sheetName val="8_INTER_CONNECTING"/>
      <sheetName val="Sheet1_(2)"/>
      <sheetName val="SENSOR_LIST"/>
      <sheetName val="WEIGHT_LIST1"/>
      <sheetName val="산#2-1_(2)1"/>
      <sheetName val="A_LINE1"/>
      <sheetName val="5_소재"/>
      <sheetName val="내역서_"/>
      <sheetName val="100_01"/>
      <sheetName val="CABLE_SCH"/>
      <sheetName val="정산서_"/>
      <sheetName val="수목데이타_"/>
      <sheetName val="단가구성_(2)1"/>
      <sheetName val="실행내역서_"/>
      <sheetName val="전기실_산출"/>
      <sheetName val="Man_Power"/>
      <sheetName val="kich_thuoc"/>
      <sheetName val="1차_내역서"/>
      <sheetName val="Eq__Mobilization"/>
      <sheetName val="2_대외공문"/>
      <sheetName val="남양시작동자105노65기1_3화1_2"/>
      <sheetName val="2_"/>
      <sheetName val="CABLE_BULK"/>
      <sheetName val="산출근거_(2)"/>
      <sheetName val="집계표_(2)"/>
      <sheetName val="유첨3_적용기준"/>
      <sheetName val="공급집계_(현대-우림)"/>
      <sheetName val="Eier"/>
      <sheetName val="연결관암거"/>
      <sheetName val="토목주소"/>
      <sheetName val="COVER-P"/>
      <sheetName val="JUCK"/>
      <sheetName val="명단"/>
      <sheetName val="WORK"/>
      <sheetName val="종류"/>
      <sheetName val="CALCULATION"/>
      <sheetName val="MB(LAB_No.2)"/>
      <sheetName val="목표세부명세"/>
      <sheetName val="날개벽수량표"/>
      <sheetName val="Legend"/>
      <sheetName val="사통"/>
      <sheetName val="우수공"/>
      <sheetName val="투입인력"/>
      <sheetName val="공문"/>
      <sheetName val="단위중량"/>
      <sheetName val="2월"/>
      <sheetName val="[AKF-2.XLS][AKF-2.XLS]_AKF__161"/>
      <sheetName val="[AKF-2.XLS][AKF-2.XLS]_AKF__162"/>
      <sheetName val="[AKF-2.XLS][AKF-2.XLS]_AKF__163"/>
      <sheetName val="입찰내역 발주처 양식"/>
      <sheetName val="유림골조"/>
      <sheetName val="날개벽(시점좌측)"/>
      <sheetName val="[AKF-2.XLS][AKF-2.XLS]_AKF_2__2"/>
      <sheetName val="[AKF-2.XLS][AKF-2.XLS]_AKF_2__3"/>
      <sheetName val="[AKF-2.XLS][AKF-2.XLS]_AKF_2__4"/>
      <sheetName val="[AKF-2.XLS][AKF-2.XLS]_AKF__164"/>
      <sheetName val="[AKF-2.XLS][AKF-2.XLS]_AKF__165"/>
      <sheetName val="[AKF-2.XLS][AKF-2.XLS]_AKF__166"/>
      <sheetName val="[AKF-2.XLS][AKF-2.XLS]_AKF_2__5"/>
      <sheetName val="[AKF-2.XLS][AKF-2.XLS]_AKF_2__6"/>
      <sheetName val="[AKF-2.XLS][AKF-2.XLS]_AKF_2__7"/>
      <sheetName val="[AKF-2.XLS][AKF-2.XLS]_AKF_2__8"/>
      <sheetName val="[AKF-2.XLS][AKF-2.XLS]_AKF_2__9"/>
      <sheetName val="[AKF-2.XLS][AKF-2.XLS]_AKF_2_10"/>
      <sheetName val="[AKF-2.XLS][AKF-2.XLS]_AKF_2_11"/>
      <sheetName val="[AKF-2.XLS][AKF-2.XLS]_AKF_2_12"/>
      <sheetName val="[AKF-2.XLS][AKF-2.XLS]_AKF_2_13"/>
      <sheetName val="[AKF-2.XLS][AKF-2.XLS]_AKF_2_14"/>
      <sheetName val="[AKF-2.XLS][AKF-2.XLS]_AKF_2_15"/>
      <sheetName val="[AKF-2.XLS][AKF-2.XLS]_AKF_2_16"/>
      <sheetName val="[AKF-2.XLS][AKF-2.XLS]_AKF_2_17"/>
      <sheetName val="[AKF-2.XLS][AKF-2.XLS]_AKF_2_18"/>
      <sheetName val="[AKF-2.XLS][AKF-2.XLS]_AKF_2_19"/>
      <sheetName val="[AKF-2.XLS][AKF-2.XLS]_AKF_2_20"/>
      <sheetName val="[AKF-2.XLS][AKF-2.XLS]_AKF_2_21"/>
      <sheetName val="[AKF-2.XLS][AKF-2.XLS]_AKF_2_22"/>
      <sheetName val="[AKF-2.XLS][AKF-2.XLS]_AKF_2_26"/>
      <sheetName val="[AKF-2.XLS][AKF-2.XLS]_AKF_2_27"/>
      <sheetName val="[AKF-2.XLS][AKF-2.XLS]_AKF_2_28"/>
      <sheetName val="[AKF-2.XLS][AKF-2.XLS]_AKF_2_29"/>
      <sheetName val="[AKF-2.XLS][AKF-2.XLS]_AKF_2_30"/>
      <sheetName val="[AKF-2.XLS][AKF-2.XLS]_AKF_2_31"/>
      <sheetName val="[AKF-2.XLS][AKF-2.XLS]_AKF_2_23"/>
      <sheetName val="[AKF-2.XLS][AKF-2.XLS]_AKF_2_24"/>
      <sheetName val="[AKF-2.XLS][AKF-2.XLS]_AKF_2_25"/>
      <sheetName val="[AKF-2.XLS][AKF-2.XLS]_AKF_2_32"/>
      <sheetName val="[AKF-2.XLS][AKF-2.XLS]_AKF_2_33"/>
      <sheetName val="[AKF-2.XLS][AKF-2.XLS]_AKF_2_34"/>
      <sheetName val="[AKF-2.XLS][AKF-2.XLS]_AKF_2_35"/>
      <sheetName val="[AKF-2.XLS][AKF-2.XLS]_AKF_2_36"/>
      <sheetName val="[AKF-2.XLS][AKF-2.XLS]_AKF_2_37"/>
      <sheetName val="[AKF-2.XLS][AKF-2.XLS][AKF-2.XL"/>
      <sheetName val="[AKF-2.XLS][AKF-2.XLS]_AKF_2_44"/>
      <sheetName val="[AKF-2.XLS][AKF-2.XLS]_AKF_2_45"/>
      <sheetName val="[AKF-2.XLS][AKF-2.XLS]_AKF_2_46"/>
      <sheetName val="[AKF-2.XLS][AKF-2.XLS]_AKF_2_38"/>
      <sheetName val="[AKF-2.XLS][AKF-2.XLS]_AKF_2_39"/>
      <sheetName val="[AKF-2.XLS][AKF-2.XLS]_AKF_2_40"/>
      <sheetName val="[AKF-2.XLS][AKF-2.XLS]_AKF_2_41"/>
      <sheetName val="[AKF-2.XLS][AKF-2.XLS]_AKF_2_42"/>
      <sheetName val="[AKF-2.XLS][AKF-2.XLS]_AKF_2_43"/>
      <sheetName val="[AKF-2.XLS][AKF-2.XLS]_AKF_2_47"/>
      <sheetName val="[AKF-2.XLS][AKF-2.XLS]_AKF_2_48"/>
      <sheetName val="[AKF-2.XLS][AKF-2.XLS]_AKF_2_49"/>
      <sheetName val="[AKF-2.XLS][AKF-2.XLS]_AKF_2_50"/>
      <sheetName val="[AKF-2.XLS][AKF-2.XLS]_AKF_2_51"/>
      <sheetName val="[AKF-2.XLS][AKF-2.XLS]_AKF_2_52"/>
      <sheetName val="[AKF-2.XLS][AKF-2.XLS]_AKF_2_62"/>
      <sheetName val="[AKF-2.XLS][AKF-2.XLS]_AKF_2_63"/>
      <sheetName val="[AKF-2.XLS][AKF-2.XLS]_AKF_2_64"/>
      <sheetName val="[AKF-2.XLS][AKF-2.XLS]_AKF_2_53"/>
      <sheetName val="[AKF-2.XLS][AKF-2.XLS]_AKF_2_54"/>
      <sheetName val="[AKF-2.XLS][AKF-2.XLS]_AKF_2_55"/>
      <sheetName val="[AKF-2.XLS][AKF-2.XLS]_AKF_2_56"/>
      <sheetName val="[AKF-2.XLS][AKF-2.XLS]_AKF_2_57"/>
      <sheetName val="[AKF-2.XLS][AKF-2.XLS]_AKF_2_58"/>
      <sheetName val="[AKF-2.XLS][AKF-2.XLS]_AKF_2_59"/>
      <sheetName val="[AKF-2.XLS][AKF-2.XLS]_AKF_2_60"/>
      <sheetName val="[AKF-2.XLS][AKF-2.XLS]_AKF_2_61"/>
      <sheetName val="[AKF-2.XLS][AKF-2.XLS]_AKF_2_68"/>
      <sheetName val="[AKF-2.XLS][AKF-2.XLS]_AKF_2_69"/>
      <sheetName val="[AKF-2.XLS][AKF-2.XLS]_AKF_2_70"/>
      <sheetName val="[AKF-2.XLS][AKF-2.XLS]_AKF_2_65"/>
      <sheetName val="[AKF-2.XLS][AKF-2.XLS]_AKF_2_66"/>
      <sheetName val="[AKF-2.XLS][AKF-2.XLS]_AKF_2_67"/>
      <sheetName val="[AKF-2.XLS][AKF-2.XLS]_AKF_2_89"/>
      <sheetName val="[AKF-2.XLS][AKF-2.XLS]_AKF_2_90"/>
      <sheetName val="[AKF-2.XLS][AKF-2.XLS]_AKF_2_91"/>
      <sheetName val="[AKF-2.XLS][AKF-2.XLS]_AKF_2_71"/>
      <sheetName val="[AKF-2.XLS][AKF-2.XLS]_AKF_2_72"/>
      <sheetName val="[AKF-2.XLS][AKF-2.XLS]_AKF_2_73"/>
      <sheetName val="[AKF-2.XLS][AKF-2.XLS]_AKF_2_77"/>
      <sheetName val="[AKF-2.XLS][AKF-2.XLS]_AKF_2_78"/>
      <sheetName val="[AKF-2.XLS][AKF-2.XLS]_AKF_2_79"/>
      <sheetName val="[AKF-2.XLS][AKF-2.XLS]_AKF_2_74"/>
      <sheetName val="[AKF-2.XLS][AKF-2.XLS]_AKF_2_75"/>
      <sheetName val="[AKF-2.XLS][AKF-2.XLS]_AKF_2_76"/>
      <sheetName val="[AKF-2.XLS][AKF-2.XLS]_AKF_2_80"/>
      <sheetName val="[AKF-2.XLS][AKF-2.XLS]_AKF_2_81"/>
      <sheetName val="[AKF-2.XLS][AKF-2.XLS]_AKF_2_82"/>
      <sheetName val="[AKF-2.XLS][AKF-2.XLS]_AKF_2_83"/>
      <sheetName val="[AKF-2.XLS][AKF-2.XLS]_AKF_2_84"/>
      <sheetName val="[AKF-2.XLS][AKF-2.XLS]_AKF_2_85"/>
      <sheetName val="[AKF-2.XLS][AKF-2.XLS]_AKF_2_86"/>
      <sheetName val="[AKF-2.XLS][AKF-2.XLS]_AKF_2_87"/>
      <sheetName val="[AKF-2.XLS][AKF-2.XLS]_AKF_2_88"/>
      <sheetName val="Sheet3"/>
      <sheetName val="[AKF-2.XLS][AKF-2.XLS]_AKF_2_92"/>
      <sheetName val="[AKF-2.XLS][AKF-2.XLS]_AKF_2_93"/>
      <sheetName val="[AKF-2.XLS][AKF-2.XLS]_AKF_2_94"/>
      <sheetName val="[AKF-2.XLS][AKF-2.XLS]_AKF__104"/>
      <sheetName val="[AKF-2.XLS][AKF-2.XLS]_AKF__105"/>
      <sheetName val="[AKF-2.XLS][AKF-2.XLS]_AKF__106"/>
      <sheetName val="[AKF-2.XLS][AKF-2.XLS]_AKF_2_95"/>
      <sheetName val="[AKF-2.XLS][AKF-2.XLS]_AKF_2_96"/>
      <sheetName val="[AKF-2.XLS][AKF-2.XLS]_AKF_2_97"/>
      <sheetName val="[AKF-2.XLS][AKF-2.XLS]_AKF__101"/>
      <sheetName val="[AKF-2.XLS][AKF-2.XLS]_AKF__102"/>
      <sheetName val="[AKF-2.XLS][AKF-2.XLS]_AKF__103"/>
      <sheetName val="[AKF-2.XLS][AKF-2.XLS]_AKF_2_98"/>
      <sheetName val="[AKF-2.XLS][AKF-2.XLS]_AKF_2_99"/>
      <sheetName val="[AKF-2.XLS][AKF-2.XLS]_AKF__100"/>
      <sheetName val="[AKF-2.XLS][AKF-2.XLS]_AKF__107"/>
      <sheetName val="[AKF-2.XLS][AKF-2.XLS]_AKF__108"/>
      <sheetName val="[AKF-2.XLS][AKF-2.XLS]_AKF__109"/>
      <sheetName val="[AKF-2.XLS][AKF-2.XLS]_AKF__131"/>
      <sheetName val="[AKF-2.XLS][AKF-2.XLS]_AKF__132"/>
      <sheetName val="[AKF-2.XLS][AKF-2.XLS]_AKF__133"/>
      <sheetName val="[AKF-2.XLS][AKF-2.XLS]_AKF__128"/>
      <sheetName val="[AKF-2.XLS][AKF-2.XLS]_AKF__129"/>
      <sheetName val="[AKF-2.XLS][AKF-2.XLS]_AKF__130"/>
      <sheetName val="[AKF-2.XLS][AKF-2.XLS]_AKF__119"/>
      <sheetName val="[AKF-2.XLS][AKF-2.XLS]_AKF__120"/>
      <sheetName val="[AKF-2.XLS][AKF-2.XLS]_AKF__121"/>
      <sheetName val="[AKF-2.XLS][AKF-2.XLS]_AKF__110"/>
      <sheetName val="[AKF-2.XLS][AKF-2.XLS]_AKF__111"/>
      <sheetName val="[AKF-2.XLS][AKF-2.XLS]_AKF__112"/>
      <sheetName val="[AKF-2.XLS][AKF-2.XLS]_AKF__113"/>
      <sheetName val="[AKF-2.XLS][AKF-2.XLS]_AKF__114"/>
      <sheetName val="[AKF-2.XLS][AKF-2.XLS]_AKF__115"/>
      <sheetName val="[AKF-2.XLS][AKF-2.XLS]_AKF__116"/>
      <sheetName val="[AKF-2.XLS][AKF-2.XLS]_AKF__117"/>
      <sheetName val="[AKF-2.XLS][AKF-2.XLS]_AKF__118"/>
      <sheetName val="[AKF-2.XLS][AKF-2.XLS]_AKF__122"/>
      <sheetName val="[AKF-2.XLS][AKF-2.XLS]_AKF__123"/>
      <sheetName val="[AKF-2.XLS][AKF-2.XLS]_AKF__124"/>
      <sheetName val="[AKF-2.XLS][AKF-2.XLS]_AKF__125"/>
      <sheetName val="[AKF-2.XLS][AKF-2.XLS]_AKF__126"/>
      <sheetName val="[AKF-2.XLS][AKF-2.XLS]_AKF__127"/>
      <sheetName val="[AKF-2.XLS][AKF-2.XLS]_AKF__134"/>
      <sheetName val="[AKF-2.XLS][AKF-2.XLS]_AKF__135"/>
      <sheetName val="[AKF-2.XLS][AKF-2.XLS]_AKF__136"/>
      <sheetName val="[AKF-2.XLS][AKF-2.XLS]_AKF__137"/>
      <sheetName val="[AKF-2.XLS][AKF-2.XLS]_AKF__138"/>
      <sheetName val="[AKF-2.XLS][AKF-2.XLS]_AKF__139"/>
      <sheetName val="[AKF-2.XLS][AKF-2.XLS]_AKF__140"/>
      <sheetName val="[AKF-2.XLS][AKF-2.XLS]_AKF__141"/>
      <sheetName val="[AKF-2.XLS][AKF-2.XLS]_AKF__142"/>
      <sheetName val="[AKF-2.XLS][AKF-2.XLS]_AKF__143"/>
      <sheetName val="[AKF-2.XLS][AKF-2.XLS]_AKF__144"/>
      <sheetName val="[AKF-2.XLS][AKF-2.XLS]_AKF__145"/>
      <sheetName val="[AKF-2.XLS][AKF-2.XLS]_AKF__146"/>
      <sheetName val="[AKF-2.XLS][AKF-2.XLS]_AKF__147"/>
      <sheetName val="[AKF-2.XLS][AKF-2.XLS]_AKF__148"/>
      <sheetName val="[AKF-2.XLS][AKF-2.XLS]_AKF__149"/>
      <sheetName val="[AKF-2.XLS][AKF-2.XLS]_AKF__150"/>
      <sheetName val="[AKF-2.XLS][AKF-2.XLS]_AKF__151"/>
      <sheetName val="[AKF-2.XLS][AKF-2.XLS]_AKF__152"/>
      <sheetName val="[AKF-2.XLS][AKF-2.XLS]_AKF__153"/>
      <sheetName val="[AKF-2.XLS][AKF-2.XLS]_AKF__154"/>
      <sheetName val="[AKF-2.XLS][AKF-2.XLS]_AKF__155"/>
      <sheetName val="[AKF-2.XLS][AKF-2.XLS]_AKF__156"/>
      <sheetName val="[AKF-2.XLS][AKF-2.XLS]_AKF__157"/>
      <sheetName val="[AKF-2.XLS][AKF-2.XLS]_AKF__158"/>
      <sheetName val="[AKF-2.XLS][AKF-2.XLS]_AKF__159"/>
      <sheetName val="[AKF-2.XLS][AKF-2.XLS]_AKF__160"/>
      <sheetName val="[AKF-2.XLS][AKF-2.XLS]_AKF__167"/>
      <sheetName val="[AKF-2.XLS][AKF-2.XLS]_AKF__168"/>
      <sheetName val="[AKF-2.XLS][AKF-2.XLS]_AKF__169"/>
      <sheetName val="[AKF-2.XLS][AKF-2.XLS]_AKF__170"/>
      <sheetName val="[AKF-2.XLS][AKF-2.XLS]_AKF__171"/>
      <sheetName val="[AKF-2.XLS][AKF-2.XLS]_AKF__172"/>
      <sheetName val="Sheet9"/>
      <sheetName val="choo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
      <sheetName val="공문"/>
      <sheetName val="SUM"/>
      <sheetName val="입찰서"/>
      <sheetName val="CB"/>
      <sheetName val="예가표"/>
    </sheetNames>
    <sheetDataSet>
      <sheetData sheetId="0"/>
      <sheetData sheetId="1"/>
      <sheetData sheetId="2"/>
      <sheetData sheetId="3"/>
      <sheetData sheetId="4"/>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3Υ-RAY"/>
      <sheetName val="3-4ARGON"/>
      <sheetName val="4보온공사"/>
      <sheetName val="4-1보온공사 물량집계"/>
      <sheetName val="4-2 보온 자재집계"/>
      <sheetName val="1화 자재산출근거"/>
      <sheetName val="2화 자재산출근거"/>
      <sheetName val="3화 자재산출근거"/>
      <sheetName val="4-3 보온 기본물량집계"/>
      <sheetName val="4-3-1보온 기본물량산출"/>
      <sheetName val="4-2-2철선"/>
      <sheetName val="4-2-3STS-BAND"/>
      <sheetName val="4-2-4FLANGE"/>
      <sheetName val="4-2-5GLOBE"/>
      <sheetName val="4-2-6GATE"/>
      <sheetName val="9기초공사"/>
      <sheetName val="1화성 기초"/>
      <sheetName val="2화성 기초"/>
      <sheetName val="3화성 기초"/>
      <sheetName val="DRAWING LIST (기계)"/>
      <sheetName val="DRAWING LIST (전기)"/>
      <sheetName val="Sheet1"/>
      <sheetName val="#REF"/>
      <sheetName val="POL6차-PIPING"/>
      <sheetName val="Sheet9"/>
      <sheetName val="환율-LIBOR"/>
      <sheetName val="VAPOR"/>
      <sheetName val="연돌일위집계"/>
      <sheetName val="WEIGHT LIST"/>
      <sheetName val="단중표"/>
      <sheetName val="도"/>
      <sheetName val="효율&amp;역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봉양~조차장간고하개명(신설)"/>
      <sheetName val="Baby일위대가"/>
      <sheetName val="도담구내 개소별 명세"/>
      <sheetName val="철거산출근거"/>
      <sheetName val="동원인원(무선)"/>
      <sheetName val="40총괄"/>
      <sheetName val="40집계"/>
      <sheetName val="공사비예산서(토목분)"/>
      <sheetName val="4-3 보온 기본물량집계"/>
      <sheetName val="설계명세서"/>
      <sheetName val="공리공제"/>
      <sheetName val="물량기준표"/>
      <sheetName val="단위수량"/>
      <sheetName val="금액내역서"/>
      <sheetName val="공통자료"/>
      <sheetName val="CTEMCOST"/>
      <sheetName val="SCHEDULE"/>
      <sheetName val="공사원가계산서"/>
      <sheetName val="Sheet1"/>
      <sheetName val="#REF"/>
      <sheetName val="20신설일위대가"/>
      <sheetName val="DATA98"/>
      <sheetName val="견적"/>
      <sheetName val="1.1계"/>
      <sheetName val="1.2계"/>
      <sheetName val="2.1계"/>
      <sheetName val="2.2계"/>
      <sheetName val="수전기기DATA"/>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시설자재 가격정보"/>
      <sheetName val="일위대가(계측기설치)"/>
      <sheetName val="수량산출"/>
      <sheetName val="수량"/>
      <sheetName val="가격조사서"/>
      <sheetName val="단면 (2)"/>
      <sheetName val="내역"/>
      <sheetName val="산출"/>
      <sheetName val="1.설계조건"/>
      <sheetName val="자재"/>
      <sheetName val="기"/>
      <sheetName val="전선(총)"/>
      <sheetName val="내역서"/>
      <sheetName val="DATA"/>
      <sheetName val="경비2내역"/>
      <sheetName val="부하LOAD"/>
      <sheetName val="공종별예산조서"/>
      <sheetName val="Sheet3"/>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Á¿Üµî½Å¼³"/>
      <sheetName val="국공유지및사유지"/>
      <sheetName val="252K444"/>
      <sheetName val="아파트기별"/>
      <sheetName val="공리일"/>
      <sheetName val="도담구내_개소별_명세"/>
      <sheetName val="4-3_보온_기본물량집계"/>
      <sheetName val="도담구내_개소별_명세1"/>
      <sheetName val="4-3_보온_기본물량집계1"/>
      <sheetName val="을"/>
      <sheetName val="__"/>
      <sheetName val="LOPCALC"/>
      <sheetName val="도"/>
      <sheetName val="공사내역"/>
      <sheetName val="탄성1"/>
      <sheetName val="장비"/>
      <sheetName val="산출2-기기동력"/>
      <sheetName val="정부노임단가"/>
      <sheetName val="1,2,3,4,5단위수량"/>
      <sheetName val="J直材4"/>
      <sheetName val="노임단가"/>
      <sheetName val="기초일위"/>
      <sheetName val="수목단가"/>
      <sheetName val="시설수량표"/>
      <sheetName val="시설일위"/>
      <sheetName val="식재수량표"/>
      <sheetName val="식재일위"/>
      <sheetName val="Sheet2"/>
      <sheetName val="양수장(기계)"/>
      <sheetName val="6PILE  (돌출)"/>
      <sheetName val="TOTAL"/>
    </sheetNames>
    <sheetDataSet>
      <sheetData sheetId="0" refreshError="1">
        <row r="732">
          <cell r="A732" t="str">
            <v>K02</v>
          </cell>
          <cell r="B732">
            <v>47</v>
          </cell>
          <cell r="D732" t="str">
            <v>제 47 호표</v>
          </cell>
          <cell r="E732" t="str">
            <v>프라임코팅</v>
          </cell>
          <cell r="H732" t="str">
            <v>MC-1</v>
          </cell>
          <cell r="L732" t="str">
            <v>근거 : 건설12-11</v>
          </cell>
          <cell r="Q732" t="str">
            <v>단위 : 100m2</v>
          </cell>
        </row>
        <row r="733">
          <cell r="A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2">
          <cell r="A742">
            <v>0</v>
          </cell>
        </row>
        <row r="743">
          <cell r="A743">
            <v>0</v>
          </cell>
        </row>
        <row r="744">
          <cell r="A744">
            <v>0</v>
          </cell>
        </row>
        <row r="745">
          <cell r="A745">
            <v>0</v>
          </cell>
          <cell r="C745" t="str">
            <v>K02</v>
          </cell>
          <cell r="D745" t="str">
            <v>계</v>
          </cell>
          <cell r="E745" t="str">
            <v>제 47 호표</v>
          </cell>
          <cell r="I745">
            <v>14440</v>
          </cell>
          <cell r="K745">
            <v>0</v>
          </cell>
          <cell r="M745">
            <v>6916</v>
          </cell>
          <cell r="O745">
            <v>0</v>
          </cell>
          <cell r="P745">
            <v>21356</v>
          </cell>
        </row>
        <row r="1400">
          <cell r="A1400" t="str">
            <v>B22</v>
          </cell>
          <cell r="B1400">
            <v>93</v>
          </cell>
          <cell r="D1400" t="str">
            <v>제 93 호표</v>
          </cell>
          <cell r="E1400" t="str">
            <v>관용접(Φ400mm)</v>
          </cell>
          <cell r="H1400">
            <v>0</v>
          </cell>
          <cell r="L1400" t="str">
            <v>근거 : 건설17-8</v>
          </cell>
          <cell r="Q1400" t="str">
            <v>단위 : 개소/6m</v>
          </cell>
        </row>
        <row r="1401">
          <cell r="A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1">
          <cell r="A1411">
            <v>0</v>
          </cell>
        </row>
        <row r="1412">
          <cell r="A1412">
            <v>0</v>
          </cell>
        </row>
        <row r="1413">
          <cell r="A1413">
            <v>0</v>
          </cell>
          <cell r="C1413" t="str">
            <v>B22</v>
          </cell>
          <cell r="D1413" t="str">
            <v>계</v>
          </cell>
          <cell r="E1413" t="str">
            <v>제 93 호표</v>
          </cell>
          <cell r="I1413">
            <v>0</v>
          </cell>
          <cell r="K1413">
            <v>1472</v>
          </cell>
          <cell r="M1413">
            <v>35370</v>
          </cell>
          <cell r="O1413">
            <v>0</v>
          </cell>
          <cell r="P1413">
            <v>36842</v>
          </cell>
        </row>
        <row r="1516">
          <cell r="A1516" t="str">
            <v>O03</v>
          </cell>
          <cell r="B1516">
            <v>101</v>
          </cell>
          <cell r="D1516" t="str">
            <v>제 101 호표</v>
          </cell>
          <cell r="E1516" t="str">
            <v>인력 터파기(풍화암 및 연암)</v>
          </cell>
          <cell r="H1516" t="str">
            <v>인력(2-3)</v>
          </cell>
          <cell r="L1516" t="str">
            <v>근거 : 토공3-1</v>
          </cell>
          <cell r="Q1516" t="str">
            <v>단위 :㎥</v>
          </cell>
        </row>
        <row r="1517">
          <cell r="A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8">
          <cell r="A1528">
            <v>0</v>
          </cell>
        </row>
        <row r="1529">
          <cell r="A1529">
            <v>0</v>
          </cell>
          <cell r="C1529" t="str">
            <v>O03</v>
          </cell>
          <cell r="D1529" t="str">
            <v>계</v>
          </cell>
          <cell r="E1529" t="str">
            <v>제 101 호표</v>
          </cell>
          <cell r="I1529">
            <v>0</v>
          </cell>
          <cell r="K1529">
            <v>0</v>
          </cell>
          <cell r="M1529">
            <v>166300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표"/>
      <sheetName val="수량산출서"/>
      <sheetName val="산출내역서"/>
      <sheetName val="sheet5"/>
      <sheetName val="Sheet6"/>
      <sheetName val="단가비교"/>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운반"/>
      <sheetName val="대운산출"/>
      <sheetName val="자재단가"/>
      <sheetName val="부표"/>
      <sheetName val="노임단가"/>
      <sheetName val="별표집계"/>
      <sheetName val="일위대가"/>
      <sheetName val="단가"/>
      <sheetName val="수량집계(변전)"/>
      <sheetName val="공예을"/>
      <sheetName val="공통(20-91)"/>
      <sheetName val="경비산출"/>
      <sheetName val="부표총괄표"/>
      <sheetName val="반납및충용수량산출"/>
      <sheetName val="집계표"/>
      <sheetName val="대운반(철재)"/>
      <sheetName val="예산서"/>
      <sheetName val="토목내역"/>
      <sheetName val="수량총괄표"/>
      <sheetName val="단면"/>
      <sheetName val="철거산출근거"/>
      <sheetName val="금액내역서"/>
      <sheetName val="기성"/>
      <sheetName val="공사예산하조서(O.K)"/>
      <sheetName val="단가비교표"/>
      <sheetName val="단가산출"/>
      <sheetName val="6PILE  (돌출)"/>
      <sheetName val="9GNG운반"/>
      <sheetName val="전차선로 물량표"/>
      <sheetName val="G2설비도급"/>
      <sheetName val="노임단가(직종번호 순)"/>
      <sheetName val="총괄내역서"/>
      <sheetName val="재료비단가"/>
      <sheetName val="설계예산내역서"/>
      <sheetName val="노임"/>
      <sheetName val="´ë¿î¹Ý"/>
      <sheetName val="´ë¿î»êÃâ"/>
      <sheetName val="업무처리전"/>
      <sheetName val="입찰안"/>
      <sheetName val="공종"/>
      <sheetName val="찍기"/>
      <sheetName val="자재"/>
      <sheetName val="공사설명서 "/>
      <sheetName val="설계서"/>
      <sheetName val="40총괄"/>
      <sheetName val="40집계"/>
      <sheetName val="증감대비"/>
      <sheetName val="공사비총괄표"/>
      <sheetName val="평가데이터"/>
      <sheetName val="갑지"/>
      <sheetName val="공종단가"/>
      <sheetName val="자금신청서"/>
      <sheetName val="기초자료입력"/>
      <sheetName val="내역서"/>
      <sheetName val="참조 - 총괄표"/>
      <sheetName val="경비"/>
      <sheetName val="관급자재"/>
      <sheetName val="BEND LOSS"/>
      <sheetName val="주현(해보)"/>
      <sheetName val="주현(영광)"/>
      <sheetName val="대창(장성)"/>
      <sheetName val="별표"/>
      <sheetName val="정산"/>
      <sheetName val="00상노임"/>
      <sheetName val="말뚝물량"/>
      <sheetName val="맨홀조서"/>
      <sheetName val="설계명세서"/>
      <sheetName val="시중노임단가"/>
      <sheetName val="자재조사표"/>
      <sheetName val="자료"/>
      <sheetName val="TOTB4_1"/>
      <sheetName val="1.설계조건"/>
      <sheetName val="1단계"/>
      <sheetName val="정부노임단가"/>
      <sheetName val="공사비집계"/>
      <sheetName val="공문"/>
      <sheetName val="친척"/>
      <sheetName val="EP0618"/>
      <sheetName val="자재단가(강관파일)"/>
      <sheetName val="부표총괄표(강관파일)"/>
      <sheetName val="유림골조"/>
      <sheetName val="철거명세서"/>
      <sheetName val="일반,특기시방서"/>
      <sheetName val="지지가대.잡철물"/>
      <sheetName val="공사예산"/>
      <sheetName val="설계서(7)"/>
      <sheetName val="예산서(6)"/>
      <sheetName val="각입중량산출서"/>
      <sheetName val="93D"/>
      <sheetName val="94D"/>
      <sheetName val="95D"/>
      <sheetName val="P.M 별"/>
      <sheetName val="집계(총괄)"/>
      <sheetName val="원가(총괄)"/>
      <sheetName val="사용전"/>
      <sheetName val="한전불입금"/>
      <sheetName val="시운전비"/>
      <sheetName val="전력비"/>
      <sheetName val="산근(시운전)"/>
      <sheetName val="예비품,계측기"/>
      <sheetName val="교육훈련"/>
      <sheetName val="성능시험"/>
      <sheetName val="가설비"/>
      <sheetName val="토목수량(공정)"/>
      <sheetName val="3-1.현장관리비"/>
      <sheetName val="SPEC"/>
      <sheetName val="수량3"/>
      <sheetName val="연돌일위집계"/>
      <sheetName val="예정(3)"/>
      <sheetName val="가격조사서"/>
      <sheetName val="ENE-CAL 1"/>
      <sheetName val="Sheet3"/>
      <sheetName val="공사비예산서(토목분)"/>
      <sheetName val="2-1.단가산출기초"/>
      <sheetName val="8.가설공사비(안산)"/>
      <sheetName val="8.가설공사비(고양)"/>
      <sheetName val="5.운반비산출내역(고양)"/>
      <sheetName val="5.운반비산출내역(안산)"/>
      <sheetName val="참조"/>
      <sheetName val="Sheet1"/>
      <sheetName val="DATA"/>
      <sheetName val="품셈집계표"/>
      <sheetName val="전체철근집계"/>
      <sheetName val="CTEMCOST"/>
      <sheetName val="대비"/>
      <sheetName val="HaulingLine hardware"/>
      <sheetName val="조명시설"/>
      <sheetName val="깨기"/>
      <sheetName val="F4-F7"/>
      <sheetName val="#REF"/>
      <sheetName val="6PILE__(돌출)"/>
      <sheetName val="공사설명서_"/>
      <sheetName val="노임단가(직종번호_순)"/>
      <sheetName val="공사예산하조서(O_K)"/>
      <sheetName val="전차선로_물량표"/>
      <sheetName val="설계산출표지"/>
      <sheetName val="C3"/>
      <sheetName val="TOTAL"/>
      <sheetName val="사통"/>
      <sheetName val="CCTV"/>
      <sheetName val="음성"/>
      <sheetName val="EP"/>
      <sheetName val="cable_data"/>
      <sheetName val="Earthing Cable Data"/>
      <sheetName val="IM"/>
      <sheetName val="BID"/>
      <sheetName val="간접비"/>
      <sheetName val="시설장비"/>
      <sheetName val="장문교(대전)"/>
      <sheetName val="내역표지"/>
      <sheetName val="도급예산내역서"/>
      <sheetName val="품의"/>
      <sheetName val="견적"/>
      <sheetName val="4-3 보온 기본물량집계"/>
      <sheetName val="cost"/>
      <sheetName val="CD-실적"/>
      <sheetName val="날개벽수량표"/>
      <sheetName val="실행철강하도"/>
      <sheetName val="콘크리트타설집계표"/>
      <sheetName val="1_설계조건"/>
      <sheetName val="신흥교"/>
      <sheetName val="내역(한신APT)"/>
      <sheetName val="옥외등신설"/>
      <sheetName val="저케CV22신설"/>
      <sheetName val="저케CV38신설"/>
      <sheetName val="저케CV8신설"/>
      <sheetName val="접지3종"/>
      <sheetName val="ENE-CAL_1"/>
      <sheetName val="3-1_현장관리비"/>
      <sheetName val="참조_-_총괄표"/>
      <sheetName val="P_M_별"/>
      <sheetName val="지지가대_잡철물"/>
      <sheetName val="2-1_단가산출기초"/>
      <sheetName val="8_가설공사비(안산)"/>
      <sheetName val="8_가설공사비(고양)"/>
      <sheetName val="5_운반비산출내역(고양)"/>
      <sheetName val="5_운반비산출내역(안산)"/>
      <sheetName val="고창방향"/>
      <sheetName val="음료실행"/>
      <sheetName val="한강운반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치"/>
      <sheetName val="설치 (2)"/>
      <sheetName val="Sheet1"/>
      <sheetName val="Sheet2"/>
      <sheetName val="Sheet3"/>
      <sheetName val="6.INTER CONNECTING"/>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MYENGBU"/>
      <sheetName val="EJ"/>
      <sheetName val="중기일위대가"/>
      <sheetName val="방배동내역(리라)"/>
      <sheetName val="현장경비"/>
      <sheetName val="건축공사집계표"/>
      <sheetName val="부대공사총괄"/>
      <sheetName val="노임단가"/>
      <sheetName val="기초일위"/>
      <sheetName val="수목단가"/>
      <sheetName val="시설수량표"/>
      <sheetName val="시설일위"/>
      <sheetName val="식재수량표"/>
      <sheetName val="식재일위"/>
      <sheetName val="자재단가"/>
      <sheetName val="CTEMCOST"/>
      <sheetName val="금액내역서"/>
      <sheetName val="인사자료총집계"/>
      <sheetName val="집계표"/>
      <sheetName val="물량표"/>
      <sheetName val="음료실행"/>
      <sheetName val="투자효율분석"/>
      <sheetName val="설계명세서"/>
      <sheetName val="주식"/>
      <sheetName val="일위대가"/>
      <sheetName val="1ST"/>
      <sheetName val="0226"/>
      <sheetName val="갑지(추정)"/>
      <sheetName val="수량3"/>
      <sheetName val="TEST1"/>
      <sheetName val="Sheet1"/>
      <sheetName val="Sheet2"/>
      <sheetName val="Man Hole"/>
      <sheetName val="Sheet4"/>
      <sheetName val="매립"/>
      <sheetName val="FORM-0"/>
      <sheetName val="내역서"/>
      <sheetName val="경영상태"/>
      <sheetName val="Sheet5"/>
      <sheetName val="ELECTRIC"/>
      <sheetName val="SCHEDULE"/>
      <sheetName val="영동(D)"/>
      <sheetName val="마감사양"/>
      <sheetName val="중기사용료"/>
      <sheetName val="표준건축비"/>
      <sheetName val="갑지1"/>
      <sheetName val="금융비용"/>
      <sheetName val="#REF"/>
      <sheetName val="경비"/>
      <sheetName val="대비"/>
      <sheetName val="갑지"/>
      <sheetName val="개요"/>
      <sheetName val="부속동"/>
      <sheetName val="공사내역"/>
      <sheetName val="설산1.나"/>
      <sheetName val="본사S"/>
      <sheetName val="배명(단가)"/>
      <sheetName val="연돌일위집계"/>
      <sheetName val="결제"/>
      <sheetName val="실행내역"/>
      <sheetName val="할증 "/>
      <sheetName val="도급"/>
      <sheetName val="CAL1"/>
      <sheetName val="내역"/>
      <sheetName val="차액보증"/>
      <sheetName val="archi(본사)"/>
      <sheetName val="정부노임단가"/>
      <sheetName val="ENE-CAL"/>
      <sheetName val="을지 (2)"/>
      <sheetName val="을지"/>
      <sheetName val="가격조사서"/>
      <sheetName val="DATA2000"/>
      <sheetName val="입출재고현황 (2)"/>
      <sheetName val="A"/>
      <sheetName val="대갑기성내역"/>
      <sheetName val="을"/>
      <sheetName val="연결임시"/>
      <sheetName val="EQT-ESTN"/>
      <sheetName val="실행"/>
      <sheetName val="단가표 "/>
      <sheetName val="기안"/>
      <sheetName val="개산공사비"/>
      <sheetName val="TYPE-A"/>
      <sheetName val="공통가설"/>
      <sheetName val="방배동내역 (총괄)"/>
      <sheetName val="조명시설"/>
      <sheetName val="설계조건"/>
      <sheetName val="00년"/>
      <sheetName val="일위_파일"/>
      <sheetName val="날개벽"/>
      <sheetName val="암거단위-1련"/>
      <sheetName val="자금흐름표_SAC_작업"/>
      <sheetName val="환율"/>
      <sheetName val="부하계산서"/>
      <sheetName val="설계명세"/>
      <sheetName val="지급자재"/>
      <sheetName val="일위"/>
      <sheetName val="1,2,3,4,5단위수량"/>
      <sheetName val="일위대가(여기까지)"/>
      <sheetName val="품셈"/>
      <sheetName val="골조시행"/>
      <sheetName val="구체"/>
      <sheetName val="좌측날개벽"/>
      <sheetName val="우측날개벽"/>
      <sheetName val="기지국"/>
      <sheetName val="변경내역대비표(2)"/>
      <sheetName val="찍기"/>
      <sheetName val="경비2내역"/>
      <sheetName val="FFU 물량"/>
      <sheetName val="SAKUB"/>
      <sheetName val="내역표지"/>
      <sheetName val="L형옹벽"/>
      <sheetName val="ITEM"/>
      <sheetName val="COVER"/>
      <sheetName val="cable-data"/>
      <sheetName val="산거각호표"/>
      <sheetName val="IW-LIST"/>
      <sheetName val="정산내역"/>
      <sheetName val="공문"/>
      <sheetName val="비교1"/>
      <sheetName val="3.공통공사대비"/>
      <sheetName val="은행"/>
      <sheetName val=" 공장동 건설공사 견적서 R5.xlsx"/>
      <sheetName val="6PILE  (돌출)"/>
      <sheetName val="공사예산하조서(O.K)"/>
      <sheetName val="FOB발"/>
      <sheetName val="실행(ALT1)"/>
      <sheetName val="실행철강하도"/>
      <sheetName val="견적서"/>
      <sheetName val="MEXICO-C"/>
      <sheetName val="단가표"/>
      <sheetName val="14.1&quot; Cst 변화"/>
      <sheetName val="Supplement2"/>
      <sheetName val="투입집계표"/>
      <sheetName val="총괄표"/>
      <sheetName val="9GNG운반"/>
      <sheetName val="포장절단"/>
      <sheetName val="토목내역"/>
      <sheetName val="1호맨홀토공"/>
      <sheetName val="Sight n M.H"/>
      <sheetName val="__"/>
      <sheetName val="신우"/>
      <sheetName val="G.R300경비"/>
      <sheetName val="계수시트"/>
      <sheetName val="원가계산서"/>
      <sheetName val="98비정기소모"/>
      <sheetName val="설비2차"/>
      <sheetName val="수선계획표"/>
      <sheetName val="Total"/>
      <sheetName val="G2설비도급"/>
      <sheetName val="36+45-113-18+19+20I"/>
      <sheetName val="아파트기별"/>
      <sheetName val="공리일"/>
      <sheetName val="장비내역서"/>
      <sheetName val="의뢰서"/>
      <sheetName val="Ⅴ-2.공종별내역"/>
      <sheetName val="을 2"/>
      <sheetName val="을 1"/>
      <sheetName val="dg"/>
      <sheetName val="참조"/>
      <sheetName val="부하(성남)"/>
      <sheetName val="품의"/>
      <sheetName val="건축공사"/>
      <sheetName val="40총괄"/>
      <sheetName val="40집계"/>
      <sheetName val="미익SUB"/>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CAPVC"/>
      <sheetName val="1,2공구원가계산서"/>
      <sheetName val="2공구산출내역"/>
      <sheetName val="1공구산출내역서"/>
      <sheetName val="TTL"/>
      <sheetName val="單價表단가표"/>
      <sheetName val="잡철물"/>
      <sheetName val="설계내역서"/>
      <sheetName val="예가표"/>
      <sheetName val="견적대비표"/>
      <sheetName val="입찰안"/>
      <sheetName val="현장조직도"/>
      <sheetName val="원가"/>
      <sheetName val="원가 (2)"/>
      <sheetName val="설비집계"/>
      <sheetName val="장비설치공사"/>
      <sheetName val="옥외"/>
      <sheetName val="기계실"/>
      <sheetName val="공조배관"/>
      <sheetName val="공조닥트"/>
      <sheetName val="위생배관"/>
      <sheetName val="연도"/>
      <sheetName val="방진"/>
      <sheetName val="수영장"/>
      <sheetName val="kimre scrubber"/>
      <sheetName val=" 견적서"/>
      <sheetName val="121220_14라인 분석실 개조공사_정산내역서_최종취합"/>
      <sheetName val="BA "/>
      <sheetName val="DRUM"/>
      <sheetName val="VS P-Q"/>
      <sheetName val="장비명"/>
      <sheetName val="결과조달"/>
      <sheetName val="물량산출근거"/>
      <sheetName val="F4-F7"/>
      <sheetName val="SPC노임(5월)"/>
      <sheetName val="P.M 별"/>
      <sheetName val="입고현황(전체)"/>
      <sheetName val="화전내"/>
      <sheetName val="대공종"/>
      <sheetName val="배수내역 (2)"/>
      <sheetName val="우수"/>
      <sheetName val="토공(완충)"/>
      <sheetName val="WING3"/>
      <sheetName val="산출서(임시전력간선)"/>
      <sheetName val="Sheet1 (2)"/>
      <sheetName val="단면 (2)"/>
      <sheetName val="CONCRETE"/>
      <sheetName val="특수선일위대가"/>
      <sheetName val="COA-17"/>
      <sheetName val="C-18"/>
      <sheetName val="일위대가(1)"/>
      <sheetName val="방배동내역(한영)"/>
      <sheetName val="WORK"/>
      <sheetName val="BID"/>
      <sheetName val="전계가"/>
      <sheetName val="공틀공사"/>
      <sheetName val="EGI 판넬단가표"/>
      <sheetName val="방음판단가.TRIM.ㄷPOST"/>
      <sheetName val="EGI원가산출"/>
      <sheetName val="EGI 원가산출표"/>
      <sheetName val="Y-WORK"/>
      <sheetName val="별표 "/>
      <sheetName val="평자재단가"/>
      <sheetName val="품셈TABLE"/>
      <sheetName val="간접경상비"/>
      <sheetName val="경성자금"/>
      <sheetName val="증감내역서"/>
      <sheetName val="안양건축"/>
      <sheetName val="경상비"/>
      <sheetName val="조명일위"/>
      <sheetName val="건축내역"/>
      <sheetName val="FB25JN"/>
      <sheetName val="납부서"/>
      <sheetName val="노무비단가"/>
      <sheetName val="중기조종사 단위단가"/>
      <sheetName val="원본"/>
      <sheetName val="JUCKEYK"/>
      <sheetName val="교통대책내역"/>
      <sheetName val="견적"/>
      <sheetName val="부표총괄"/>
      <sheetName val="기초"/>
      <sheetName val="시설"/>
      <sheetName val="노임이"/>
      <sheetName val="CC16-내역서"/>
      <sheetName val="일위대가(계측기설치)"/>
      <sheetName val="설계"/>
      <sheetName val="총괄내역서"/>
      <sheetName val="참고"/>
      <sheetName val="공사개요"/>
      <sheetName val="장비투입계획"/>
      <sheetName val="장비가동"/>
      <sheetName val="일위대가표"/>
      <sheetName val="공예을"/>
      <sheetName val="소방현물"/>
      <sheetName val="증감분석"/>
      <sheetName val="工완성공사율"/>
      <sheetName val="공사비예산서(토목분)"/>
      <sheetName val="간선계산"/>
      <sheetName val="선로정수계산"/>
      <sheetName val="목표세부명세"/>
      <sheetName val="INPUT"/>
      <sheetName val="기계경비일람"/>
      <sheetName val="단가비교"/>
      <sheetName val="토공 갑지"/>
      <sheetName val="Customer Databas"/>
      <sheetName val="업무처리전"/>
      <sheetName val="본사공가현황"/>
      <sheetName val="건축내역서"/>
      <sheetName val="설비내역서"/>
      <sheetName val="전기내역서"/>
      <sheetName val="AH-1 "/>
      <sheetName val="순환펌프"/>
      <sheetName val="급,배기팬"/>
      <sheetName val="급탕순환펌프"/>
      <sheetName val="실행원가내역"/>
      <sheetName val="전기일위목록"/>
      <sheetName val="2000년1차"/>
      <sheetName val="산5-3"/>
      <sheetName val="경비실"/>
      <sheetName val="c_balju"/>
      <sheetName val="수목데이타 "/>
      <sheetName val="장비집계"/>
      <sheetName val="252K444"/>
      <sheetName val="Man_Hole"/>
      <sheetName val="단가조사표"/>
      <sheetName val="장비"/>
      <sheetName val="노무"/>
      <sheetName val="자재"/>
      <sheetName val="산근1"/>
      <sheetName val="9509"/>
      <sheetName val="현황산출서"/>
      <sheetName val="단가"/>
      <sheetName val="유림골조"/>
      <sheetName val="조명율표"/>
      <sheetName val="비가동-20"/>
      <sheetName val="별표"/>
      <sheetName val="날개벽수량표"/>
      <sheetName val="ABUT수량-A1"/>
      <sheetName val="교각1"/>
      <sheetName val="암거공"/>
      <sheetName val="COPING"/>
      <sheetName val="원형1호맨홀토공수량"/>
      <sheetName val="기둥(원형)"/>
      <sheetName val="말뚝지지력산정"/>
      <sheetName val="3BL공동구 수량"/>
      <sheetName val="교각계산"/>
      <sheetName val="양식"/>
      <sheetName val="가시설수량"/>
      <sheetName val="옹벽"/>
      <sheetName val="3련 BOX"/>
      <sheetName val="Sheet17"/>
      <sheetName val="우각부보강"/>
      <sheetName val="DATE"/>
      <sheetName val="가도공"/>
      <sheetName val="횡배수관수량집계"/>
      <sheetName val="횡배수관기초"/>
      <sheetName val="단위수량"/>
      <sheetName val="H-PILE수량집계"/>
      <sheetName val="이토변실(A3-LINE)"/>
      <sheetName val="판정1교토공"/>
      <sheetName val="내역서(사업소)"/>
      <sheetName val="교대(A1-A2)"/>
      <sheetName val="일반수량총괄집계"/>
      <sheetName val="공사원가현장별"/>
      <sheetName val="알맹이"/>
      <sheetName val="전기공사"/>
      <sheetName val="노무비"/>
      <sheetName val="토목내역서"/>
      <sheetName val="APT"/>
      <sheetName val="적용토목"/>
      <sheetName val="설 계"/>
      <sheetName val="아파트"/>
      <sheetName val="3월연장근무"/>
      <sheetName val="붙임2-1  지급조서명세서(2001년분)"/>
      <sheetName val="원가계산서(남측)"/>
      <sheetName val="원가_(2)"/>
      <sheetName val="별표_"/>
      <sheetName val="EGI_판넬단가표"/>
      <sheetName val="방음판단가_TRIM_ㄷPOST"/>
      <sheetName val="EGI_원가산출표"/>
      <sheetName val="설계내역2"/>
      <sheetName val="손익분석"/>
      <sheetName val="기본대가"/>
      <sheetName val="사진"/>
      <sheetName val="예총"/>
      <sheetName val="개인별 순위표"/>
      <sheetName val="FRP PIPING 일위대가"/>
      <sheetName val="동원인원"/>
      <sheetName val="돈암사업"/>
      <sheetName val="IT-BAT"/>
      <sheetName val="FACTOR"/>
      <sheetName val="광통신 견적내역서1"/>
      <sheetName val="네고율"/>
      <sheetName val="정보"/>
      <sheetName val="수리결과"/>
      <sheetName val="UEC영화관본공사내역"/>
      <sheetName val="PI"/>
      <sheetName val="지급자재내역서"/>
      <sheetName val="C급보 "/>
      <sheetName val="1.변경범위"/>
      <sheetName val="관급"/>
      <sheetName val="시중노임단가"/>
      <sheetName val="원가data"/>
      <sheetName val="_x0000_"/>
      <sheetName val="도장(V4 2Q 투자공사)"/>
      <sheetName val="수량산출서"/>
      <sheetName val="뚝토공"/>
      <sheetName val="GAEYO"/>
      <sheetName val="Toolbox"/>
      <sheetName val="설직재-1"/>
      <sheetName val="제직재"/>
      <sheetName val="단가 및 재료비"/>
      <sheetName val="단가산출2"/>
      <sheetName val="단가산출1"/>
      <sheetName val="중기사용료산출근거"/>
      <sheetName val="6호기"/>
      <sheetName val="토목-물가"/>
      <sheetName val="집계표(OPTION)"/>
      <sheetName val="DATA"/>
      <sheetName val="산출2-기기동력"/>
      <sheetName val="EP0618"/>
      <sheetName val="수입"/>
      <sheetName val="200"/>
      <sheetName val="2000전체분"/>
      <sheetName val="U-TYPE(1)"/>
      <sheetName val="입찰내역 발주처 양식"/>
      <sheetName val="일위목록"/>
      <sheetName val="Front"/>
      <sheetName val="wall"/>
      <sheetName val="전기"/>
      <sheetName val="산근"/>
      <sheetName val="시장성초안camera"/>
      <sheetName val="CON'C"/>
      <sheetName val="설계서(본관)"/>
      <sheetName val="물가시세"/>
      <sheetName val="2003상반기노임기준"/>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기초단가"/>
      <sheetName val="1-최종안"/>
      <sheetName val="사업분석-분양가결정"/>
      <sheetName val="암센터"/>
      <sheetName val="배수통관(좌)"/>
      <sheetName val="입찰보고"/>
      <sheetName val="산출금액내역"/>
      <sheetName val="수량명세서"/>
      <sheetName val="3차토목내역"/>
      <sheetName val="보고"/>
      <sheetName val="2.당사 사업경비내역"/>
      <sheetName val="목창호"/>
      <sheetName val="직노"/>
      <sheetName val="손익계산서(管理)"/>
      <sheetName val="옥내소화전계산서"/>
      <sheetName val="식재일위대가"/>
      <sheetName val="장비사양"/>
      <sheetName val="평균터파기고(1-2,ASP)"/>
      <sheetName val="직원투입계획"/>
      <sheetName val="잡비"/>
      <sheetName val="총괄"/>
      <sheetName val="대로근거"/>
      <sheetName val="조달청적격심사"/>
      <sheetName val="입찰품의서"/>
      <sheetName val="입찰견적보고서"/>
      <sheetName val="터파기및재료"/>
      <sheetName val="세부내역"/>
      <sheetName val="건축원가"/>
      <sheetName val="데리네이타현황"/>
      <sheetName val="9811"/>
      <sheetName val="삼보지질"/>
      <sheetName val="부대내역"/>
      <sheetName val="기타시설"/>
      <sheetName val="판매시설"/>
      <sheetName val="아파트_9"/>
      <sheetName val="주민복지관"/>
      <sheetName val="지하주차장"/>
      <sheetName val="직접공사비집계표_7"/>
      <sheetName val="기계 도급내역서"/>
      <sheetName val="견"/>
      <sheetName val="101동"/>
      <sheetName val="2.대외공문"/>
      <sheetName val="98수문일위"/>
      <sheetName val="심사"/>
      <sheetName val="식재인부"/>
      <sheetName val="4동급수"/>
      <sheetName val="파일의이용"/>
      <sheetName val="Sheet2 (2)"/>
      <sheetName val="TOWER 12TON"/>
      <sheetName val="TOWER 10TON"/>
      <sheetName val="소요자재"/>
      <sheetName val="노무산출서"/>
      <sheetName val="설산1_나"/>
      <sheetName val="방배동내역_(총괄)"/>
      <sheetName val="입출재고현황_(2)"/>
      <sheetName val="을지_(2)"/>
      <sheetName val="할증_"/>
      <sheetName val="단가표_"/>
      <sheetName val="수로단위수량"/>
      <sheetName val="C_d"/>
      <sheetName val="L형옹벽(key)"/>
      <sheetName val="Man_Hole1"/>
      <sheetName val="FFU_물량"/>
      <sheetName val="3_공통공사대비"/>
      <sheetName val="6PILE__(돌출)"/>
      <sheetName val="_공장동_건설공사_견적서_R5_xlsx"/>
      <sheetName val="공사예산하조서(O_K)"/>
      <sheetName val="14_1&quot;_Cst_변화"/>
      <sheetName val="Sight_n_M_H"/>
      <sheetName val="VS_P-Q"/>
      <sheetName val="G_R300경비"/>
      <sheetName val="kimre_scrubber"/>
      <sheetName val="_견적서"/>
      <sheetName val="121220_14라인_분석실_개조공사_정산내역서_최종취합"/>
      <sheetName val="BA_"/>
      <sheetName val="P_M_별"/>
      <sheetName val="을_2"/>
      <sheetName val="을_1"/>
      <sheetName val="배수내역_(2)"/>
      <sheetName val="Ⅴ-2_공종별내역"/>
      <sheetName val="Sheet1_(2)"/>
      <sheetName val="단면_(2)"/>
      <sheetName val="토공_갑지"/>
      <sheetName val="Customer_Databas"/>
      <sheetName val="AH-1_"/>
      <sheetName val="중기조종사_단위단가"/>
      <sheetName val="광통신_견적내역서1"/>
      <sheetName val="3BL공동구_수량"/>
      <sheetName val="3련_BOX"/>
      <sheetName val="개인별_순위표"/>
      <sheetName val="수목데이타_"/>
      <sheetName val="FRP_PIPING_일위대가"/>
      <sheetName val="중공종"/>
      <sheetName val="E01"/>
      <sheetName val="MVE02"/>
      <sheetName val="aa"/>
      <sheetName val="N賃率-職"/>
      <sheetName val="간접비"/>
      <sheetName val="_x005f_x0000_"/>
      <sheetName val="21"/>
      <sheetName val="Mech_1030"/>
      <sheetName val="POWER ASSUMPTIONS"/>
      <sheetName val="중로근거"/>
      <sheetName val="jobhist"/>
      <sheetName val="BQ"/>
      <sheetName val="과천MAIN"/>
      <sheetName val="HRSG SMALL07220"/>
      <sheetName val="ASALTOTA"/>
      <sheetName val="집 계 표"/>
      <sheetName val="부대공Ⅱ"/>
      <sheetName val="원가_(2)1"/>
      <sheetName val="EGI_판넬단가표1"/>
      <sheetName val="방음판단가_TRIM_ㄷPOST1"/>
      <sheetName val="EGI_원가산출표1"/>
      <sheetName val="별표_1"/>
      <sheetName val="설_계"/>
      <sheetName val="붙임2-1__지급조서명세서(2001년분)"/>
      <sheetName val="Work Stop"/>
      <sheetName val="실행갑지"/>
      <sheetName val="중곡동"/>
      <sheetName val="결제방"/>
      <sheetName val="유체종류(Fluid)"/>
      <sheetName val="참고) 검사 기준"/>
      <sheetName val="CABLE및 자재 TOTAL"/>
      <sheetName val="LO0402"/>
      <sheetName val="LO0413"/>
      <sheetName val="LO0415"/>
      <sheetName val="LO0503"/>
      <sheetName val="LO0504"/>
      <sheetName val="LO0515"/>
      <sheetName val="MR RF"/>
      <sheetName val="LO0515 (급탕)"/>
      <sheetName val="_x005f_x005f_x005f_x0000_"/>
      <sheetName val="_x005f_x005f_x005f_x005f_x005f_x005f_x005f_x0000_"/>
      <sheetName val="예정(3)"/>
      <sheetName val="동원(3)"/>
      <sheetName val="기계"/>
      <sheetName val="12호기내역서(건축분)"/>
      <sheetName val="CV허용전류"/>
      <sheetName val="NOTE"/>
      <sheetName val="SEX"/>
      <sheetName val="LKVL-CK-HT-GD1"/>
      <sheetName val="CT Thang Mo"/>
      <sheetName val="분석"/>
      <sheetName val="공종분리"/>
      <sheetName val="실적종합"/>
      <sheetName val="ΔVp &amp; Ω"/>
      <sheetName val="PROCURE"/>
      <sheetName val="_x005f_x005f_x005f_x005f_x005f_x005f_x005f_x005f_x005f_x005f_"/>
      <sheetName val="插座"/>
      <sheetName val="MAIN CABLE"/>
      <sheetName val="BUS DUCT"/>
      <sheetName val="CLAUSE"/>
      <sheetName val="도"/>
      <sheetName val="주요자재집계"/>
      <sheetName val="CAP"/>
      <sheetName val="Var."/>
      <sheetName val="R"/>
      <sheetName val="정리"/>
      <sheetName val="dV&amp;Cl"/>
      <sheetName val="FAB별"/>
      <sheetName val="Eq. Mobilization"/>
      <sheetName val="기성내역"/>
      <sheetName val="Ring"/>
      <sheetName val="재료비"/>
      <sheetName val="공통부대비"/>
      <sheetName val="________1ST_________JABO_O120_2"/>
      <sheetName val="________1ST_________JABO_O120_3"/>
      <sheetName val="B"/>
      <sheetName val="01"/>
      <sheetName val="입력시트"/>
      <sheetName val="000000"/>
      <sheetName val="1. 설계조건 2.단면가정 3. 하중계산"/>
      <sheetName val="DATA 입력란"/>
      <sheetName val="배수내역"/>
      <sheetName val="공통비총괄표"/>
      <sheetName val="대운산출"/>
      <sheetName val="평3"/>
      <sheetName val="별표집계"/>
      <sheetName val="MATRLDATA"/>
      <sheetName val="분전반"/>
      <sheetName val="A-4"/>
      <sheetName val="C1ㅇ"/>
      <sheetName val="전기실-1"/>
      <sheetName val="지연사유"/>
      <sheetName val="견적을지"/>
      <sheetName val="자동제어공사 내역서"/>
      <sheetName val="98지급계획"/>
      <sheetName val="공정분류"/>
      <sheetName val="코드표"/>
      <sheetName val="시화점실행"/>
      <sheetName val="실행(표지,갑,을)"/>
      <sheetName val="1차 내역서"/>
      <sheetName val="냉천부속동"/>
      <sheetName val="2-3.V.D일위"/>
      <sheetName val="전체기준Data"/>
      <sheetName val="Cash2"/>
      <sheetName val="Z"/>
      <sheetName val="사통"/>
      <sheetName val="산자사 운전용품"/>
      <sheetName val="AHU-1"/>
      <sheetName val="급탕설비"/>
      <sheetName val="화장실배기팬"/>
      <sheetName val="Man_Hole2"/>
      <sheetName val="할증_1"/>
      <sheetName val="단가표_1"/>
      <sheetName val="설산1_나1"/>
      <sheetName val="입출재고현황_(2)1"/>
      <sheetName val="방배동내역_(총괄)1"/>
      <sheetName val="6PILE__(돌출)1"/>
      <sheetName val="FFU_물량1"/>
      <sheetName val="3_공통공사대비1"/>
      <sheetName val="_공장동_건설공사_견적서_R5_xlsx1"/>
      <sheetName val="공사예산하조서(O_K)1"/>
      <sheetName val="14_1&quot;_Cst_변화1"/>
      <sheetName val="Sight_n_M_H1"/>
      <sheetName val="G_R300경비1"/>
      <sheetName val="을지_(2)1"/>
      <sheetName val="VS_P-Q1"/>
      <sheetName val="원가_(2)2"/>
      <sheetName val="kimre_scrubber1"/>
      <sheetName val="_견적서1"/>
      <sheetName val="121220_14라인_분석실_개조공사_정산내역서_최종취1"/>
      <sheetName val="BA_1"/>
      <sheetName val="P_M_별1"/>
      <sheetName val="을_21"/>
      <sheetName val="을_11"/>
      <sheetName val="배수내역_(2)1"/>
      <sheetName val="Ⅴ-2_공종별내역1"/>
      <sheetName val="Sheet1_(2)1"/>
      <sheetName val="단면_(2)1"/>
      <sheetName val="토공_갑지1"/>
      <sheetName val="AH-1_1"/>
      <sheetName val="Customer_Databas1"/>
      <sheetName val="EGI_판넬단가표2"/>
      <sheetName val="방음판단가_TRIM_ㄷPOST2"/>
      <sheetName val="EGI_원가산출표2"/>
      <sheetName val="별표_2"/>
      <sheetName val="중기조종사_단위단가1"/>
      <sheetName val="3BL공동구_수량1"/>
      <sheetName val="3련_BOX1"/>
      <sheetName val="광통신_견적내역서11"/>
      <sheetName val="개인별_순위표1"/>
      <sheetName val="FRP_PIPING_일위대가1"/>
      <sheetName val="수목데이타_1"/>
      <sheetName val="C급보_"/>
      <sheetName val="설_계1"/>
      <sheetName val="붙임2-1__지급조서명세서(2001년분)1"/>
      <sheetName val="1_변경범위"/>
      <sheetName val="도장(V4_2Q_투자공사)"/>
      <sheetName val="단가_및_재료비"/>
      <sheetName val="입찰내역_발주처_양식"/>
      <sheetName val="2_당사_사업경비내역"/>
      <sheetName val="기계_도급내역서"/>
      <sheetName val="2_대외공문"/>
      <sheetName val="TOWER_12TON"/>
      <sheetName val="TOWER_10TON"/>
      <sheetName val="Sheet2_(2)"/>
      <sheetName val="POWER_ASSUMPTIONS"/>
      <sheetName val="Work_Stop"/>
      <sheetName val="CABLE및_자재_TOTAL"/>
      <sheetName val="MR_RF"/>
      <sheetName val="LO0515_(급탕)"/>
      <sheetName val="참고)_검사_기준"/>
      <sheetName val="ΔVp_&amp;_Ω"/>
      <sheetName val="집_계_표"/>
      <sheetName val="CT_Thang_Mo"/>
      <sheetName val="HRSG_SMALL07220"/>
      <sheetName val="MAIN_CABLE"/>
      <sheetName val="BUS_DUCT"/>
      <sheetName val="Var_"/>
      <sheetName val="설비원가"/>
      <sheetName val="도급원가"/>
      <sheetName val="스케즐"/>
      <sheetName val="Sheet3"/>
      <sheetName val="유지보수팀"/>
      <sheetName val="BSD (2)"/>
      <sheetName val="금융"/>
      <sheetName val="손익"/>
      <sheetName val="단양 00 아파트-세부내역"/>
      <sheetName val="HX"/>
      <sheetName val="물가정보"/>
      <sheetName val="정부노임"/>
      <sheetName val="sw1"/>
      <sheetName val="효율표"/>
      <sheetName val="자료"/>
      <sheetName val="남양내역"/>
      <sheetName val="Print"/>
      <sheetName val="CAT_5"/>
      <sheetName val="C3"/>
      <sheetName val="시설이용권명세서"/>
      <sheetName val="해운대V-B"/>
      <sheetName val="108.수선비"/>
      <sheetName val="118.세금과공과"/>
      <sheetName val="101.매출액"/>
      <sheetName val="102.매출원가명세서"/>
      <sheetName val="103.제조원가명세"/>
      <sheetName val="104.정비원가명세"/>
      <sheetName val="105.공사원가명세"/>
      <sheetName val="106.용역원가명세"/>
      <sheetName val="감가상각비"/>
      <sheetName val="수선비"/>
      <sheetName val="고정자산처분명세"/>
      <sheetName val="처분명세(나열)"/>
      <sheetName val="특별이익"/>
      <sheetName val="특별손실"/>
      <sheetName val="법인세등"/>
      <sheetName val="이자수익(수입이자)"/>
      <sheetName val="이자수익(유가증권이자)"/>
      <sheetName val="배당금수익(수입배당금)"/>
      <sheetName val="영업외수익"/>
      <sheetName val="이자비용(지급이자)"/>
      <sheetName val="이자비용(사채이자)"/>
      <sheetName val="영업외비용"/>
      <sheetName val="세금과공과"/>
      <sheetName val="기부금"/>
      <sheetName val="지정기부금"/>
      <sheetName val="107.감가상각비"/>
      <sheetName val="109.고정자산처분(집계)"/>
      <sheetName val="110.처분명세(나열)"/>
      <sheetName val="111.이자수익(수입이자)"/>
      <sheetName val="112.이자수익(유가증권이자)"/>
      <sheetName val="113.배당금수익(수입배당금)"/>
      <sheetName val="114.영업외수익"/>
      <sheetName val="115.이자비용(지급이자)"/>
      <sheetName val="116.이자비용(사채이자)"/>
      <sheetName val="117.영업외비용"/>
      <sheetName val="119.기부금"/>
      <sheetName val="120.지정기부금"/>
      <sheetName val="121.특별이익"/>
      <sheetName val="122.특별손실"/>
      <sheetName val="123.법인세등"/>
      <sheetName val="108_수선비"/>
      <sheetName val="118_세금과공과"/>
      <sheetName val="사기성계산 (3)"/>
      <sheetName val="YOEMAGUM"/>
      <sheetName val="관리비배분 (2)"/>
      <sheetName val="10한빛"/>
      <sheetName val="WPL"/>
      <sheetName val="리스"/>
      <sheetName val="보험"/>
      <sheetName val="영업외손익등"/>
      <sheetName val="경제성분석"/>
      <sheetName val="NB-MKT"/>
      <sheetName val="현금흐름(SPC)"/>
      <sheetName val="9-1차이내역"/>
      <sheetName val="101-116"/>
      <sheetName val="admin"/>
      <sheetName val="97년추정손익계산서"/>
      <sheetName val="의왕"/>
      <sheetName val="상반기손익차2총괄"/>
      <sheetName val="감가상각"/>
      <sheetName val="24.보증금(전신전화가입권)"/>
      <sheetName val="PPC기"/>
      <sheetName val="소기"/>
      <sheetName val="대기"/>
      <sheetName val="합기"/>
      <sheetName val="daywork- Tham khao"/>
      <sheetName val="Sheet13"/>
      <sheetName val="21.보증금(전신전화가입권)"/>
      <sheetName val="매출"/>
      <sheetName val="월별보고표"/>
      <sheetName val="CoA map"/>
      <sheetName val="E100"/>
      <sheetName val="E110"/>
      <sheetName val="예산"/>
      <sheetName val="7.5 재질별 수율"/>
      <sheetName val="품목코드"/>
      <sheetName val="자가소비"/>
      <sheetName val="시실누(모) "/>
      <sheetName val="내수"/>
      <sheetName val="비품(94이전)"/>
      <sheetName val="2.냉난방설비공사"/>
      <sheetName val="7.자동제어공사"/>
      <sheetName val="분개장"/>
      <sheetName val="CAUDIT"/>
      <sheetName val="법면"/>
      <sheetName val="부대공"/>
      <sheetName val="구조물공"/>
      <sheetName val="포장공"/>
      <sheetName val="토공"/>
      <sheetName val="배수공1"/>
      <sheetName val="_x005f_x005f_x005f_x005f_"/>
      <sheetName val="sort"/>
      <sheetName val="구성비"/>
      <sheetName val="?"/>
      <sheetName val="하도내역 (철콘)"/>
      <sheetName val="단면가정"/>
      <sheetName val="견적 (2)"/>
      <sheetName val="공문(신)"/>
      <sheetName val="1.설계조건"/>
      <sheetName val="주120동"/>
      <sheetName val="DHEQSUPT"/>
      <sheetName val="단기차입금"/>
      <sheetName val="방내역"/>
      <sheetName val="선착장"/>
      <sheetName val="취입수문"/>
      <sheetName val="96배수"/>
      <sheetName val="inter"/>
      <sheetName val="당초"/>
      <sheetName val="CPM챠트"/>
      <sheetName val="________1ST_________JABO诀⽜_x0000_ᤅ匡翷"/>
      <sheetName val="CODE"/>
      <sheetName val="AS복구"/>
      <sheetName val="중기터파기"/>
      <sheetName val="변수값"/>
      <sheetName val="중기상차"/>
      <sheetName val="확산동"/>
      <sheetName val="EQUIP LIST"/>
      <sheetName val="5.설계명세서"/>
      <sheetName val="자판실행"/>
      <sheetName val="1.수인터널"/>
      <sheetName val="원가계산하도"/>
      <sheetName val="공사설명서"/>
      <sheetName val="주빔의 설계"/>
      <sheetName val="바닥판"/>
      <sheetName val="입력DATA"/>
      <sheetName val="데이타"/>
      <sheetName val="21301동"/>
      <sheetName val="실행대비"/>
      <sheetName val="내역서1999.8최종"/>
      <sheetName val="식재가격"/>
      <sheetName val="식재총괄"/>
      <sheetName val="SORCE1"/>
      <sheetName val="여흥"/>
      <sheetName val="배수공"/>
      <sheetName val="포장공사"/>
      <sheetName val="주거이전비지급대상명부"/>
      <sheetName val="본부장"/>
      <sheetName val="01.토지산정"/>
      <sheetName val="일위대가목차"/>
      <sheetName val="노임,재료비"/>
      <sheetName val="기술조건"/>
      <sheetName val="유림총괄"/>
      <sheetName val="기술부대조건"/>
      <sheetName val="수량산출"/>
      <sheetName val="산출집계"/>
      <sheetName val="1. 조명내역서(조명설치)"/>
      <sheetName val="2. 조명내역서(조명자재)"/>
      <sheetName val="일위대가집계표"/>
      <sheetName val="대비표"/>
      <sheetName val="시멘트"/>
      <sheetName val="PSV2701F"/>
      <sheetName val="PKG"/>
      <sheetName val="1-2(긴급무기 원형 옥상)"/>
      <sheetName val="AC"/>
      <sheetName val="조건표"/>
      <sheetName val="입적표"/>
      <sheetName val="현설참가확인서"/>
      <sheetName val="특기사항(기계)"/>
      <sheetName val="DESIGN"/>
      <sheetName val="95D"/>
      <sheetName val="94D"/>
      <sheetName val="8.PILE  (돌출)"/>
      <sheetName val="COVER-P"/>
      <sheetName val="배수관공"/>
      <sheetName val="측구공"/>
      <sheetName val="방음판단가_TRIM_x0000__x0000_Ԁ_x0000_耀_xd9c2__x000b_"/>
      <sheetName val="방음판단가_TRIM_x0003_ꍱ漄퀀䇃"/>
      <sheetName val="방음판단가_TRIM漄 ꏷ퀧᪊ "/>
      <sheetName val="방음판단가_TRIM_x0003_ꍱ漄 ꏷ"/>
      <sheetName val="업무연락"/>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6"/>
      <sheetName val="Sheet7"/>
      <sheetName val="Sheet8"/>
      <sheetName val="Sheet9"/>
      <sheetName val="Sheet10"/>
      <sheetName val="Sheet11"/>
      <sheetName val="Sheet12"/>
      <sheetName val="Sheet14"/>
      <sheetName val="Sheet15"/>
      <sheetName val="Sheet16"/>
      <sheetName val="1-1"/>
      <sheetName val="양식summary"/>
      <sheetName val="98주식"/>
      <sheetName val="5월"/>
      <sheetName val="SG"/>
      <sheetName val="S1BOQ"/>
      <sheetName val="토공(우물통,기타) "/>
      <sheetName val="공정"/>
      <sheetName val="________1ST_________JABO_O120_4"/>
      <sheetName val="________1ST_________JABO_O120_5"/>
      <sheetName val="________1ST_________JABO_O120_6"/>
      <sheetName val="LO050_x0000_"/>
      <sheetName val="기초분물량표"/>
      <sheetName val="BSD_(2)"/>
      <sheetName val="1__설계조건_2_단면가정_3__하중계산"/>
      <sheetName val="DATA_입력란"/>
      <sheetName val="Eq__Mobilization"/>
      <sheetName val="단양_00_아파트-세부내역"/>
      <sheetName val="하도내역_(철콘)"/>
      <sheetName val="0111"/>
      <sheetName val="OCT.FDN"/>
      <sheetName val="자동제어공사_내역서"/>
      <sheetName val="1차_내역서"/>
      <sheetName val="2-3_V_D일위"/>
      <sheetName val="건축"/>
      <sheetName val="_x005f_x005f_"/>
      <sheetName val="장문교(대전)"/>
      <sheetName val="95MAKER"/>
      <sheetName val="D-3109"/>
      <sheetName val="________1ST_________JABO诀⽜"/>
      <sheetName val="기계경비(시간당)"/>
      <sheetName val="램머"/>
      <sheetName val="산출근거"/>
      <sheetName val="재료"/>
      <sheetName val="STAND20"/>
      <sheetName val="샘플표지"/>
      <sheetName val="경비_원본"/>
      <sheetName val="오억미만"/>
      <sheetName val="2. 11라인 전기실내역서"/>
      <sheetName val="K2 site Total 내역서"/>
      <sheetName val="바이오"/>
      <sheetName val="unit 4"/>
      <sheetName val="2-1.일위대가단가표"/>
      <sheetName val="추가예산"/>
      <sheetName val="환율change"/>
      <sheetName val="우수공"/>
      <sheetName val="물량표S"/>
      <sheetName val="총괄갑 "/>
      <sheetName val="현황"/>
      <sheetName val="수지표 기본틀"/>
      <sheetName val="단면치수"/>
      <sheetName val="7"/>
      <sheetName val="간지"/>
      <sheetName val="kV 산정"/>
      <sheetName val="소업1교"/>
      <sheetName val="108_수선비1"/>
      <sheetName val="118_세금과공과1"/>
      <sheetName val="101_매출액"/>
      <sheetName val="102_매출원가명세서"/>
      <sheetName val="103_제조원가명세"/>
      <sheetName val="104_정비원가명세"/>
      <sheetName val="105_공사원가명세"/>
      <sheetName val="106_용역원가명세"/>
      <sheetName val="107_감가상각비"/>
      <sheetName val="109_고정자산처분(집계)"/>
      <sheetName val="110_처분명세(나열)"/>
      <sheetName val="111_이자수익(수입이자)"/>
      <sheetName val="112_이자수익(유가증권이자)"/>
      <sheetName val="113_배당금수익(수입배당금)"/>
      <sheetName val="114_영업외수익"/>
      <sheetName val="115_이자비용(지급이자)"/>
      <sheetName val="116_이자비용(사채이자)"/>
      <sheetName val="117_영업외비용"/>
      <sheetName val="119_기부금"/>
      <sheetName val="120_지정기부금"/>
      <sheetName val="121_특별이익"/>
      <sheetName val="122_특별손실"/>
      <sheetName val="123_법인세등"/>
      <sheetName val="사기성계산_(3)"/>
      <sheetName val="관리비배분_(2)"/>
      <sheetName val="24_보증금(전신전화가입권)"/>
      <sheetName val="daywork-_Tham_khao"/>
      <sheetName val="21_보증금(전신전화가입권)"/>
      <sheetName val="CoA_map"/>
      <sheetName val="7_5_재질별_수율"/>
      <sheetName val="시실누(모)_"/>
      <sheetName val="2_냉난방설비공사"/>
      <sheetName val="7_자동제어공사"/>
      <sheetName val="1_설계조건"/>
      <sheetName val="방음판단가_TRIMԀ耀"/>
      <sheetName val="방음판단가_TRIMꍱ漄퀀䇃"/>
      <sheetName val="방음판단가_TRIM漄 ꏷ퀧᪊_"/>
      <sheetName val="방음판단가_TRIMꍱ漄 ꏷ"/>
      <sheetName val="5_설계명세서"/>
      <sheetName val="1_수인터널"/>
      <sheetName val="주빔의_설계"/>
      <sheetName val="내역서1999_8최종"/>
      <sheetName val="01_토지산정"/>
      <sheetName val="1__조명내역서(조명설치)"/>
      <sheetName val="2__조명내역서(조명자재)"/>
      <sheetName val="정산내역서"/>
      <sheetName val="견적조건"/>
      <sheetName val="Civil_BOQ_items_WS"/>
      <sheetName val="중기비"/>
      <sheetName val="1.설계기준"/>
      <sheetName val="_"/>
      <sheetName val="6MONTHS"/>
      <sheetName val="Man_Hole3"/>
      <sheetName val="할증_2"/>
      <sheetName val="단가표_2"/>
      <sheetName val="설산1_나2"/>
      <sheetName val="입출재고현황_(2)2"/>
      <sheetName val="FFU_물량2"/>
      <sheetName val="방배동내역_(총괄)2"/>
      <sheetName val="6PILE__(돌출)2"/>
      <sheetName val="3_공통공사대비2"/>
      <sheetName val="_공장동_건설공사_견적서_R5_xlsx2"/>
      <sheetName val="공사예산하조서(O_K)2"/>
      <sheetName val="14_1&quot;_Cst_변화2"/>
      <sheetName val="Sight_n_M_H2"/>
      <sheetName val="VS_P-Q2"/>
      <sheetName val="G_R300경비2"/>
      <sheetName val="을지_(2)2"/>
      <sheetName val="원가_(2)3"/>
      <sheetName val="kimre_scrubber2"/>
      <sheetName val="_견적서2"/>
      <sheetName val="121220_14라인_분석실_개조공사_정산내역서_최종취2"/>
      <sheetName val="BA_2"/>
      <sheetName val="배수내역_(2)2"/>
      <sheetName val="을_22"/>
      <sheetName val="을_12"/>
      <sheetName val="P_M_별2"/>
      <sheetName val="FRP_PIPING_일위대가2"/>
      <sheetName val="Ⅴ-2_공종별내역2"/>
      <sheetName val="Sheet1_(2)2"/>
      <sheetName val="단면_(2)2"/>
      <sheetName val="EGI_판넬단가표3"/>
      <sheetName val="방음판단가_TRIM_ㄷPOST3"/>
      <sheetName val="EGI_원가산출표3"/>
      <sheetName val="별표_3"/>
      <sheetName val="중기조종사_단위단가2"/>
      <sheetName val="토공_갑지2"/>
      <sheetName val="Customer_Databas2"/>
      <sheetName val="AH-1_2"/>
      <sheetName val="개인별_순위표2"/>
      <sheetName val="3BL공동구_수량2"/>
      <sheetName val="3련_BOX2"/>
      <sheetName val="수목데이타_2"/>
      <sheetName val="광통신_견적내역서12"/>
      <sheetName val="C급보_1"/>
      <sheetName val="설_계2"/>
      <sheetName val="붙임2-1__지급조서명세서(2001년분)2"/>
      <sheetName val="1_변경범위1"/>
      <sheetName val="도장(V4_2Q_투자공사)1"/>
      <sheetName val="단가_및_재료비1"/>
      <sheetName val="TOWER_12TON1"/>
      <sheetName val="TOWER_10TON1"/>
      <sheetName val="입찰내역_발주처_양식1"/>
      <sheetName val="2_당사_사업경비내역1"/>
      <sheetName val="기계_도급내역서1"/>
      <sheetName val="2_대외공문1"/>
      <sheetName val="Sheet2_(2)1"/>
      <sheetName val="CT_Thang_Mo1"/>
      <sheetName val="Work_Stop1"/>
      <sheetName val="POWER_ASSUMPTIONS1"/>
      <sheetName val="참고)_검사_기준1"/>
      <sheetName val="CABLE및_자재_TOTAL1"/>
      <sheetName val="MR_RF1"/>
      <sheetName val="LO0515_(급탕)1"/>
      <sheetName val="집_계_표1"/>
      <sheetName val="MAIN_CABLE1"/>
      <sheetName val="BUS_DUCT1"/>
      <sheetName val="Var_1"/>
      <sheetName val="12호기내역서(®_x0000_Ԁ_x0000_"/>
      <sheetName val="본선 토공 분배표"/>
      <sheetName val="종합기별"/>
      <sheetName val="노무비명세서"/>
      <sheetName val="소요자재명세서"/>
      <sheetName val="일"/>
      <sheetName val="가실행 내역서"/>
      <sheetName val="안양동교 1안"/>
      <sheetName val="1.취수장"/>
      <sheetName val="통신단가조사"/>
      <sheetName val="방음판단가_TRIM"/>
      <sheetName val="청산공사"/>
      <sheetName val="토목공사"/>
      <sheetName val="방음판단가_TRIM⊧ 魽怅魼_x0005_"/>
      <sheetName val="YM-IL1"/>
      <sheetName val="유형분류"/>
      <sheetName val="투찰(하수)"/>
      <sheetName val=" K1 노후 UPS 교체 공사 시행건_2라인 5-1라인."/>
      <sheetName val="인건비"/>
      <sheetName val="eqplist"/>
      <sheetName val="2. 주요공지（主要公告）"/>
      <sheetName val="노원열병합  건축공사기성내역서"/>
      <sheetName val="GRDBS"/>
      <sheetName val="FANDBS"/>
      <sheetName val="GRDATA"/>
      <sheetName val="SHAFTDBSE"/>
      <sheetName val="FRT_O"/>
      <sheetName val="FAB_I"/>
      <sheetName val="FRP내역서"/>
      <sheetName val="820-蒸汽管道"/>
      <sheetName val="1800管道"/>
      <sheetName val="식비"/>
      <sheetName val="#REF!"/>
      <sheetName val="5-4 PANEL외함 보간법"/>
      <sheetName val="물량 산출서"/>
      <sheetName val="변수2"/>
      <sheetName val="저항"/>
      <sheetName val="자재_계약일(2013_09_16)"/>
      <sheetName val="공통_계약일(2013_09_16)"/>
      <sheetName val="가설식당"/>
      <sheetName val="_K1_노후_UPS_교체_공사_시행건_2라인_5-1라인_"/>
      <sheetName val="노원열병합__건축공사기성내역서"/>
      <sheetName val="2__주요공지（主要公告）"/>
      <sheetName val="工程量"/>
      <sheetName val="DNW"/>
      <sheetName val="이자율"/>
      <sheetName val="_K1_노후_UPS_교체_공사_시행건_2라인_5-1라인1"/>
      <sheetName val="2__주요공지（主要公告）1"/>
      <sheetName val="노원열병합__건축공사기성내역서1"/>
      <sheetName val="5-4_PANEL외함_보간법"/>
      <sheetName val="물량_산출서"/>
      <sheetName val="2.动力"/>
      <sheetName val="품종_품명"/>
      <sheetName val="Summary Sheets"/>
      <sheetName val="EDS-5 CABLE TRAY "/>
      <sheetName val="EDS-8일반접지"/>
      <sheetName val="현장관리비"/>
      <sheetName val="출력자료"/>
      <sheetName val="자재co"/>
      <sheetName val="일정"/>
      <sheetName val="JOB CODE"/>
      <sheetName val="일위대가목록"/>
      <sheetName val="요율"/>
      <sheetName val="건축(6L 6F)"/>
      <sheetName val="수문일1"/>
      <sheetName val="6동"/>
      <sheetName val="소일위대가코드표"/>
      <sheetName val="집수정(600-700)"/>
      <sheetName val="간접비총괄 (2)"/>
      <sheetName val="중장SR"/>
      <sheetName val="노임단가(직종번호 순)"/>
      <sheetName val="에너지요금"/>
      <sheetName val="48일위(기존)"/>
      <sheetName val="DATA1"/>
      <sheetName val="포장단면별단위수량"/>
      <sheetName val="조경일람"/>
      <sheetName val="접속도로1"/>
      <sheetName val="BREAKDOWN(철거설치)"/>
      <sheetName val="전통건설"/>
      <sheetName val="한일양산"/>
      <sheetName val="위치조서"/>
      <sheetName val="7내역"/>
      <sheetName val="본실행경비"/>
      <sheetName val="콘크리트타설집계표"/>
      <sheetName val="현장"/>
      <sheetName val="자재집계표"/>
      <sheetName val="SUB일위대가"/>
      <sheetName val="잡비계산"/>
      <sheetName val="sheet"/>
      <sheetName val="원가서"/>
      <sheetName val="설계예산서"/>
      <sheetName val="배수공 시멘트 및 골재량 산출"/>
      <sheetName val="공사비총괄표"/>
      <sheetName val="부안일위"/>
      <sheetName val="IMPEADENCE MAP 취수장"/>
      <sheetName val="직영2"/>
      <sheetName val="SPEC"/>
      <sheetName val="남써포트 자탐"/>
      <sheetName val="전체갑지"/>
      <sheetName val="중소기업"/>
      <sheetName val="EX-외상(06)"/>
      <sheetName val="지수"/>
      <sheetName val="국내"/>
      <sheetName val=" 갑  지 "/>
      <sheetName val="품목"/>
      <sheetName val="제출견적(을)"/>
      <sheetName val="FCU선정"/>
      <sheetName val="냉온수유니트"/>
      <sheetName val="화재 탐지 설비"/>
      <sheetName val="시설물기초"/>
      <sheetName val="인건-측정"/>
      <sheetName val="산출"/>
      <sheetName val="코드"/>
      <sheetName val="1차설계변경내역"/>
      <sheetName val="토공사"/>
      <sheetName val="1공구 건정토건 토공"/>
      <sheetName val="NOMUBI"/>
      <sheetName val="JIB CRANE,HOIST"/>
      <sheetName val="기성내역서표지"/>
      <sheetName val="이익영"/>
      <sheetName val="골조"/>
      <sheetName val="비교표"/>
      <sheetName val="횡배수관토공수량"/>
      <sheetName val="표건"/>
      <sheetName val="IDONG"/>
      <sheetName val="견적정보"/>
      <sheetName val="FAB4생산"/>
      <sheetName val="70%"/>
      <sheetName val="DB"/>
      <sheetName val="하수급견적대비"/>
      <sheetName val="노임"/>
      <sheetName val="CodeSheet (CM)"/>
      <sheetName val="hvac내역서(제어동)"/>
      <sheetName val="합천내역"/>
      <sheetName val="파이프류"/>
      <sheetName val="긴급전화(단가)"/>
      <sheetName val="집계"/>
      <sheetName val="토적계산서"/>
      <sheetName val="1.공장도장도료 (2)"/>
      <sheetName val="SIL98"/>
      <sheetName val="준검 내역서"/>
      <sheetName val="식재품셈"/>
      <sheetName val="토조내"/>
      <sheetName val="배수관연장산출서"/>
      <sheetName val="Macro1"/>
      <sheetName val="FCU (2)"/>
      <sheetName val="피벗테이블1"/>
      <sheetName val="기타경비"/>
      <sheetName val="복구경비"/>
      <sheetName val="3.하중산정4.지지력"/>
      <sheetName val="내역적용"/>
      <sheetName val="횡배수관"/>
      <sheetName val="당진1,2호기전선관설치및접지4차공사내역서-을지"/>
      <sheetName val="수량산출서 갑지"/>
      <sheetName val="여과지동"/>
      <sheetName val="분전반일위대가"/>
      <sheetName val="자재단가비교표"/>
      <sheetName val="기존단가 (2)"/>
      <sheetName val="quotation"/>
      <sheetName val="MAT"/>
      <sheetName val="토목"/>
      <sheetName val="포장재료집계표"/>
      <sheetName val="포장면적산출"/>
      <sheetName val="포장수량집계"/>
      <sheetName val="참조자료"/>
      <sheetName val="설도실현"/>
      <sheetName val="산출서(FFU)"/>
      <sheetName val="97 사업추정(WEKI)"/>
      <sheetName val="PUMP"/>
      <sheetName val="BQMPALOC"/>
      <sheetName val="02. PVC 자재 품목 고도화"/>
      <sheetName val="장비당단가 (1)"/>
      <sheetName val="예산대비"/>
      <sheetName val="Pipe Table"/>
      <sheetName val="지원시설 내역서(154kV)"/>
      <sheetName val="변수"/>
      <sheetName val=" LC-1"/>
      <sheetName val="내역서(2)"/>
      <sheetName val="도급자재"/>
      <sheetName val="부하"/>
      <sheetName val="0Title"/>
      <sheetName val="1회"/>
      <sheetName val="명세서(김도경팀)"/>
      <sheetName val="자료입력"/>
      <sheetName val="방수"/>
      <sheetName val="특별교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refreshError="1"/>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refreshError="1"/>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efreshError="1"/>
      <sheetData sheetId="708" refreshError="1"/>
      <sheetData sheetId="709" refreshError="1"/>
      <sheetData sheetId="710" refreshError="1"/>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sheetData sheetId="930" refreshError="1"/>
      <sheetData sheetId="931" refreshError="1"/>
      <sheetData sheetId="932"/>
      <sheetData sheetId="933"/>
      <sheetData sheetId="934"/>
      <sheetData sheetId="935"/>
      <sheetData sheetId="936"/>
      <sheetData sheetId="937"/>
      <sheetData sheetId="938" refreshError="1"/>
      <sheetData sheetId="939" refreshError="1"/>
      <sheetData sheetId="940"/>
      <sheetData sheetId="941"/>
      <sheetData sheetId="942"/>
      <sheetData sheetId="943" refreshError="1"/>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sheetData sheetId="1133"/>
      <sheetData sheetId="1134"/>
      <sheetData sheetId="1135" refreshError="1"/>
      <sheetData sheetId="1136" refreshError="1"/>
      <sheetData sheetId="1137" refreshError="1"/>
      <sheetData sheetId="1138"/>
      <sheetData sheetId="1139"/>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sheetData sheetId="1162"/>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sheetData sheetId="1252"/>
      <sheetData sheetId="1253"/>
      <sheetData sheetId="1254"/>
      <sheetData sheetId="1255"/>
      <sheetData sheetId="1256"/>
      <sheetData sheetId="1257"/>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품셈(기초)"/>
    </sheetNames>
    <sheetDataSet>
      <sheetData sheetId="0" refreshError="1"/>
      <sheetData sheetId="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설계변경율"/>
      <sheetName val="갑지"/>
      <sheetName val="주식"/>
      <sheetName val="산#3-2-2"/>
      <sheetName val="수량산출"/>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DB"/>
      <sheetName val="グラフ1"/>
      <sheetName val="グラフ1 (2)"/>
      <sheetName val="データ"/>
      <sheetName val="試験売上前倒し"/>
      <sheetName val="Sheet1"/>
      <sheetName val="試験売上前倒し (2)"/>
      <sheetName val="注残"/>
      <sheetName val="2004年1月"/>
      <sheetName val="2004年2月"/>
      <sheetName val="SA分析 (2)"/>
      <sheetName val="SA分析"/>
      <sheetName val="データ (2)"/>
      <sheetName val="Graph1"/>
      <sheetName val="機種別金額"/>
      <sheetName val="Graph2"/>
      <sheetName val="注残 (2)"/>
      <sheetName val="差益"/>
      <sheetName val="差益 (2)"/>
      <sheetName val="差益率"/>
      <sheetName val="機種別売上物量"/>
      <sheetName val="収入高"/>
      <sheetName val="収入高 (2)"/>
      <sheetName val="収入高 (3)"/>
      <sheetName val="受注"/>
      <sheetName val="受注 (2)"/>
      <sheetName val="機種別受注物量"/>
      <sheetName val="注入加工費"/>
      <sheetName val="注入加工費 (2)"/>
      <sheetName val="加工費"/>
      <sheetName val="品質保証部収入"/>
      <sheetName val="品質保証部受注"/>
      <sheetName val="MICREX受注物量"/>
      <sheetName val="2004原予算0411"/>
      <sheetName val="PI"/>
      <sheetName val="BEND LOSS"/>
      <sheetName val="[2004原予算0411.xls]_My_Document_2"/>
      <sheetName val="프랜트면허"/>
      <sheetName val="토목주소"/>
      <sheetName val="일위대가"/>
      <sheetName val="larou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pldt"/>
      <sheetName val="수주"/>
      <sheetName val="입출재고현황 (2)"/>
      <sheetName val="Sheet5"/>
      <sheetName val="SENSOR LIST"/>
      <sheetName val="Sheet1 _2_"/>
      <sheetName val="단중표"/>
      <sheetName val="MUK-List"/>
      <sheetName val="V0QNUPI8"/>
      <sheetName val="Man Power"/>
      <sheetName val="ENG-101"/>
      <sheetName val="PI"/>
      <sheetName val="내역서"/>
      <sheetName val="TOTAL"/>
      <sheetName val="화재 탐지 설비"/>
      <sheetName val="도"/>
      <sheetName val="BEND LOSS"/>
      <sheetName val="ITEM"/>
      <sheetName val="노임"/>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강편(3선재-4TON)"/>
      <sheetName val="적용기준(3선재-4TON)"/>
      <sheetName val="강편(3선재-6TON)"/>
      <sheetName val="강편(3선재-6TON) (REV1)"/>
      <sheetName val="적용기준(3선재-6TON)"/>
      <sheetName val="강편(3후판-4TON)"/>
      <sheetName val="적용기준(3후판-4TON)"/>
      <sheetName val="강편(3후판-6TON)"/>
      <sheetName val="적용기준(3후판-6TON)"/>
      <sheetName val="강편(3후판-6TON)(REV1)"/>
      <sheetName val="가열로 총괄표(1)"/>
      <sheetName val="가열로 총괄표(2)"/>
      <sheetName val="강편(장입설비)"/>
      <sheetName val="2선재"/>
      <sheetName val="3선재"/>
      <sheetName val="투자내용검토(공통사항)"/>
      <sheetName val="투자내용검토(강편)"/>
      <sheetName val="투자내용검토(2선재)"/>
      <sheetName val="투자내용검토(3선재)"/>
      <sheetName val="Sheet7"/>
      <sheetName val="Sheet8"/>
      <sheetName val="Sheet9"/>
      <sheetName val="Sheet10"/>
      <sheetName val="5.소재"/>
      <sheetName val="Sheet1"/>
      <sheetName val="Sheet5"/>
      <sheetName val="투자계획실 양식(가열로)"/>
      <sheetName val="단중표"/>
      <sheetName val="BEND LOSS"/>
      <sheetName val="토건"/>
      <sheetName val="2공구산출내역"/>
      <sheetName val="SG"/>
      <sheetName val="Sheet1 (2)"/>
      <sheetName val="도면자료제출일정"/>
      <sheetName val="단가표 (2)"/>
      <sheetName val="잡설비내역"/>
      <sheetName val="Cover"/>
      <sheetName val="DAN"/>
      <sheetName val="백호우계수"/>
      <sheetName val="코드목록(시스템담당용)"/>
      <sheetName val="ORIGN"/>
      <sheetName val="공사내역"/>
      <sheetName val="MHR-ANLIS"/>
      <sheetName val="도"/>
      <sheetName val="공정양식"/>
      <sheetName val="general"/>
      <sheetName val="MUK-List"/>
      <sheetName val="내역서"/>
      <sheetName val="설비비3"/>
      <sheetName val="도급양식"/>
      <sheetName val="공사비입력란"/>
      <sheetName val="1.견적가 총괄표(설비)"/>
      <sheetName val="견적서을"/>
      <sheetName val="기자재비"/>
      <sheetName val="철거산출근거"/>
      <sheetName val="정부노임단가"/>
      <sheetName val="2000전체분"/>
      <sheetName val="2000년1차"/>
      <sheetName val="총 원가계산"/>
      <sheetName val="PI"/>
      <sheetName val="SENSOR LIST"/>
      <sheetName val="공정별계획(생산,발송)"/>
      <sheetName val="WIND"/>
      <sheetName val="General Data"/>
      <sheetName val="견"/>
      <sheetName val="3후판"/>
      <sheetName val="#REF"/>
      <sheetName val="Sheet2"/>
      <sheetName val="INPUT"/>
      <sheetName val="원가계산서"/>
      <sheetName val="입출재고현황 (2)"/>
      <sheetName val="MEXICO-C"/>
      <sheetName val="실행내역서 "/>
      <sheetName val="Final(1)summary"/>
      <sheetName val="REDUCER"/>
      <sheetName val="실행철강하도"/>
      <sheetName val="IT-BAT"/>
      <sheetName val="SHL"/>
      <sheetName val="노무비단가"/>
      <sheetName val="케이블규격"/>
      <sheetName val="????"/>
      <sheetName val="터파기및재료"/>
      <sheetName val="Man Power"/>
      <sheetName val="산#3-2-2"/>
      <sheetName val="indirect"/>
      <sheetName val="효율&amp;역율"/>
      <sheetName val="환율-LIBOR"/>
      <sheetName val="조도계산서 (도서)"/>
      <sheetName val="WORK"/>
      <sheetName val="Proposal"/>
      <sheetName val="POL6차-PIPING"/>
      <sheetName val="품셈 "/>
      <sheetName val="PAINT"/>
      <sheetName val="방화도료"/>
      <sheetName val="EE-PROP"/>
      <sheetName val="설비비4"/>
      <sheetName val="설비비2"/>
      <sheetName val="설비비5"/>
      <sheetName val="설비비6"/>
      <sheetName val="설비비1"/>
      <sheetName val="Eier"/>
      <sheetName val="유첨3.적용기준"/>
      <sheetName val="물량"/>
      <sheetName val="적용"/>
      <sheetName val="Pengalaman Per"/>
      <sheetName val="Y-WORK"/>
      <sheetName val="ITEM"/>
      <sheetName val="PBS"/>
      <sheetName val="품종별-이름"/>
      <sheetName val="가열로SW"/>
      <sheetName val="기초입력"/>
      <sheetName val="일위대가(건축)"/>
      <sheetName val="원가계산서(남측)"/>
      <sheetName val="노무비"/>
      <sheetName val="Culvert"/>
      <sheetName val="PAINT(물자)"/>
      <sheetName val="내역서 (물정) (2)"/>
      <sheetName val="SUPPORT(물자) "/>
      <sheetName val="RTP DDPI ADVICE"/>
      <sheetName val="WE'T"/>
      <sheetName val="수량산출"/>
      <sheetName val="견적내역서"/>
      <sheetName val="설계산출표지"/>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도"/>
      <sheetName val="계정"/>
      <sheetName val=" 견적서"/>
      <sheetName val="4-5.배관자재"/>
      <sheetName val="5-2보온기본"/>
      <sheetName val="가열로SW"/>
      <sheetName val="5.소재"/>
      <sheetName val="_견적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노임단가"/>
      <sheetName val="부표9705"/>
      <sheetName val="수량집계"/>
      <sheetName val="별표"/>
      <sheetName val="부표"/>
      <sheetName val="품셈"/>
      <sheetName val="공예을"/>
      <sheetName val="간공양"/>
      <sheetName val="철근수량"/>
      <sheetName val="자재단가표"/>
      <sheetName val="수량"/>
      <sheetName val="집계"/>
      <sheetName val="공예갑"/>
      <sheetName val="갑지"/>
      <sheetName val="Sheet1"/>
      <sheetName val="갑지(추정)"/>
      <sheetName val="도"/>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동 (3)"/>
      <sheetName val="변동 (2)"/>
      <sheetName val="고정"/>
      <sheetName val="변동"/>
      <sheetName val="음성cable"/>
      <sheetName val="SG"/>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리비"/>
      <sheetName val="변동 (2)"/>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4-3 보온 기본물량집계"/>
      <sheetName val="WEIGHT LIST"/>
      <sheetName val="#REF"/>
      <sheetName val="갑지"/>
      <sheetName val="갑근세납세필증명원"/>
      <sheetName val="Sheet1"/>
      <sheetName val="공예을"/>
      <sheetName val="내역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교량전기"/>
      <sheetName val="견적대비표"/>
      <sheetName val="단가(LP)"/>
      <sheetName val="예가표"/>
      <sheetName val="변동 (2)"/>
      <sheetName val="음성cable"/>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G-101"/>
      <sheetName val="ENG-RVP1"/>
      <sheetName val="공량산출서"/>
      <sheetName val="ENG_101"/>
      <sheetName val="Man Power"/>
      <sheetName val="CB"/>
      <sheetName val="EE-PROP"/>
      <sheetName val="Pengalaman Per"/>
      <sheetName val="Man Power &amp; Comp"/>
      <sheetName val="MHR-ANLIS"/>
      <sheetName val="단중표"/>
      <sheetName val="단중"/>
      <sheetName val="예가표"/>
      <sheetName val="Sheet1"/>
      <sheetName val="Proposal w. Improvement"/>
      <sheetName val="Kontrak"/>
      <sheetName val="EQUIP LIST"/>
      <sheetName val="도"/>
      <sheetName val="PIPE"/>
      <sheetName val="FLANGE"/>
      <sheetName val="VALVE"/>
      <sheetName val="가열로SW"/>
      <sheetName val="기계내역서"/>
      <sheetName val="부하(성남)"/>
      <sheetName val="부하계산서"/>
      <sheetName val="PI"/>
      <sheetName val="8.INTER CONNECTING"/>
      <sheetName val="TOTAL"/>
      <sheetName val="4-3 보온 기본물량집계"/>
      <sheetName val="COVER"/>
      <sheetName val="Sheet5"/>
      <sheetName val="#REF"/>
      <sheetName val="POL6차-PIPING"/>
      <sheetName val="물량"/>
      <sheetName val="산#2-1 (2)"/>
      <sheetName val="산#3-1"/>
      <sheetName val="WEIGHT LIST"/>
      <sheetName val="계약ITEM"/>
      <sheetName val="도면자료제출일정"/>
      <sheetName val="BEND LOSS"/>
      <sheetName val="견적대비표"/>
      <sheetName val="단위중량표"/>
      <sheetName val="EXPAN-1"/>
      <sheetName val="DESIGN_CRETERIA"/>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HR-ANLIS"/>
      <sheetName val="ENG-101"/>
      <sheetName val="MHR_ANLIS"/>
      <sheetName val="Sheet1 (2)"/>
      <sheetName val="Sheet5"/>
      <sheetName val="FORMSTD"/>
      <sheetName val="SEX"/>
      <sheetName val="도면자료제출일정"/>
      <sheetName val="CB"/>
      <sheetName val="PI"/>
      <sheetName val="MUK-List"/>
      <sheetName val="Man Power"/>
      <sheetName val="IT-BAT"/>
      <sheetName val="SENSOR LIST"/>
      <sheetName val="정부노임단가"/>
      <sheetName val="산#3-2-2"/>
      <sheetName val="indirect"/>
      <sheetName val="효율&amp;역율"/>
      <sheetName val="환율-LIBOR"/>
      <sheetName val="조도계산서 (도서)"/>
      <sheetName val="BEND LOSS"/>
      <sheetName val="General Data"/>
      <sheetName val="WORK"/>
      <sheetName val="Proposal"/>
      <sheetName val="도"/>
      <sheetName val="POL6차-PIPING"/>
      <sheetName val="품셈 "/>
      <sheetName val="PAINT"/>
      <sheetName val="방화도료"/>
      <sheetName val="EE-PROP"/>
      <sheetName val="설비비4"/>
      <sheetName val="설비비2"/>
      <sheetName val="설비비3"/>
      <sheetName val="설비비5"/>
      <sheetName val="설비비6"/>
      <sheetName val="설비비1"/>
      <sheetName val="Eier"/>
      <sheetName val="유첨3.적용기준"/>
      <sheetName val="토건"/>
      <sheetName val="#REF"/>
      <sheetName val="물량"/>
      <sheetName val="적용"/>
      <sheetName val="Pengalaman Per"/>
      <sheetName val="Y-WORK"/>
      <sheetName val="item"/>
      <sheetName val="PBS"/>
      <sheetName val="단중표"/>
      <sheetName val="품종별-이름"/>
      <sheetName val="ORIGN"/>
      <sheetName val="96배수"/>
      <sheetName val="공정양식"/>
      <sheetName val="배수내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1"/>
      <sheetName val="집계표"/>
      <sheetName val="시공사업단"/>
      <sheetName val="1-1공구"/>
      <sheetName val="1-2공구"/>
      <sheetName val="2-1공구"/>
      <sheetName val="2-2공구"/>
      <sheetName val="2-3공구"/>
      <sheetName val="2-4공구"/>
      <sheetName val="변경집계표"/>
      <sheetName val="시공사업단(변경12.22)"/>
      <sheetName val="근거"/>
      <sheetName val="공문갑지"/>
      <sheetName val="1"/>
      <sheetName val="3"/>
      <sheetName val="4"/>
      <sheetName val="갑지"/>
      <sheetName val="목차"/>
      <sheetName val="통지서"/>
      <sheetName val="평가표"/>
      <sheetName val="산출근거"/>
      <sheetName val="공사비대비표"/>
      <sheetName val="세부공사내역"/>
      <sheetName val="Sheet2"/>
      <sheetName val="Sheet3"/>
      <sheetName val="예가표"/>
      <sheetName val="노임"/>
      <sheetName val="근무자명단"/>
      <sheetName val="비상연락망"/>
      <sheetName val="작업계획"/>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토적표(당초)"/>
      <sheetName val="토적표(변경)"/>
      <sheetName val="길내기수량-당초변경"/>
      <sheetName val="설계예산서"/>
      <sheetName val="집계표(int)"/>
      <sheetName val="설계예산서 (2)"/>
      <sheetName val="집계표 (3)"/>
      <sheetName val="작성기준"/>
      <sheetName val="내역갑"/>
      <sheetName val="내역을"/>
      <sheetName val="총수량"/>
      <sheetName val="철근"/>
      <sheetName val="수량"/>
      <sheetName val="단가"/>
      <sheetName val="수량세로"/>
      <sheetName val="가시설1"/>
      <sheetName val="2"/>
      <sheetName val="원골재"/>
      <sheetName val="변골재"/>
      <sheetName val="파일집계"/>
      <sheetName val="수량근거"/>
      <sheetName val="수량집계"/>
      <sheetName val="수량증감"/>
      <sheetName val="공사금액"/>
      <sheetName val="위치별수량"/>
      <sheetName val="공문"/>
      <sheetName val="검토표"/>
      <sheetName val="손익현황"/>
      <sheetName val="도급기성"/>
      <sheetName val="부가세"/>
      <sheetName val="본사계정"/>
      <sheetName val="예수금"/>
      <sheetName val="하도급기성현황"/>
      <sheetName val="직원급여"/>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차액보증"/>
      <sheetName val="정부노임단가"/>
      <sheetName val="PIPE"/>
      <sheetName val="FLANGE"/>
      <sheetName val="VALVE"/>
      <sheetName val="공사비집계"/>
      <sheetName val="내역서"/>
      <sheetName val="수자재단위당"/>
      <sheetName val="주요진행"/>
      <sheetName val="대림경상68억"/>
      <sheetName val="노임단가"/>
      <sheetName val="자재단가"/>
      <sheetName val="기초코드"/>
      <sheetName val="금융"/>
      <sheetName val="공사비산출내역"/>
      <sheetName val="토공집계표"/>
      <sheetName val="준검 내역서"/>
      <sheetName val="3.공통공사대비"/>
      <sheetName val="기초단가"/>
      <sheetName val="2000년1차"/>
      <sheetName val="기성"/>
      <sheetName val="Sheet6"/>
      <sheetName val="입찰내역서(율촌 )"/>
      <sheetName val="1.설계조건"/>
      <sheetName val="가설건물"/>
      <sheetName val="해평견적"/>
      <sheetName val="증감대비"/>
      <sheetName val="내역서(총)"/>
      <sheetName val="내역"/>
      <sheetName val="데이타"/>
      <sheetName val="식재인부"/>
      <sheetName val="A-4"/>
      <sheetName val="백호우계수"/>
      <sheetName val="ESC(K치)"/>
      <sheetName val="SG"/>
      <sheetName val="하부철근수량"/>
      <sheetName val="건축공사"/>
      <sheetName val="총괄표"/>
      <sheetName val="시설일위"/>
      <sheetName val="조명일위"/>
      <sheetName val="토공"/>
      <sheetName val="일위대가표"/>
      <sheetName val="BSD (2)"/>
      <sheetName val="주관사업"/>
      <sheetName val="기초일위"/>
      <sheetName val="45,46"/>
      <sheetName val="단면 (2)"/>
      <sheetName val="지급자재"/>
      <sheetName val="제출내역 (2)"/>
      <sheetName val="부대내역"/>
      <sheetName val="투찰"/>
      <sheetName val="1,2공구원가계산서"/>
      <sheetName val="2공구산출내역"/>
      <sheetName val="1공구산출내역서"/>
      <sheetName val="기기리스트"/>
      <sheetName val="9GNG운반"/>
      <sheetName val="하수급견적대비"/>
      <sheetName val="방배동내역(리라)"/>
      <sheetName val="공통비총괄표"/>
      <sheetName val="을"/>
      <sheetName val="타공종이기"/>
      <sheetName val="중기사용료"/>
      <sheetName val="공량산출서"/>
      <sheetName val="2002하반기노임기준"/>
      <sheetName val="말뚝지지력산정"/>
      <sheetName val="날개벽(좌,우=60도-4개)"/>
      <sheetName val="제경비"/>
      <sheetName val="증감내역서"/>
      <sheetName val="금융비용"/>
      <sheetName val="수량산출"/>
      <sheetName val="자재"/>
      <sheetName val="2.1  노무비 평균단가산출"/>
      <sheetName val="견적"/>
      <sheetName val="INPUT"/>
      <sheetName val="공사_산출"/>
      <sheetName val="장비"/>
      <sheetName val="실행내역서"/>
      <sheetName val="5.품셈"/>
      <sheetName val="품셈TABLE"/>
      <sheetName val="실행대비"/>
      <sheetName val="B"/>
      <sheetName val="설산1.나"/>
      <sheetName val="본사S"/>
      <sheetName val="인원"/>
      <sheetName val="실행철강하도"/>
      <sheetName val="금액내역서"/>
      <sheetName val="공사비예산서(토목분)"/>
      <sheetName val="공사비증감"/>
      <sheetName val="직영외주구분내역"/>
      <sheetName val="구분표"/>
      <sheetName val="제원입력"/>
      <sheetName val="층"/>
      <sheetName val="단가표"/>
      <sheetName val="단가일람"/>
      <sheetName val="조경일람"/>
      <sheetName val="요율"/>
      <sheetName val="총괄내역서"/>
      <sheetName val="구조물견적서"/>
      <sheetName val="기본단가"/>
      <sheetName val="고르기"/>
      <sheetName val="소업1교"/>
      <sheetName val="경비"/>
      <sheetName val="Y-WORK"/>
      <sheetName val="부안일위"/>
      <sheetName val="부대대비"/>
      <sheetName val="보차도경계석"/>
      <sheetName val="인력터파기"/>
      <sheetName val="관기성공.내"/>
      <sheetName val="BID"/>
      <sheetName val="기둥"/>
      <sheetName val="저판(버림100)"/>
      <sheetName val="MAT"/>
      <sheetName val="유동표"/>
      <sheetName val="ELECTRIC"/>
      <sheetName val="CTEMCOST"/>
      <sheetName val="SCHEDULE"/>
      <sheetName val="매원개착터널총괄"/>
      <sheetName val="내역표지"/>
      <sheetName val="6PILE  (돌출)"/>
      <sheetName val="자재대"/>
      <sheetName val="일위대가"/>
      <sheetName val="일위대가목차"/>
      <sheetName val="청천내"/>
      <sheetName val="J直材4"/>
      <sheetName val="제잡비"/>
      <sheetName val="냉천부속동"/>
      <sheetName val="장문교(대전)"/>
      <sheetName val="WORK"/>
      <sheetName val="실적62"/>
      <sheetName val="일위대가(계측기설치)"/>
      <sheetName val="18개월기준"/>
      <sheetName val="집계(직접비)"/>
      <sheetName val="아파트 "/>
      <sheetName val="Piping"/>
      <sheetName val="기초자료입력"/>
      <sheetName val="기계경비(시간당)"/>
      <sheetName val="jobhist"/>
      <sheetName val="견적조건"/>
      <sheetName val="ITEM"/>
      <sheetName val="1공구_단가_(정원)"/>
      <sheetName val="1공구_단가_(산광)"/>
      <sheetName val="1공구_단가_(용호)"/>
      <sheetName val="간지_(2)"/>
      <sheetName val="2공구_단가(인성)"/>
      <sheetName val="2공구_단가(대동)"/>
      <sheetName val="2공구_단가(산광)"/>
      <sheetName val="시공사업단(변경12_22)"/>
      <sheetName val="설계예산서_(2)"/>
      <sheetName val="집계표_(3)"/>
      <sheetName val="준검_내역서"/>
      <sheetName val="3_공통공사대비"/>
      <sheetName val="입찰내역서(율촌_)"/>
      <sheetName val="1_설계조건"/>
      <sheetName val="BSD_(2)"/>
      <sheetName val="단면_(2)"/>
      <sheetName val="제출내역_(2)"/>
      <sheetName val="설산1_나"/>
      <sheetName val="5_품셈"/>
      <sheetName val="관기성공_내"/>
      <sheetName val="6PILE__(돌출)"/>
      <sheetName val="합의경상"/>
      <sheetName val="결과조달"/>
      <sheetName val="현장별"/>
      <sheetName val="가도공"/>
      <sheetName val="골조시행"/>
      <sheetName val="양식"/>
      <sheetName val="단지내역서"/>
      <sheetName val="0.갑지"/>
      <sheetName val="8.현장관리비"/>
      <sheetName val="7.안전관리비"/>
      <sheetName val="한강운반비"/>
      <sheetName val="s"/>
      <sheetName val="1.취수장"/>
      <sheetName val="일위대가(가설)"/>
      <sheetName val="기본자료"/>
      <sheetName val="70%"/>
      <sheetName val="직원소요"/>
      <sheetName val="FCM"/>
      <sheetName val="연습"/>
      <sheetName val="일반공사"/>
      <sheetName val="Sheet15"/>
      <sheetName val="Sheet1 (2)"/>
      <sheetName val="적현로"/>
      <sheetName val="시공품의서(토공)"/>
      <sheetName val="시공품의서(CIP)"/>
      <sheetName val="노무비"/>
      <sheetName val="시공품의서(육교이설)"/>
      <sheetName val="시공품의서(임시전력)"/>
      <sheetName val="시공품의서(가드레일이설)"/>
      <sheetName val="시공품의서(가시설)"/>
      <sheetName val="시공품의서(차선도색)"/>
      <sheetName val="노무비(직영)"/>
      <sheetName val="노무비(미추홀-직영용역)"/>
      <sheetName val="총괄"/>
      <sheetName val="장비비산출근거"/>
      <sheetName val="장비가동일지"/>
      <sheetName val="장비가동일지(외주)"/>
      <sheetName val="주자재입고현황"/>
      <sheetName val="잡자재입고현황"/>
      <sheetName val="유류집계표"/>
      <sheetName val="발생토"/>
      <sheetName val="장비가동"/>
      <sheetName val="전기혼잡제경비(45)"/>
      <sheetName val="현황(3걵구)"/>
      <sheetName val="전계가"/>
      <sheetName val="편입용지조서"/>
      <sheetName val="청산공사"/>
      <sheetName val="단위중량"/>
      <sheetName val="용지매수"/>
      <sheetName val="단가산출"/>
      <sheetName val="Studio"/>
      <sheetName val="남양내역"/>
      <sheetName val="5.전사투자계획종함안"/>
      <sheetName val="변경내역"/>
      <sheetName val="C3"/>
      <sheetName val="내역서(가로수)"/>
      <sheetName val="송전재료비"/>
      <sheetName val="중기조종사 단위단가"/>
      <sheetName val="표지"/>
      <sheetName val="하부총괄집계표"/>
      <sheetName val="하부철근집계표"/>
      <sheetName val="간지 (5)"/>
      <sheetName val="교대집계표"/>
      <sheetName val="교대철근집계"/>
      <sheetName val="A1"/>
      <sheetName val="A1_날개벽"/>
      <sheetName val="A1_접속슬래브"/>
      <sheetName val="A1_완충슬래브"/>
      <sheetName val="A2"/>
      <sheetName val="A2_우측 날개벽"/>
      <sheetName val="A2_좌측 날개벽"/>
      <sheetName val="A2_접속슬래브"/>
      <sheetName val="A2_완충슬래브"/>
      <sheetName val="교대 토공집계표"/>
      <sheetName val="A1 토공"/>
      <sheetName val="A2 토공"/>
      <sheetName val="간지 (3)"/>
      <sheetName val="교각집계표"/>
      <sheetName val="교각철근집계"/>
      <sheetName val="P1"/>
      <sheetName val="P2"/>
      <sheetName val="간지 (4)"/>
      <sheetName val="교각 토공집계표"/>
      <sheetName val="교각 1토공"/>
      <sheetName val="P3"/>
      <sheetName val="P4"/>
      <sheetName val="교각 2토공"/>
      <sheetName val="교각 3토공"/>
      <sheetName val="교각 4토공"/>
      <sheetName val="건축내역"/>
      <sheetName val="교량전기"/>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산출목차"/>
      <sheetName val="총량집계"/>
      <sheetName val="품종집계"/>
      <sheetName val="산#2"/>
      <sheetName val="산#2-1"/>
      <sheetName val="산#2-2"/>
      <sheetName val="B.C"/>
      <sheetName val="경투"/>
      <sheetName val="기본"/>
      <sheetName val="산#3"/>
      <sheetName val="산#3-1"/>
      <sheetName val="3-1"/>
      <sheetName val="산#3-2"/>
      <sheetName val="3-2-1"/>
      <sheetName val="산출"/>
      <sheetName val="산#3-3"/>
      <sheetName val="약품"/>
      <sheetName val="질소"/>
      <sheetName val="FLUSHING"/>
      <sheetName val="비파괴"/>
      <sheetName val="ARGON"/>
      <sheetName val="배관도장"/>
      <sheetName val="배관소재"/>
      <sheetName val="산#4"/>
      <sheetName val="4-1"/>
      <sheetName val="4-2"/>
      <sheetName val="4-3"/>
      <sheetName val="산#6"/>
      <sheetName val="도장"/>
      <sheetName val="6-2"/>
      <sheetName val="6-3"/>
      <sheetName val="산#7"/>
      <sheetName val="7-1"/>
      <sheetName val="7-2"/>
      <sheetName val="산#8"/>
      <sheetName val="8-1"/>
      <sheetName val="8-2"/>
      <sheetName val="산#9"/>
      <sheetName val="9-1"/>
      <sheetName val="산10"/>
      <sheetName val="10-1"/>
      <sheetName val="산#11"/>
      <sheetName val="11-1"/>
      <sheetName val="11-2"/>
      <sheetName val="11-3"/>
      <sheetName val="산#12"/>
      <sheetName val="Sheet19"/>
      <sheetName val="Sheet18"/>
      <sheetName val="Sheet17"/>
      <sheetName val="Sheet16"/>
      <sheetName val="산#3-2-1"/>
      <sheetName val="3-2-1-나"/>
      <sheetName val="3-2-1-다"/>
      <sheetName val="산#3-2-2"/>
      <sheetName val="#REF"/>
      <sheetName val="POL6차-PIPING"/>
      <sheetName val="적산양식"/>
      <sheetName val="예가표"/>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
      <sheetName val="0000"/>
      <sheetName val="설계서표지"/>
      <sheetName val="목차"/>
      <sheetName val="NEAM"/>
      <sheetName val="설계설명서 1"/>
      <sheetName val="설계설명서2"/>
      <sheetName val="2.시방서"/>
      <sheetName val="산출서표지"/>
      <sheetName val="목차 (2)"/>
      <sheetName val="총량집계"/>
      <sheetName val="품종별"/>
      <sheetName val="도장"/>
      <sheetName val="용접"/>
      <sheetName val="산소"/>
      <sheetName val="장비"/>
      <sheetName val="운반"/>
      <sheetName val="SCRAP"/>
      <sheetName val="CONTAINER"/>
      <sheetName val="기초"/>
      <sheetName val="기초(1)"/>
      <sheetName val="기초 (2)"/>
      <sheetName val="제목"/>
      <sheetName val="공사비 내역서"/>
      <sheetName val="기본물량"/>
      <sheetName val="배관산출"/>
      <sheetName val="품강재류"/>
      <sheetName val="품FAN"/>
      <sheetName val="품닥트제작설치"/>
      <sheetName val="품잡철물"/>
      <sheetName val="품배관SGP옥내"/>
      <sheetName val="품댐퍼,취출,건축"/>
      <sheetName val="품바탕처리"/>
      <sheetName val="품일반소모"/>
      <sheetName val="품C.SHE지붕잇기,철거"/>
      <sheetName val="품터,되,잔,구"/>
      <sheetName val="품철근,무수축,강관"/>
      <sheetName val="품합판레미콘"/>
      <sheetName val="품닥트 벽깨기,잔재처리"/>
      <sheetName val="품조립식,안전망"/>
      <sheetName val="산도장"/>
      <sheetName val="상세내역총괄"/>
      <sheetName val="설비별"/>
      <sheetName val="1"/>
      <sheetName val="2"/>
      <sheetName val="3"/>
      <sheetName val="4"/>
      <sheetName val="5"/>
      <sheetName val="6"/>
      <sheetName val="7"/>
      <sheetName val="8"/>
      <sheetName val="9"/>
      <sheetName val="10"/>
      <sheetName val="11"/>
      <sheetName val="IO수량"/>
      <sheetName val="공사설계금액산출근거"/>
      <sheetName val="노무비근거"/>
      <sheetName val="4-3 보온 기본물량집계"/>
      <sheetName val="PI"/>
      <sheetName val="Sheet9"/>
      <sheetName val="POL6차-PIPING"/>
      <sheetName val="jobhist"/>
      <sheetName val="산#3-2-2"/>
      <sheetName val="#REF"/>
      <sheetName val="산#3-1"/>
      <sheetName val="산#3-2"/>
      <sheetName val="배관BM(일반)"/>
      <sheetName val="Sheet1"/>
      <sheetName val="도"/>
      <sheetName val="단위중량표"/>
      <sheetName val="cable산출"/>
      <sheetName val="Sheet5"/>
      <sheetName val="작성방법"/>
      <sheetName val="data"/>
      <sheetName val="Cover"/>
      <sheetName val="내역"/>
      <sheetName val="집계표"/>
      <sheetName val="96간접경비"/>
      <sheetName val="단중표"/>
      <sheetName val="할증"/>
      <sheetName val="WEIGHT LIST"/>
      <sheetName val="산#2-1 (2)"/>
      <sheetName val="물량"/>
      <sheetName val="공사비_내역서"/>
      <sheetName val="품C_SHE지붕잇기,철거"/>
      <sheetName val="품닥트_벽깨기,잔재처리"/>
      <sheetName val="설계설명서_1"/>
      <sheetName val="2_시방서"/>
      <sheetName val="목차_(2)"/>
      <sheetName val="기초_(2)"/>
      <sheetName val="4-3_보온_기본물량집계"/>
      <sheetName val="견적내역서"/>
      <sheetName val="choose"/>
      <sheetName val="REHEATING FURNACE"/>
      <sheetName val="Orbit"/>
      <sheetName val="표지"/>
      <sheetName val="D25"/>
      <sheetName val="D16"/>
      <sheetName val="D22"/>
      <sheetName val="KJH"/>
      <sheetName val="일위대가"/>
      <sheetName val="내역서"/>
      <sheetName val="노임"/>
      <sheetName val="가열로SW"/>
      <sheetName val="EQUIPMENT -2"/>
      <sheetName val="EF &amp; PF"/>
      <sheetName val="11.NO.1 SLAG POT TURN TABLE"/>
      <sheetName val="설계"/>
      <sheetName val="원가계산서"/>
      <sheetName val="설 계"/>
      <sheetName val="EXPAN-1"/>
      <sheetName val="SENSOR LIST"/>
      <sheetName val="TOTAL"/>
      <sheetName val="입찰안"/>
      <sheetName val="건축집계"/>
      <sheetName val="부하계산서"/>
      <sheetName val="시중노임단가"/>
      <sheetName val="IMPEADENCE MAP 취수장"/>
      <sheetName val="GAEYO"/>
      <sheetName val="코드목록(시스템담당용)"/>
      <sheetName val="合成単価作成表-BLDG"/>
      <sheetName val="도면자료제출일정"/>
      <sheetName val="CB"/>
      <sheetName val="96까지"/>
      <sheetName val="97년"/>
      <sheetName val="98이후"/>
      <sheetName val="WOOD2"/>
      <sheetName val="Eier"/>
      <sheetName val="기본일위"/>
      <sheetName val="FAB별"/>
      <sheetName val="적용"/>
      <sheetName val="archi(본사)"/>
      <sheetName val="Man Power &amp; Comp"/>
      <sheetName val="전차선로 물량표"/>
      <sheetName val="추정공사비(19년 하반기)"/>
      <sheetName val="철거물량(1912)"/>
      <sheetName val="Silo BD기초철거 외"/>
      <sheetName val="실증Plant"/>
      <sheetName val="공동가대(신설)"/>
      <sheetName val="21상반기예산단가(토목)"/>
      <sheetName val="건축요청분(2105)"/>
      <sheetName val="공사비_내역서1"/>
      <sheetName val="품C_SHE지붕잇기,철거1"/>
      <sheetName val="품닥트_벽깨기,잔재처리1"/>
      <sheetName val="설계설명서_11"/>
      <sheetName val="2_시방서1"/>
      <sheetName val="목차_(2)1"/>
      <sheetName val="기초_(2)1"/>
      <sheetName val="4-3_보온_기본물량집계1"/>
      <sheetName val="WEIGHT_LIST"/>
      <sheetName val="산#2-1_(2)"/>
      <sheetName val="REHEATING_FURNACE"/>
      <sheetName val="EQUIPMENT_-2"/>
      <sheetName val="EF_&amp;_PF"/>
      <sheetName val="11_NO_1_SLAG_POT_TURN_TABLE"/>
      <sheetName val="IMPEADENCE_MAP_취수장"/>
      <sheetName val="SENSOR_LIST"/>
      <sheetName val="설_계"/>
      <sheetName val="공사비_내역서2"/>
      <sheetName val="품C_SHE지붕잇기,철거2"/>
      <sheetName val="품닥트_벽깨기,잔재처리2"/>
      <sheetName val="설계설명서_12"/>
      <sheetName val="2_시방서2"/>
      <sheetName val="목차_(2)2"/>
      <sheetName val="기초_(2)2"/>
      <sheetName val="4-3_보온_기본물량집계2"/>
      <sheetName val="WEIGHT_LIST1"/>
      <sheetName val="산#2-1_(2)1"/>
      <sheetName val="REHEATING_FURNACE1"/>
      <sheetName val="EQUIPMENT_-21"/>
      <sheetName val="EF_&amp;_PF1"/>
      <sheetName val="11_NO_1_SLAG_POT_TURN_TABLE1"/>
      <sheetName val="IMPEADENCE_MAP_취수장1"/>
      <sheetName val="SENSOR_LIST1"/>
      <sheetName val="설_계1"/>
      <sheetName val="인건-측정"/>
      <sheetName val="수량이동"/>
      <sheetName val="pipe flange"/>
      <sheetName val="BQMPALOC"/>
      <sheetName val="주행"/>
      <sheetName val="품셈(기초)"/>
      <sheetName val="drum"/>
      <sheetName val=""/>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sheetData sheetId="179" refreshError="1"/>
      <sheetData sheetId="180" refreshError="1"/>
      <sheetData sheetId="181" refreshError="1"/>
      <sheetData sheetId="182"/>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선"/>
      <sheetName val="고로"/>
      <sheetName val="제강&amp;연주"/>
      <sheetName val="압연"/>
      <sheetName val="에너지"/>
      <sheetName val="#REF"/>
      <sheetName val="산#3-2-2"/>
      <sheetName val="입찰안"/>
      <sheetName val="도"/>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T-TABLE"/>
      <sheetName val="목차"/>
      <sheetName val="2후판배관자재"/>
      <sheetName val="2후판배관물량"/>
      <sheetName val="UNILITY"/>
      <sheetName val="3후판"/>
      <sheetName val="부재리스트"/>
      <sheetName val="물량"/>
      <sheetName val="WEIGHT LIST"/>
      <sheetName val="#REF"/>
      <sheetName val="POL6차-PIPING"/>
      <sheetName val="산#3-1"/>
      <sheetName val="산#2-1 (2)"/>
      <sheetName val="BEND LOSS"/>
      <sheetName val="4-3 보온 기본물량집계"/>
      <sheetName val="Sheet5"/>
      <sheetName val="차액보증"/>
      <sheetName val="내역서"/>
      <sheetName val="Inputs"/>
      <sheetName val="BD"/>
      <sheetName val="철거산출근거"/>
      <sheetName val="PI"/>
      <sheetName val="XZLC004_PART2"/>
      <sheetName val="5.소재"/>
      <sheetName val="2후판"/>
      <sheetName val="코드목록"/>
      <sheetName val="산출"/>
      <sheetName val="단중표"/>
      <sheetName val="견적내역서"/>
      <sheetName val="PROGRAM_DATA"/>
      <sheetName val="작성방법"/>
      <sheetName val="코드목록(시스템담당용)"/>
      <sheetName val="설비비4"/>
      <sheetName val="수목데이타 "/>
      <sheetName val="CB"/>
      <sheetName val="가열로SW"/>
      <sheetName val="PANEL가격"/>
      <sheetName val="소일위대가코드표"/>
      <sheetName val="정부노임단가"/>
      <sheetName val="내역서 "/>
      <sheetName val="도"/>
      <sheetName val="품셈표"/>
      <sheetName val="단가집"/>
      <sheetName val="Man Power"/>
      <sheetName val="Man Power &amp; Comp"/>
      <sheetName val="총괄집계 (현대-거평분)"/>
      <sheetName val="공급기지(토목)"/>
      <sheetName val="도면자료제출일정"/>
      <sheetName val="TDI ISBL"/>
      <sheetName val="공정양식"/>
      <sheetName val="MHR-ANLIS"/>
      <sheetName val="MUK-List"/>
      <sheetName val="Sheet1 (2)"/>
      <sheetName val="IT-BAT"/>
      <sheetName val="SENSOR LIST"/>
      <sheetName val="산#3-2-2"/>
      <sheetName val="indirect"/>
      <sheetName val="효율&amp;역율"/>
      <sheetName val="환율-LIBOR"/>
      <sheetName val="조도계산서 (도서)"/>
      <sheetName val="General Data"/>
      <sheetName val="WORK"/>
      <sheetName val="설비비3"/>
      <sheetName val="Proposal"/>
      <sheetName val="품셈 "/>
      <sheetName val="PAINT"/>
      <sheetName val="방화도료"/>
      <sheetName val="EE-PROP"/>
      <sheetName val="설비비2"/>
      <sheetName val="설비비5"/>
      <sheetName val="설비비6"/>
      <sheetName val="설비비1"/>
      <sheetName val="Eier"/>
      <sheetName val="유첨3.적용기준"/>
      <sheetName val="토건"/>
      <sheetName val="적용"/>
      <sheetName val="Pengalaman Per"/>
      <sheetName val="Y-WORK"/>
      <sheetName val="ITEM"/>
      <sheetName val="PBS"/>
      <sheetName val="품종별-이름"/>
      <sheetName val="표지"/>
      <sheetName val="2선재"/>
      <sheetName val="BQ"/>
      <sheetName val="산#3-2"/>
      <sheetName val="ENG-101"/>
      <sheetName val="PIPE"/>
      <sheetName val="FLANGE"/>
      <sheetName val="VALVE"/>
      <sheetName val="기계내역서"/>
      <sheetName val="부하(성남)"/>
      <sheetName val="부하계산서"/>
      <sheetName val="8.INTER CONNECTING"/>
      <sheetName val="TOTAL"/>
      <sheetName val="COVER"/>
      <sheetName val="계약ITEM"/>
      <sheetName val="예산"/>
      <sheetName val="배관자재"/>
      <sheetName val="3-2-1-가"/>
      <sheetName val="3-2-2-가"/>
      <sheetName val="3-2-3-가"/>
      <sheetName val="REHEATING FURNACE"/>
      <sheetName val="Sheet9"/>
      <sheetName val="45,46"/>
      <sheetName val="단위중량표"/>
      <sheetName val="공사명입력"/>
      <sheetName val="입찰안"/>
      <sheetName val="단가"/>
      <sheetName val="GAEYO"/>
      <sheetName val="현장지지물물량"/>
      <sheetName val="6.INTER CONNECTING"/>
      <sheetName val="공사물량총량집계"/>
      <sheetName val="옥외"/>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sheetName val="단중표"/>
      <sheetName val="PI"/>
      <sheetName val="Man Power &amp; Comp"/>
      <sheetName val="#REF"/>
      <sheetName val="산#3-2-2"/>
      <sheetName val="도"/>
      <sheetName val="TOTAL"/>
      <sheetName val="작성방법"/>
      <sheetName val="2선재"/>
      <sheetName val="산#3-1"/>
      <sheetName val="산#3-2"/>
      <sheetName val="ENG-101"/>
      <sheetName val="CB"/>
      <sheetName val="PIPE"/>
      <sheetName val="FLANGE"/>
      <sheetName val="VALVE"/>
      <sheetName val="가열로SW"/>
      <sheetName val="기계내역서"/>
      <sheetName val="부하(성남)"/>
      <sheetName val="부하계산서"/>
      <sheetName val="8.INTER CONNECTING"/>
      <sheetName val="4-3 보온 기본물량집계"/>
      <sheetName val="COVER"/>
      <sheetName val="Sheet5"/>
      <sheetName val="POL6차-PIPING"/>
      <sheetName val="물량"/>
      <sheetName val="산#2-1 (2)"/>
      <sheetName val="WEIGHT LIST"/>
      <sheetName val="계약ITEM"/>
      <sheetName val="도면자료제출일정"/>
      <sheetName val="산출"/>
      <sheetName val="indirect"/>
      <sheetName val="상각율"/>
    </sheetNames>
    <sheetDataSet>
      <sheetData sheetId="0" refreshError="1">
        <row r="10">
          <cell r="J10" t="str">
            <v>1</v>
          </cell>
          <cell r="K10">
            <v>2</v>
          </cell>
          <cell r="L10">
            <v>3</v>
          </cell>
          <cell r="M10">
            <v>4</v>
          </cell>
          <cell r="N10">
            <v>5</v>
          </cell>
          <cell r="O10">
            <v>6</v>
          </cell>
          <cell r="P10">
            <v>7</v>
          </cell>
          <cell r="Q10">
            <v>8</v>
          </cell>
          <cell r="R10">
            <v>9</v>
          </cell>
        </row>
        <row r="12">
          <cell r="J12">
            <v>31</v>
          </cell>
          <cell r="K12">
            <v>28</v>
          </cell>
          <cell r="L12">
            <v>31</v>
          </cell>
          <cell r="M12">
            <v>30</v>
          </cell>
          <cell r="N12">
            <v>31</v>
          </cell>
          <cell r="O12">
            <v>30</v>
          </cell>
          <cell r="P12">
            <v>31</v>
          </cell>
          <cell r="Q12">
            <v>31</v>
          </cell>
          <cell r="R12">
            <v>30</v>
          </cell>
        </row>
        <row r="13">
          <cell r="E13" t="str">
            <v>PERSONNEL DIRECT COST</v>
          </cell>
        </row>
        <row r="14">
          <cell r="E14" t="str">
            <v>MANAGEMENT</v>
          </cell>
        </row>
        <row r="15">
          <cell r="E15" t="str">
            <v>Project Director</v>
          </cell>
          <cell r="J15">
            <v>360000</v>
          </cell>
          <cell r="K15">
            <v>360000</v>
          </cell>
          <cell r="L15">
            <v>360000</v>
          </cell>
          <cell r="M15">
            <v>360000</v>
          </cell>
          <cell r="N15">
            <v>360000</v>
          </cell>
          <cell r="O15">
            <v>360000</v>
          </cell>
          <cell r="P15">
            <v>360000</v>
          </cell>
          <cell r="Q15">
            <v>360000</v>
          </cell>
          <cell r="R15">
            <v>360000</v>
          </cell>
        </row>
        <row r="16">
          <cell r="E16" t="str">
            <v xml:space="preserve">Project Coordinator </v>
          </cell>
          <cell r="J16">
            <v>1296000</v>
          </cell>
          <cell r="K16">
            <v>1296000</v>
          </cell>
          <cell r="L16">
            <v>1296000</v>
          </cell>
          <cell r="M16">
            <v>1296000</v>
          </cell>
          <cell r="N16">
            <v>1296000</v>
          </cell>
          <cell r="O16">
            <v>1296000</v>
          </cell>
          <cell r="P16">
            <v>1296000</v>
          </cell>
          <cell r="Q16">
            <v>1296000</v>
          </cell>
          <cell r="R16">
            <v>1296000</v>
          </cell>
        </row>
        <row r="17">
          <cell r="E17" t="str">
            <v>Steering Commitee</v>
          </cell>
          <cell r="J17">
            <v>864000</v>
          </cell>
          <cell r="K17">
            <v>864000</v>
          </cell>
          <cell r="L17">
            <v>864000</v>
          </cell>
          <cell r="M17">
            <v>864000</v>
          </cell>
          <cell r="N17">
            <v>864000</v>
          </cell>
          <cell r="O17">
            <v>864000</v>
          </cell>
          <cell r="P17">
            <v>864000</v>
          </cell>
          <cell r="Q17">
            <v>864000</v>
          </cell>
          <cell r="R17">
            <v>864000</v>
          </cell>
        </row>
        <row r="18">
          <cell r="E18" t="str">
            <v>Project Manager</v>
          </cell>
          <cell r="J18">
            <v>3600000</v>
          </cell>
          <cell r="K18">
            <v>3600000</v>
          </cell>
          <cell r="L18">
            <v>3600000</v>
          </cell>
          <cell r="M18">
            <v>3600000</v>
          </cell>
          <cell r="N18">
            <v>3600000</v>
          </cell>
          <cell r="O18">
            <v>3600000</v>
          </cell>
          <cell r="P18">
            <v>3600000</v>
          </cell>
          <cell r="Q18">
            <v>3600000</v>
          </cell>
          <cell r="R18">
            <v>3600000</v>
          </cell>
        </row>
        <row r="19">
          <cell r="E19" t="str">
            <v>Project Secretary &amp; Operator Computer</v>
          </cell>
          <cell r="J19">
            <v>1440000</v>
          </cell>
          <cell r="K19">
            <v>1440000</v>
          </cell>
          <cell r="L19">
            <v>1440000</v>
          </cell>
          <cell r="M19">
            <v>1440000</v>
          </cell>
          <cell r="N19">
            <v>1440000</v>
          </cell>
          <cell r="O19">
            <v>1440000</v>
          </cell>
          <cell r="P19">
            <v>1440000</v>
          </cell>
          <cell r="Q19">
            <v>1440000</v>
          </cell>
          <cell r="R19">
            <v>1440000</v>
          </cell>
        </row>
        <row r="20">
          <cell r="E20" t="str">
            <v>QA/QC Manager</v>
          </cell>
          <cell r="J20">
            <v>450000</v>
          </cell>
          <cell r="K20">
            <v>450000</v>
          </cell>
          <cell r="L20">
            <v>450000</v>
          </cell>
          <cell r="M20">
            <v>450000</v>
          </cell>
          <cell r="N20">
            <v>450000</v>
          </cell>
          <cell r="O20">
            <v>450000</v>
          </cell>
          <cell r="P20">
            <v>450000</v>
          </cell>
          <cell r="Q20">
            <v>450000</v>
          </cell>
          <cell r="R20">
            <v>450000</v>
          </cell>
        </row>
        <row r="21">
          <cell r="E21">
            <v>0</v>
          </cell>
          <cell r="J21">
            <v>0</v>
          </cell>
          <cell r="K21">
            <v>0</v>
          </cell>
          <cell r="L21">
            <v>0</v>
          </cell>
          <cell r="M21">
            <v>0</v>
          </cell>
          <cell r="N21">
            <v>0</v>
          </cell>
          <cell r="O21">
            <v>0</v>
          </cell>
          <cell r="P21">
            <v>0</v>
          </cell>
          <cell r="Q21">
            <v>0</v>
          </cell>
          <cell r="R21">
            <v>0</v>
          </cell>
        </row>
        <row r="22">
          <cell r="E22" t="str">
            <v>PROCUREMENT</v>
          </cell>
          <cell r="J22">
            <v>0</v>
          </cell>
          <cell r="K22">
            <v>0</v>
          </cell>
          <cell r="L22">
            <v>0</v>
          </cell>
          <cell r="M22">
            <v>0</v>
          </cell>
          <cell r="N22">
            <v>0</v>
          </cell>
          <cell r="O22">
            <v>0</v>
          </cell>
          <cell r="P22">
            <v>0</v>
          </cell>
          <cell r="Q22">
            <v>0</v>
          </cell>
          <cell r="R22">
            <v>0</v>
          </cell>
        </row>
        <row r="23">
          <cell r="E23" t="str">
            <v>Procurement Manager</v>
          </cell>
          <cell r="J23">
            <v>2400000</v>
          </cell>
          <cell r="K23">
            <v>2400000</v>
          </cell>
          <cell r="L23">
            <v>2400000</v>
          </cell>
          <cell r="M23">
            <v>2400000</v>
          </cell>
          <cell r="N23">
            <v>2400000</v>
          </cell>
          <cell r="O23">
            <v>2400000</v>
          </cell>
          <cell r="P23">
            <v>2400000</v>
          </cell>
          <cell r="Q23">
            <v>2400000</v>
          </cell>
          <cell r="R23">
            <v>2400000</v>
          </cell>
        </row>
        <row r="24">
          <cell r="E24" t="str">
            <v>Inspector</v>
          </cell>
          <cell r="J24">
            <v>0</v>
          </cell>
          <cell r="K24">
            <v>0</v>
          </cell>
          <cell r="L24">
            <v>0</v>
          </cell>
          <cell r="M24">
            <v>0</v>
          </cell>
          <cell r="N24">
            <v>4200000</v>
          </cell>
          <cell r="O24">
            <v>4200000</v>
          </cell>
          <cell r="P24">
            <v>4200000</v>
          </cell>
          <cell r="Q24">
            <v>4200000</v>
          </cell>
          <cell r="R24">
            <v>4200000</v>
          </cell>
        </row>
        <row r="25">
          <cell r="E25" t="str">
            <v>Expeditor</v>
          </cell>
          <cell r="J25">
            <v>0</v>
          </cell>
          <cell r="K25">
            <v>2800000</v>
          </cell>
          <cell r="L25">
            <v>2800000</v>
          </cell>
          <cell r="M25">
            <v>2800000</v>
          </cell>
          <cell r="N25">
            <v>2800000</v>
          </cell>
          <cell r="O25">
            <v>2800000</v>
          </cell>
          <cell r="P25">
            <v>2800000</v>
          </cell>
          <cell r="Q25">
            <v>2800000</v>
          </cell>
          <cell r="R25">
            <v>2800000</v>
          </cell>
        </row>
        <row r="26">
          <cell r="E26" t="str">
            <v>Purchaser</v>
          </cell>
          <cell r="J26">
            <v>0</v>
          </cell>
          <cell r="K26">
            <v>1400000</v>
          </cell>
          <cell r="L26">
            <v>1400000</v>
          </cell>
          <cell r="M26">
            <v>1400000</v>
          </cell>
          <cell r="N26">
            <v>1400000</v>
          </cell>
          <cell r="O26">
            <v>1400000</v>
          </cell>
          <cell r="P26">
            <v>1400000</v>
          </cell>
          <cell r="Q26">
            <v>1400000</v>
          </cell>
          <cell r="R26">
            <v>1400000</v>
          </cell>
        </row>
        <row r="27">
          <cell r="E27" t="str">
            <v>Material Control</v>
          </cell>
          <cell r="J27">
            <v>0</v>
          </cell>
          <cell r="K27">
            <v>0</v>
          </cell>
          <cell r="L27">
            <v>0</v>
          </cell>
          <cell r="M27">
            <v>0</v>
          </cell>
          <cell r="N27">
            <v>1400000</v>
          </cell>
          <cell r="O27">
            <v>1400000</v>
          </cell>
          <cell r="P27">
            <v>1400000</v>
          </cell>
          <cell r="Q27">
            <v>1400000</v>
          </cell>
          <cell r="R27">
            <v>1400000</v>
          </cell>
        </row>
        <row r="28">
          <cell r="E28" t="str">
            <v>Custom &amp; Inland Transport.</v>
          </cell>
          <cell r="J28">
            <v>0</v>
          </cell>
          <cell r="K28">
            <v>700000</v>
          </cell>
          <cell r="L28">
            <v>700000</v>
          </cell>
          <cell r="M28">
            <v>700000</v>
          </cell>
          <cell r="N28">
            <v>700000</v>
          </cell>
          <cell r="O28">
            <v>700000</v>
          </cell>
          <cell r="P28">
            <v>700000</v>
          </cell>
          <cell r="Q28">
            <v>700000</v>
          </cell>
          <cell r="R28">
            <v>700000</v>
          </cell>
        </row>
        <row r="29">
          <cell r="E29" t="str">
            <v>Subcontracting Engineer</v>
          </cell>
          <cell r="J29">
            <v>0</v>
          </cell>
          <cell r="K29">
            <v>1400000</v>
          </cell>
          <cell r="L29">
            <v>1400000</v>
          </cell>
          <cell r="M29">
            <v>1400000</v>
          </cell>
          <cell r="N29">
            <v>1400000</v>
          </cell>
          <cell r="O29">
            <v>1400000</v>
          </cell>
          <cell r="P29">
            <v>1400000</v>
          </cell>
          <cell r="Q29">
            <v>1400000</v>
          </cell>
          <cell r="R29">
            <v>1400000</v>
          </cell>
        </row>
        <row r="30">
          <cell r="E30" t="str">
            <v>Operator Computer / Administrator</v>
          </cell>
          <cell r="J30">
            <v>450000</v>
          </cell>
          <cell r="K30">
            <v>900000</v>
          </cell>
          <cell r="L30">
            <v>900000</v>
          </cell>
          <cell r="M30">
            <v>900000</v>
          </cell>
          <cell r="N30">
            <v>900000</v>
          </cell>
          <cell r="O30">
            <v>900000</v>
          </cell>
          <cell r="P30">
            <v>900000</v>
          </cell>
          <cell r="Q30">
            <v>900000</v>
          </cell>
          <cell r="R30">
            <v>900000</v>
          </cell>
        </row>
        <row r="31">
          <cell r="E31">
            <v>0</v>
          </cell>
          <cell r="J31">
            <v>0</v>
          </cell>
          <cell r="K31">
            <v>0</v>
          </cell>
          <cell r="L31">
            <v>0</v>
          </cell>
          <cell r="M31">
            <v>0</v>
          </cell>
          <cell r="N31">
            <v>0</v>
          </cell>
          <cell r="O31">
            <v>0</v>
          </cell>
          <cell r="P31">
            <v>0</v>
          </cell>
          <cell r="Q31">
            <v>0</v>
          </cell>
          <cell r="R31">
            <v>0</v>
          </cell>
        </row>
        <row r="32">
          <cell r="E32" t="str">
            <v>PROJECT CONTROL</v>
          </cell>
          <cell r="J32">
            <v>0</v>
          </cell>
          <cell r="K32">
            <v>0</v>
          </cell>
          <cell r="L32">
            <v>0</v>
          </cell>
          <cell r="M32">
            <v>0</v>
          </cell>
          <cell r="N32">
            <v>0</v>
          </cell>
          <cell r="O32">
            <v>0</v>
          </cell>
          <cell r="P32">
            <v>0</v>
          </cell>
          <cell r="Q32">
            <v>0</v>
          </cell>
          <cell r="R32">
            <v>0</v>
          </cell>
        </row>
        <row r="33">
          <cell r="E33" t="str">
            <v>PROJECT CONTROL (MASTER)</v>
          </cell>
          <cell r="J33">
            <v>0</v>
          </cell>
          <cell r="K33">
            <v>0</v>
          </cell>
          <cell r="L33">
            <v>0</v>
          </cell>
          <cell r="M33">
            <v>0</v>
          </cell>
          <cell r="N33">
            <v>0</v>
          </cell>
          <cell r="O33">
            <v>0</v>
          </cell>
          <cell r="P33">
            <v>0</v>
          </cell>
          <cell r="Q33">
            <v>0</v>
          </cell>
          <cell r="R33">
            <v>0</v>
          </cell>
        </row>
        <row r="34">
          <cell r="E34" t="str">
            <v>Project Control Manager</v>
          </cell>
          <cell r="J34">
            <v>2400000</v>
          </cell>
          <cell r="K34">
            <v>2400000</v>
          </cell>
          <cell r="L34">
            <v>2400000</v>
          </cell>
          <cell r="M34">
            <v>2400000</v>
          </cell>
          <cell r="N34">
            <v>2400000</v>
          </cell>
          <cell r="O34">
            <v>2400000</v>
          </cell>
          <cell r="P34">
            <v>2400000</v>
          </cell>
          <cell r="Q34">
            <v>2400000</v>
          </cell>
          <cell r="R34">
            <v>2400000</v>
          </cell>
        </row>
        <row r="35">
          <cell r="E35" t="str">
            <v>Cost &amp; Progress Engineer</v>
          </cell>
          <cell r="J35">
            <v>1400000</v>
          </cell>
          <cell r="K35">
            <v>1400000</v>
          </cell>
          <cell r="L35">
            <v>1400000</v>
          </cell>
          <cell r="M35">
            <v>1400000</v>
          </cell>
          <cell r="N35">
            <v>1400000</v>
          </cell>
          <cell r="O35">
            <v>1400000</v>
          </cell>
          <cell r="P35">
            <v>1400000</v>
          </cell>
          <cell r="Q35">
            <v>1400000</v>
          </cell>
          <cell r="R35">
            <v>1400000</v>
          </cell>
        </row>
        <row r="36">
          <cell r="E36" t="str">
            <v>Planning &amp; Scheduling Engineer</v>
          </cell>
          <cell r="J36">
            <v>1400000</v>
          </cell>
          <cell r="K36">
            <v>1400000</v>
          </cell>
          <cell r="L36">
            <v>1400000</v>
          </cell>
          <cell r="M36">
            <v>1400000</v>
          </cell>
          <cell r="N36">
            <v>1400000</v>
          </cell>
          <cell r="O36">
            <v>1400000</v>
          </cell>
          <cell r="P36">
            <v>1400000</v>
          </cell>
          <cell r="Q36">
            <v>1400000</v>
          </cell>
          <cell r="R36">
            <v>1400000</v>
          </cell>
        </row>
        <row r="37">
          <cell r="E37" t="str">
            <v>Estimating Engineer/Cost Engineer</v>
          </cell>
          <cell r="J37">
            <v>1400000</v>
          </cell>
          <cell r="K37">
            <v>1400000</v>
          </cell>
          <cell r="L37">
            <v>1400000</v>
          </cell>
          <cell r="M37">
            <v>1400000</v>
          </cell>
          <cell r="N37">
            <v>1400000</v>
          </cell>
          <cell r="O37">
            <v>1400000</v>
          </cell>
          <cell r="P37">
            <v>1400000</v>
          </cell>
          <cell r="Q37">
            <v>1400000</v>
          </cell>
          <cell r="R37">
            <v>1400000</v>
          </cell>
        </row>
        <row r="38">
          <cell r="E38" t="str">
            <v>Contract Administrator</v>
          </cell>
          <cell r="J38">
            <v>1400000</v>
          </cell>
          <cell r="K38">
            <v>1400000</v>
          </cell>
          <cell r="L38">
            <v>1400000</v>
          </cell>
          <cell r="M38">
            <v>1400000</v>
          </cell>
          <cell r="N38">
            <v>1400000</v>
          </cell>
          <cell r="O38">
            <v>1400000</v>
          </cell>
          <cell r="P38">
            <v>1400000</v>
          </cell>
          <cell r="Q38">
            <v>1400000</v>
          </cell>
          <cell r="R38">
            <v>1400000</v>
          </cell>
        </row>
        <row r="39">
          <cell r="E39" t="str">
            <v>Operator Computer</v>
          </cell>
          <cell r="J39">
            <v>450000</v>
          </cell>
          <cell r="K39">
            <v>450000</v>
          </cell>
          <cell r="L39">
            <v>450000</v>
          </cell>
          <cell r="M39">
            <v>450000</v>
          </cell>
          <cell r="N39">
            <v>450000</v>
          </cell>
          <cell r="O39">
            <v>450000</v>
          </cell>
          <cell r="P39">
            <v>450000</v>
          </cell>
          <cell r="Q39">
            <v>450000</v>
          </cell>
          <cell r="R39">
            <v>450000</v>
          </cell>
        </row>
        <row r="40">
          <cell r="E40">
            <v>0</v>
          </cell>
          <cell r="J40">
            <v>0</v>
          </cell>
          <cell r="K40">
            <v>0</v>
          </cell>
          <cell r="L40">
            <v>0</v>
          </cell>
          <cell r="M40">
            <v>0</v>
          </cell>
          <cell r="N40">
            <v>0</v>
          </cell>
          <cell r="O40">
            <v>0</v>
          </cell>
          <cell r="P40">
            <v>0</v>
          </cell>
          <cell r="Q40">
            <v>0</v>
          </cell>
          <cell r="R40">
            <v>0</v>
          </cell>
        </row>
        <row r="41">
          <cell r="E41" t="str">
            <v>PERSONAL SUPPORT</v>
          </cell>
          <cell r="J41">
            <v>0</v>
          </cell>
          <cell r="K41">
            <v>0</v>
          </cell>
          <cell r="L41">
            <v>0</v>
          </cell>
          <cell r="M41">
            <v>0</v>
          </cell>
          <cell r="N41">
            <v>0</v>
          </cell>
          <cell r="O41">
            <v>0</v>
          </cell>
          <cell r="P41">
            <v>0</v>
          </cell>
          <cell r="Q41">
            <v>0</v>
          </cell>
          <cell r="R41">
            <v>0</v>
          </cell>
        </row>
        <row r="42">
          <cell r="E42" t="str">
            <v>Secretary</v>
          </cell>
          <cell r="J42">
            <v>0</v>
          </cell>
          <cell r="K42">
            <v>0</v>
          </cell>
          <cell r="L42">
            <v>0</v>
          </cell>
          <cell r="M42">
            <v>0</v>
          </cell>
          <cell r="N42">
            <v>0</v>
          </cell>
          <cell r="O42">
            <v>0</v>
          </cell>
          <cell r="P42">
            <v>0</v>
          </cell>
          <cell r="Q42">
            <v>0</v>
          </cell>
          <cell r="R42">
            <v>0</v>
          </cell>
        </row>
        <row r="43">
          <cell r="E43" t="str">
            <v>Office Boy</v>
          </cell>
          <cell r="J43">
            <v>200000</v>
          </cell>
          <cell r="K43">
            <v>200000</v>
          </cell>
          <cell r="L43">
            <v>200000</v>
          </cell>
          <cell r="M43">
            <v>200000</v>
          </cell>
          <cell r="N43">
            <v>200000</v>
          </cell>
          <cell r="O43">
            <v>200000</v>
          </cell>
          <cell r="P43">
            <v>200000</v>
          </cell>
          <cell r="Q43">
            <v>200000</v>
          </cell>
          <cell r="R43">
            <v>200000</v>
          </cell>
        </row>
        <row r="44">
          <cell r="E44" t="str">
            <v>Servant</v>
          </cell>
          <cell r="J44">
            <v>160000</v>
          </cell>
          <cell r="K44">
            <v>160000</v>
          </cell>
          <cell r="L44">
            <v>160000</v>
          </cell>
          <cell r="M44">
            <v>160000</v>
          </cell>
          <cell r="N44">
            <v>160000</v>
          </cell>
          <cell r="O44">
            <v>160000</v>
          </cell>
          <cell r="P44">
            <v>160000</v>
          </cell>
          <cell r="Q44">
            <v>160000</v>
          </cell>
          <cell r="R44">
            <v>160000</v>
          </cell>
        </row>
        <row r="47">
          <cell r="E47" t="str">
            <v xml:space="preserve">TOTAL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환율"/>
      <sheetName val="표지"/>
      <sheetName val="1.0.견적기준(입력)"/>
      <sheetName val="2.0.총괄표"/>
      <sheetName val="2.1.노무비 산출내역서"/>
      <sheetName val="외주종합"/>
      <sheetName val="연주기계"/>
      <sheetName val="연주전기"/>
      <sheetName val="압연기계,수처리기계"/>
      <sheetName val="압연전기"/>
      <sheetName val="수처리전기"/>
      <sheetName val="입력(인원투입계획)"/>
      <sheetName val="입력(설계외주비)"/>
      <sheetName val="입력(용역외주비)"/>
      <sheetName val="SV 비용 (2)"/>
      <sheetName val="SV입력 (2)"/>
    </sheetNames>
    <sheetDataSet>
      <sheetData sheetId="0" refreshError="1"/>
      <sheetData sheetId="1" refreshError="1"/>
      <sheetData sheetId="2" refreshError="1"/>
      <sheetData sheetId="3">
        <row r="3">
          <cell r="K3" t="str">
            <v>인도 Uttam Metallics  CEM (MCB포함) 이설 PJT.</v>
          </cell>
        </row>
        <row r="18">
          <cell r="M18">
            <v>3.5999999999999997E-2</v>
          </cell>
        </row>
        <row r="20">
          <cell r="M20">
            <v>0.05</v>
          </cell>
        </row>
        <row r="21">
          <cell r="M21">
            <v>7.0000000000000007E-2</v>
          </cell>
        </row>
        <row r="22">
          <cell r="M22">
            <v>0.09</v>
          </cell>
        </row>
        <row r="23">
          <cell r="M23">
            <v>0</v>
          </cell>
        </row>
        <row r="25">
          <cell r="M25">
            <v>5.1999999999999998E-2</v>
          </cell>
        </row>
        <row r="29">
          <cell r="M29">
            <v>3.0000000000000001E-3</v>
          </cell>
        </row>
        <row r="35">
          <cell r="M35">
            <v>3.8999999999999998E-3</v>
          </cell>
        </row>
        <row r="40">
          <cell r="M40">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
          <cell r="W7" t="e">
            <v>#REF!</v>
          </cell>
        </row>
        <row r="8">
          <cell r="W8" t="e">
            <v>#REF!</v>
          </cell>
        </row>
        <row r="9">
          <cell r="W9" t="e">
            <v>#REF!</v>
          </cell>
        </row>
        <row r="10">
          <cell r="W10" t="e">
            <v>#REF!</v>
          </cell>
        </row>
        <row r="11">
          <cell r="W11" t="e">
            <v>#REF!</v>
          </cell>
        </row>
        <row r="12">
          <cell r="W12" t="e">
            <v>#REF!</v>
          </cell>
        </row>
        <row r="13">
          <cell r="W13" t="e">
            <v>#REF!</v>
          </cell>
        </row>
        <row r="14">
          <cell r="W14" t="e">
            <v>#REF!</v>
          </cell>
        </row>
        <row r="15">
          <cell r="W15" t="e">
            <v>#REF!</v>
          </cell>
        </row>
        <row r="16">
          <cell r="W16" t="e">
            <v>#REF!</v>
          </cell>
        </row>
        <row r="17">
          <cell r="W17" t="e">
            <v>#REF!</v>
          </cell>
        </row>
        <row r="18">
          <cell r="W18" t="e">
            <v>#REF!</v>
          </cell>
        </row>
        <row r="19">
          <cell r="W19" t="e">
            <v>#REF!</v>
          </cell>
        </row>
        <row r="20">
          <cell r="W20" t="e">
            <v>#REF!</v>
          </cell>
        </row>
        <row r="21">
          <cell r="W21" t="e">
            <v>#REF!</v>
          </cell>
        </row>
        <row r="22">
          <cell r="W22" t="e">
            <v>#REF!</v>
          </cell>
        </row>
        <row r="23">
          <cell r="W23" t="e">
            <v>#REF!</v>
          </cell>
        </row>
        <row r="24">
          <cell r="W24" t="e">
            <v>#REF!</v>
          </cell>
        </row>
        <row r="25">
          <cell r="W25" t="e">
            <v>#REF!</v>
          </cell>
        </row>
      </sheetData>
      <sheetData sheetId="15" refreshError="1"/>
      <sheetData sheetId="16">
        <row r="28">
          <cell r="H28">
            <v>0</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위중량표"/>
      <sheetName val="단위 중량표(1)"/>
      <sheetName val="가공총괄표"/>
      <sheetName val="자재LIST"/>
      <sheetName val="철골가공조립"/>
      <sheetName val="운반중량집계"/>
      <sheetName val="운반중량산출"/>
      <sheetName val="용접집계"/>
      <sheetName val="용접산출"/>
      <sheetName val="도장집계(가공)"/>
      <sheetName val="도장산출1(가공)"/>
      <sheetName val="판재LIST"/>
      <sheetName val="형강재판재산출"/>
      <sheetName val="총집계표(가공)"/>
      <sheetName val="부속동집계"/>
      <sheetName val="총집계표(가공) (2)"/>
      <sheetName val="MAIN SHOP"/>
      <sheetName val="COOLING YARD"/>
      <sheetName val="ELECTRICAL"/>
      <sheetName val="FAN ROOM"/>
      <sheetName val="CELLAR"/>
      <sheetName val="MAIN COLUMN"/>
      <sheetName val="CRANE GIRDER"/>
      <sheetName val="ROOF TRUSS"/>
      <sheetName val="SUB COLUMN"/>
      <sheetName val="ROOF재"/>
      <sheetName val="기타"/>
      <sheetName val="비파괴 검사"/>
      <sheetName val="업체일반현황조사표"/>
      <sheetName val="Sheet2"/>
      <sheetName val="Sheet3"/>
      <sheetName val="수량서표지 (1)"/>
      <sheetName val="수량서표지"/>
      <sheetName val="목차 (2)"/>
      <sheetName val="목차"/>
      <sheetName val="LIST"/>
      <sheetName val="총집계표"/>
      <sheetName val="도장집계"/>
      <sheetName val="도장면적"/>
      <sheetName val="철골세우기"/>
      <sheetName val="장비사용계획"/>
      <sheetName val="비계공"/>
      <sheetName val="마감소계(공장)"/>
      <sheetName val="마감산근(공장)"/>
      <sheetName val="철거소계"/>
      <sheetName val="철거산근"/>
      <sheetName val="도장집(가공)"/>
      <sheetName val="도장면(가공)"/>
      <sheetName val="용접집계표"/>
      <sheetName val="형강(SS)"/>
      <sheetName val="가공집계(YARD)"/>
      <sheetName val="가공산근(YARD)"/>
      <sheetName val="단중표"/>
      <sheetName val="표지 (전체)"/>
      <sheetName val="표지(마감)"/>
      <sheetName val="목차 (전체)"/>
      <sheetName val="총집계표 (마감)"/>
      <sheetName val="산근(세우기)"/>
      <sheetName val="장비시간"/>
      <sheetName val="도장집계(마감)"/>
      <sheetName val="도장면적(마감)"/>
      <sheetName val="1-COMPROSSOR HOUSE마감집계"/>
      <sheetName val="1-COMPROSSOR HOUSE마감근거"/>
      <sheetName val="2-ELECTRICAL ROOM마감집계"/>
      <sheetName val="2-ELECTRICAL ROOM마감근거"/>
      <sheetName val="3-SAMPLING GAS ROOM마감집계"/>
      <sheetName val="3-SAMPLING GAS ROOM마감근거"/>
      <sheetName val="4-FILLING STATION 개조.마감집계"/>
      <sheetName val="4-FILLING STATION 개조.마감근거"/>
      <sheetName val="표지 (가공)"/>
      <sheetName val="운반중량집계(X)"/>
      <sheetName val="운반중량산출 "/>
      <sheetName val="도장면적(가공)"/>
      <sheetName val="총집계표 (가공)"/>
      <sheetName val="1-COMP.HOUSE가공집계"/>
      <sheetName val="1-COMP.HOUSE가공근거"/>
      <sheetName val="2-ELECTRICAL ROOM가공집계"/>
      <sheetName val="2-ELECTRICAL ROOM가공근거"/>
      <sheetName val="3-SAMPLING GAS ROOM가공집계"/>
      <sheetName val="3-SAMPLING GAS ROOM가공근거"/>
      <sheetName val="8-NEU.마감근거"/>
      <sheetName val="표지 (1)"/>
      <sheetName val="표지(3)"/>
      <sheetName val="운반중량산출(X)"/>
      <sheetName val="TURBINE BD.가공집계 "/>
      <sheetName val="TURBINE BD.가공근거"/>
      <sheetName val="5-AMMONIA EQUIP.가공집계"/>
      <sheetName val="5-AMMONIA EQUIP.가공근거"/>
      <sheetName val="6-N2 BLOWER.가공집계"/>
      <sheetName val="6-N2 BLOWER.가공근거"/>
      <sheetName val="7-WORK SHOP.가공집계"/>
      <sheetName val="7-WORK SHOP.가공근거"/>
      <sheetName val="8-NEUTRALIZATION BD.가공집계"/>
      <sheetName val="8-NEUTRALIZATION BD.가공근거"/>
      <sheetName val="9-CALORIE METER_1.가공집계"/>
      <sheetName val="9-CALORIE METER_1.가공근거"/>
      <sheetName val="10-CALORIE METER_2.가공집계"/>
      <sheetName val="10-CALORIE METER_2.가공근거"/>
      <sheetName val="1-TURBINE BD.마감집계"/>
      <sheetName val="1-TURBINE BD.마감근거"/>
      <sheetName val="2-CONTROL BD.마감집계"/>
      <sheetName val="2-CONTROL BD.마감근거"/>
      <sheetName val="SEA WATER 개조.마감집계"/>
      <sheetName val="SEA WATER 개조.마감근거"/>
      <sheetName val="3-SEA WATER PUMP.마감집계"/>
      <sheetName val="3-SEA WATER PUMP.마감근거"/>
      <sheetName val="4-FW.마감집계"/>
      <sheetName val="4-FW.마감근거"/>
      <sheetName val="5-AMMONIA.마감집계"/>
      <sheetName val="5-AMMONIA.마감근거"/>
      <sheetName val="6-N2.마감집계"/>
      <sheetName val="6.N2.마감근거"/>
      <sheetName val="7-WORK.마감집계"/>
      <sheetName val="7-WORK.마감근거"/>
      <sheetName val="8-NEU.마감집계"/>
      <sheetName val="9-CAL-1.마감집계"/>
      <sheetName val="9-CAL-1.마감근거"/>
      <sheetName val="10-CAL-2.마감집계"/>
      <sheetName val="10-CAL-2.마감근거"/>
      <sheetName val="4-FW_MAKE UP_BFW.가공집계"/>
      <sheetName val="4-FW_MAKE UP_BFW.가공근거"/>
      <sheetName val="표지"/>
      <sheetName val="총집계표(종합)"/>
      <sheetName val="소계(00,MAIN BUILDING)"/>
      <sheetName val="산근(00,MAIN BUILDING)"/>
      <sheetName val="마감소계(12,TANK FARM)"/>
      <sheetName val="마감산근(12,TANK FARM)"/>
      <sheetName val="마감소계(14,CHILLER RM)"/>
      <sheetName val="마감산근(14,CHILLER RM)"/>
      <sheetName val="마감소계(15,HAPL EL RM)"/>
      <sheetName val="마감산근(15,HAPL EL RM)"/>
      <sheetName val="마감소계(16,SPM HY RM)"/>
      <sheetName val="마감산근(16,SPM HY RM)"/>
      <sheetName val="마감소계(17,APL M P,P)"/>
      <sheetName val="마감산근(17,APL M P,P)"/>
      <sheetName val="마감소계(18,HAPL DE P,P)"/>
      <sheetName val="마감산근(18,HAPL DE P,P)"/>
      <sheetName val="마감소계(19CGL ELEC RM)"/>
      <sheetName val="마감산근(19CGL ELEC RM)"/>
      <sheetName val="마감소계(20,CGL FILTER ROOM)"/>
      <sheetName val="마감산근(20,CGL FILTER ROOM)"/>
      <sheetName val="마감소계(22,CGL EXIT HY ROOM)"/>
      <sheetName val="마감산근(22,CGL EXIT HY ROOM)"/>
      <sheetName val="마감소계(24,CGL PULPIT)"/>
      <sheetName val="마감산근(24,CGL PULPIT)"/>
      <sheetName val="마감소계(25,TOILET-2)"/>
      <sheetName val="마감산근(25,TOILET-2)"/>
      <sheetName val="마감소계(26,DISP ROOM)"/>
      <sheetName val="마감산근(26,DISP ROOM)"/>
      <sheetName val="마감소계(33,WASTE WATER TREATMENT)"/>
      <sheetName val="마감산근(33,WASTE WATER TREATMENT)"/>
      <sheetName val="마감소계(36,NOX FUME TREATMNT)"/>
      <sheetName val="마감산근(36,NOX FUME TREATMNT)"/>
      <sheetName val="마감소계(37,ACID RECOVERY PLANT)"/>
      <sheetName val="마감산근(37,ACID RECOVERY PLANT)"/>
      <sheetName val="마감소계(38,SHIPPING OFFICE)"/>
      <sheetName val="마감산근(38,SHIPPING OFFICE)"/>
      <sheetName val="마감소계(39,CO2 MECHANICAL AREA)"/>
      <sheetName val="마감산근(39,CO2 MECHANICAL AREA)"/>
      <sheetName val="COL가공집계"/>
      <sheetName val="COL가공근거"/>
      <sheetName val="S COL &amp; ETC"/>
      <sheetName val="S COL &amp; ETC근거"/>
      <sheetName val="근거"/>
      <sheetName val="TITLE"/>
      <sheetName val="간지"/>
      <sheetName val="A-가공집계(00,MAIN BLD)"/>
      <sheetName val="A-가공근거(00,MAIN BLD)"/>
      <sheetName val="A-마감소계(00,MAIN BLD)"/>
      <sheetName val="A-마감산근(00,MAIN BLD)"/>
      <sheetName val="마감소계(01,CPL ELEC ROOM)"/>
      <sheetName val="마감산근(01,CPL ELEC ROOM)"/>
      <sheetName val="마감소계(02,CPL HY RM)"/>
      <sheetName val="마감산근(02,CPL HY RM)"/>
      <sheetName val="마감소계(03,CPL SCRAP B P,P)"/>
      <sheetName val="마감산근(03,CPL SCRAP B P,P)"/>
      <sheetName val="마감소계(04,CPL MAIN PULPIT)"/>
      <sheetName val="마감산근(04,CPL MAIN PULPIT)"/>
      <sheetName val="마감소계(05,APL ENTRY PULPIT)"/>
      <sheetName val="마감산근(05,APL ENTRY PULPIT)"/>
      <sheetName val="마감소계(06,DIESEL ENGINE ROOM)"/>
      <sheetName val="마감산근(06,DIESEL ENGINE ROOM)"/>
      <sheetName val="마감소계(08.ENTRY &amp; W,H ROOM)"/>
      <sheetName val="마감산근(08,ENTRY &amp; W,H ROOM)"/>
      <sheetName val="마감소계(09,10APL E,E.R&amp;AIR C,F,RM)"/>
      <sheetName val="마감산근(09,10APL E,E.R&amp;AIR C,F,RM)"/>
      <sheetName val="마감소계(11,GOVERNER)"/>
      <sheetName val="마감산근(11,GOVERNER)"/>
      <sheetName val="마감소계(21,TOILET-1)"/>
      <sheetName val="마감산근(21,TOILET-1)"/>
      <sheetName val="마감소계(28,COMPRESSOR ROOM)"/>
      <sheetName val="마감산근(28,COMPRESSOR ROOM)"/>
      <sheetName val="마감소계(29,WATER TREATMENT SYSTEM)"/>
      <sheetName val="마감산근(29,WATER TREATMENT SYSTEM)"/>
      <sheetName val="마감소계(30,SCALE PIT)"/>
      <sheetName val="마감산근(30,SCALE PIT)"/>
      <sheetName val="마감소계(31,SCALE CONVEYOR)"/>
      <sheetName val="마감산근(31,SCALE CONVEYOR)"/>
      <sheetName val="마감소계(32,ELECTRICAL ROOM F,W)"/>
      <sheetName val="마감산근(32,ELECTRICAL ROOM F,W)"/>
      <sheetName val="마감소계(37,ACCU YARD)"/>
      <sheetName val="마감산근(37,ACCU YARD)"/>
      <sheetName val="내화뿜칠면적"/>
      <sheetName val="1M,B기타 집계"/>
      <sheetName val="1 M.B 기타"/>
      <sheetName val="2 KR DECK 집계"/>
      <sheetName val="2 KR DECK"/>
      <sheetName val="3탈린 DECK 집계 "/>
      <sheetName val="3탈린 DECK "/>
      <sheetName val="4 CCR 집계"/>
      <sheetName val="4,CCR"/>
      <sheetName val="Sheet1"/>
      <sheetName val="마감소계(SC ELECTR)"/>
      <sheetName val="마감산근(SC ELECTR)"/>
      <sheetName val="마감소계(SUB STAT)"/>
      <sheetName val="마감산근(SUB STAT)"/>
      <sheetName val="마감소계(SC COMP)"/>
      <sheetName val="마감산근(SC COMP)"/>
      <sheetName val="마감소계(MCC ROOM)"/>
      <sheetName val="마감산근(MCC ROOM)"/>
      <sheetName val="마감소계(PULPIT)"/>
      <sheetName val="마감산근(PULPIT)"/>
      <sheetName val="마감소계(CABIN)"/>
      <sheetName val="마감산근(CABIN)"/>
      <sheetName val="마감추가소계"/>
      <sheetName val="마감추가산근"/>
      <sheetName val="가공집계(SC ELECTR)"/>
      <sheetName val="가공산근(SC ELECTR)"/>
      <sheetName val="가공집계(SUB STAT)"/>
      <sheetName val="가공산근(SUB STAT)"/>
      <sheetName val="가공집계(SC COMP)"/>
      <sheetName val="가공산근(SC COMP)"/>
      <sheetName val="가공집계(MCC ROOM)"/>
      <sheetName val="가공산근(MCC ROOM)"/>
      <sheetName val="가공집계(PULPIT)"/>
      <sheetName val="가공산근(PULPIT)"/>
      <sheetName val="가공집계(CABIN)"/>
      <sheetName val="가공산근(CABIN)"/>
      <sheetName val="가공추가집계"/>
      <sheetName val="마감집계"/>
      <sheetName val="마감산출"/>
      <sheetName val="철골가공집계"/>
      <sheetName val="철골가공산출"/>
      <sheetName val="총집계표 (2)"/>
      <sheetName val="2.ELECTRICAL ROOM소계 "/>
      <sheetName val="2.ELECTRICAL ROOM"/>
      <sheetName val="3.STORAGE ROOM소계"/>
      <sheetName val="3.STORAGE ROOM"/>
      <sheetName val="4.EXISTINGTANK FRAM AREA소계"/>
      <sheetName val="4.EXISTINGTANK FRAM AREA"/>
      <sheetName val="목차 "/>
      <sheetName val="총집계표 "/>
      <sheetName val="철골세우기 "/>
      <sheetName val="ERECTION SECT"/>
      <sheetName val=" 도장면적 산출-1 "/>
      <sheetName val=" 도장면적 산출-2"/>
      <sheetName val="내산페인트공제집계"/>
      <sheetName val=" 내산페인트공제"/>
      <sheetName val="1.MAIN BUILDING소계"/>
      <sheetName val="1.MAIN BUILDING"/>
      <sheetName val="철물제작,설치그림1"/>
      <sheetName val="철물제작,설치그림2"/>
      <sheetName val="철물제작,설치그림3"/>
      <sheetName val="철물제작,설치그림4"/>
      <sheetName val="물량증감총괄 (종합)"/>
      <sheetName val="갑지(종합)"/>
      <sheetName val="본공장 산출"/>
      <sheetName val="총집계표(전)"/>
      <sheetName val="총집계표(후)"/>
      <sheetName val="집계"/>
      <sheetName val="총집계표 (일반)"/>
      <sheetName val="총집계(S,D적용)"/>
      <sheetName val="장비적용"/>
      <sheetName val="ERECTION SECTION"/>
      <sheetName val="에폭시및 도장공제"/>
      <sheetName val="1CAST HOUSE마감"/>
      <sheetName val="1CAST HOUSE마감집"/>
      <sheetName val="2MAIN IRON RUNNER마감집계"/>
      <sheetName val="2MAIN IRON RUNNER마감"/>
      <sheetName val="3ANNEX CRANE마감집계"/>
      <sheetName val="3ANNEX CRANE마감"/>
      <sheetName val="8ELEVATOR TOWER마감집계"/>
      <sheetName val="8ELEVATOR TOWER마감"/>
      <sheetName val="9주상전기실마감집계"/>
      <sheetName val="9주상전기실마감"/>
      <sheetName val="10CAST HOUSE VELVE ROOM마감집계"/>
      <sheetName val="10CAST HOUSE VELVE ROOM마감"/>
      <sheetName val="11MAIN CONTROL BUILDING마감집계"/>
      <sheetName val="11MAIN CONTROL BUILDING마감"/>
      <sheetName val="기타마감집계"/>
      <sheetName val="기타마감"/>
      <sheetName val="C,H ROOF마감집계"/>
      <sheetName val="C,H ROOF마감"/>
      <sheetName val="C,H WALL마감집계"/>
      <sheetName val="C,H WALL마감"/>
      <sheetName val="작성방법"/>
      <sheetName val="Man Power"/>
      <sheetName val="도"/>
      <sheetName val="T-TABLE"/>
      <sheetName val="수량산출서"/>
      <sheetName val="유첨2.적용기준"/>
      <sheetName val="2000년1차"/>
      <sheetName val="2000전체분"/>
      <sheetName val="설계"/>
      <sheetName val="3월장비비"/>
      <sheetName val="견적"/>
      <sheetName val="공급집계 (현대-우림)"/>
      <sheetName val="작성기준"/>
      <sheetName val="Customer Databas"/>
      <sheetName val="마감소계(1)"/>
      <sheetName val="여과기 및 약품"/>
      <sheetName val="마감소계(2)"/>
      <sheetName val="마감산근(2)"/>
      <sheetName val="마감소계(3)"/>
    </sheetNames>
    <sheetDataSet>
      <sheetData sheetId="0" refreshError="1">
        <row r="1">
          <cell r="A1" t="str">
            <v>ANGLE</v>
          </cell>
          <cell r="D1" t="str">
            <v>H-BEAM</v>
          </cell>
          <cell r="J1" t="str">
            <v>CT-BAR</v>
          </cell>
          <cell r="M1" t="str">
            <v>환산계수</v>
          </cell>
        </row>
        <row r="2">
          <cell r="A2" t="str">
            <v>L-20x20x3</v>
          </cell>
          <cell r="B2">
            <v>0.88500000000000001</v>
          </cell>
          <cell r="D2" t="str">
            <v>H-100x50x5x7</v>
          </cell>
          <cell r="E2">
            <v>9.3000000000000007</v>
          </cell>
          <cell r="J2" t="str">
            <v>CT-100x150x6x9</v>
          </cell>
          <cell r="K2">
            <v>15.3</v>
          </cell>
          <cell r="M2" t="str">
            <v>5f</v>
          </cell>
          <cell r="N2">
            <v>0.55000000000000004</v>
          </cell>
        </row>
        <row r="3">
          <cell r="A3" t="str">
            <v>L-25x25x3</v>
          </cell>
          <cell r="B3">
            <v>1.1200000000000001</v>
          </cell>
          <cell r="D3" t="str">
            <v>H-100x100x6x8</v>
          </cell>
          <cell r="E3">
            <v>17.2</v>
          </cell>
          <cell r="J3" t="str">
            <v>CT-97x150x6x9</v>
          </cell>
          <cell r="K3">
            <v>15.3</v>
          </cell>
          <cell r="M3" t="str">
            <v>6f</v>
          </cell>
          <cell r="N3">
            <v>0.68</v>
          </cell>
        </row>
        <row r="4">
          <cell r="A4" t="str">
            <v>L-30x30x3</v>
          </cell>
          <cell r="B4">
            <v>1.36</v>
          </cell>
          <cell r="D4" t="str">
            <v>H-125x60x6x8</v>
          </cell>
          <cell r="E4">
            <v>13.2</v>
          </cell>
          <cell r="J4" t="str">
            <v>CT-100x200x8x12</v>
          </cell>
          <cell r="K4">
            <v>24.9</v>
          </cell>
          <cell r="M4" t="str">
            <v>7f</v>
          </cell>
          <cell r="N4">
            <v>0.81</v>
          </cell>
        </row>
        <row r="5">
          <cell r="A5" t="str">
            <v>L-30x30x5</v>
          </cell>
          <cell r="B5">
            <v>2.16</v>
          </cell>
          <cell r="D5" t="str">
            <v>H-125x125x6.5x9</v>
          </cell>
          <cell r="E5">
            <v>23.8</v>
          </cell>
          <cell r="J5" t="str">
            <v>CT-100x200x12x12</v>
          </cell>
          <cell r="K5">
            <v>28.1</v>
          </cell>
          <cell r="M5" t="str">
            <v>8f</v>
          </cell>
          <cell r="N5">
            <v>0.94</v>
          </cell>
        </row>
        <row r="6">
          <cell r="A6" t="str">
            <v>L-35x35x3</v>
          </cell>
          <cell r="B6">
            <v>1.6</v>
          </cell>
          <cell r="D6" t="str">
            <v>H-150x75x5x7</v>
          </cell>
          <cell r="E6">
            <v>14</v>
          </cell>
          <cell r="J6" t="str">
            <v>CT-100x204x12x12</v>
          </cell>
          <cell r="K6">
            <v>28.1</v>
          </cell>
          <cell r="M6" t="str">
            <v>9f</v>
          </cell>
          <cell r="N6">
            <v>1.06</v>
          </cell>
        </row>
        <row r="7">
          <cell r="A7" t="str">
            <v>L-35x35x5</v>
          </cell>
          <cell r="B7">
            <v>2.56</v>
          </cell>
          <cell r="D7" t="str">
            <v>H-150x100x6x9</v>
          </cell>
          <cell r="E7">
            <v>21.1</v>
          </cell>
          <cell r="J7" t="str">
            <v>CT-125x125x10x16</v>
          </cell>
          <cell r="K7">
            <v>32.799999999999997</v>
          </cell>
          <cell r="M7" t="str">
            <v>10f</v>
          </cell>
          <cell r="N7">
            <v>1.17</v>
          </cell>
        </row>
        <row r="8">
          <cell r="A8" t="str">
            <v>L-40x40x3</v>
          </cell>
          <cell r="B8">
            <v>1.83</v>
          </cell>
          <cell r="D8" t="str">
            <v>H-148x100x6x9</v>
          </cell>
          <cell r="E8">
            <v>21.1</v>
          </cell>
          <cell r="J8" t="str">
            <v>CT-104x202x10x16</v>
          </cell>
          <cell r="K8">
            <v>32.799999999999997</v>
          </cell>
          <cell r="M8" t="str">
            <v>11f</v>
          </cell>
          <cell r="N8">
            <v>1.29</v>
          </cell>
        </row>
        <row r="9">
          <cell r="A9" t="str">
            <v>L-40x40x5</v>
          </cell>
          <cell r="B9">
            <v>2.95</v>
          </cell>
          <cell r="D9" t="str">
            <v>H-150x150x7x10</v>
          </cell>
          <cell r="E9">
            <v>31.5</v>
          </cell>
          <cell r="J9" t="str">
            <v>CT-125x125x5x8</v>
          </cell>
          <cell r="K9">
            <v>12.8</v>
          </cell>
          <cell r="M9" t="str">
            <v>12f</v>
          </cell>
          <cell r="N9">
            <v>1.4</v>
          </cell>
        </row>
        <row r="10">
          <cell r="A10" t="str">
            <v>L-45x45x3</v>
          </cell>
          <cell r="B10">
            <v>2.09</v>
          </cell>
          <cell r="D10" t="str">
            <v>H-175x90x5x8</v>
          </cell>
          <cell r="E10">
            <v>18.100000000000001</v>
          </cell>
          <cell r="J10" t="str">
            <v>CT-124x124x5x8</v>
          </cell>
          <cell r="K10">
            <v>12.8</v>
          </cell>
          <cell r="M10" t="str">
            <v>13f</v>
          </cell>
          <cell r="N10">
            <v>1.5</v>
          </cell>
        </row>
        <row r="11">
          <cell r="A11" t="str">
            <v>L-45x45x4</v>
          </cell>
          <cell r="B11">
            <v>2.74</v>
          </cell>
          <cell r="D11" t="str">
            <v>H-175x175x7.5x11</v>
          </cell>
          <cell r="E11">
            <v>40.200000000000003</v>
          </cell>
          <cell r="J11" t="str">
            <v>CT-125x125x6x9</v>
          </cell>
          <cell r="K11">
            <v>14.8</v>
          </cell>
          <cell r="M11" t="str">
            <v>14f</v>
          </cell>
          <cell r="N11">
            <v>1.6</v>
          </cell>
        </row>
        <row r="12">
          <cell r="A12" t="str">
            <v>L-45x45x6</v>
          </cell>
          <cell r="B12">
            <v>3.96</v>
          </cell>
          <cell r="D12" t="str">
            <v>H-200x100x4.5x7</v>
          </cell>
          <cell r="E12">
            <v>18.2</v>
          </cell>
          <cell r="J12" t="str">
            <v>CT-125x175x7x11</v>
          </cell>
          <cell r="K12">
            <v>22.1</v>
          </cell>
          <cell r="M12" t="str">
            <v>15f</v>
          </cell>
          <cell r="N12">
            <v>1.7</v>
          </cell>
        </row>
        <row r="13">
          <cell r="A13" t="str">
            <v>L-45x45x8</v>
          </cell>
          <cell r="B13">
            <v>5.15</v>
          </cell>
          <cell r="D13" t="str">
            <v>H-198x99x4.5x7</v>
          </cell>
          <cell r="E13">
            <v>18.2</v>
          </cell>
          <cell r="J13" t="str">
            <v>CT-122x175x7x11</v>
          </cell>
          <cell r="K13">
            <v>22.1</v>
          </cell>
          <cell r="M13" t="str">
            <v>16f</v>
          </cell>
          <cell r="N13">
            <v>1.79</v>
          </cell>
        </row>
        <row r="14">
          <cell r="A14" t="str">
            <v>L-50x50x4</v>
          </cell>
          <cell r="B14">
            <v>3.06</v>
          </cell>
          <cell r="D14" t="str">
            <v>H-200x100x5.5x8</v>
          </cell>
          <cell r="E14">
            <v>21.3</v>
          </cell>
          <cell r="J14" t="str">
            <v>CT-125x250x14x14</v>
          </cell>
          <cell r="K14">
            <v>41.1</v>
          </cell>
          <cell r="M14" t="str">
            <v>17f</v>
          </cell>
          <cell r="N14">
            <v>1.87</v>
          </cell>
        </row>
        <row r="15">
          <cell r="A15" t="str">
            <v>L-50x50x6</v>
          </cell>
          <cell r="B15">
            <v>4.43</v>
          </cell>
          <cell r="D15" t="str">
            <v>H-200x150x6x9</v>
          </cell>
          <cell r="E15">
            <v>30.6</v>
          </cell>
          <cell r="J15" t="str">
            <v>CT-125x250x9x14</v>
          </cell>
          <cell r="K15">
            <v>36.200000000000003</v>
          </cell>
          <cell r="M15" t="str">
            <v>18f</v>
          </cell>
          <cell r="N15">
            <v>2</v>
          </cell>
        </row>
        <row r="16">
          <cell r="A16" t="str">
            <v>L-50x50x8</v>
          </cell>
          <cell r="B16">
            <v>5.78</v>
          </cell>
          <cell r="D16" t="str">
            <v>H-194x150x6x9</v>
          </cell>
          <cell r="E16">
            <v>30.6</v>
          </cell>
          <cell r="J16" t="str">
            <v>CT-125x250x8x13</v>
          </cell>
          <cell r="K16">
            <v>33.200000000000003</v>
          </cell>
          <cell r="M16" t="str">
            <v>19f</v>
          </cell>
          <cell r="N16">
            <v>2.04</v>
          </cell>
        </row>
        <row r="17">
          <cell r="A17" t="str">
            <v>L-60x60x4</v>
          </cell>
          <cell r="B17">
            <v>3.68</v>
          </cell>
          <cell r="D17" t="str">
            <v>H-200x200x8x12</v>
          </cell>
          <cell r="E17">
            <v>49.9</v>
          </cell>
          <cell r="J17" t="str">
            <v>CT-125x250x11x11</v>
          </cell>
          <cell r="K17">
            <v>32.200000000000003</v>
          </cell>
          <cell r="M17" t="str">
            <v>20f</v>
          </cell>
          <cell r="N17">
            <v>2.11</v>
          </cell>
        </row>
        <row r="18">
          <cell r="A18" t="str">
            <v>L-60x60x5</v>
          </cell>
          <cell r="B18">
            <v>4.55</v>
          </cell>
          <cell r="D18" t="str">
            <v>H-201x200x8x12</v>
          </cell>
          <cell r="E18">
            <v>49.9</v>
          </cell>
          <cell r="J18" t="str">
            <v>CT-125x255x14x14</v>
          </cell>
          <cell r="K18">
            <v>41.1</v>
          </cell>
          <cell r="M18" t="str">
            <v>6K</v>
          </cell>
          <cell r="N18">
            <v>2.86</v>
          </cell>
        </row>
        <row r="19">
          <cell r="A19" t="str">
            <v>L-60x60x6</v>
          </cell>
          <cell r="B19">
            <v>5.37</v>
          </cell>
          <cell r="D19" t="str">
            <v>H-200x200x12x12</v>
          </cell>
          <cell r="E19">
            <v>56.2</v>
          </cell>
          <cell r="J19" t="str">
            <v>CT-124x249x8x13</v>
          </cell>
          <cell r="K19">
            <v>33.200000000000003</v>
          </cell>
          <cell r="M19" t="str">
            <v>7K</v>
          </cell>
          <cell r="N19">
            <v>2.94</v>
          </cell>
        </row>
        <row r="20">
          <cell r="A20" t="str">
            <v>L-60x60x7</v>
          </cell>
          <cell r="B20">
            <v>6.21</v>
          </cell>
          <cell r="D20" t="str">
            <v>H-200x204x12x12</v>
          </cell>
          <cell r="E20">
            <v>56.2</v>
          </cell>
          <cell r="J20" t="str">
            <v>CT-122x252x11x11</v>
          </cell>
          <cell r="K20">
            <v>32.200000000000003</v>
          </cell>
          <cell r="M20" t="str">
            <v>8K</v>
          </cell>
          <cell r="N20">
            <v>3.03</v>
          </cell>
        </row>
        <row r="21">
          <cell r="A21" t="str">
            <v>L-60x60x9</v>
          </cell>
          <cell r="B21">
            <v>7.85</v>
          </cell>
          <cell r="D21" t="str">
            <v>H-208x202x10x16</v>
          </cell>
          <cell r="E21">
            <v>65.7</v>
          </cell>
          <cell r="J21" t="str">
            <v>CT-150x150x6.5x9</v>
          </cell>
          <cell r="K21">
            <v>18.399999999999999</v>
          </cell>
          <cell r="M21" t="str">
            <v>9K</v>
          </cell>
          <cell r="N21">
            <v>3.12</v>
          </cell>
        </row>
        <row r="22">
          <cell r="A22" t="str">
            <v>L-65x65x6</v>
          </cell>
          <cell r="B22">
            <v>5.91</v>
          </cell>
          <cell r="D22" t="str">
            <v>H-200x200x10x16</v>
          </cell>
          <cell r="E22">
            <v>65.7</v>
          </cell>
          <cell r="J22" t="str">
            <v>CT-149x149x5.5x8</v>
          </cell>
          <cell r="K22">
            <v>16</v>
          </cell>
          <cell r="M22" t="str">
            <v>10K</v>
          </cell>
          <cell r="N22">
            <v>3.22</v>
          </cell>
        </row>
        <row r="23">
          <cell r="A23" t="str">
            <v>L-65x65x8</v>
          </cell>
          <cell r="B23">
            <v>7.66</v>
          </cell>
          <cell r="D23" t="str">
            <v>H-250x125x5x8</v>
          </cell>
          <cell r="E23">
            <v>25.7</v>
          </cell>
          <cell r="J23" t="str">
            <v>CT-150x150x5.5x8</v>
          </cell>
          <cell r="K23">
            <v>16</v>
          </cell>
          <cell r="M23" t="str">
            <v>11K</v>
          </cell>
          <cell r="N23">
            <v>3.32</v>
          </cell>
        </row>
        <row r="24">
          <cell r="A24" t="str">
            <v>L-65x65x10</v>
          </cell>
          <cell r="B24">
            <v>9.42</v>
          </cell>
          <cell r="D24" t="str">
            <v>H-248x124x5x8</v>
          </cell>
          <cell r="E24">
            <v>25.7</v>
          </cell>
          <cell r="J24" t="str">
            <v>CT-150x200x9x14</v>
          </cell>
          <cell r="K24">
            <v>32.700000000000003</v>
          </cell>
          <cell r="M24" t="str">
            <v>12K</v>
          </cell>
          <cell r="N24">
            <v>3.43</v>
          </cell>
        </row>
        <row r="25">
          <cell r="A25" t="str">
            <v>L-70x70x6</v>
          </cell>
          <cell r="B25">
            <v>6.38</v>
          </cell>
          <cell r="D25" t="str">
            <v>H-250x125x6x9</v>
          </cell>
          <cell r="E25">
            <v>29.6</v>
          </cell>
          <cell r="J25" t="str">
            <v>CT-150x200x8x12</v>
          </cell>
          <cell r="K25">
            <v>28.4</v>
          </cell>
          <cell r="M25" t="str">
            <v>13K</v>
          </cell>
          <cell r="N25">
            <v>3.54</v>
          </cell>
        </row>
        <row r="26">
          <cell r="A26" t="str">
            <v>L-75x75x6</v>
          </cell>
          <cell r="B26">
            <v>6.85</v>
          </cell>
          <cell r="D26" t="str">
            <v>H-250x175x7x11</v>
          </cell>
          <cell r="E26">
            <v>44.1</v>
          </cell>
          <cell r="J26" t="str">
            <v>CT-149x201x9x14</v>
          </cell>
          <cell r="K26">
            <v>32.700000000000003</v>
          </cell>
          <cell r="M26" t="str">
            <v>14K</v>
          </cell>
          <cell r="N26">
            <v>3.66</v>
          </cell>
        </row>
        <row r="27">
          <cell r="A27" t="str">
            <v>L-75x75x9</v>
          </cell>
          <cell r="B27">
            <v>9.9600000000000009</v>
          </cell>
          <cell r="D27" t="str">
            <v>H-244x175x7x11</v>
          </cell>
          <cell r="E27">
            <v>44.1</v>
          </cell>
          <cell r="J27" t="str">
            <v>CT-147x200x8x12</v>
          </cell>
          <cell r="K27">
            <v>28.4</v>
          </cell>
          <cell r="M27" t="str">
            <v>15K</v>
          </cell>
          <cell r="N27">
            <v>3.78</v>
          </cell>
        </row>
        <row r="28">
          <cell r="A28" t="str">
            <v>L-75x75x12</v>
          </cell>
          <cell r="B28">
            <v>13</v>
          </cell>
          <cell r="D28" t="str">
            <v>H-244x252x11x11</v>
          </cell>
          <cell r="E28">
            <v>64.400000000000006</v>
          </cell>
          <cell r="J28" t="str">
            <v>CT-150x300x11x17</v>
          </cell>
          <cell r="K28">
            <v>52.9</v>
          </cell>
          <cell r="M28" t="str">
            <v>16K</v>
          </cell>
          <cell r="N28">
            <v>3.9</v>
          </cell>
        </row>
        <row r="29">
          <cell r="A29" t="str">
            <v>L-80x80x6</v>
          </cell>
          <cell r="B29">
            <v>7.32</v>
          </cell>
          <cell r="D29" t="str">
            <v>H-250x250x11x11</v>
          </cell>
          <cell r="E29">
            <v>64.400000000000006</v>
          </cell>
          <cell r="J29" t="str">
            <v>CT-150x300x15x15</v>
          </cell>
          <cell r="K29">
            <v>52.9</v>
          </cell>
          <cell r="M29" t="str">
            <v>18K</v>
          </cell>
          <cell r="N29">
            <v>4.17</v>
          </cell>
        </row>
        <row r="30">
          <cell r="A30" t="str">
            <v>L-90x90x6</v>
          </cell>
          <cell r="B30">
            <v>8.2799999999999994</v>
          </cell>
          <cell r="D30" t="str">
            <v>H-248x249x8x13</v>
          </cell>
          <cell r="E30">
            <v>66.5</v>
          </cell>
          <cell r="J30" t="str">
            <v>CT-150x300x10x15</v>
          </cell>
          <cell r="K30">
            <v>47</v>
          </cell>
          <cell r="M30" t="str">
            <v>20K</v>
          </cell>
          <cell r="N30">
            <v>4.45</v>
          </cell>
        </row>
        <row r="31">
          <cell r="A31" t="str">
            <v>L-90x90x7</v>
          </cell>
          <cell r="B31">
            <v>9.59</v>
          </cell>
          <cell r="D31" t="str">
            <v>H-250x250x8x13</v>
          </cell>
          <cell r="E31">
            <v>66.5</v>
          </cell>
          <cell r="J31" t="str">
            <v>CT-150x300x9x14</v>
          </cell>
          <cell r="K31">
            <v>43.5</v>
          </cell>
          <cell r="M31" t="str">
            <v>22K</v>
          </cell>
          <cell r="N31">
            <v>4.75</v>
          </cell>
        </row>
        <row r="32">
          <cell r="A32" t="str">
            <v>L-90x90x10</v>
          </cell>
          <cell r="B32">
            <v>13.3</v>
          </cell>
          <cell r="D32" t="str">
            <v>H-250x250x9x14</v>
          </cell>
          <cell r="E32">
            <v>72.400000000000006</v>
          </cell>
          <cell r="J32" t="str">
            <v>CT-150x300x12x12</v>
          </cell>
          <cell r="K32">
            <v>42.3</v>
          </cell>
          <cell r="M32" t="str">
            <v>24K</v>
          </cell>
          <cell r="N32">
            <v>5.07</v>
          </cell>
        </row>
        <row r="33">
          <cell r="A33" t="str">
            <v>L-90x90x13</v>
          </cell>
          <cell r="B33">
            <v>17</v>
          </cell>
          <cell r="D33" t="str">
            <v>H-250x250x14x14</v>
          </cell>
          <cell r="E33">
            <v>82.2</v>
          </cell>
          <cell r="J33" t="str">
            <v>CT-152x301x11x17</v>
          </cell>
          <cell r="K33">
            <v>52.9</v>
          </cell>
          <cell r="M33" t="str">
            <v>26K</v>
          </cell>
          <cell r="N33">
            <v>5.41</v>
          </cell>
        </row>
        <row r="34">
          <cell r="A34" t="str">
            <v>L-100x100x7</v>
          </cell>
          <cell r="B34">
            <v>10.7</v>
          </cell>
          <cell r="D34" t="str">
            <v>H-250x255x14x14</v>
          </cell>
          <cell r="E34">
            <v>82.2</v>
          </cell>
          <cell r="J34" t="str">
            <v>CT-150x305x15x15</v>
          </cell>
          <cell r="K34">
            <v>52.9</v>
          </cell>
          <cell r="M34" t="str">
            <v>28K</v>
          </cell>
          <cell r="N34">
            <v>5.77</v>
          </cell>
        </row>
        <row r="35">
          <cell r="A35" t="str">
            <v>L-100x100x10</v>
          </cell>
          <cell r="B35">
            <v>14.9</v>
          </cell>
          <cell r="D35" t="str">
            <v>H-300x150x5.5x8</v>
          </cell>
          <cell r="E35">
            <v>32</v>
          </cell>
          <cell r="J35" t="str">
            <v>CT-149x299x9x14</v>
          </cell>
          <cell r="K35">
            <v>43.5</v>
          </cell>
          <cell r="M35" t="str">
            <v>30K</v>
          </cell>
          <cell r="N35">
            <v>6.14</v>
          </cell>
        </row>
        <row r="36">
          <cell r="A36" t="str">
            <v>L-100x100x13</v>
          </cell>
          <cell r="B36">
            <v>19.100000000000001</v>
          </cell>
          <cell r="D36" t="str">
            <v>H-298x149x5.5x8</v>
          </cell>
          <cell r="E36">
            <v>32</v>
          </cell>
          <cell r="J36" t="str">
            <v>CT-147x302x12x12</v>
          </cell>
          <cell r="K36">
            <v>42.3</v>
          </cell>
          <cell r="M36" t="str">
            <v>32K</v>
          </cell>
          <cell r="N36">
            <v>6.53</v>
          </cell>
        </row>
        <row r="37">
          <cell r="A37" t="str">
            <v>L-120x120x8</v>
          </cell>
          <cell r="B37">
            <v>14.7</v>
          </cell>
          <cell r="D37" t="str">
            <v>H-300x150x6.5x9</v>
          </cell>
          <cell r="E37">
            <v>36.700000000000003</v>
          </cell>
          <cell r="J37" t="str">
            <v>CT-175x175x7x11</v>
          </cell>
          <cell r="K37">
            <v>24.8</v>
          </cell>
          <cell r="M37" t="str">
            <v>34K</v>
          </cell>
          <cell r="N37">
            <v>6.95</v>
          </cell>
        </row>
        <row r="38">
          <cell r="A38" t="str">
            <v>L-130x130x9</v>
          </cell>
          <cell r="B38">
            <v>17.899999999999999</v>
          </cell>
          <cell r="D38" t="str">
            <v>H-300x200x8x12</v>
          </cell>
          <cell r="E38">
            <v>56.8</v>
          </cell>
          <cell r="J38" t="str">
            <v>CT-175x175x6x9</v>
          </cell>
          <cell r="K38">
            <v>20.7</v>
          </cell>
          <cell r="M38" t="str">
            <v>35K</v>
          </cell>
          <cell r="N38">
            <v>7.16</v>
          </cell>
        </row>
        <row r="39">
          <cell r="A39" t="str">
            <v>L-130x130x12</v>
          </cell>
          <cell r="B39">
            <v>23.4</v>
          </cell>
          <cell r="D39" t="str">
            <v>H-294x200x8x12</v>
          </cell>
          <cell r="E39">
            <v>56.8</v>
          </cell>
          <cell r="J39" t="str">
            <v>CT-173x174x6x9</v>
          </cell>
          <cell r="K39">
            <v>20.7</v>
          </cell>
          <cell r="M39" t="str">
            <v>40K</v>
          </cell>
          <cell r="N39">
            <v>8.2899999999999991</v>
          </cell>
        </row>
        <row r="40">
          <cell r="A40" t="str">
            <v>L-130x130x15</v>
          </cell>
          <cell r="B40">
            <v>28.8</v>
          </cell>
          <cell r="D40" t="str">
            <v>H-300x200x9x14</v>
          </cell>
          <cell r="E40">
            <v>65.400000000000006</v>
          </cell>
          <cell r="J40" t="str">
            <v>CT-175x250x9x14</v>
          </cell>
          <cell r="K40">
            <v>39.799999999999997</v>
          </cell>
          <cell r="M40" t="str">
            <v>45K</v>
          </cell>
          <cell r="N40">
            <v>9.59</v>
          </cell>
        </row>
        <row r="41">
          <cell r="A41" t="str">
            <v>L-150x150x12</v>
          </cell>
          <cell r="B41">
            <v>27.3</v>
          </cell>
          <cell r="D41" t="str">
            <v>H-298x201x9x14</v>
          </cell>
          <cell r="E41">
            <v>65.400000000000006</v>
          </cell>
          <cell r="J41" t="str">
            <v>CT-175x250x8x12</v>
          </cell>
          <cell r="K41">
            <v>34.6</v>
          </cell>
          <cell r="M41" t="str">
            <v>50K</v>
          </cell>
          <cell r="N41">
            <v>10.9</v>
          </cell>
        </row>
        <row r="42">
          <cell r="A42" t="str">
            <v>L-150x150x15</v>
          </cell>
          <cell r="B42">
            <v>33.6</v>
          </cell>
          <cell r="D42" t="str">
            <v>H-300x300x12x12</v>
          </cell>
          <cell r="E42">
            <v>84.5</v>
          </cell>
          <cell r="J42" t="str">
            <v>CT-170x250x9x14</v>
          </cell>
          <cell r="K42">
            <v>39.799999999999997</v>
          </cell>
          <cell r="M42" t="str">
            <v>55K</v>
          </cell>
          <cell r="N42">
            <v>12.58</v>
          </cell>
        </row>
        <row r="43">
          <cell r="A43" t="str">
            <v>L-150x150x19</v>
          </cell>
          <cell r="B43">
            <v>41.9</v>
          </cell>
          <cell r="D43" t="str">
            <v>H-294x302x12x12</v>
          </cell>
          <cell r="E43">
            <v>84.5</v>
          </cell>
          <cell r="J43" t="str">
            <v>CT-168x249x8x12</v>
          </cell>
          <cell r="K43">
            <v>34.6</v>
          </cell>
          <cell r="M43" t="str">
            <v>60K</v>
          </cell>
          <cell r="N43">
            <v>13.97</v>
          </cell>
        </row>
        <row r="44">
          <cell r="A44" t="str">
            <v>L-175x175x12</v>
          </cell>
          <cell r="B44">
            <v>31.8</v>
          </cell>
          <cell r="D44" t="str">
            <v>H-300x300x9x14</v>
          </cell>
          <cell r="E44">
            <v>87</v>
          </cell>
          <cell r="J44" t="str">
            <v>CT-178x352x14x22</v>
          </cell>
          <cell r="K44">
            <v>79.3</v>
          </cell>
          <cell r="M44" t="str">
            <v>65K</v>
          </cell>
          <cell r="N44">
            <v>15.68</v>
          </cell>
        </row>
        <row r="45">
          <cell r="A45" t="str">
            <v>L-175x175x15</v>
          </cell>
          <cell r="B45">
            <v>39.4</v>
          </cell>
          <cell r="D45" t="str">
            <v>H-298x299x9x14</v>
          </cell>
          <cell r="E45">
            <v>87</v>
          </cell>
          <cell r="J45" t="str">
            <v>CT-175x357x19x19</v>
          </cell>
          <cell r="K45">
            <v>77.900000000000006</v>
          </cell>
          <cell r="M45" t="str">
            <v>70K</v>
          </cell>
          <cell r="N45">
            <v>17.5</v>
          </cell>
        </row>
        <row r="46">
          <cell r="A46" t="str">
            <v>L-200x200x15</v>
          </cell>
          <cell r="B46">
            <v>45.3</v>
          </cell>
          <cell r="D46" t="str">
            <v>H-300x300x10x15</v>
          </cell>
          <cell r="E46">
            <v>94</v>
          </cell>
          <cell r="J46" t="str">
            <v>CT-175x350x12x19</v>
          </cell>
          <cell r="K46">
            <v>68.2</v>
          </cell>
          <cell r="M46" t="str">
            <v>75K</v>
          </cell>
          <cell r="N46">
            <v>19.440000000000001</v>
          </cell>
        </row>
        <row r="47">
          <cell r="A47" t="str">
            <v>L-200x200x20</v>
          </cell>
          <cell r="B47">
            <v>59.7</v>
          </cell>
          <cell r="D47" t="str">
            <v>H-300x300x15x15</v>
          </cell>
          <cell r="E47">
            <v>106</v>
          </cell>
          <cell r="J47" t="str">
            <v>CT-172x354x16x16</v>
          </cell>
          <cell r="K47">
            <v>65.400000000000006</v>
          </cell>
          <cell r="M47" t="str">
            <v>80K</v>
          </cell>
          <cell r="N47">
            <v>21.49</v>
          </cell>
        </row>
        <row r="48">
          <cell r="A48" t="str">
            <v>L-200x200x25</v>
          </cell>
          <cell r="B48">
            <v>73.599999999999994</v>
          </cell>
          <cell r="D48" t="str">
            <v>H-300x305x15x15</v>
          </cell>
          <cell r="E48">
            <v>106</v>
          </cell>
          <cell r="J48" t="str">
            <v>CT-172x348x10x16</v>
          </cell>
          <cell r="K48">
            <v>57.3</v>
          </cell>
          <cell r="M48" t="str">
            <v>6V</v>
          </cell>
          <cell r="N48">
            <v>2.86</v>
          </cell>
        </row>
        <row r="49">
          <cell r="A49" t="str">
            <v>L-250x250x25</v>
          </cell>
          <cell r="B49">
            <v>93.7</v>
          </cell>
          <cell r="D49" t="str">
            <v>H-304x301x11x17</v>
          </cell>
          <cell r="E49">
            <v>106</v>
          </cell>
          <cell r="J49" t="str">
            <v>CT-169x351x13x13</v>
          </cell>
          <cell r="K49">
            <v>53.1</v>
          </cell>
          <cell r="M49" t="str">
            <v>7V</v>
          </cell>
          <cell r="N49">
            <v>2.94</v>
          </cell>
        </row>
        <row r="50">
          <cell r="A50" t="str">
            <v>L-250x250x35</v>
          </cell>
          <cell r="B50">
            <v>128</v>
          </cell>
          <cell r="D50" t="str">
            <v>H-300x300x11x17</v>
          </cell>
          <cell r="E50">
            <v>106</v>
          </cell>
          <cell r="J50" t="str">
            <v>CT-175x350x14x22</v>
          </cell>
          <cell r="K50">
            <v>79.3</v>
          </cell>
          <cell r="M50" t="str">
            <v>8V</v>
          </cell>
          <cell r="N50">
            <v>3.03</v>
          </cell>
        </row>
        <row r="51">
          <cell r="A51" t="str">
            <v>L-100x75x7</v>
          </cell>
          <cell r="B51">
            <v>9.32</v>
          </cell>
          <cell r="D51" t="str">
            <v>H-300x300x15x20</v>
          </cell>
          <cell r="E51">
            <v>130</v>
          </cell>
          <cell r="J51" t="str">
            <v>CT-175x350x19x19</v>
          </cell>
          <cell r="K51">
            <v>77.900000000000006</v>
          </cell>
          <cell r="M51" t="str">
            <v>9V</v>
          </cell>
          <cell r="N51">
            <v>3.12</v>
          </cell>
        </row>
        <row r="52">
          <cell r="A52" t="str">
            <v>L-100x75x10</v>
          </cell>
          <cell r="B52">
            <v>13</v>
          </cell>
          <cell r="D52" t="str">
            <v>H-310x305x15x20</v>
          </cell>
          <cell r="E52">
            <v>130</v>
          </cell>
          <cell r="J52" t="str">
            <v>CT-175x350x16x16</v>
          </cell>
          <cell r="K52">
            <v>65.400000000000006</v>
          </cell>
          <cell r="M52" t="str">
            <v>10V</v>
          </cell>
          <cell r="N52">
            <v>3.22</v>
          </cell>
        </row>
        <row r="53">
          <cell r="A53" t="str">
            <v>L-125x75x7</v>
          </cell>
          <cell r="B53">
            <v>10.7</v>
          </cell>
          <cell r="D53" t="str">
            <v>H-300x300x20x20</v>
          </cell>
          <cell r="E53">
            <v>142</v>
          </cell>
          <cell r="J53" t="str">
            <v>CT-175x350x10x16</v>
          </cell>
          <cell r="K53">
            <v>57.3</v>
          </cell>
          <cell r="M53" t="str">
            <v>11V</v>
          </cell>
          <cell r="N53">
            <v>3.32</v>
          </cell>
        </row>
        <row r="54">
          <cell r="A54" t="str">
            <v>L-125x75x10</v>
          </cell>
          <cell r="B54">
            <v>14.9</v>
          </cell>
          <cell r="D54" t="str">
            <v>H-310x310x20x20</v>
          </cell>
          <cell r="E54">
            <v>142</v>
          </cell>
          <cell r="J54" t="str">
            <v>CT-175x350x13x13</v>
          </cell>
          <cell r="K54">
            <v>53.1</v>
          </cell>
          <cell r="M54" t="str">
            <v>12V</v>
          </cell>
          <cell r="N54">
            <v>3.43</v>
          </cell>
        </row>
        <row r="55">
          <cell r="A55" t="str">
            <v>L-125x75x13</v>
          </cell>
          <cell r="B55">
            <v>19.100000000000001</v>
          </cell>
          <cell r="D55" t="str">
            <v>H-350x175x6x9</v>
          </cell>
          <cell r="E55">
            <v>41.4</v>
          </cell>
          <cell r="J55" t="str">
            <v>CT-200x200x8x13</v>
          </cell>
          <cell r="K55">
            <v>33</v>
          </cell>
          <cell r="M55" t="str">
            <v>13V</v>
          </cell>
          <cell r="N55">
            <v>3.54</v>
          </cell>
        </row>
        <row r="56">
          <cell r="A56" t="str">
            <v>L-150x90x9</v>
          </cell>
          <cell r="B56">
            <v>16.399999999999999</v>
          </cell>
          <cell r="D56" t="str">
            <v>H-346x174x6x9</v>
          </cell>
          <cell r="E56">
            <v>41.4</v>
          </cell>
          <cell r="J56" t="str">
            <v>CT-200x200x7x11</v>
          </cell>
          <cell r="K56">
            <v>28.3</v>
          </cell>
          <cell r="M56" t="str">
            <v>14V</v>
          </cell>
          <cell r="N56">
            <v>3.66</v>
          </cell>
        </row>
        <row r="57">
          <cell r="A57" t="str">
            <v>L-150x90x12</v>
          </cell>
          <cell r="B57">
            <v>21.5</v>
          </cell>
          <cell r="D57" t="str">
            <v>H-350x175x7x11</v>
          </cell>
          <cell r="E57">
            <v>49.6</v>
          </cell>
          <cell r="J57" t="str">
            <v>CT-198x199x7x11</v>
          </cell>
          <cell r="K57">
            <v>28.3</v>
          </cell>
          <cell r="M57" t="str">
            <v>15V</v>
          </cell>
          <cell r="N57">
            <v>3.78</v>
          </cell>
        </row>
        <row r="58">
          <cell r="A58" t="str">
            <v>L-200x90x9x14</v>
          </cell>
          <cell r="B58">
            <v>23.3</v>
          </cell>
          <cell r="D58" t="str">
            <v>H-350x175x8x13</v>
          </cell>
          <cell r="E58">
            <v>57.8</v>
          </cell>
          <cell r="J58" t="str">
            <v>CT-200x300x10x16</v>
          </cell>
          <cell r="K58">
            <v>53.4</v>
          </cell>
          <cell r="M58" t="str">
            <v>16V</v>
          </cell>
          <cell r="N58">
            <v>3.9</v>
          </cell>
        </row>
        <row r="59">
          <cell r="A59" t="str">
            <v>L-250x90x10x15</v>
          </cell>
          <cell r="B59">
            <v>29.4</v>
          </cell>
          <cell r="D59" t="str">
            <v>H-354x176x8x13</v>
          </cell>
          <cell r="E59">
            <v>57.8</v>
          </cell>
          <cell r="J59" t="str">
            <v>CT-200x300x9x14</v>
          </cell>
          <cell r="K59">
            <v>47.1</v>
          </cell>
          <cell r="M59" t="str">
            <v>18V</v>
          </cell>
          <cell r="N59">
            <v>4.17</v>
          </cell>
        </row>
        <row r="60">
          <cell r="A60" t="str">
            <v>L-250x90x12x16</v>
          </cell>
          <cell r="B60">
            <v>33.700000000000003</v>
          </cell>
          <cell r="D60" t="str">
            <v>H-350x250x8x12</v>
          </cell>
          <cell r="E60">
            <v>69.2</v>
          </cell>
          <cell r="J60" t="str">
            <v>CT-195x300x10x16</v>
          </cell>
          <cell r="K60">
            <v>53.4</v>
          </cell>
          <cell r="M60" t="str">
            <v>20V</v>
          </cell>
          <cell r="N60">
            <v>4.45</v>
          </cell>
        </row>
        <row r="61">
          <cell r="A61" t="str">
            <v>L-300x90x11x16</v>
          </cell>
          <cell r="B61">
            <v>36.299999999999997</v>
          </cell>
          <cell r="D61" t="str">
            <v>H-336x249x8x12</v>
          </cell>
          <cell r="E61">
            <v>69.2</v>
          </cell>
          <cell r="J61" t="str">
            <v>CT-193x299x9x14</v>
          </cell>
          <cell r="K61">
            <v>47.1</v>
          </cell>
          <cell r="M61" t="str">
            <v>22V</v>
          </cell>
          <cell r="N61">
            <v>4.75</v>
          </cell>
        </row>
        <row r="62">
          <cell r="A62" t="str">
            <v>L-300x90x13x17</v>
          </cell>
          <cell r="B62">
            <v>41.3</v>
          </cell>
          <cell r="D62" t="str">
            <v>H-350x250x9x14</v>
          </cell>
          <cell r="E62">
            <v>79.7</v>
          </cell>
          <cell r="J62" t="str">
            <v>CT-200x400x45x70</v>
          </cell>
          <cell r="K62">
            <v>302</v>
          </cell>
          <cell r="M62" t="str">
            <v>24V</v>
          </cell>
          <cell r="N62">
            <v>5.07</v>
          </cell>
        </row>
        <row r="63">
          <cell r="A63" t="str">
            <v>L-350x100x12x17</v>
          </cell>
          <cell r="B63">
            <v>45.3</v>
          </cell>
          <cell r="D63" t="str">
            <v>H-340x250x9x14</v>
          </cell>
          <cell r="E63">
            <v>79.7</v>
          </cell>
          <cell r="J63" t="str">
            <v>CT-200x400x30x50</v>
          </cell>
          <cell r="K63">
            <v>207</v>
          </cell>
          <cell r="M63" t="str">
            <v>26V</v>
          </cell>
          <cell r="N63">
            <v>5.41</v>
          </cell>
        </row>
        <row r="64">
          <cell r="A64" t="str">
            <v>L-400x100x13x18</v>
          </cell>
          <cell r="B64">
            <v>53.8</v>
          </cell>
          <cell r="D64" t="str">
            <v>H-350x350x10x16</v>
          </cell>
          <cell r="E64">
            <v>115</v>
          </cell>
          <cell r="J64" t="str">
            <v>CT-200x400x20x35</v>
          </cell>
          <cell r="K64">
            <v>142</v>
          </cell>
          <cell r="M64" t="str">
            <v>28V</v>
          </cell>
          <cell r="N64">
            <v>5.77</v>
          </cell>
        </row>
        <row r="65">
          <cell r="A65" t="str">
            <v>L-400x100x13x18</v>
          </cell>
          <cell r="B65">
            <v>53.8</v>
          </cell>
          <cell r="D65" t="str">
            <v>H-344x348x10x16</v>
          </cell>
          <cell r="E65">
            <v>115</v>
          </cell>
          <cell r="G65" t="str">
            <v>CHANNEL</v>
          </cell>
          <cell r="J65" t="str">
            <v>CT-200x400x18x28</v>
          </cell>
          <cell r="K65">
            <v>116</v>
          </cell>
          <cell r="M65" t="str">
            <v>30V</v>
          </cell>
          <cell r="N65">
            <v>6.14</v>
          </cell>
        </row>
        <row r="66">
          <cell r="D66" t="str">
            <v>H-350x350x16x16</v>
          </cell>
          <cell r="E66">
            <v>131</v>
          </cell>
          <cell r="G66" t="str">
            <v>ㄷ-75x40x5x7</v>
          </cell>
          <cell r="H66">
            <v>6.92</v>
          </cell>
          <cell r="J66" t="str">
            <v>CT-200x400x16x24</v>
          </cell>
          <cell r="K66">
            <v>100</v>
          </cell>
          <cell r="M66" t="str">
            <v>32V</v>
          </cell>
          <cell r="N66">
            <v>6.53</v>
          </cell>
        </row>
        <row r="67">
          <cell r="D67" t="str">
            <v>H-344x354x16x16</v>
          </cell>
          <cell r="E67">
            <v>131</v>
          </cell>
          <cell r="G67" t="str">
            <v>ㄷ-100x50x5x7.5</v>
          </cell>
          <cell r="H67">
            <v>9.36</v>
          </cell>
          <cell r="J67" t="str">
            <v>CT-200x400x21x21</v>
          </cell>
          <cell r="K67">
            <v>98.4</v>
          </cell>
          <cell r="M67" t="str">
            <v>34V</v>
          </cell>
          <cell r="N67">
            <v>6.95</v>
          </cell>
        </row>
        <row r="68">
          <cell r="D68" t="str">
            <v>H-350x350x12x19</v>
          </cell>
          <cell r="E68">
            <v>137</v>
          </cell>
          <cell r="G68" t="str">
            <v>ㄷ-125x65x6x8</v>
          </cell>
          <cell r="H68">
            <v>13.4</v>
          </cell>
          <cell r="J68" t="str">
            <v>CT-200x400x13x21</v>
          </cell>
          <cell r="K68">
            <v>85.8</v>
          </cell>
          <cell r="M68" t="str">
            <v>35V</v>
          </cell>
          <cell r="N68">
            <v>7.16</v>
          </cell>
        </row>
        <row r="69">
          <cell r="D69" t="str">
            <v>H-338x351x13x13</v>
          </cell>
          <cell r="E69">
            <v>106</v>
          </cell>
          <cell r="G69" t="str">
            <v>ㄷ-150x75x6x8.5</v>
          </cell>
          <cell r="H69">
            <v>15.8</v>
          </cell>
          <cell r="J69" t="str">
            <v>CT-200x400x18x18</v>
          </cell>
          <cell r="K69">
            <v>84.1</v>
          </cell>
          <cell r="M69" t="str">
            <v>40V</v>
          </cell>
          <cell r="N69">
            <v>8.2899999999999991</v>
          </cell>
        </row>
        <row r="70">
          <cell r="D70" t="str">
            <v>H-350x357x19x19</v>
          </cell>
          <cell r="E70">
            <v>156</v>
          </cell>
          <cell r="G70" t="str">
            <v>ㄷ-150x75x6.5x10</v>
          </cell>
          <cell r="H70">
            <v>18.600000000000001</v>
          </cell>
          <cell r="J70" t="str">
            <v>CT-200x400x11x18</v>
          </cell>
          <cell r="K70">
            <v>73.3</v>
          </cell>
          <cell r="M70" t="str">
            <v>45V</v>
          </cell>
          <cell r="N70">
            <v>9.59</v>
          </cell>
        </row>
        <row r="71">
          <cell r="D71" t="str">
            <v>H-400x200x7x11</v>
          </cell>
          <cell r="E71">
            <v>56.6</v>
          </cell>
          <cell r="G71" t="str">
            <v>ㄷ-150x75x9x12.5</v>
          </cell>
          <cell r="H71">
            <v>24</v>
          </cell>
          <cell r="J71" t="str">
            <v>CT-200x400x15x15</v>
          </cell>
          <cell r="K71">
            <v>70</v>
          </cell>
          <cell r="M71" t="str">
            <v>50V</v>
          </cell>
          <cell r="N71">
            <v>10.9</v>
          </cell>
        </row>
        <row r="72">
          <cell r="D72" t="str">
            <v>H-396x199x7x11</v>
          </cell>
          <cell r="E72">
            <v>56.6</v>
          </cell>
          <cell r="G72" t="str">
            <v>ㄷ-180x75x7x10.5</v>
          </cell>
          <cell r="H72">
            <v>21.4</v>
          </cell>
          <cell r="J72" t="str">
            <v>CT-249x432x45x70</v>
          </cell>
          <cell r="K72">
            <v>302</v>
          </cell>
          <cell r="M72" t="str">
            <v>55V</v>
          </cell>
          <cell r="N72">
            <v>12.58</v>
          </cell>
        </row>
        <row r="73">
          <cell r="D73" t="str">
            <v>H-400x200x8x13</v>
          </cell>
          <cell r="E73">
            <v>66</v>
          </cell>
          <cell r="G73" t="str">
            <v>ㄷ-180x75x7.5x12.5</v>
          </cell>
          <cell r="H73">
            <v>27.1</v>
          </cell>
          <cell r="J73" t="str">
            <v>CT-229x417x30x50</v>
          </cell>
          <cell r="K73">
            <v>207</v>
          </cell>
          <cell r="M73" t="str">
            <v>60V</v>
          </cell>
          <cell r="N73">
            <v>13.97</v>
          </cell>
        </row>
        <row r="74">
          <cell r="D74" t="str">
            <v>H-400x200x9x15</v>
          </cell>
          <cell r="E74">
            <v>75.5</v>
          </cell>
          <cell r="G74" t="str">
            <v>ㄷ-200x70x7x10</v>
          </cell>
          <cell r="H74">
            <v>21.1</v>
          </cell>
          <cell r="J74" t="str">
            <v>CT-214x407x20x35</v>
          </cell>
          <cell r="K74">
            <v>142</v>
          </cell>
          <cell r="M74" t="str">
            <v>65V</v>
          </cell>
          <cell r="N74">
            <v>15.68</v>
          </cell>
        </row>
        <row r="75">
          <cell r="D75" t="str">
            <v>H-404x201x9x15</v>
          </cell>
          <cell r="E75">
            <v>75.5</v>
          </cell>
          <cell r="G75" t="str">
            <v>ㄷ-200x80x7.5x11</v>
          </cell>
          <cell r="H75">
            <v>24.6</v>
          </cell>
          <cell r="J75" t="str">
            <v>CT-207x405x18x28</v>
          </cell>
          <cell r="K75">
            <v>116</v>
          </cell>
          <cell r="M75" t="str">
            <v>70V</v>
          </cell>
          <cell r="N75">
            <v>17.5</v>
          </cell>
        </row>
        <row r="76">
          <cell r="D76" t="str">
            <v>H-400x300x9x14</v>
          </cell>
          <cell r="E76">
            <v>94.3</v>
          </cell>
          <cell r="G76" t="str">
            <v>ㄷ-200x90x8x13.5</v>
          </cell>
          <cell r="H76">
            <v>30.3</v>
          </cell>
          <cell r="J76" t="str">
            <v>CT-203x403x16x24</v>
          </cell>
          <cell r="K76">
            <v>100</v>
          </cell>
          <cell r="M76" t="str">
            <v>75V</v>
          </cell>
          <cell r="N76">
            <v>19.440000000000001</v>
          </cell>
        </row>
        <row r="77">
          <cell r="D77" t="str">
            <v>H-386x299x9x14</v>
          </cell>
          <cell r="E77">
            <v>94.3</v>
          </cell>
          <cell r="G77" t="str">
            <v>ㄷ-230x80x8x12</v>
          </cell>
          <cell r="H77">
            <v>28.4</v>
          </cell>
          <cell r="J77" t="str">
            <v>CT-200x408x21x21</v>
          </cell>
          <cell r="K77">
            <v>98.4</v>
          </cell>
          <cell r="M77" t="str">
            <v>80V</v>
          </cell>
          <cell r="N77">
            <v>21.49</v>
          </cell>
        </row>
        <row r="78">
          <cell r="D78" t="str">
            <v>H-400x300x10x16</v>
          </cell>
          <cell r="E78">
            <v>107</v>
          </cell>
          <cell r="G78" t="str">
            <v>ㄷ-230x90x8.5x13.5</v>
          </cell>
          <cell r="H78">
            <v>33.1</v>
          </cell>
          <cell r="J78" t="str">
            <v>CT-197x405x18x18</v>
          </cell>
          <cell r="K78">
            <v>84.1</v>
          </cell>
          <cell r="M78" t="str">
            <v>6X</v>
          </cell>
          <cell r="N78">
            <v>2.86</v>
          </cell>
        </row>
        <row r="79">
          <cell r="D79" t="str">
            <v>H-390x300x10x16</v>
          </cell>
          <cell r="E79">
            <v>107</v>
          </cell>
          <cell r="G79" t="str">
            <v>ㄷ-250x80x8x12.5</v>
          </cell>
          <cell r="H79">
            <v>30.2</v>
          </cell>
          <cell r="J79" t="str">
            <v>CT-197x398x11x18</v>
          </cell>
          <cell r="K79">
            <v>73.3</v>
          </cell>
          <cell r="M79" t="str">
            <v>7X</v>
          </cell>
          <cell r="N79">
            <v>2.94</v>
          </cell>
        </row>
        <row r="80">
          <cell r="D80" t="str">
            <v>H-400x400x15x15</v>
          </cell>
          <cell r="E80">
            <v>140</v>
          </cell>
          <cell r="G80" t="str">
            <v>ㄷ-250x90x9x13</v>
          </cell>
          <cell r="H80">
            <v>34.6</v>
          </cell>
          <cell r="J80" t="str">
            <v>CT-194x402x15x15</v>
          </cell>
          <cell r="K80">
            <v>70</v>
          </cell>
          <cell r="M80" t="str">
            <v>8X</v>
          </cell>
          <cell r="N80">
            <v>3.03</v>
          </cell>
        </row>
        <row r="81">
          <cell r="D81" t="str">
            <v>H-388x402x15x15</v>
          </cell>
          <cell r="E81">
            <v>140</v>
          </cell>
          <cell r="G81" t="str">
            <v>ㄷ-250x90x11x14.5</v>
          </cell>
          <cell r="H81">
            <v>40.200000000000003</v>
          </cell>
          <cell r="J81" t="str">
            <v>CT-225x200x9x14</v>
          </cell>
          <cell r="K81">
            <v>38</v>
          </cell>
          <cell r="M81" t="str">
            <v>9X</v>
          </cell>
          <cell r="N81">
            <v>3.12</v>
          </cell>
        </row>
        <row r="82">
          <cell r="D82" t="str">
            <v>H-400x400x11x18</v>
          </cell>
          <cell r="E82">
            <v>147</v>
          </cell>
          <cell r="G82" t="str">
            <v>ㄷ-300x90x9x13</v>
          </cell>
          <cell r="H82">
            <v>38.1</v>
          </cell>
          <cell r="J82" t="str">
            <v>CT-225x200x8x12</v>
          </cell>
          <cell r="K82">
            <v>33.1</v>
          </cell>
          <cell r="M82" t="str">
            <v>10X</v>
          </cell>
          <cell r="N82">
            <v>3.22</v>
          </cell>
        </row>
        <row r="83">
          <cell r="D83" t="str">
            <v>H-394x398x11x18</v>
          </cell>
          <cell r="E83">
            <v>147</v>
          </cell>
          <cell r="G83" t="str">
            <v>ㄷ-380x100x10.5x16</v>
          </cell>
          <cell r="H83">
            <v>54.5</v>
          </cell>
          <cell r="J83" t="str">
            <v>CT-223x199x8x12</v>
          </cell>
          <cell r="K83">
            <v>33.1</v>
          </cell>
          <cell r="M83" t="str">
            <v>11X</v>
          </cell>
          <cell r="N83">
            <v>3.32</v>
          </cell>
        </row>
        <row r="84">
          <cell r="D84" t="str">
            <v>H-400x400x18x18</v>
          </cell>
          <cell r="E84">
            <v>168</v>
          </cell>
          <cell r="G84" t="str">
            <v>ㄷ-380x100x13x20</v>
          </cell>
          <cell r="H84">
            <v>67.3</v>
          </cell>
          <cell r="J84" t="str">
            <v>CT-225x300x11x18</v>
          </cell>
          <cell r="K84">
            <v>61.8</v>
          </cell>
          <cell r="M84" t="str">
            <v>12X</v>
          </cell>
          <cell r="N84">
            <v>3.43</v>
          </cell>
        </row>
        <row r="85">
          <cell r="D85" t="str">
            <v>H-394x405x18x18</v>
          </cell>
          <cell r="E85">
            <v>168</v>
          </cell>
          <cell r="J85" t="str">
            <v>CT-225x300x10x15</v>
          </cell>
          <cell r="K85">
            <v>53</v>
          </cell>
          <cell r="M85" t="str">
            <v>13X</v>
          </cell>
          <cell r="N85">
            <v>3.54</v>
          </cell>
        </row>
        <row r="86">
          <cell r="D86" t="str">
            <v>H-400x400x13x21</v>
          </cell>
          <cell r="E86">
            <v>172</v>
          </cell>
          <cell r="J86" t="str">
            <v>CT-220x300x11x18</v>
          </cell>
          <cell r="K86">
            <v>61.8</v>
          </cell>
          <cell r="M86" t="str">
            <v>14X</v>
          </cell>
          <cell r="N86">
            <v>3.66</v>
          </cell>
        </row>
        <row r="87">
          <cell r="D87" t="str">
            <v>H-400x400x21x21</v>
          </cell>
          <cell r="E87">
            <v>197</v>
          </cell>
          <cell r="J87" t="str">
            <v>CT-217x299x10x15</v>
          </cell>
          <cell r="K87">
            <v>53</v>
          </cell>
          <cell r="M87" t="str">
            <v>15X</v>
          </cell>
          <cell r="N87">
            <v>3.78</v>
          </cell>
        </row>
        <row r="88">
          <cell r="D88" t="str">
            <v>H-400x408x21x21</v>
          </cell>
          <cell r="E88">
            <v>197</v>
          </cell>
          <cell r="J88" t="str">
            <v>CT-250x200x11x19</v>
          </cell>
          <cell r="K88">
            <v>51.5</v>
          </cell>
          <cell r="M88" t="str">
            <v>16X</v>
          </cell>
          <cell r="N88">
            <v>3.9</v>
          </cell>
        </row>
        <row r="89">
          <cell r="D89" t="str">
            <v>H-400x400x16x24</v>
          </cell>
          <cell r="E89">
            <v>200</v>
          </cell>
          <cell r="J89" t="str">
            <v>CT-250x200x10x16</v>
          </cell>
          <cell r="K89">
            <v>44.8</v>
          </cell>
          <cell r="M89" t="str">
            <v>18X</v>
          </cell>
          <cell r="N89">
            <v>4.17</v>
          </cell>
        </row>
        <row r="90">
          <cell r="D90" t="str">
            <v>H-406x403x16x24</v>
          </cell>
          <cell r="E90">
            <v>200</v>
          </cell>
          <cell r="J90" t="str">
            <v>CT-250x200x9x14</v>
          </cell>
          <cell r="K90">
            <v>39.700000000000003</v>
          </cell>
          <cell r="M90" t="str">
            <v>20X</v>
          </cell>
          <cell r="N90">
            <v>4.45</v>
          </cell>
        </row>
        <row r="91">
          <cell r="D91" t="str">
            <v>H-400x400x18x28</v>
          </cell>
          <cell r="E91">
            <v>232</v>
          </cell>
          <cell r="J91" t="str">
            <v>CT-253x201x11x19</v>
          </cell>
          <cell r="K91">
            <v>51.5</v>
          </cell>
          <cell r="M91" t="str">
            <v>22X</v>
          </cell>
          <cell r="N91">
            <v>4.75</v>
          </cell>
        </row>
        <row r="92">
          <cell r="D92" t="str">
            <v>H-414x405x18x28</v>
          </cell>
          <cell r="E92">
            <v>232</v>
          </cell>
          <cell r="J92" t="str">
            <v>CT-248x199x9x14</v>
          </cell>
          <cell r="K92">
            <v>39.700000000000003</v>
          </cell>
          <cell r="M92" t="str">
            <v>24X</v>
          </cell>
          <cell r="N92">
            <v>5.07</v>
          </cell>
        </row>
        <row r="93">
          <cell r="D93" t="str">
            <v>H-400x400x20x35</v>
          </cell>
          <cell r="E93">
            <v>283</v>
          </cell>
          <cell r="J93" t="str">
            <v>CT-250x300x11x18</v>
          </cell>
          <cell r="K93">
            <v>64.2</v>
          </cell>
          <cell r="M93" t="str">
            <v>26X</v>
          </cell>
          <cell r="N93">
            <v>5.41</v>
          </cell>
        </row>
        <row r="94">
          <cell r="D94" t="str">
            <v>H-428x407x20x35</v>
          </cell>
          <cell r="E94">
            <v>283</v>
          </cell>
          <cell r="J94" t="str">
            <v>CT-250x300x11x15</v>
          </cell>
          <cell r="K94">
            <v>57.1</v>
          </cell>
          <cell r="M94" t="str">
            <v>28X</v>
          </cell>
          <cell r="N94">
            <v>5.77</v>
          </cell>
        </row>
        <row r="95">
          <cell r="D95" t="str">
            <v>H-400x400x30x50</v>
          </cell>
          <cell r="E95">
            <v>415</v>
          </cell>
          <cell r="J95" t="str">
            <v>CT-244x300x11x18</v>
          </cell>
          <cell r="K95">
            <v>64.2</v>
          </cell>
          <cell r="M95" t="str">
            <v>30X</v>
          </cell>
          <cell r="N95">
            <v>6.14</v>
          </cell>
        </row>
        <row r="96">
          <cell r="D96" t="str">
            <v>H-458x417x30x50</v>
          </cell>
          <cell r="E96">
            <v>415</v>
          </cell>
          <cell r="J96" t="str">
            <v>CT-241x300x11x15</v>
          </cell>
          <cell r="K96">
            <v>57.1</v>
          </cell>
          <cell r="M96" t="str">
            <v>32X</v>
          </cell>
          <cell r="N96">
            <v>6.53</v>
          </cell>
        </row>
        <row r="97">
          <cell r="D97" t="str">
            <v>H-400x400x45x70</v>
          </cell>
          <cell r="E97">
            <v>605</v>
          </cell>
          <cell r="J97" t="str">
            <v>CT-300x300x14x23</v>
          </cell>
          <cell r="K97">
            <v>87.3</v>
          </cell>
          <cell r="M97" t="str">
            <v>34X</v>
          </cell>
          <cell r="N97">
            <v>6.95</v>
          </cell>
        </row>
        <row r="98">
          <cell r="D98" t="str">
            <v>H-498x432x45x70</v>
          </cell>
          <cell r="E98">
            <v>605</v>
          </cell>
          <cell r="J98" t="str">
            <v>CT-300x300x12x20</v>
          </cell>
          <cell r="K98">
            <v>75.599999999999994</v>
          </cell>
          <cell r="M98" t="str">
            <v>35X</v>
          </cell>
          <cell r="N98">
            <v>7.16</v>
          </cell>
        </row>
        <row r="99">
          <cell r="D99" t="str">
            <v>H-450x200x8x12</v>
          </cell>
          <cell r="E99">
            <v>66.2</v>
          </cell>
          <cell r="J99" t="str">
            <v>CT-300x300x12x17</v>
          </cell>
          <cell r="K99">
            <v>68</v>
          </cell>
          <cell r="M99" t="str">
            <v>40X</v>
          </cell>
          <cell r="N99">
            <v>8.2899999999999991</v>
          </cell>
        </row>
        <row r="100">
          <cell r="D100" t="str">
            <v>H-446x199x8x12</v>
          </cell>
          <cell r="E100">
            <v>66.2</v>
          </cell>
          <cell r="J100" t="str">
            <v>CT-300x200x13x23</v>
          </cell>
          <cell r="K100">
            <v>67</v>
          </cell>
          <cell r="M100" t="str">
            <v>45X</v>
          </cell>
          <cell r="N100">
            <v>9.59</v>
          </cell>
        </row>
        <row r="101">
          <cell r="D101" t="str">
            <v>H-450x200x9x14</v>
          </cell>
          <cell r="E101">
            <v>76</v>
          </cell>
          <cell r="J101" t="str">
            <v>CT-300x200x12x20</v>
          </cell>
          <cell r="K101">
            <v>59.8</v>
          </cell>
          <cell r="M101" t="str">
            <v>50X</v>
          </cell>
          <cell r="N101">
            <v>10.9</v>
          </cell>
        </row>
        <row r="102">
          <cell r="D102" t="str">
            <v>H-450x300x10x15</v>
          </cell>
          <cell r="E102">
            <v>106</v>
          </cell>
          <cell r="J102" t="str">
            <v>CT-300x200x11x17</v>
          </cell>
          <cell r="K102">
            <v>52.8</v>
          </cell>
          <cell r="M102" t="str">
            <v>55X</v>
          </cell>
          <cell r="N102">
            <v>12.58</v>
          </cell>
        </row>
        <row r="103">
          <cell r="D103" t="str">
            <v>H-434x299x10x15</v>
          </cell>
          <cell r="E103">
            <v>106</v>
          </cell>
          <cell r="J103" t="str">
            <v>CT-300x200x10x15</v>
          </cell>
          <cell r="K103">
            <v>47.3</v>
          </cell>
          <cell r="M103" t="str">
            <v>60X</v>
          </cell>
          <cell r="N103">
            <v>13.97</v>
          </cell>
        </row>
        <row r="104">
          <cell r="D104" t="str">
            <v>H-450x300x11x18</v>
          </cell>
          <cell r="E104">
            <v>124</v>
          </cell>
          <cell r="J104" t="str">
            <v>CT-297x202x14x23</v>
          </cell>
          <cell r="K104">
            <v>87.3</v>
          </cell>
          <cell r="M104" t="str">
            <v>65X</v>
          </cell>
          <cell r="N104">
            <v>15.68</v>
          </cell>
        </row>
        <row r="105">
          <cell r="D105" t="str">
            <v>H-440x300x11x18</v>
          </cell>
          <cell r="E105">
            <v>124</v>
          </cell>
          <cell r="J105" t="str">
            <v>CT-294x300x12x20</v>
          </cell>
          <cell r="K105">
            <v>75.599999999999994</v>
          </cell>
          <cell r="M105" t="str">
            <v>70X</v>
          </cell>
          <cell r="N105">
            <v>17.5</v>
          </cell>
        </row>
        <row r="106">
          <cell r="D106" t="str">
            <v>H-500x200x9x14</v>
          </cell>
          <cell r="E106">
            <v>79.5</v>
          </cell>
          <cell r="J106" t="str">
            <v>CT-291x300x12x17</v>
          </cell>
          <cell r="K106">
            <v>68</v>
          </cell>
          <cell r="M106" t="str">
            <v>75X</v>
          </cell>
          <cell r="N106">
            <v>19.440000000000001</v>
          </cell>
        </row>
        <row r="107">
          <cell r="D107" t="str">
            <v>H-496x199x9x14</v>
          </cell>
          <cell r="E107">
            <v>79.5</v>
          </cell>
          <cell r="J107" t="str">
            <v>CT-306x202x13x23</v>
          </cell>
          <cell r="K107">
            <v>67</v>
          </cell>
          <cell r="M107" t="str">
            <v>80X</v>
          </cell>
          <cell r="N107">
            <v>21.49</v>
          </cell>
        </row>
        <row r="108">
          <cell r="D108" t="str">
            <v>H-500x200x10x16</v>
          </cell>
          <cell r="E108">
            <v>89.6</v>
          </cell>
          <cell r="J108" t="str">
            <v>CT-303x201x12x20</v>
          </cell>
          <cell r="K108">
            <v>59.8</v>
          </cell>
        </row>
        <row r="109">
          <cell r="D109" t="str">
            <v>H-500x200x11x19</v>
          </cell>
          <cell r="E109">
            <v>103</v>
          </cell>
          <cell r="J109" t="str">
            <v>CT-300x200x11x17</v>
          </cell>
          <cell r="K109">
            <v>52.8</v>
          </cell>
        </row>
        <row r="110">
          <cell r="D110" t="str">
            <v>H-506x201x11x19</v>
          </cell>
          <cell r="E110">
            <v>103</v>
          </cell>
          <cell r="J110" t="str">
            <v>CT-298x199x10x15</v>
          </cell>
          <cell r="K110">
            <v>47.3</v>
          </cell>
        </row>
        <row r="111">
          <cell r="D111" t="str">
            <v>H-500x300x11x15</v>
          </cell>
          <cell r="E111">
            <v>114</v>
          </cell>
          <cell r="J111" t="str">
            <v>CT-350x300x15x28</v>
          </cell>
          <cell r="K111">
            <v>107</v>
          </cell>
        </row>
        <row r="112">
          <cell r="D112" t="str">
            <v>H-482x300x11x15</v>
          </cell>
          <cell r="E112">
            <v>114</v>
          </cell>
          <cell r="J112" t="str">
            <v>CT-350x300x13x24</v>
          </cell>
          <cell r="K112">
            <v>92.4</v>
          </cell>
        </row>
        <row r="113">
          <cell r="D113" t="str">
            <v>H-500x300x11x18</v>
          </cell>
          <cell r="E113">
            <v>128</v>
          </cell>
          <cell r="J113" t="str">
            <v>CT-346x300x13x20</v>
          </cell>
          <cell r="K113">
            <v>83</v>
          </cell>
        </row>
        <row r="114">
          <cell r="D114" t="str">
            <v>H-488x300x11x18</v>
          </cell>
          <cell r="E114">
            <v>128</v>
          </cell>
          <cell r="J114" t="str">
            <v>CT-354x302x15x28</v>
          </cell>
          <cell r="K114">
            <v>107</v>
          </cell>
        </row>
        <row r="115">
          <cell r="D115" t="str">
            <v>H-600x200x10x15</v>
          </cell>
          <cell r="E115">
            <v>94.6</v>
          </cell>
          <cell r="J115" t="str">
            <v>CT-350x300x13x24</v>
          </cell>
          <cell r="K115">
            <v>92.4</v>
          </cell>
        </row>
        <row r="116">
          <cell r="D116" t="str">
            <v>H-596x199x10x15</v>
          </cell>
          <cell r="E116">
            <v>94.6</v>
          </cell>
          <cell r="J116" t="str">
            <v>CT-350x300x13x20</v>
          </cell>
          <cell r="K116">
            <v>83</v>
          </cell>
        </row>
        <row r="117">
          <cell r="D117" t="str">
            <v>H-600x200x11x17</v>
          </cell>
          <cell r="E117">
            <v>106</v>
          </cell>
          <cell r="J117" t="str">
            <v>CT-100X100X5.5X8</v>
          </cell>
          <cell r="K117">
            <v>10.7</v>
          </cell>
        </row>
        <row r="118">
          <cell r="D118" t="str">
            <v>H-600x200x12x20</v>
          </cell>
          <cell r="E118">
            <v>120</v>
          </cell>
        </row>
        <row r="119">
          <cell r="D119" t="str">
            <v>H-606x201x12x20</v>
          </cell>
          <cell r="E119">
            <v>120</v>
          </cell>
        </row>
        <row r="120">
          <cell r="D120" t="str">
            <v>H-600x200x13x23</v>
          </cell>
          <cell r="E120">
            <v>134</v>
          </cell>
        </row>
        <row r="121">
          <cell r="D121" t="str">
            <v>H-612x202x13x23</v>
          </cell>
          <cell r="E121">
            <v>134</v>
          </cell>
        </row>
        <row r="122">
          <cell r="D122" t="str">
            <v>H-600x300x12x17</v>
          </cell>
          <cell r="E122">
            <v>137</v>
          </cell>
        </row>
        <row r="123">
          <cell r="D123" t="str">
            <v>H-582x300x12x17</v>
          </cell>
          <cell r="E123">
            <v>137</v>
          </cell>
        </row>
        <row r="124">
          <cell r="D124" t="str">
            <v>H-600x300x12x20</v>
          </cell>
          <cell r="E124">
            <v>151</v>
          </cell>
        </row>
        <row r="125">
          <cell r="D125" t="str">
            <v>H-588x300x12x20</v>
          </cell>
          <cell r="E125">
            <v>151</v>
          </cell>
        </row>
        <row r="126">
          <cell r="D126" t="str">
            <v>H-600x300x14x23</v>
          </cell>
          <cell r="E126">
            <v>175</v>
          </cell>
        </row>
        <row r="127">
          <cell r="D127" t="str">
            <v>H-594x302x14x23</v>
          </cell>
          <cell r="E127">
            <v>175</v>
          </cell>
        </row>
        <row r="128">
          <cell r="D128" t="str">
            <v>H-700x300x13x20</v>
          </cell>
          <cell r="E128">
            <v>166</v>
          </cell>
        </row>
        <row r="129">
          <cell r="D129" t="str">
            <v>H-692x300x13x20</v>
          </cell>
          <cell r="E129">
            <v>166</v>
          </cell>
        </row>
        <row r="130">
          <cell r="D130" t="str">
            <v>H-700x300x13x24</v>
          </cell>
          <cell r="E130">
            <v>185</v>
          </cell>
        </row>
        <row r="131">
          <cell r="D131" t="str">
            <v>H-708x302x15x28</v>
          </cell>
          <cell r="E131">
            <v>215</v>
          </cell>
        </row>
        <row r="132">
          <cell r="D132" t="str">
            <v>H-700x300x15x28</v>
          </cell>
          <cell r="E132">
            <v>215</v>
          </cell>
        </row>
        <row r="133">
          <cell r="D133" t="str">
            <v>H-800x300x14x22</v>
          </cell>
          <cell r="E133">
            <v>191</v>
          </cell>
        </row>
        <row r="134">
          <cell r="D134" t="str">
            <v>H-792x300x14x22</v>
          </cell>
          <cell r="E134">
            <v>191</v>
          </cell>
        </row>
        <row r="135">
          <cell r="D135" t="str">
            <v>H-800x300x14x26</v>
          </cell>
          <cell r="E135">
            <v>210</v>
          </cell>
        </row>
        <row r="136">
          <cell r="D136" t="str">
            <v>H-808x302x16x30</v>
          </cell>
          <cell r="E136">
            <v>241</v>
          </cell>
        </row>
        <row r="137">
          <cell r="D137" t="str">
            <v>H-800x300x16x30</v>
          </cell>
          <cell r="E137">
            <v>241</v>
          </cell>
        </row>
        <row r="138">
          <cell r="D138" t="str">
            <v>H-900x300x15x23</v>
          </cell>
          <cell r="E138">
            <v>213</v>
          </cell>
        </row>
        <row r="139">
          <cell r="D139" t="str">
            <v>H-890x299x15x23</v>
          </cell>
          <cell r="E139">
            <v>213</v>
          </cell>
        </row>
        <row r="140">
          <cell r="D140" t="str">
            <v>H-900x300x16x28</v>
          </cell>
          <cell r="E140">
            <v>243</v>
          </cell>
        </row>
        <row r="141">
          <cell r="D141" t="str">
            <v>H-900x300x18x34</v>
          </cell>
          <cell r="E141">
            <v>286</v>
          </cell>
        </row>
        <row r="142">
          <cell r="D142" t="str">
            <v>H-912x302x18x34</v>
          </cell>
          <cell r="E142">
            <v>286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_집계"/>
      <sheetName val="CABLE"/>
      <sheetName val="Sheet1"/>
      <sheetName val="견적접수"/>
      <sheetName val="MIX-DGN"/>
      <sheetName val="견적내역서"/>
      <sheetName val="물량"/>
      <sheetName val="WEIGHT LIST"/>
      <sheetName val="#REF"/>
      <sheetName val="산#2-1 (2)"/>
      <sheetName val="일위산출근거"/>
      <sheetName val="내역서 "/>
      <sheetName val="WEIGHT_LIST"/>
      <sheetName val="산#2-1_(2)"/>
      <sheetName val="5_소재1"/>
      <sheetName val="5.공종별예산내역서"/>
      <sheetName val="laroux"/>
      <sheetName val="NEGO"/>
      <sheetName val="재료비내역상세"/>
      <sheetName val="견적공문"/>
      <sheetName val="손익_Q5"/>
      <sheetName val="금액분석_Q5"/>
      <sheetName val="VALVE_1"/>
      <sheetName val="ANALYZER_1"/>
      <sheetName val="PI_CONV_1"/>
      <sheetName val="IP_CONV_1"/>
      <sheetName val="VI_CONV_1"/>
      <sheetName val="POSITION_1"/>
      <sheetName val="RTD_1"/>
      <sheetName val="TRANS_1"/>
      <sheetName val="A_TD_1"/>
      <sheetName val="DCS전력"/>
      <sheetName val="DCS_Q_F"/>
      <sheetName val="재료_통보"/>
      <sheetName val="재료_총괄"/>
      <sheetName val="발주구분"/>
      <sheetName val="삼우_FINAL"/>
      <sheetName val="박영경_DCS"/>
      <sheetName val="설계명세서"/>
      <sheetName val="품셈표"/>
      <sheetName val="역간(덕_동)"/>
      <sheetName val="역간(의-덕)"/>
      <sheetName val="대목"/>
      <sheetName val="증감대비"/>
      <sheetName val="허용전류R3"/>
      <sheetName val="원가계산서"/>
      <sheetName val="노무비"/>
      <sheetName val="BEND LOSS"/>
      <sheetName val="Sheet6"/>
      <sheetName val="Sheet5"/>
      <sheetName val="MixBed"/>
      <sheetName val="CondPol"/>
      <sheetName val="cable산출"/>
      <sheetName val="단중표"/>
      <sheetName val="비철보고서"/>
      <sheetName val="공사물량총량집계"/>
      <sheetName val="수량산출서"/>
      <sheetName val="TIE-IN"/>
      <sheetName val="Basic"/>
      <sheetName val="DATA"/>
      <sheetName val="PI"/>
      <sheetName val="MACRO(MCC)"/>
      <sheetName val="순공사비"/>
      <sheetName val="현장관리비"/>
      <sheetName val="실행내역"/>
      <sheetName val="을부담운반비"/>
      <sheetName val="메서,변+증"/>
      <sheetName val="사통"/>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중표"/>
      <sheetName val="실행화면"/>
      <sheetName val="단중"/>
      <sheetName val="프로그램"/>
      <sheetName val="도"/>
      <sheetName val="노임,재료비"/>
      <sheetName val="기존단가 (2)"/>
      <sheetName val="내역서"/>
      <sheetName val="실행"/>
      <sheetName val="2선재"/>
      <sheetName val="작성방법"/>
      <sheetName val="자격 땡겨오기"/>
      <sheetName val="산#3-1"/>
      <sheetName val="산#3-2"/>
      <sheetName val="#REF"/>
      <sheetName val="산#3-2-2"/>
      <sheetName val="당초"/>
      <sheetName val="1- Mechanical(R1)"/>
      <sheetName val="CB"/>
      <sheetName val="말뚝물량"/>
      <sheetName val="BQ"/>
      <sheetName val="예산M11A"/>
      <sheetName val="Customer Databas"/>
      <sheetName val="비철보고서"/>
      <sheetName val="공사명입력"/>
      <sheetName val="단위중량표"/>
      <sheetName val="BEND LOSS"/>
      <sheetName val="가열로SW"/>
      <sheetName val="내역"/>
      <sheetName val="실행(1)"/>
      <sheetName val="기준"/>
      <sheetName val="Sheet5"/>
      <sheetName val="Eier"/>
      <sheetName val="EQUIP-H"/>
      <sheetName val="CALCULATION"/>
      <sheetName val="작성기준"/>
      <sheetName val="Input"/>
      <sheetName val="Units Def'n"/>
      <sheetName val="환율표"/>
      <sheetName val="PI"/>
      <sheetName val="1.2.용역비"/>
      <sheetName val="자재단가"/>
      <sheetName val="48일위"/>
      <sheetName val="48수량"/>
      <sheetName val="22수량"/>
      <sheetName val="49일위"/>
      <sheetName val="22일위"/>
      <sheetName val="내역서 "/>
      <sheetName val="노임"/>
      <sheetName val="노임단가"/>
      <sheetName val="단가입력창"/>
      <sheetName val="공종단가표 "/>
      <sheetName val="예산서"/>
      <sheetName val="표지"/>
      <sheetName val="기존단가_(2)"/>
      <sheetName val="자격_땡겨오기"/>
      <sheetName val="1-_Mechanical(R1)"/>
      <sheetName val="도면자료제출일정"/>
      <sheetName val="품종별-이름"/>
      <sheetName val="parts"/>
      <sheetName val="해외 연수비용 계산-삭제"/>
      <sheetName val="카메라"/>
      <sheetName val="해외 기술훈련비 (합계)"/>
      <sheetName val="BSD (2)"/>
      <sheetName val="Summary Sheets"/>
      <sheetName val="LEGEND"/>
      <sheetName val="CAT_5"/>
      <sheetName val="AILC004"/>
      <sheetName val="data_dci"/>
      <sheetName val="data_mci"/>
      <sheetName val="behind"/>
      <sheetName val="Main"/>
      <sheetName val="NYS"/>
      <sheetName val="설계예산서"/>
      <sheetName val="LinerWt"/>
      <sheetName val="하자전장"/>
      <sheetName val="Backdata"/>
      <sheetName val="Analisa HSP"/>
      <sheetName val="Up &amp; bhn"/>
      <sheetName val="Str"/>
      <sheetName val="옥외"/>
      <sheetName val="Personnaliser votre facture"/>
      <sheetName val="견적접수"/>
      <sheetName val="노무비"/>
      <sheetName val="Sheet2"/>
      <sheetName val="정부노임단가"/>
      <sheetName val="상수도토공집계표"/>
      <sheetName val="입찰안"/>
      <sheetName val="간접1"/>
      <sheetName val="업체일반현황조사표"/>
      <sheetName val="96정변2"/>
      <sheetName val="Man Power"/>
      <sheetName val="ENG-101"/>
      <sheetName val="PIPE"/>
      <sheetName val="FLANGE"/>
      <sheetName val="VALVE"/>
      <sheetName val="기계내역서"/>
      <sheetName val="Man Power &amp; Comp"/>
      <sheetName val="부하(성남)"/>
      <sheetName val="부하계산서"/>
      <sheetName val="8.INTER CONNECTING"/>
      <sheetName val="TOTAL"/>
      <sheetName val="4-3 보온 기본물량집계"/>
      <sheetName val="COVER"/>
      <sheetName val="공사비입력란"/>
      <sheetName val="POL6차-PIPING"/>
      <sheetName val="물량"/>
      <sheetName val="산#2-1 (2)"/>
      <sheetName val="WEIGHT LIST"/>
      <sheetName val="계약ITEM"/>
      <sheetName val="연돌일위집계"/>
      <sheetName val="건축"/>
      <sheetName val="2층LOAD"/>
      <sheetName val="load(지하층)"/>
      <sheetName val="을"/>
      <sheetName val="총괄집계표"/>
      <sheetName val="MACRO(전선관)"/>
      <sheetName val="전계가"/>
      <sheetName val="PIPING"/>
      <sheetName val="토공 total"/>
      <sheetName val="MixBed"/>
      <sheetName val="CondPol"/>
      <sheetName val="1.1적용기준"/>
      <sheetName val="2.소요인력산출내역서"/>
      <sheetName val="자재단가비교표"/>
      <sheetName val="Sheet1"/>
      <sheetName val="수량산출"/>
      <sheetName val="계수시트"/>
      <sheetName val="원가계산서"/>
      <sheetName val="3층LOAD"/>
      <sheetName val="1층LOAD"/>
      <sheetName val="수량산출서"/>
      <sheetName val="T-TABLE"/>
      <sheetName val="ASP"/>
      <sheetName val="주beam"/>
      <sheetName val="CODE"/>
      <sheetName val="날개벽수량표"/>
      <sheetName val="단중표-ST"/>
    </sheetNames>
    <sheetDataSet>
      <sheetData sheetId="0" refreshError="1">
        <row r="2">
          <cell r="M2" t="str">
            <v>5f</v>
          </cell>
        </row>
        <row r="5">
          <cell r="AF5">
            <v>75</v>
          </cell>
        </row>
        <row r="8">
          <cell r="AF8">
            <v>37</v>
          </cell>
        </row>
        <row r="11">
          <cell r="AF11">
            <v>41</v>
          </cell>
        </row>
        <row r="14">
          <cell r="AF14">
            <v>10</v>
          </cell>
        </row>
        <row r="17">
          <cell r="AF17">
            <v>16</v>
          </cell>
        </row>
        <row r="20">
          <cell r="AF20">
            <v>28</v>
          </cell>
        </row>
        <row r="23">
          <cell r="AF23">
            <v>36</v>
          </cell>
        </row>
        <row r="26">
          <cell r="AF26">
            <v>67</v>
          </cell>
        </row>
        <row r="29">
          <cell r="AF29">
            <v>50</v>
          </cell>
        </row>
        <row r="32">
          <cell r="AF32">
            <v>6</v>
          </cell>
        </row>
        <row r="35">
          <cell r="AF35">
            <v>29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강편(3선재-4TON)"/>
      <sheetName val="적용기준(3선재-4TON)"/>
      <sheetName val="강편(3선재-6TON)"/>
      <sheetName val="강편(3선재-6TON) (REV1)"/>
      <sheetName val="적용기준(3선재-6TON)"/>
      <sheetName val="강편(3후판-4TON)"/>
      <sheetName val="적용기준(3후판-4TON)"/>
      <sheetName val="강편(3후판-6TON)"/>
      <sheetName val="적용기준(3후판-6TON)"/>
      <sheetName val="강편(3후판-6TON)(REV1)"/>
      <sheetName val="가열로 총괄표(1)"/>
      <sheetName val="가열로 총괄표(2)"/>
      <sheetName val="강편(장입설비)"/>
      <sheetName val="2선재"/>
      <sheetName val="3선재"/>
      <sheetName val="투자내용검토(공통사항)"/>
      <sheetName val="투자내용검토(강편)"/>
      <sheetName val="투자내용검토(2선재)"/>
      <sheetName val="투자내용검토(3선재)"/>
      <sheetName val="Sheet7"/>
      <sheetName val="Sheet8"/>
      <sheetName val="Sheet9"/>
      <sheetName val="Sheet10"/>
      <sheetName val="표지"/>
      <sheetName val="DATA01"/>
      <sheetName val="도"/>
      <sheetName val="BEND LOSS"/>
      <sheetName val="단중표"/>
      <sheetName val="산#3-1"/>
      <sheetName val="포항보고서"/>
      <sheetName val="산#3-2"/>
      <sheetName val="#REF"/>
      <sheetName val="산#3-2-2"/>
      <sheetName val="원가계산"/>
      <sheetName val="Macro3"/>
      <sheetName val="Sheet5"/>
      <sheetName val="표지 (2)"/>
      <sheetName val="General Data"/>
      <sheetName val="적용"/>
      <sheetName val="WORK"/>
      <sheetName val="단위중량표"/>
      <sheetName val="Sheet6"/>
      <sheetName val="PI"/>
      <sheetName val="CB"/>
      <sheetName val="부대공Ⅱ"/>
      <sheetName val="자재단가"/>
      <sheetName val="48일위"/>
      <sheetName val="48수량"/>
      <sheetName val="22수량"/>
      <sheetName val="49일위"/>
      <sheetName val="22일위"/>
      <sheetName val="49수량"/>
      <sheetName val="내역"/>
      <sheetName val="PANEL가격"/>
      <sheetName val="TABLE"/>
      <sheetName val="투자계획실 양식(가열로)"/>
      <sheetName val="EXPAN-1"/>
      <sheetName val="ENG-101"/>
      <sheetName val="일위대가"/>
      <sheetName val="원형1호맨홀토공수량"/>
      <sheetName val="도급양식"/>
      <sheetName val="총괄집계표"/>
      <sheetName val="도면자료제출일정"/>
      <sheetName val="토건"/>
      <sheetName val="자격 땡겨오기"/>
      <sheetName val="견적접수"/>
      <sheetName val="견적내역서"/>
      <sheetName val="Sheet1"/>
      <sheetName val="현장관리비"/>
      <sheetName val="실행내역"/>
      <sheetName val="item"/>
      <sheetName val="갑지1"/>
      <sheetName val="CABLE"/>
      <sheetName val="입력DATA"/>
      <sheetName val="바닥판"/>
      <sheetName val="合成単価作成表-BLDG"/>
      <sheetName val="GL수급전망"/>
      <sheetName val="사업성검토"/>
      <sheetName val="주관사업"/>
      <sheetName val="정부노임단가"/>
      <sheetName val="원가계산서"/>
      <sheetName val="LGBOM1절_CheckList"/>
      <sheetName val="RH우선"/>
      <sheetName val="비철보고서"/>
      <sheetName val="용선 C.L"/>
      <sheetName val="기본"/>
      <sheetName val="유첨3.적용기준"/>
      <sheetName val="COL"/>
      <sheetName val="가열로SW"/>
      <sheetName val="5.소재"/>
      <sheetName val="제경비"/>
      <sheetName val=" 갑지"/>
      <sheetName val="내역서 "/>
      <sheetName val="임차비용"/>
      <sheetName val="IT-BAT"/>
      <sheetName val="INPUT"/>
      <sheetName val="EE-PROP"/>
      <sheetName val="코드표"/>
      <sheetName val="자재코드"/>
      <sheetName val="오산갈곳"/>
      <sheetName val="갑지(추정)"/>
      <sheetName val="NEWDRAW"/>
      <sheetName val="20"/>
      <sheetName val="21"/>
      <sheetName val="도장수량(하1)"/>
      <sheetName val="주형"/>
      <sheetName val="BAG-2"/>
      <sheetName val="노임,재료비"/>
      <sheetName val="계약ITEM"/>
      <sheetName val="MAIN"/>
      <sheetName val="차액보증"/>
      <sheetName val="적현로"/>
      <sheetName val="시멘트,모래,자갈 및 골재산출표1"/>
      <sheetName val="가시설수량"/>
      <sheetName val="내역서"/>
      <sheetName val="BQ"/>
      <sheetName val="물량"/>
      <sheetName val="POL6차-PIPING"/>
      <sheetName val="산#2-1 (2)"/>
      <sheetName val="부하(성남)"/>
      <sheetName val="부하계산서"/>
      <sheetName val="POL설치공정"/>
      <sheetName val="소화실적"/>
      <sheetName val="MixBed"/>
      <sheetName val="CondPol"/>
      <sheetName val="ANX3A11"/>
      <sheetName val="환율표"/>
      <sheetName val="작성기준"/>
      <sheetName val="3인도계획"/>
      <sheetName val="Curves"/>
      <sheetName val="Tables"/>
      <sheetName val="CAT_5"/>
      <sheetName val="XZLC004_PART2"/>
      <sheetName val="XZLC003_PART1"/>
      <sheetName val="C-18"/>
      <sheetName val="COA-17"/>
      <sheetName val="건축집계"/>
      <sheetName val="예정공정표"/>
      <sheetName val="총계"/>
      <sheetName val="설계예산서"/>
      <sheetName val="예산내역서"/>
      <sheetName val="6.INTER CONNECTING"/>
      <sheetName val="A-General"/>
      <sheetName val="PIPE"/>
      <sheetName val="FLANGE"/>
      <sheetName val="VALVE"/>
      <sheetName val="기계내역서"/>
      <sheetName val="Man Power &amp; Comp"/>
      <sheetName val="8.INTER CONNECTING"/>
      <sheetName val="TOTAL"/>
      <sheetName val="4-3 보온 기본물량집계"/>
      <sheetName val="COVER"/>
      <sheetName val="WEIGHT LIST"/>
      <sheetName val="수량산출서"/>
      <sheetName val="T-TABLE"/>
      <sheetName val=" 견적서"/>
      <sheetName val="Y-WORK"/>
      <sheetName val="Sheet4"/>
      <sheetName val="5.모델링"/>
      <sheetName val="산출"/>
      <sheetName val="연돌일위집계"/>
      <sheetName val="97연삭-3"/>
      <sheetName val="Eng Sche"/>
      <sheetName val="총괄표"/>
      <sheetName val="원본"/>
      <sheetName val=""/>
      <sheetName val="판매"/>
      <sheetName val="단위수량"/>
      <sheetName val="노임"/>
      <sheetName val="계산근거"/>
      <sheetName val="DJ1"/>
      <sheetName val="산출근거"/>
      <sheetName val="Discount Group"/>
      <sheetName val="A_____________BLOOM_TF________2"/>
      <sheetName val="A_____________BLOOM_TF________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OR LIST"/>
      <sheetName val="도"/>
      <sheetName val="단중표"/>
      <sheetName val="3.3LV"/>
      <sheetName val="CCLLIST"/>
      <sheetName val="sw1"/>
      <sheetName val="NOMUBI"/>
      <sheetName val="Sheet6"/>
      <sheetName val="업체일반현황조사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무비"/>
      <sheetName val="노임단가"/>
      <sheetName val="cable노무비"/>
      <sheetName val="전선관,강재노무비"/>
      <sheetName val="CABLE"/>
    </sheetNames>
    <sheetDataSet>
      <sheetData sheetId="0" refreshError="1"/>
      <sheetData sheetId="1"/>
      <sheetData sheetId="2" refreshError="1"/>
      <sheetData sheetId="3" refreshError="1"/>
      <sheetData sheetId="4"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대비"/>
      <sheetName val="자재및인력"/>
      <sheetName val="실행집계"/>
      <sheetName val="토사(PE)"/>
      <sheetName val="98수문일위"/>
      <sheetName val="하수급견적대비"/>
      <sheetName val="연결임시"/>
      <sheetName val="2000년1차"/>
      <sheetName val="자료"/>
      <sheetName val="대비"/>
      <sheetName val="기초단가"/>
      <sheetName val="구조물공"/>
      <sheetName val="부대공"/>
      <sheetName val="배수공"/>
      <sheetName val="토공"/>
      <sheetName val="포장공"/>
      <sheetName val="DATA"/>
      <sheetName val="손익분석"/>
      <sheetName val="대비내역"/>
      <sheetName val="공사개요"/>
      <sheetName val="가격조사서"/>
      <sheetName val="도급,하도급 예정금액"/>
      <sheetName val="기초일위"/>
      <sheetName val="시설일위"/>
      <sheetName val="조명일위"/>
      <sheetName val="단가"/>
      <sheetName val="NAEYUK"/>
      <sheetName val="산출금액내역"/>
      <sheetName val="첨부1"/>
      <sheetName val="갑지"/>
      <sheetName val="부대내역"/>
      <sheetName val="산출내역서집계표"/>
      <sheetName val="G.R300경비"/>
      <sheetName val="품셈표"/>
      <sheetName val="20관리비율"/>
      <sheetName val="내역서"/>
      <sheetName val="내역"/>
      <sheetName val="조명시설"/>
      <sheetName val="제출내역 (2)"/>
      <sheetName val="발주설계서(당초)"/>
      <sheetName val="코드"/>
      <sheetName val="집계표"/>
      <sheetName val="납부서"/>
      <sheetName val="공문"/>
      <sheetName val="노임이"/>
      <sheetName val="4.공조닥트"/>
      <sheetName val="접속도로"/>
      <sheetName val="설계서"/>
      <sheetName val="부대집계"/>
      <sheetName val="#REF"/>
      <sheetName val="중기조종사 단위단가"/>
      <sheetName val="일위대가"/>
      <sheetName val="설계내역서"/>
      <sheetName val="경비"/>
      <sheetName val="견적"/>
      <sheetName val="기계일위목록"/>
      <sheetName val="부대tu"/>
      <sheetName val="총괄표"/>
      <sheetName val="설변표"/>
      <sheetName val="설변내역서"/>
      <sheetName val="적용단가"/>
      <sheetName val="산출서"/>
      <sheetName val="세부내역"/>
      <sheetName val="원가총괄"/>
      <sheetName val="원가계산(아파트)"/>
      <sheetName val="원가계산(판매)"/>
      <sheetName val="원가계산(복지)"/>
      <sheetName val="원가계산(지주)"/>
      <sheetName val="원가계산(기타)"/>
      <sheetName val="구분별총괄집계"/>
      <sheetName val="건물구분별집계"/>
      <sheetName val="사진현황"/>
      <sheetName val="Sheet3"/>
      <sheetName val="Sheet4"/>
      <sheetName val="APT"/>
      <sheetName val="총공사집계"/>
      <sheetName val="원가계산"/>
      <sheetName val="대가집계(1)"/>
      <sheetName val="대가집계"/>
      <sheetName val="일위대가(1)"/>
      <sheetName val="집계(1)"/>
      <sheetName val="단가산출(1)"/>
      <sheetName val="단가산출"/>
      <sheetName val="중기"/>
      <sheetName val="노임"/>
      <sheetName val="물가"/>
      <sheetName val="cc자료분석"/>
      <sheetName val="건축내역"/>
      <sheetName val="정공공사"/>
      <sheetName val="일위대가표"/>
      <sheetName val="청천내"/>
      <sheetName val="archi(본사)"/>
      <sheetName val="4-10"/>
      <sheetName val="철거산출근거"/>
      <sheetName val="JUCKEYK"/>
      <sheetName val="투찰가"/>
      <sheetName val="인건비"/>
      <sheetName val="내역서(총괄)"/>
      <sheetName val="노무비"/>
      <sheetName val="일반공사"/>
      <sheetName val="전국현황"/>
      <sheetName val="BID"/>
      <sheetName val="기본사항"/>
      <sheetName val="구조물깨기"/>
      <sheetName val="유림골조"/>
      <sheetName val="Sheet2"/>
      <sheetName val="터파기및재료"/>
      <sheetName val="소일위대가코드표"/>
      <sheetName val="별표 "/>
      <sheetName val="9509"/>
      <sheetName val="지급자재"/>
      <sheetName val="Project Brief"/>
      <sheetName val="9-1차이내역"/>
      <sheetName val="물가시세"/>
      <sheetName val="2차공사"/>
      <sheetName val="직노"/>
      <sheetName val="당초토량산출서"/>
      <sheetName val="토목"/>
      <sheetName val="원가계산서(남측)"/>
      <sheetName val="계수시트"/>
      <sheetName val="대여현황"/>
      <sheetName val="2000노임기준"/>
      <sheetName val="식재일위대가"/>
      <sheetName val="L_RPTB02_01"/>
      <sheetName val="준검 내역서"/>
      <sheetName val="9902"/>
      <sheetName val="45,46"/>
      <sheetName val="데리네이타현황"/>
      <sheetName val="Sheet13"/>
      <sheetName val="Sheet14"/>
      <sheetName val="ELECTRIC"/>
      <sheetName val="계단수"/>
      <sheetName val="개요"/>
      <sheetName val="일위대가(당초)"/>
      <sheetName val="Total"/>
      <sheetName val="대로근거"/>
      <sheetName val="남평내역"/>
      <sheetName val="현장관리비"/>
      <sheetName val="1.취수장"/>
      <sheetName val="석재장조사"/>
      <sheetName val="공내역"/>
      <sheetName val="노무비(전지2기)"/>
      <sheetName val="토목주소"/>
      <sheetName val="소비자가"/>
      <sheetName val="공통가설"/>
      <sheetName val="98지급계획"/>
      <sheetName val="준공조서갑지"/>
      <sheetName val="9811"/>
      <sheetName val="목동1절주.bh01"/>
      <sheetName val="연령현황"/>
      <sheetName val="PROJECT BRIEF(EX.NEW)"/>
      <sheetName val="비용"/>
      <sheetName val="기초목"/>
      <sheetName val="Sheet5"/>
      <sheetName val="Y-WORK"/>
      <sheetName val="일위대가 집계표"/>
      <sheetName val="수목데이타 "/>
      <sheetName val="기성내역서표지"/>
      <sheetName val="1.우편집중내역서"/>
      <sheetName val="000000"/>
      <sheetName val="토공집계"/>
      <sheetName val="역T형교대(말뚝기초)"/>
      <sheetName val="하수처리장(토목)"/>
      <sheetName val="환산"/>
      <sheetName val="입력"/>
      <sheetName val="현장관리비내역서"/>
      <sheetName val="경상비내역"/>
      <sheetName val="단중표"/>
      <sheetName val="음성cable"/>
      <sheetName val="순공사비"/>
      <sheetName val="CABLE"/>
      <sheetName val="GAEYO"/>
      <sheetName val="PI"/>
      <sheetName val="견적 (2)"/>
      <sheetName val="report"/>
      <sheetName val="P-J"/>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BQ"/>
      <sheetName val="도"/>
      <sheetName val="전차선로 물량표"/>
      <sheetName val="CABLE"/>
      <sheetName val="옥외"/>
      <sheetName val="산#3-2-2"/>
      <sheetName val="단중표"/>
      <sheetName val="내역"/>
      <sheetName val="PI"/>
      <sheetName val="상세내역총괄"/>
      <sheetName val="4-3 보온 기본물량집계"/>
      <sheetName val="MixBed"/>
      <sheetName val="CondPol"/>
      <sheetName val="산출"/>
      <sheetName val="ETC"/>
      <sheetName val="비철보고서"/>
      <sheetName val="GAEYO"/>
      <sheetName val="DATA LISTS"/>
      <sheetName val="Sheet6"/>
      <sheetName val="현장관리비"/>
      <sheetName val="실행내역"/>
      <sheetName val="LOOP"/>
      <sheetName val="#REF"/>
      <sheetName val="물량"/>
      <sheetName val="Man Power"/>
      <sheetName val="T-TABLE"/>
      <sheetName val="수량산출서"/>
      <sheetName val="ORIGN"/>
      <sheetName val="효율&amp;역율"/>
      <sheetName val="Sheet9"/>
      <sheetName val="기초자료"/>
      <sheetName val="견적집계표"/>
      <sheetName val="자재단가비교표"/>
      <sheetName val="작성기준"/>
      <sheetName val="작성방법"/>
      <sheetName val="내역서"/>
      <sheetName val="전체현황"/>
      <sheetName val="부서현황"/>
      <sheetName val="신규DEP"/>
      <sheetName val="HP1AMLIST"/>
      <sheetName val="가열로SW"/>
      <sheetName val="도장수량(하1)"/>
      <sheetName val="주형"/>
      <sheetName val="POL6차-PIPING"/>
      <sheetName val="2선재"/>
      <sheetName val="산#3-1"/>
      <sheetName val="산#3-2"/>
      <sheetName val="ENG-101"/>
      <sheetName val="CB"/>
      <sheetName val="PIPE"/>
      <sheetName val="FLANGE"/>
      <sheetName val="VALVE"/>
      <sheetName val="기계내역서"/>
      <sheetName val="Man Power &amp; Comp"/>
      <sheetName val="부하(성남)"/>
      <sheetName val="부하계산서"/>
      <sheetName val="8.INTER CONNECTING"/>
      <sheetName val="TOTAL"/>
      <sheetName val="COVER"/>
      <sheetName val="산#2-1 (2)"/>
      <sheetName val="WEIGHT LIST"/>
      <sheetName val="계약ITEM"/>
      <sheetName val="도면자료제출일정"/>
      <sheetName val="BEND LOSS"/>
      <sheetName val="연돌일위집계"/>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년1월"/>
      <sheetName val="자동비보수"/>
      <sheetName val="98수문일위"/>
      <sheetName val="순공사비"/>
    </sheetNames>
    <sheetDataSet>
      <sheetData sheetId="0"/>
      <sheetData sheetId="1"/>
      <sheetData sheetId="2" refreshError="1"/>
      <sheetData sheetId="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Sheet5"/>
      <sheetName val="기초자료"/>
      <sheetName val="BEND LOSS"/>
      <sheetName val="PI"/>
      <sheetName val="#REF"/>
      <sheetName val="산#3-2-2"/>
      <sheetName val="2선재"/>
      <sheetName val="작성방법"/>
      <sheetName val="CAT_5"/>
      <sheetName val="MixBed"/>
      <sheetName val="Areas"/>
      <sheetName val="Utility"/>
      <sheetName val="CondPol"/>
      <sheetName val="Man Power"/>
      <sheetName val="단중표"/>
      <sheetName val="CABLE"/>
      <sheetName val="비철보고서"/>
      <sheetName val="DATA"/>
      <sheetName val="DATA LISTS"/>
      <sheetName val="4-3 보온 기본물량집계"/>
      <sheetName val="내역"/>
      <sheetName val="BQ"/>
      <sheetName val="names"/>
      <sheetName val="자격 땡겨오기"/>
      <sheetName val="현장관리비"/>
      <sheetName val="실행내역"/>
      <sheetName val="옥외"/>
      <sheetName val="산출"/>
      <sheetName val="POL6차-PIPING"/>
      <sheetName val="Analyser System"/>
      <sheetName val="Summary"/>
      <sheetName val="AS-01"/>
      <sheetName val="PK95-5"/>
      <sheetName val="General Data"/>
      <sheetName val="Sheet9"/>
      <sheetName val="증감조서"/>
      <sheetName val="품셈TABLE"/>
      <sheetName val="ANX3A11"/>
      <sheetName val="환율표"/>
      <sheetName val="TABLE"/>
      <sheetName val="작성기준"/>
      <sheetName val="3인도계획"/>
      <sheetName val="Curves"/>
      <sheetName val="Tables"/>
      <sheetName val="XZLC004_PART2"/>
      <sheetName val="XZLC003_PART1"/>
      <sheetName val="C-18"/>
      <sheetName val="COA-17"/>
      <sheetName val="(2)"/>
      <sheetName val="단위중량표"/>
      <sheetName val="공사내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설표지"/>
      <sheetName val="산근표지"/>
      <sheetName val="조명집계"/>
      <sheetName val="75산근1(철거)"/>
      <sheetName val="53산근(철거)"/>
      <sheetName val="계장전선관산근"/>
      <sheetName val="터파기(철거)"/>
      <sheetName val="CB"/>
      <sheetName val="Sheet5"/>
      <sheetName val="2선재"/>
      <sheetName val="작성방법"/>
      <sheetName val="입찰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_E~1"/>
      <sheetName val="CB"/>
    </sheetNames>
    <definedNames>
      <definedName name="basic"/>
      <definedName name="Detail"/>
      <definedName name="interface"/>
      <definedName name="도면승인"/>
      <definedName name="설계계산"/>
      <definedName name="설계기준"/>
      <definedName name="유사실적"/>
      <definedName name="전제조건"/>
    </definedNames>
    <sheetDataSet>
      <sheetData sheetId="0" refreshError="1"/>
      <sheetData sheetId="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 val="입출재고현황 (2)"/>
      <sheetName val="BID"/>
      <sheetName val="산출"/>
      <sheetName val="4-3 보온 기본물량집계"/>
      <sheetName val="음성cable"/>
      <sheetName val="수량산출서"/>
      <sheetName val="품셈(기초)"/>
      <sheetName val="단중표"/>
      <sheetName val="#REF"/>
      <sheetName val="물량"/>
      <sheetName val="WEIGHT LIST"/>
      <sheetName val="POL6차-PIPING"/>
      <sheetName val="산#2-1 (2)"/>
      <sheetName val="산#3-1"/>
      <sheetName val="PI"/>
      <sheetName val="내역서"/>
      <sheetName val="내역(설계)"/>
      <sheetName val="설 계"/>
      <sheetName val="추풍최종"/>
      <sheetName val="갑지"/>
      <sheetName val="횡배수관토공수량"/>
      <sheetName val="차액보증"/>
      <sheetName val="INPUT"/>
      <sheetName val="양수장(기계)"/>
      <sheetName val="노임"/>
      <sheetName val="A-4"/>
      <sheetName val="도급"/>
      <sheetName val="2000년하반기"/>
      <sheetName val="단가"/>
      <sheetName val="전기"/>
      <sheetName val="45,46"/>
      <sheetName val="기본DATA"/>
      <sheetName val="지급자재"/>
      <sheetName val="단가조건(02년)"/>
      <sheetName val="취수탑"/>
      <sheetName val="품셈TABLE"/>
      <sheetName val="3F"/>
      <sheetName val="일위대가(가설)"/>
      <sheetName val="점수계산1-2"/>
      <sheetName val="표지"/>
      <sheetName val="단가표"/>
      <sheetName val="Sheet5"/>
      <sheetName val="기계내역"/>
      <sheetName val="전신환매도율"/>
      <sheetName val="건축내역"/>
      <sheetName val="일위대가(계측기설치)"/>
      <sheetName val="반중력식옹벽"/>
      <sheetName val="공사비집계"/>
      <sheetName val="청천내"/>
      <sheetName val="전계가"/>
      <sheetName val="danga"/>
      <sheetName val="ilch"/>
      <sheetName val="설계"/>
      <sheetName val="ABUT수량-A1"/>
      <sheetName val="기초자료(x)"/>
      <sheetName val="2000년1차"/>
      <sheetName val="2000전체분"/>
      <sheetName val="시멘트"/>
      <sheetName val="ASP포장"/>
      <sheetName val="통합"/>
      <sheetName val="내역"/>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98수문일위"/>
      <sheetName val="국공유지및사유지"/>
      <sheetName val="슬래브"/>
      <sheetName val="공문"/>
      <sheetName val="1호맨홀토공"/>
      <sheetName val="토공실행"/>
      <sheetName val="낙찰표"/>
      <sheetName val="관개"/>
      <sheetName val="설계예산서"/>
      <sheetName val="G.R300경비"/>
      <sheetName val="원본"/>
      <sheetName val="DC-O-4-S(설명서)"/>
      <sheetName val="7.가스"/>
      <sheetName val="BSD (2)"/>
      <sheetName val="MEXICO-C"/>
      <sheetName val="준검 내역서"/>
      <sheetName val="조명율표"/>
      <sheetName val="전신"/>
      <sheetName val="직공비"/>
      <sheetName val="말뚝기초"/>
      <sheetName val="Macro1"/>
      <sheetName val="Sheet2"/>
      <sheetName val="설계개요"/>
      <sheetName val="소요자금청구서 10월"/>
      <sheetName val="공사대금 12월"/>
      <sheetName val="장비 12월"/>
      <sheetName val="노무(출)12월"/>
      <sheetName val="Sheet1"/>
      <sheetName val="크레인"/>
      <sheetName val="지계차"/>
      <sheetName val="국제12"/>
      <sheetName val="원광12월"/>
      <sheetName val="서화12월."/>
      <sheetName val="기장건기"/>
      <sheetName val="도자"/>
      <sheetName val="팔팔건기"/>
      <sheetName val="팔팔건기 (2)"/>
      <sheetName val="운송"/>
      <sheetName val="최규헌"/>
      <sheetName val="인력"/>
      <sheetName val="목재"/>
      <sheetName val="앙카체"/>
      <sheetName val="철제"/>
      <sheetName val="일용직"/>
      <sheetName val="위"/>
      <sheetName val="아래"/>
      <sheetName val="전체"/>
      <sheetName val="EACT10"/>
      <sheetName val="원가"/>
      <sheetName val="현경"/>
      <sheetName val="인건비"/>
      <sheetName val="내역표지"/>
      <sheetName val="공사내역"/>
      <sheetName val="관급"/>
      <sheetName val="단면 (2)"/>
      <sheetName val="1.취수장"/>
      <sheetName val="부대내역"/>
      <sheetName val="일위대가"/>
      <sheetName val="기초1"/>
      <sheetName val="교통대책내역"/>
      <sheetName val="일위대가표"/>
      <sheetName val="노무비"/>
      <sheetName val="별표집계"/>
      <sheetName val="EQUIPMENT -2"/>
      <sheetName val="D-3109"/>
      <sheetName val="부안일위"/>
      <sheetName val="Apt내역"/>
      <sheetName val="경상비"/>
      <sheetName val="부대시설"/>
      <sheetName val="예산변경사항"/>
      <sheetName val="단가(반정1교-원주)"/>
      <sheetName val="예산변경원인분석"/>
      <sheetName val="단가산출"/>
      <sheetName val="4)유동표"/>
      <sheetName val="Sheet1 (2)"/>
      <sheetName val="본관"/>
      <sheetName val="단가대비표"/>
      <sheetName val="98비정기소모"/>
      <sheetName val="계산중"/>
      <sheetName val="횡배위치"/>
      <sheetName val="을지"/>
      <sheetName val="주방환기"/>
      <sheetName val="송라터널총괄"/>
      <sheetName val="매원개착터널총괄"/>
      <sheetName val="토목주소"/>
      <sheetName val="프랜트면허"/>
      <sheetName val="구조물공"/>
      <sheetName val="배수공"/>
      <sheetName val="부대공"/>
      <sheetName val="토공"/>
      <sheetName val="포장공"/>
      <sheetName val="단면"/>
      <sheetName val="총공사내역서"/>
      <sheetName val="금액"/>
      <sheetName val="Sheet17"/>
      <sheetName val="주상도"/>
      <sheetName val="개요"/>
      <sheetName val="남양내역"/>
      <sheetName val="차선도색현황"/>
      <sheetName val="현장"/>
      <sheetName val="물량집계"/>
      <sheetName val="견적대비"/>
      <sheetName val="양수장내역"/>
      <sheetName val="을"/>
      <sheetName val="노임이"/>
      <sheetName val="좌측"/>
      <sheetName val="옹벽철근"/>
      <sheetName val="산출내역서집계표"/>
      <sheetName val="실행대비"/>
      <sheetName val="대전-교대(A1-A2)"/>
      <sheetName val="공사비예산서(토목분)"/>
      <sheetName val="IMPEADENCE MAP 취수장"/>
      <sheetName val="DATE"/>
      <sheetName val="2.대외공문"/>
      <sheetName val="인사자료총집계"/>
      <sheetName val="갑지1"/>
      <sheetName val="준공시전망_원본"/>
      <sheetName val="3.공통공사대비"/>
      <sheetName val="하수실행"/>
      <sheetName val="DATA"/>
      <sheetName val="장비"/>
      <sheetName val="산근1"/>
      <sheetName val="노무"/>
      <sheetName val="자재"/>
      <sheetName val="수량이동"/>
      <sheetName val="제수"/>
      <sheetName val="공기"/>
      <sheetName val="대비"/>
      <sheetName val="정보"/>
      <sheetName val="하수급견적대비"/>
      <sheetName val="설계내역서"/>
      <sheetName val="청산공사"/>
      <sheetName val="APT"/>
      <sheetName val="부속동"/>
      <sheetName val="일위대가_계측기설치_"/>
      <sheetName val="입출재고현황 _2_"/>
      <sheetName val="기초입력"/>
      <sheetName val="식재총괄"/>
      <sheetName val="직노"/>
      <sheetName val="변경후-SHEET"/>
      <sheetName val="현장관리비 산출내역"/>
      <sheetName val="자압"/>
      <sheetName val="SG"/>
      <sheetName val="이방변동"/>
      <sheetName val="AIR SHOWER(3인용)"/>
      <sheetName val="간접1"/>
      <sheetName val="ITEM"/>
      <sheetName val="1.설계조건"/>
      <sheetName val="접지수량"/>
      <sheetName val="견적서"/>
      <sheetName val="XL4Poppy"/>
      <sheetName val="sw1"/>
      <sheetName val="NOMUBI"/>
      <sheetName val="토사(PE)"/>
      <sheetName val="교량전기"/>
      <sheetName val="EJ"/>
      <sheetName val="배수통관토공수량"/>
      <sheetName val="DATA 입력란"/>
      <sheetName val="1. 설계조건 2.단면가정 3. 하중계산"/>
      <sheetName val="기기리스트"/>
      <sheetName val="총괄표"/>
      <sheetName val="양수장기계"/>
      <sheetName val="JUCKEYK"/>
      <sheetName val="물량표"/>
      <sheetName val="소방사항"/>
      <sheetName val="단가일람표"/>
      <sheetName val="현장별"/>
      <sheetName val="토공사"/>
      <sheetName val="단위수량(출력X)"/>
      <sheetName val="수량집계"/>
      <sheetName val="8S발주관리대장"/>
      <sheetName val="하조서"/>
      <sheetName val="C1ㅇ"/>
      <sheetName val="원가계산서"/>
      <sheetName val="MAT"/>
      <sheetName val="흄관기초"/>
      <sheetName val="수량산출"/>
      <sheetName val="품셈총괄표"/>
      <sheetName val="처리현황"/>
      <sheetName val="학생내역"/>
      <sheetName val="실행철강하도"/>
      <sheetName val="위치조서"/>
      <sheetName val="97년추정손익계산서"/>
      <sheetName val="수정시산표"/>
      <sheetName val="취합표"/>
      <sheetName val="물량산출"/>
      <sheetName val="자료"/>
      <sheetName val="환율change"/>
      <sheetName val="FACTOR"/>
      <sheetName val="실행내역"/>
      <sheetName val="계약내역서(을지)"/>
      <sheetName val="대목"/>
      <sheetName val="일위대가목차"/>
      <sheetName val="중기손료"/>
      <sheetName val="실행내역서 "/>
      <sheetName val="총내역서"/>
      <sheetName val="전차선로 물량표"/>
      <sheetName val="도급원가"/>
      <sheetName val="6호기"/>
      <sheetName val="2공구산출내역"/>
      <sheetName val="수입"/>
      <sheetName val="일반공사"/>
      <sheetName val="sort"/>
      <sheetName val="Y-WORK"/>
      <sheetName val="BLOCK(1)"/>
      <sheetName val="인부신상자료"/>
      <sheetName val="원가계산(2)"/>
      <sheetName val="기초자료"/>
      <sheetName val="배수통관(좌)"/>
      <sheetName val="견"/>
      <sheetName val="포장공사"/>
      <sheetName val="일위집계표"/>
      <sheetName val="날개벽"/>
      <sheetName val="단가 및 재료비"/>
      <sheetName val="단가산출1"/>
      <sheetName val="401"/>
      <sheetName val="가설공사내역"/>
      <sheetName val="내역서 "/>
      <sheetName val="차수"/>
      <sheetName val="총괄내역서"/>
      <sheetName val="별표"/>
      <sheetName val="자재조사표"/>
      <sheetName val="지질조사"/>
      <sheetName val="200"/>
      <sheetName val="공사개요"/>
      <sheetName val="MCC제원"/>
      <sheetName val="산근"/>
      <sheetName val="Sheet10"/>
      <sheetName val="제철"/>
      <sheetName val="건축집계"/>
      <sheetName val="상가지급현황"/>
      <sheetName val="전화번호DATA (2001)"/>
      <sheetName val="PAINT"/>
      <sheetName val="SLAB"/>
      <sheetName val="내역서단가산출용"/>
      <sheetName val="부대공사비"/>
      <sheetName val="Total"/>
      <sheetName val="날개벽수량표"/>
      <sheetName val="역T형"/>
      <sheetName val="집계표"/>
      <sheetName val="여흥"/>
      <sheetName val="설계명세서"/>
      <sheetName val="현금"/>
      <sheetName val="내역(전체)"/>
      <sheetName val="계약ITEM"/>
      <sheetName val="매입세율"/>
      <sheetName val="MOTOR"/>
      <sheetName val="정부노임단가"/>
      <sheetName val="guard(mac)"/>
      <sheetName val="구미"/>
      <sheetName val="노임단가"/>
      <sheetName val="실행"/>
      <sheetName val="TEBAK2"/>
      <sheetName val="시화점실행"/>
      <sheetName val="철거산출근거"/>
      <sheetName val="CODE"/>
      <sheetName val="용소리교"/>
      <sheetName val="자동제어"/>
      <sheetName val="토목"/>
      <sheetName val="계화배수"/>
      <sheetName val="단가비교"/>
      <sheetName val="단가산출서"/>
      <sheetName val="I一般比"/>
      <sheetName val="교각1"/>
      <sheetName val="1월"/>
      <sheetName val="배방교"/>
      <sheetName val="자금청구(건축)"/>
      <sheetName val="설계조건"/>
      <sheetName val="안정계산"/>
      <sheetName val="단면검토"/>
      <sheetName val="총집계표"/>
      <sheetName val="당초수량"/>
      <sheetName val="데리네이타현황"/>
      <sheetName val="MAIN_TABLE"/>
      <sheetName val="기둥(원형)"/>
      <sheetName val="연결임시"/>
      <sheetName val="TEST1"/>
      <sheetName val="다이꾸"/>
      <sheetName val="한일양산"/>
      <sheetName val="정렬"/>
      <sheetName val="9GNG운반"/>
      <sheetName val="내역서(총괄)"/>
      <sheetName val="입찰보고"/>
      <sheetName val="투찰가"/>
      <sheetName val="신기1-LINE별연장"/>
      <sheetName val="S0"/>
      <sheetName val="단면가정"/>
      <sheetName val="2003년내역"/>
      <sheetName val="가도공"/>
      <sheetName val="s"/>
      <sheetName val="ETC"/>
      <sheetName val="전체도급"/>
      <sheetName val="최종견"/>
      <sheetName val="건축-물가변동"/>
      <sheetName val="기계설비-물가변동"/>
      <sheetName val="견적대비표"/>
      <sheetName val="GAEYO"/>
      <sheetName val="매입세"/>
      <sheetName val="품셈표"/>
      <sheetName val="내역서1"/>
      <sheetName val="FURNITURE-01"/>
      <sheetName val="2_대외공문"/>
      <sheetName val="구의33고"/>
      <sheetName val="판"/>
      <sheetName val="NYS"/>
      <sheetName val="첨부파일"/>
      <sheetName val="간접경상비"/>
      <sheetName val="토공(우물통,기타) "/>
      <sheetName val="지장물C"/>
      <sheetName val="tggwan(mac)"/>
      <sheetName val="옥외"/>
      <sheetName val="잡비"/>
      <sheetName val="c_balju"/>
      <sheetName val="부표총괄"/>
      <sheetName val="L_RPTB02_01"/>
      <sheetName val="손익현황"/>
      <sheetName val="SUMMARY"/>
      <sheetName val="유림골조"/>
      <sheetName val="경비"/>
      <sheetName val="Requirement(Work Crew)"/>
      <sheetName val="AC포장수량"/>
      <sheetName val="LEGEND"/>
      <sheetName val="단가조사"/>
      <sheetName val="8.PILE  (돌출)"/>
      <sheetName val="6PILE  (돌출)"/>
      <sheetName val="공사비SUM"/>
      <sheetName val="금액내역서"/>
      <sheetName val="집계"/>
      <sheetName val="납부서"/>
      <sheetName val="공통비배부기준"/>
      <sheetName val="YM-IL1"/>
      <sheetName val="98지급계획"/>
      <sheetName val="000000"/>
      <sheetName val="전선"/>
      <sheetName val="기본사항"/>
      <sheetName val="터파기및재료"/>
      <sheetName val="INPUT-DATA"/>
      <sheetName val="갑지(추정)"/>
      <sheetName val="unit 4"/>
      <sheetName val="1"/>
      <sheetName val="10"/>
      <sheetName val="11"/>
      <sheetName val="12"/>
      <sheetName val="13"/>
      <sheetName val="14"/>
      <sheetName val="15"/>
      <sheetName val="16"/>
      <sheetName val="2"/>
      <sheetName val="3"/>
      <sheetName val="4"/>
      <sheetName val="5"/>
      <sheetName val="6"/>
      <sheetName val="7"/>
      <sheetName val="8"/>
      <sheetName val="9"/>
      <sheetName val="보도공제면적"/>
      <sheetName val="간선계산"/>
      <sheetName val="일위"/>
      <sheetName val="이름정의"/>
      <sheetName val="중기가동(7)"/>
      <sheetName val="주관사업"/>
      <sheetName val="견적990322"/>
      <sheetName val="일위집계"/>
      <sheetName val="수습"/>
      <sheetName val="건축설비내역"/>
      <sheetName val="변경별표"/>
      <sheetName val="A"/>
      <sheetName val="WORK"/>
      <sheetName val="예산내역"/>
      <sheetName val="1-1"/>
      <sheetName val="보고서"/>
      <sheetName val="DAN"/>
      <sheetName val="공통부대비"/>
      <sheetName val="견적서(토공)"/>
      <sheetName val="D25"/>
      <sheetName val="D16"/>
      <sheetName val="D22"/>
      <sheetName val="#3_일위대가목록"/>
      <sheetName val="찍기"/>
      <sheetName val="전기일위대가"/>
      <sheetName val="견적을지"/>
      <sheetName val="신표지1"/>
      <sheetName val="총체보활공정표"/>
      <sheetName val="별제권_정리담보권"/>
      <sheetName val="투찰"/>
      <sheetName val="총괄"/>
      <sheetName val="현장관리비참조"/>
      <sheetName val="배선(낙차)"/>
      <sheetName val="선반OPT"/>
      <sheetName val="실행(1)"/>
      <sheetName val="옥외배관기본공량"/>
      <sheetName val="설비공사"/>
      <sheetName val="경성자금"/>
      <sheetName val="재료"/>
      <sheetName val="제경비율"/>
      <sheetName val="예총"/>
      <sheetName val="수곡내역"/>
      <sheetName val="품셈"/>
      <sheetName val="CTEMCOST"/>
      <sheetName val="조명시설"/>
      <sheetName val="woo(mac)"/>
      <sheetName val="7월11일"/>
      <sheetName val="월별수입"/>
      <sheetName val="약품공급2"/>
      <sheetName val=" ｹ-ﾌﾞﾙ"/>
      <sheetName val="기본단가"/>
      <sheetName val="추가예산"/>
      <sheetName val="C_d"/>
      <sheetName val="원도급내역"/>
      <sheetName val="발파유용(3)"/>
      <sheetName val="예가표"/>
      <sheetName val="횡날개수집"/>
      <sheetName val="변경집계표"/>
      <sheetName val="투찰(하수)"/>
      <sheetName val="제경비"/>
      <sheetName val="에너지동"/>
      <sheetName val="현대물량"/>
      <sheetName val="기흥하도용"/>
      <sheetName val="실행기성 갑지"/>
      <sheetName val="말뚝물량"/>
      <sheetName val="9902"/>
      <sheetName val="도급내역(20061공구)"/>
      <sheetName val="양수장_기계_"/>
      <sheetName val="ELECTRIC"/>
      <sheetName val="SCHEDULE"/>
      <sheetName val="99총공사내역서"/>
      <sheetName val="조건표"/>
      <sheetName val="Baby일위대가"/>
      <sheetName val="선정_1"/>
      <sheetName val="선정_2"/>
      <sheetName val="선정_3"/>
      <sheetName val="선정_4"/>
      <sheetName val="선정_5"/>
      <sheetName val="설_계"/>
      <sheetName val="입출재고현황_(2)"/>
      <sheetName val="G_R300경비"/>
      <sheetName val="7_가스"/>
      <sheetName val="준검_내역서"/>
      <sheetName val="BSD_(2)"/>
      <sheetName val="단면_(2)"/>
      <sheetName val="1_취수장"/>
      <sheetName val="소요자금청구서_10월"/>
      <sheetName val="공사대금_12월"/>
      <sheetName val="장비_12월"/>
      <sheetName val="서화12월_"/>
      <sheetName val="팔팔건기_(2)"/>
      <sheetName val="DATA_입력란"/>
      <sheetName val="1__설계조건_2_단면가정_3__하중계산"/>
      <sheetName val="EQUIPMENT_-2"/>
      <sheetName val="Sheet1_(2)"/>
      <sheetName val="AIR_SHOWER(3인용)"/>
      <sheetName val="IMPEADENCE_MAP_취수장"/>
      <sheetName val="전차선로_물량표"/>
      <sheetName val="내역서_"/>
      <sheetName val="내역(2000년)"/>
      <sheetName val="3차토목내역"/>
      <sheetName val="플랜트 설치"/>
      <sheetName val="부대공(BOQ)"/>
      <sheetName val="간접비"/>
      <sheetName val="이자율"/>
      <sheetName val="7.전산해석결과"/>
      <sheetName val="4.하중"/>
      <sheetName val="우각부검토"/>
      <sheetName val="SULKEA"/>
      <sheetName val="DS적용내역서"/>
      <sheetName val="내역및총괄"/>
      <sheetName val="토공총괄표"/>
      <sheetName val="3층LOAD"/>
      <sheetName val="1층LOAD"/>
      <sheetName val="바닥판(1)"/>
      <sheetName val="적용토목"/>
      <sheetName val="간접"/>
      <sheetName val="기초코드"/>
      <sheetName val="연습"/>
      <sheetName val="PIPE"/>
      <sheetName val="3.3"/>
      <sheetName val="광혁기성"/>
      <sheetName val="날개벽(좌,우=60도-4개)"/>
      <sheetName val="전문품의"/>
      <sheetName val="경산"/>
      <sheetName val="적용단가"/>
      <sheetName val="조경일람"/>
      <sheetName val="과단위"/>
      <sheetName val="쌍송교"/>
      <sheetName val="정공공사"/>
      <sheetName val="2000,9월 일위"/>
      <sheetName val="공통단가"/>
      <sheetName val="단위단가"/>
      <sheetName val="경상직원"/>
      <sheetName val="조건"/>
      <sheetName val="코드표"/>
      <sheetName val="재료비"/>
      <sheetName val="단가일람"/>
      <sheetName val="운반비"/>
      <sheetName val="부대대비"/>
      <sheetName val="냉연집계"/>
      <sheetName val="각종장비전압강하계산"/>
      <sheetName val="TYPE-A"/>
      <sheetName val="수문일1"/>
      <sheetName val="종단계산"/>
      <sheetName val="SLAB&quot;1&quot;"/>
      <sheetName val="대로근거"/>
      <sheetName val="약품설비"/>
      <sheetName val="95MAKER"/>
      <sheetName val="SCH"/>
      <sheetName val="건축공사실행"/>
      <sheetName val="능률(기성)"/>
      <sheetName val="개산공사비"/>
      <sheetName val="포장복구집계"/>
      <sheetName val="내역서-2"/>
      <sheetName val="발주현황"/>
      <sheetName val="설치공사2"/>
      <sheetName val="토목내역서 (도급단가) (2)"/>
      <sheetName val="MSG 수량"/>
      <sheetName val="REDUCER"/>
      <sheetName val="WE'T"/>
      <sheetName val="N賃率-職"/>
      <sheetName val="1.전력공사"/>
      <sheetName val="8.DC"/>
      <sheetName val="3.전열"/>
      <sheetName val="2.조명제어"/>
      <sheetName val="국내조달(통합-1)"/>
      <sheetName val="우배수"/>
      <sheetName val="예정(3)"/>
      <sheetName val="영동(D)"/>
      <sheetName val="새공통"/>
      <sheetName val="자재단가"/>
      <sheetName val="상각율"/>
      <sheetName val="평3"/>
      <sheetName val="토적계산"/>
      <sheetName val="sh1"/>
      <sheetName val="SIL98"/>
      <sheetName val="일반설비내역서"/>
      <sheetName val="건축"/>
      <sheetName val="3_공통공사대비"/>
      <sheetName val="상부집계표"/>
      <sheetName val="일위목록"/>
      <sheetName val="총괄집계 "/>
      <sheetName val="Customer Databas"/>
      <sheetName val="빙축열내역대비입고현황"/>
      <sheetName val="방배동내역(리라)"/>
      <sheetName val="부대공사총괄"/>
      <sheetName val="현장경비"/>
      <sheetName val="건축공사집계표"/>
      <sheetName val="부하계산서"/>
      <sheetName val="계산서"/>
      <sheetName val="산3"/>
      <sheetName val="간접비계산"/>
      <sheetName val="별표 "/>
      <sheetName val="준공조서갑지"/>
      <sheetName val="조명일위"/>
      <sheetName val="계수시트"/>
      <sheetName val="공사개요(사업승인변경)"/>
      <sheetName val="저"/>
      <sheetName val="세부내역"/>
      <sheetName val="중기"/>
      <sheetName val="성남여성복지내역"/>
      <sheetName val="귀래 설계 공내역서"/>
      <sheetName val="제수변수량"/>
      <sheetName val="공기변수량"/>
      <sheetName val="구조물철거타공정이월"/>
      <sheetName val="SUB일위대가"/>
      <sheetName val="b_balju"/>
      <sheetName val="사본 - b_balju"/>
      <sheetName val="세골재  T2 변경 현황"/>
      <sheetName val="기초자료입력"/>
      <sheetName val="choose"/>
      <sheetName val="단가목록"/>
      <sheetName val="BUDAI"/>
      <sheetName val="시중노임단가"/>
      <sheetName val="FAX"/>
      <sheetName val="손익분석"/>
      <sheetName val="증감대비"/>
      <sheetName val="단-토공"/>
      <sheetName val="뜃맟뭁돽띿맟?-BLDG"/>
      <sheetName val="덕전리"/>
      <sheetName val="맨홀토공(3)"/>
      <sheetName val="지불내역1"/>
      <sheetName val="검색"/>
      <sheetName val="TOT"/>
      <sheetName val="방배동내역 (총괄)"/>
      <sheetName val="00건설추정대차대조표"/>
      <sheetName val="96보완계획7.12"/>
      <sheetName val="소야공정계획표"/>
      <sheetName val="기계내역서"/>
      <sheetName val="7.PILE  (돌출)"/>
      <sheetName val="경영상태"/>
      <sheetName val="지구단위계획"/>
      <sheetName val="교량"/>
      <sheetName val="기본단가표"/>
      <sheetName val="보차도경계석"/>
      <sheetName val="부하(성남)"/>
      <sheetName val="환율"/>
      <sheetName val="우수맨홀토공단위수량"/>
      <sheetName val="1.토공"/>
      <sheetName val="Sheet4"/>
      <sheetName val="Data&amp;Result"/>
      <sheetName val="산출근거"/>
      <sheetName val="반중력식옹벽3.5"/>
      <sheetName val="공종목록표"/>
      <sheetName val="BEND LOSS"/>
      <sheetName val="증감분석"/>
      <sheetName val="입찰내역서"/>
      <sheetName val="총괄-1"/>
      <sheetName val="아스팔트 포장총괄집계표"/>
      <sheetName val="감독1130"/>
      <sheetName val="일위대가-1"/>
      <sheetName val="품목"/>
      <sheetName val="판매46"/>
      <sheetName val="명단"/>
      <sheetName val="직접공사비집계표_7"/>
      <sheetName val="공통가설_8"/>
      <sheetName val="기타시설"/>
      <sheetName val="판매시설"/>
      <sheetName val="주민복지관"/>
      <sheetName val="지하주차장"/>
      <sheetName val="삼보지질"/>
      <sheetName val="중기일위대가"/>
      <sheetName val="뚝토공"/>
      <sheetName val="도장수량(하1)"/>
      <sheetName val="주형"/>
      <sheetName val="선정_11"/>
      <sheetName val="선정_21"/>
      <sheetName val="선정_31"/>
      <sheetName val="선정_41"/>
      <sheetName val="선정_51"/>
      <sheetName val="설_계1"/>
      <sheetName val="입출재고현황_(2)1"/>
      <sheetName val="G_R300경비1"/>
      <sheetName val="BSD_(2)1"/>
      <sheetName val="7_가스1"/>
      <sheetName val="준검_내역서1"/>
      <sheetName val="Sheet1_(2)1"/>
      <sheetName val="단면_(2)1"/>
      <sheetName val="1_취수장1"/>
      <sheetName val="현장관리비_산출내역"/>
      <sheetName val="소요자금청구서_10월1"/>
      <sheetName val="공사대금_12월1"/>
      <sheetName val="장비_12월1"/>
      <sheetName val="서화12월_1"/>
      <sheetName val="팔팔건기_(2)1"/>
      <sheetName val="DATA_입력란1"/>
      <sheetName val="처리단락"/>
      <sheetName val="주beam"/>
      <sheetName val="자금청구"/>
      <sheetName val="공사설계서"/>
      <sheetName val="2.입력sheet"/>
      <sheetName val="재료비단가(VALVE)"/>
      <sheetName val="화해(함평)"/>
      <sheetName val="스포회원매출"/>
      <sheetName val="현장관리비내역서"/>
      <sheetName val="SKETCH"/>
      <sheetName val="REINF."/>
      <sheetName val="LOADS"/>
      <sheetName val="CHECK1"/>
      <sheetName val="청구"/>
      <sheetName val="물량표(신)"/>
      <sheetName val="식재인부"/>
      <sheetName val="각현장분석"/>
      <sheetName val="비탈면보호공수량산출"/>
      <sheetName val="(포장)BOQ-실적공사"/>
      <sheetName val="현장관리비"/>
      <sheetName val="화해(장성)"/>
      <sheetName val="b_balju_cho"/>
      <sheetName val="문산방향-교대(A2)"/>
      <sheetName val="충주"/>
      <sheetName val="요율"/>
      <sheetName val="월별품의현황"/>
      <sheetName val="예산M2"/>
      <sheetName val="시가지우회도로공내역서"/>
      <sheetName val="DATA98"/>
      <sheetName val="목창호"/>
      <sheetName val="조건 (A)"/>
      <sheetName val="밸브설치"/>
      <sheetName val=" 토목 처리장도급내역서 "/>
      <sheetName val="간이영수증"/>
      <sheetName val="현금흐름"/>
      <sheetName val="1안98Billing"/>
      <sheetName val="건축내역서"/>
      <sheetName val="9-1차이내역"/>
      <sheetName val="고압"/>
      <sheetName val="장비비"/>
      <sheetName val="준공현장"/>
      <sheetName val="광주운남을"/>
      <sheetName val="매립"/>
      <sheetName val="하도급대비"/>
      <sheetName val="해운대V-B"/>
      <sheetName val="업무처리전"/>
      <sheetName val="001"/>
      <sheetName val="순서도"/>
      <sheetName val="상 부"/>
      <sheetName val="입력DATA"/>
      <sheetName val="바닥판"/>
      <sheetName val="3BL공동구 수량"/>
      <sheetName val="공조기"/>
      <sheetName val="Macro2"/>
      <sheetName val="제출내역 (2)"/>
      <sheetName val="45_46"/>
      <sheetName val="오억미만"/>
      <sheetName val="VENT"/>
      <sheetName val="archi(본사)"/>
      <sheetName val="1단계"/>
      <sheetName val="경비2내역"/>
      <sheetName val="DB"/>
      <sheetName val="EL90"/>
      <sheetName val="열교환기"/>
      <sheetName val="계산내역(설비)"/>
      <sheetName val="광통신 견적내역서1"/>
      <sheetName val="LD"/>
      <sheetName val="입력"/>
      <sheetName val="동력부하계산"/>
      <sheetName val="단위세대물량"/>
      <sheetName val="장비손료"/>
      <sheetName val="MixBed"/>
      <sheetName val="CondPol"/>
      <sheetName val="카메라"/>
      <sheetName val="부대토목"/>
      <sheetName val="수장"/>
      <sheetName val="SAKUB"/>
      <sheetName val="TRE TABLE"/>
      <sheetName val="기계경비일람"/>
      <sheetName val="기성내역"/>
      <sheetName val="토목공사일반"/>
      <sheetName val="용지매수"/>
      <sheetName val="원형맨홀수량"/>
      <sheetName val="CAT_5"/>
      <sheetName val="참조 (2)"/>
      <sheetName val="안정검토"/>
      <sheetName val="플랜트"/>
      <sheetName val="현장목차"/>
      <sheetName val="합천내역"/>
      <sheetName val="토적_x0000__x0000_"/>
      <sheetName val="수안보-MBR1"/>
      <sheetName val="집수정(600-700)"/>
      <sheetName val="산출2-기기동력"/>
      <sheetName val="시설일위"/>
      <sheetName val="Type(123)"/>
      <sheetName val="단가비교표"/>
      <sheetName val="단가보완"/>
      <sheetName val="평균터파기고(1-2,ASP)"/>
      <sheetName val="갑근세납세필증명원"/>
      <sheetName val="종합"/>
      <sheetName val="가시설(TYPE-A)"/>
      <sheetName val="1-1평균터파기고(1)"/>
      <sheetName val="PROJECT BRIEF(EX.NEW)"/>
      <sheetName val="아파트_9"/>
      <sheetName val="기본자료"/>
      <sheetName val="단"/>
      <sheetName val="1__설계조건_2_단면가정_3__하중계산1"/>
      <sheetName val="EQUIPMENT_-21"/>
      <sheetName val="AIR_SHOWER(3인용)1"/>
      <sheetName val="IMPEADENCE_MAP_취수장1"/>
      <sheetName val="전차선로_물량표1"/>
      <sheetName val="내역서_1"/>
      <sheetName val="1_설계조건"/>
      <sheetName val="입출재고현황__2_"/>
      <sheetName val="토공(우물통,기타)_"/>
      <sheetName val="2_대외공문1"/>
      <sheetName val="단가_및_재료비"/>
      <sheetName val="실행내역서_"/>
      <sheetName val="전화번호DATA_(2001)"/>
      <sheetName val="4-3_보온_기본물량집계"/>
      <sheetName val="부서코드표"/>
      <sheetName val="피벗테이블데이터분석"/>
      <sheetName val="적용단위길이"/>
      <sheetName val="특수기호강도거푸집"/>
      <sheetName val="종배수관(신)"/>
      <sheetName val="자료입력"/>
      <sheetName val="기자재집계"/>
      <sheetName val="일위_파일"/>
      <sheetName val="J01"/>
      <sheetName val="ⴭⴭⴭⴭ"/>
      <sheetName val="bi"/>
      <sheetName val="SUMMARY(S)"/>
      <sheetName val="6동"/>
      <sheetName val="골조"/>
      <sheetName val="직재"/>
      <sheetName val="0226"/>
      <sheetName val=" 일본대사 관저 누수 보수공사120719.xlsx"/>
      <sheetName val="Requirement(Work_Crew)"/>
      <sheetName val="8_PILE__(돌출)"/>
      <sheetName val="표  지"/>
      <sheetName val="원가계산서(1차)"/>
      <sheetName val="01"/>
      <sheetName val="동학"/>
      <sheetName val="동학1"/>
      <sheetName val="경북안동"/>
      <sheetName val="진해"/>
      <sheetName val="당항포"/>
      <sheetName val="일위(거제) "/>
      <sheetName val="농업기반"/>
      <sheetName val="일위(달서)"/>
      <sheetName val="일위(숭실)"/>
      <sheetName val="숭실1"/>
      <sheetName val="일위(완도)"/>
      <sheetName val="완도1"/>
      <sheetName val="내역(청마)"/>
      <sheetName val="내역(청마) (2)"/>
      <sheetName val="공사 Scope 표지"/>
      <sheetName val="공사 Scope"/>
      <sheetName val="원가표"/>
      <sheetName val="내역-1"/>
      <sheetName val="내역-2"/>
      <sheetName val="일위2"/>
      <sheetName val="일위3"/>
      <sheetName val="연돌일위집계"/>
      <sheetName val="구분자"/>
      <sheetName val="B부대공"/>
      <sheetName val="철근총괄"/>
      <sheetName val="가시설수량"/>
      <sheetName val="2.단면가정3.모델링4.하중"/>
      <sheetName val="가연천"/>
      <sheetName val="HANDHOLE(2)"/>
      <sheetName val="제수변 수량집계표(보통)"/>
      <sheetName val="식재가격"/>
      <sheetName val="방음벽기초(H=4m)"/>
      <sheetName val="Option"/>
      <sheetName val="와동25-3(변경)"/>
      <sheetName val="사전공사"/>
      <sheetName val="품목단가"/>
      <sheetName val="현황산출서"/>
      <sheetName val="말뚝지지력산정"/>
      <sheetName val="교대(A1)"/>
      <sheetName val="단위수량"/>
      <sheetName val="금융"/>
      <sheetName val="출자한도"/>
      <sheetName val="Sump,Pit,MH"/>
      <sheetName val="내역서변경성원"/>
      <sheetName val="활성탄 여과지토공"/>
      <sheetName val="내역1"/>
      <sheetName val="설직재-1"/>
      <sheetName val="REPORT"/>
      <sheetName val="ASALTOTA"/>
      <sheetName val="업무분장"/>
      <sheetName val="대비표"/>
      <sheetName val="기초정보입력"/>
      <sheetName val="종배수관면벽신"/>
      <sheetName val="기준"/>
      <sheetName val="TOTAL3"/>
      <sheetName val="1.수인터널"/>
      <sheetName val="단가조사서"/>
      <sheetName val="수원역(전체분)설계서"/>
      <sheetName val="진접"/>
      <sheetName val="장비가동"/>
      <sheetName val="아파트"/>
      <sheetName val="공사별총괄표(도급)"/>
      <sheetName val="수 량 명 세 서 - 1"/>
      <sheetName val="입력변수"/>
      <sheetName val="공정코드"/>
      <sheetName val="Ext. Stone-P"/>
      <sheetName val="12용지"/>
      <sheetName val="맨홀수량산출"/>
      <sheetName val="목차"/>
      <sheetName val="직접경비"/>
      <sheetName val="laroux"/>
      <sheetName val="BJJIN"/>
      <sheetName val="총괄대장"/>
      <sheetName val="ES대장 양식"/>
      <sheetName val="공사비결정처별"/>
      <sheetName val="실정보고현황 (2)"/>
      <sheetName val="실정보고"/>
      <sheetName val="설변대장"/>
      <sheetName val="실정보고현황"/>
      <sheetName val="포항상수도"/>
      <sheetName val="포항상수도 (2)"/>
      <sheetName val="시화아파트보증현황"/>
      <sheetName val="시화아파트보증현황 (2)"/>
      <sheetName val="목동세대 산출근거"/>
      <sheetName val="연결관암거"/>
      <sheetName val="11.1 단면hwp"/>
      <sheetName val="공내역"/>
      <sheetName val="변경후원본2"/>
      <sheetName val="2000.05"/>
      <sheetName val="CAPVC"/>
      <sheetName val="4.장비손료"/>
      <sheetName val="1SGATE97"/>
      <sheetName val="음료실행"/>
      <sheetName val="표층포설및다짐"/>
      <sheetName val="도담구내 개소별 명세"/>
      <sheetName val="실행품의서"/>
      <sheetName val="방송(체육관)"/>
      <sheetName val="맨홀토공산출"/>
      <sheetName val="NEYOK"/>
      <sheetName val="cable산출"/>
      <sheetName val="자재단가비교표"/>
      <sheetName val="날개벽(시점좌측)"/>
      <sheetName val="양식"/>
      <sheetName val="득점현황"/>
      <sheetName val="9609추"/>
      <sheetName val="재료표"/>
      <sheetName val="하중계산"/>
      <sheetName val="구성비"/>
      <sheetName val="버스운행안내"/>
      <sheetName val="예방접종계획"/>
      <sheetName val="근태계획서"/>
      <sheetName val="3.하중산정4.지지력"/>
      <sheetName val="총계"/>
      <sheetName val="P-산#1-1(WOWA1)"/>
      <sheetName val="데이타"/>
      <sheetName val="정보매체A동"/>
      <sheetName val="fursys"/>
      <sheetName val="결과조달"/>
      <sheetName val="22인공"/>
      <sheetName val="전열"/>
      <sheetName val="자재수량"/>
      <sheetName val="중기사용료"/>
      <sheetName val="산식3"/>
      <sheetName val="관급자재"/>
      <sheetName val="팔당터널(1공구)"/>
      <sheetName val="소업1교"/>
      <sheetName val="흙쌓기도수로설치현황(1)"/>
      <sheetName val="Sheet3"/>
      <sheetName val="노무비단가"/>
      <sheetName val="당진1,2호기전선관설치및접지4차공사내역서-을지"/>
      <sheetName val="평자재단가"/>
      <sheetName val="깨기"/>
      <sheetName val="단위가격"/>
      <sheetName val="절취및터파기"/>
      <sheetName val="개요입력"/>
      <sheetName val="수량기준"/>
      <sheetName val="단가기준"/>
      <sheetName val="공통가설"/>
      <sheetName val="가설공사"/>
      <sheetName val="간접재료비산출표-27-30"/>
      <sheetName val="sgbw"/>
      <sheetName val="기안"/>
      <sheetName val="설산1.나"/>
      <sheetName val="본사S"/>
      <sheetName val="토량산출서"/>
      <sheetName val="구역화물"/>
      <sheetName val="4.전기"/>
      <sheetName val="실적"/>
      <sheetName val="입력(K0)"/>
      <sheetName val="본체"/>
      <sheetName val="전기혼잡제경비(45)"/>
      <sheetName val="집행예산"/>
      <sheetName val="공사비"/>
      <sheetName val="FB25JN"/>
      <sheetName val="탑(을지)"/>
      <sheetName val="견적"/>
      <sheetName val="3본사"/>
      <sheetName val="총공비"/>
      <sheetName val="재료집계표"/>
      <sheetName val="각종장비전압강하계"/>
      <sheetName val="교각계산"/>
      <sheetName val="99노임기준"/>
      <sheetName val="종합기별"/>
      <sheetName val="노무비명세서"/>
      <sheetName val="소요자재명세서"/>
      <sheetName val="일위대가목록"/>
      <sheetName val="적용률"/>
      <sheetName val=" "/>
      <sheetName val="월간공정표(04월))"/>
      <sheetName val="하남내역"/>
      <sheetName val="Ⅴ-2.공종별내역"/>
      <sheetName val="주현(해보)"/>
      <sheetName val="주현(영광)"/>
      <sheetName val="본부소개"/>
      <sheetName val="Bill-7"/>
      <sheetName val="Bill-8"/>
      <sheetName val="Bill-6"/>
      <sheetName val="전체실행"/>
      <sheetName val="패널"/>
      <sheetName val="공종"/>
      <sheetName val="자동차폐수처리장"/>
      <sheetName val="BRAKE"/>
      <sheetName val="시설투자"/>
      <sheetName val="적격"/>
      <sheetName val="평가"/>
      <sheetName val="적정"/>
      <sheetName val="관리"/>
      <sheetName val="내역실행"/>
      <sheetName val="하도"/>
      <sheetName val="별지"/>
      <sheetName val="총괄설계"/>
      <sheetName val="내역설계"/>
      <sheetName val="조사"/>
      <sheetName val="의뢰"/>
      <sheetName val="AS"/>
      <sheetName val="여과지동"/>
      <sheetName val="단호교"/>
      <sheetName val="마포토정"/>
      <sheetName val="wall"/>
      <sheetName val="Front"/>
      <sheetName val="토적표"/>
      <sheetName val="NYS(집계)"/>
      <sheetName val="국내"/>
      <sheetName val="1.개요및면적"/>
      <sheetName val="을-ATYPE"/>
      <sheetName val="부대공Ⅱ"/>
      <sheetName val="주요수량증감"/>
      <sheetName val="마산방향철근집계"/>
      <sheetName val="진주방향"/>
      <sheetName val="마산방향"/>
      <sheetName val="시행후면적"/>
      <sheetName val="조명_x0005__x0000_"/>
      <sheetName val="우수"/>
      <sheetName val="quotation"/>
      <sheetName val="참조자료"/>
      <sheetName val="현장지지물물량"/>
      <sheetName val="토공집계"/>
      <sheetName val="CC16-내역서"/>
      <sheetName val="전도금"/>
      <sheetName val="BOX"/>
      <sheetName val="내역서 (2)"/>
      <sheetName val="단양 00 아파트-세부내역"/>
      <sheetName val="포장총괄집계표"/>
      <sheetName val="COPING"/>
      <sheetName val="정보LIST"/>
      <sheetName val="5-6공구"/>
      <sheetName val="5-7공구"/>
      <sheetName val="5-8공구"/>
      <sheetName val="특수선일위대가"/>
      <sheetName val="선정_12"/>
      <sheetName val="선정_22"/>
      <sheetName val="선정_32"/>
      <sheetName val="선정_42"/>
      <sheetName val="선정_52"/>
      <sheetName val="설_계2"/>
      <sheetName val="입출재고현황_(2)2"/>
      <sheetName val="7_가스2"/>
      <sheetName val="BSD_(2)2"/>
      <sheetName val="준검_내역서2"/>
      <sheetName val="G_R300경비2"/>
      <sheetName val="단면_(2)2"/>
      <sheetName val="1_취수장2"/>
      <sheetName val="소요자금청구서_10월2"/>
      <sheetName val="공사대금_12월2"/>
      <sheetName val="장비_12월2"/>
      <sheetName val="서화12월_2"/>
      <sheetName val="팔팔건기_(2)2"/>
      <sheetName val="EQUIPMENT_-22"/>
      <sheetName val="DATA_입력란2"/>
      <sheetName val="1__설계조건_2_단면가정_3__하중계산2"/>
      <sheetName val="Sheet1_(2)2"/>
      <sheetName val="AIR_SHOWER(3인용)2"/>
      <sheetName val="IMPEADENCE_MAP_취수장2"/>
      <sheetName val="내역서_2"/>
      <sheetName val="1_설계조건1"/>
      <sheetName val="현장관리비_산출내역1"/>
      <sheetName val="전화번호DATA_(2001)1"/>
      <sheetName val="2_대외공문2"/>
      <sheetName val="전차선로_물량표2"/>
      <sheetName val="입출재고현황__2_1"/>
      <sheetName val="4-3_보온_기본물량집계1"/>
      <sheetName val="실행내역서_1"/>
      <sheetName val="3_공통공사대비1"/>
      <sheetName val="단가_및_재료비1"/>
      <sheetName val="토공(우물통,기타)_1"/>
      <sheetName val="Requirement(Work_Crew)1"/>
      <sheetName val="8_PILE__(돌출)1"/>
      <sheetName val="unit_4"/>
      <sheetName val="6PILE__(돌출)"/>
      <sheetName val="_ｹ-ﾌﾞﾙ"/>
      <sheetName val="실행기성_갑지"/>
      <sheetName val="플랜트_설치"/>
      <sheetName val="WEIGHT_LIST"/>
      <sheetName val="산#2-1_(2)"/>
      <sheetName val="7_전산해석결과"/>
      <sheetName val="4_하중"/>
      <sheetName val="3_3"/>
      <sheetName val="2000,9월_일위"/>
      <sheetName val="토목내역서_(도급단가)_(2)"/>
      <sheetName val="MSG_수량"/>
      <sheetName val="1_전력공사"/>
      <sheetName val="8_DC"/>
      <sheetName val="3_전열"/>
      <sheetName val="2_조명제어"/>
      <sheetName val="귀래_설계_공내역서"/>
      <sheetName val="총괄집계_"/>
      <sheetName val="Customer_Databas"/>
      <sheetName val="별표_"/>
      <sheetName val="반중력식옹벽3_5"/>
      <sheetName val="사본_-_b_balju"/>
      <sheetName val="2_입력sheet"/>
      <sheetName val="REINF_"/>
      <sheetName val="1_토공"/>
      <sheetName val="아스팔트_포장총괄집계표"/>
      <sheetName val="BEND_LOSS"/>
      <sheetName val="조건_(A)"/>
      <sheetName val="_토목_처리장도급내역서_"/>
      <sheetName val="TRE_TABLE"/>
      <sheetName val="상_부"/>
      <sheetName val="3BL공동구_수량"/>
      <sheetName val="96보완계획7_12"/>
      <sheetName val="제출내역_(2)"/>
      <sheetName val="참조_(2)"/>
      <sheetName val="방배동내역_(총괄)"/>
      <sheetName val="표__지"/>
      <sheetName val="7_PILE__(돌출)"/>
      <sheetName val="활성탄_여과지토공"/>
      <sheetName val="수_량_명_세_서_-_1"/>
      <sheetName val="_일본대사_관저_누수_보수공사120719_xlsx"/>
      <sheetName val="2_단면가정3_모델링4_하중"/>
      <sheetName val="광통신_견적내역서1"/>
      <sheetName val="PROJECT_BRIEF(EX_NEW)"/>
      <sheetName val="세골재__T2_변경_현황"/>
      <sheetName val="수로교총재료집계"/>
      <sheetName val="동일대내"/>
      <sheetName val="터널구조물산근"/>
      <sheetName val="계림(함평)"/>
      <sheetName val="계림(장성)"/>
      <sheetName val="기안지"/>
      <sheetName val="현장일반사항"/>
      <sheetName val="동해title"/>
      <sheetName val="공통비총괄표"/>
      <sheetName val="금액유형"/>
      <sheetName val="수정계획3"/>
      <sheetName val="주식"/>
      <sheetName val="총괄갑 "/>
      <sheetName val="AS복구"/>
      <sheetName val="YES-T"/>
      <sheetName val="Table"/>
      <sheetName val="매출그래프"/>
      <sheetName val="진도말"/>
      <sheetName val="환산표"/>
      <sheetName val="1단지 단위세대 내역서"/>
      <sheetName val="3차설계"/>
      <sheetName val="조건_(A)1"/>
      <sheetName val="합의경상"/>
      <sheetName val="동원(3)"/>
      <sheetName val="외자배분"/>
      <sheetName val="외자내역"/>
      <sheetName val="7+160암거변경"/>
      <sheetName val="여암교"/>
      <sheetName val="공사개요(¡_x0000_Ԁ_x0000_䀀횶_x0009_"/>
      <sheetName val="착공계(전체)"/>
      <sheetName val="C3"/>
      <sheetName val="O＆P"/>
      <sheetName val="상수도토공집계표"/>
      <sheetName val="40단가산출서"/>
      <sheetName val="40집계"/>
      <sheetName val="직원인원"/>
      <sheetName val="우수공,맨홀,집수정"/>
      <sheetName val="세부내역(직접인건비)"/>
      <sheetName val="도로단위당"/>
      <sheetName val="4.2.1 마루높이 검토"/>
      <sheetName val="공사개요(¡_x0000_Ԁ_x0000_䀀횶 "/>
      <sheetName val="고창방향"/>
      <sheetName val="현장관리비집계표"/>
      <sheetName val="Layout_Data "/>
      <sheetName val="집수A"/>
      <sheetName val="신흥교"/>
      <sheetName val="물질수지(2011)"/>
      <sheetName val="̀؀Ȁ턀"/>
      <sheetName val="̀؀Ȁ_x0000_"/>
      <sheetName val="SUB일위대가(손료)"/>
      <sheetName val="_x0000__x000a__x0000__x0005__x0000__x0006__x0000__x0007__x0000_"/>
      <sheetName val="_x0000_ _x0000__x0005__x0000__x0002__x0000__x000c__x0000_"/>
      <sheetName val="Ѐ਀ఀ؀؀଀"/>
      <sheetName val="_x0000__x0009__x0000__x0005__x0000__x0002__x0000__x000c__x0000_"/>
      <sheetName val="잉여처분"/>
      <sheetName val="전체제잡비"/>
      <sheetName val="참조-(1)"/>
      <sheetName val="부대공자재"/>
      <sheetName val="inter"/>
      <sheetName val="건축공사이월"/>
      <sheetName val="Sheet9"/>
      <sheetName val="집계표(육상)"/>
      <sheetName val="계약서"/>
      <sheetName val="토목내역서"/>
      <sheetName val="대치판정"/>
      <sheetName val="Vendors"/>
      <sheetName val="환_x0000_"/>
      <sheetName val="하도급"/>
      <sheetName val="공성대비표"/>
      <sheetName val="CIVIL"/>
      <sheetName val="L-type"/>
      <sheetName val="노안2지구총(시행계획)"/>
      <sheetName val="투찰내역"/>
      <sheetName val="예산총괄표"/>
      <sheetName val="할증 "/>
      <sheetName val="입상내역"/>
      <sheetName val="1승인신청서"/>
      <sheetName val="공종분류"/>
      <sheetName val="문학간접"/>
      <sheetName val="CAL"/>
      <sheetName val="조경수량"/>
      <sheetName val="1.우편집중내역서"/>
      <sheetName val="중기터파기"/>
      <sheetName val="변수값"/>
      <sheetName val="중기상차"/>
      <sheetName val="장척총괄"/>
      <sheetName val="1공구 배수통관 산출근거"/>
      <sheetName val="일위대가목록표"/>
      <sheetName val="전기,계장"/>
      <sheetName val="미드수량"/>
      <sheetName val="수량산출1"/>
      <sheetName val="자재단가표"/>
      <sheetName val="공용정보"/>
      <sheetName val="토공산출(주차장)"/>
      <sheetName val="적현로"/>
      <sheetName val="등가관장표"/>
      <sheetName val="A 견적"/>
      <sheetName val="미결사항"/>
      <sheetName val="2차공사변경현장관리비"/>
      <sheetName val="배수내역"/>
      <sheetName val="설계도1"/>
      <sheetName val="기초(1)"/>
      <sheetName val="5. FIREPROOF"/>
      <sheetName val="대비내역"/>
      <sheetName val="2.주요계수총괄"/>
      <sheetName val="그림"/>
      <sheetName val="그림2"/>
      <sheetName val="예산서"/>
      <sheetName val="당초내역서"/>
      <sheetName val="산근터빈"/>
      <sheetName val="인건비 "/>
      <sheetName val="BND"/>
      <sheetName val="P.M 별"/>
      <sheetName val="TB-내역서"/>
      <sheetName val="자재코드"/>
      <sheetName val="건설성적"/>
      <sheetName val="가압장(토목)"/>
      <sheetName val="설계변경(수정전)"/>
      <sheetName val="설치자재"/>
      <sheetName val="구성1"/>
      <sheetName val="구성2"/>
      <sheetName val="구성3"/>
      <sheetName val="구성4"/>
      <sheetName val="Mc1"/>
      <sheetName val="평균높이산출근거"/>
      <sheetName val="횡배수관위치조서"/>
      <sheetName val="종단耀⃤"/>
      <sheetName val="__"/>
      <sheetName val="영업소실적"/>
      <sheetName val="97노임단가"/>
      <sheetName val="예가대비"/>
      <sheetName val="2)보강토수량집계"/>
      <sheetName val="장비투입계획"/>
      <sheetName val="직원투입계획"/>
      <sheetName val="주공 갑지"/>
      <sheetName val="골조시행"/>
      <sheetName val="3련 BOX"/>
      <sheetName val="90.03실행 "/>
      <sheetName val="원내역"/>
      <sheetName val="청구내역(9807)"/>
      <sheetName val="내역(최종본4.5)"/>
      <sheetName val="기계경비(시간당)"/>
      <sheetName val="배수공 시멘트 및 골재량 산출"/>
      <sheetName val="RE9604"/>
      <sheetName val="터널조도"/>
      <sheetName val="과천MAIN"/>
      <sheetName val="내역(청마- (2)"/>
      <sheetName val="방음벽기초"/>
      <sheetName val="기계시공"/>
      <sheetName val="VXXXXXX"/>
      <sheetName val="G2설비도급"/>
      <sheetName val="난이도"/>
      <sheetName val="단가산출2"/>
      <sheetName val="중기사용료산출근거"/>
      <sheetName val="샤워실위생"/>
      <sheetName val="김포IO"/>
      <sheetName val="일지-H"/>
      <sheetName val="약전닥트"/>
      <sheetName val="FD"/>
      <sheetName val="건축부하"/>
      <sheetName val="FA설치명세"/>
      <sheetName val="99관저"/>
      <sheetName val="빙축열내역대_x0000__x0000__x0005__x0000_憐"/>
      <sheetName val="예산명세서"/>
      <sheetName val="VENDOR LIST"/>
      <sheetName val="구조"/>
      <sheetName val="집수정"/>
      <sheetName val="토적1"/>
      <sheetName val="샘플표지"/>
      <sheetName val="가격조사서"/>
      <sheetName val="BOX(1.5X1.5)"/>
      <sheetName val="남양시작동010313100%"/>
      <sheetName val="CB"/>
      <sheetName val="구조     ."/>
      <sheetName val="제경餀ኘ"/>
      <sheetName val="3지구단위"/>
      <sheetName val="사통공사비"/>
      <sheetName val="다곡2교"/>
      <sheetName val="Paint,Fire-Proof,Insul(48)"/>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변화치수"/>
      <sheetName val="Pier 3"/>
      <sheetName val="(포장)BOQ-실적공ꀀ"/>
      <sheetName val="업체별기성내역"/>
      <sheetName val="추진계획서"/>
      <sheetName val="하도급업체"/>
      <sheetName val="집계장(대목_실행)"/>
      <sheetName val="선정_13"/>
      <sheetName val="선정_23"/>
      <sheetName val="선정_33"/>
      <sheetName val="선정_43"/>
      <sheetName val="선정_53"/>
      <sheetName val="설_계3"/>
      <sheetName val="입출재고현황_(2)3"/>
      <sheetName val="7_가스3"/>
      <sheetName val="준검_내역서3"/>
      <sheetName val="BSD_(2)3"/>
      <sheetName val="G_R300경비3"/>
      <sheetName val="단면_(2)3"/>
      <sheetName val="1_취수장3"/>
      <sheetName val="소요자금청구서_10월3"/>
      <sheetName val="공사대금_12월3"/>
      <sheetName val="장비_12월3"/>
      <sheetName val="서화12월_3"/>
      <sheetName val="팔팔건기_(2)3"/>
      <sheetName val="EQUIPMENT_-23"/>
      <sheetName val="Sheet1_(2)3"/>
      <sheetName val="AIR_SHOWER(3인용)3"/>
      <sheetName val="3_공통공사대비2"/>
      <sheetName val="DATA_입력란3"/>
      <sheetName val="1__설계조건_2_단면가정_3__하중계산3"/>
      <sheetName val="IMPEADENCE_MAP_취수장3"/>
      <sheetName val="1_설계조건2"/>
      <sheetName val="현장관리비_산출내역2"/>
      <sheetName val="2_대외공문3"/>
      <sheetName val="전차선로_물량표3"/>
      <sheetName val="내역서_3"/>
      <sheetName val="실행내역서_2"/>
      <sheetName val="입출재고현황__2_2"/>
      <sheetName val="단가_및_재료비2"/>
      <sheetName val="토공(우물통,기타)_2"/>
      <sheetName val="전화번호DATA_(2001)2"/>
      <sheetName val="4-3_보온_기본물량집계2"/>
      <sheetName val="Requirement(Work_Crew)2"/>
      <sheetName val="8_PILE__(돌출)2"/>
      <sheetName val="6PILE__(돌출)1"/>
      <sheetName val="unit_41"/>
      <sheetName val="_ｹ-ﾌﾞﾙ1"/>
      <sheetName val="플랜트_설치1"/>
      <sheetName val="WEIGHT_LIST1"/>
      <sheetName val="산#2-1_(2)1"/>
      <sheetName val="7_전산해석결과1"/>
      <sheetName val="4_하중1"/>
      <sheetName val="2000,9월_일위1"/>
      <sheetName val="실행기성_갑지1"/>
      <sheetName val="3_31"/>
      <sheetName val="토목내역서_(도급단가)_(2)1"/>
      <sheetName val="MSG_수량1"/>
      <sheetName val="1_전력공사1"/>
      <sheetName val="8_DC1"/>
      <sheetName val="3_전열1"/>
      <sheetName val="2_조명제어1"/>
      <sheetName val="REINF_1"/>
      <sheetName val="사본_-_b_balju1"/>
      <sheetName val="2_입력sheet1"/>
      <sheetName val="반중력식옹벽3_51"/>
      <sheetName val="귀래_설계_공내역서1"/>
      <sheetName val="총괄집계_1"/>
      <sheetName val="Customer_Databas1"/>
      <sheetName val="별표_1"/>
      <sheetName val="아스팔트_포장총괄집계표1"/>
      <sheetName val="BEND_LOSS1"/>
      <sheetName val="1_토공1"/>
      <sheetName val="_토목_처리장도급내역서_1"/>
      <sheetName val="96보완계획7_121"/>
      <sheetName val="7_PILE__(돌출)1"/>
      <sheetName val="참조_(2)1"/>
      <sheetName val="상_부1"/>
      <sheetName val="3BL공동구_수량1"/>
      <sheetName val="제출내역_(2)1"/>
      <sheetName val="방배동내역_(총괄)1"/>
      <sheetName val="2_단면가정3_모델링4_하중1"/>
      <sheetName val="광통신_견적내역서11"/>
      <sheetName val="TRE_TABLE1"/>
      <sheetName val="PROJECT_BRIEF(EX_NEW)1"/>
      <sheetName val="세골재__T2_변경_현황1"/>
      <sheetName val="활성탄_여과지토공1"/>
      <sheetName val="_일본대사_관저_누수_보수공사120719_xlsx1"/>
      <sheetName val="Ext__Stone-P1"/>
      <sheetName val="ES대장_양식1"/>
      <sheetName val="실정보고현황_(2)1"/>
      <sheetName val="포항상수도_(2)1"/>
      <sheetName val="시화아파트보증현황_(2)1"/>
      <sheetName val="표__지1"/>
      <sheetName val="수_량_명_세_서_-_11"/>
      <sheetName val="도담구내_개소별_명세1"/>
      <sheetName val="1_수인터널1"/>
      <sheetName val="일위(거제)_1"/>
      <sheetName val="내역(청마)_(2)1"/>
      <sheetName val="공사_Scope_표지1"/>
      <sheetName val="공사_Scope1"/>
      <sheetName val="목동세대_산출근거1"/>
      <sheetName val="11_1_단면hwp1"/>
      <sheetName val="2000_051"/>
      <sheetName val="1단지_단위세대_내역서1"/>
      <sheetName val="제수변_수량집계표(보통)1"/>
      <sheetName val="Ext__Stone-P"/>
      <sheetName val="ES대장_양식"/>
      <sheetName val="실정보고현황_(2)"/>
      <sheetName val="포항상수도_(2)"/>
      <sheetName val="시화아파트보증현황_(2)"/>
      <sheetName val="1_수인터널"/>
      <sheetName val="일위(거제)_"/>
      <sheetName val="내역(청마)_(2)"/>
      <sheetName val="공사_Scope_표지"/>
      <sheetName val="공사_Scope"/>
      <sheetName val="목동세대_산출근거"/>
      <sheetName val="11_1_단면hwp"/>
      <sheetName val="2000_05"/>
      <sheetName val="1단지_단위세대_내역서"/>
      <sheetName val="제수변_수량집계표(보통)"/>
      <sheetName val="도담구내_개소별_명세"/>
      <sheetName val="4_장비손료"/>
      <sheetName val="내역서_(2)"/>
      <sheetName val="단양_00_아파트-세부내역"/>
      <sheetName val="설산1_나"/>
      <sheetName val="3_하중산정4_지지력"/>
      <sheetName val="선정_14"/>
      <sheetName val="선정_24"/>
      <sheetName val="선정_34"/>
      <sheetName val="선정_44"/>
      <sheetName val="선정_54"/>
      <sheetName val="설_계4"/>
      <sheetName val="입출재고현황_(2)4"/>
      <sheetName val="7_가스4"/>
      <sheetName val="준검_내역서4"/>
      <sheetName val="BSD_(2)4"/>
      <sheetName val="G_R300경비4"/>
      <sheetName val="단면_(2)4"/>
      <sheetName val="1_취수장4"/>
      <sheetName val="EQUIPMENT_-24"/>
      <sheetName val="IMPEADENCE_MAP_취수장4"/>
      <sheetName val="소요자금청구서_10월4"/>
      <sheetName val="공사대금_12월4"/>
      <sheetName val="장비_12월4"/>
      <sheetName val="서화12월_4"/>
      <sheetName val="팔팔건기_(2)4"/>
      <sheetName val="Sheet1_(2)4"/>
      <sheetName val="AIR_SHOWER(3인용)4"/>
      <sheetName val="3_공통공사대비3"/>
      <sheetName val="DATA_입력란4"/>
      <sheetName val="1__설계조건_2_단면가정_3__하중계산4"/>
      <sheetName val="1_설계조건3"/>
      <sheetName val="현장관리비_산출내역3"/>
      <sheetName val="2_대외공문4"/>
      <sheetName val="전차선로_물량표4"/>
      <sheetName val="내역서_4"/>
      <sheetName val="실행내역서_3"/>
      <sheetName val="입출재고현황__2_3"/>
      <sheetName val="단가_및_재료비3"/>
      <sheetName val="토공(우물통,기타)_3"/>
      <sheetName val="전화번호DATA_(2001)3"/>
      <sheetName val="4-3_보온_기본물량집계3"/>
      <sheetName val="Requirement(Work_Crew)3"/>
      <sheetName val="8_PILE__(돌출)3"/>
      <sheetName val="6PILE__(돌출)2"/>
      <sheetName val="unit_42"/>
      <sheetName val="_ｹ-ﾌﾞﾙ2"/>
      <sheetName val="플랜트_설치2"/>
      <sheetName val="WEIGHT_LIST2"/>
      <sheetName val="산#2-1_(2)2"/>
      <sheetName val="7_전산해석결과2"/>
      <sheetName val="4_하중2"/>
      <sheetName val="2000,9월_일위2"/>
      <sheetName val="실행기성_갑지2"/>
      <sheetName val="3_32"/>
      <sheetName val="토목내역서_(도급단가)_(2)2"/>
      <sheetName val="MSG_수량2"/>
      <sheetName val="1_전력공사2"/>
      <sheetName val="8_DC2"/>
      <sheetName val="3_전열2"/>
      <sheetName val="2_조명제어2"/>
      <sheetName val="REINF_2"/>
      <sheetName val="사본_-_b_balju2"/>
      <sheetName val="2_입력sheet2"/>
      <sheetName val="반중력식옹벽3_52"/>
      <sheetName val="귀래_설계_공내역서2"/>
      <sheetName val="총괄집계_2"/>
      <sheetName val="Customer_Databas2"/>
      <sheetName val="별표_2"/>
      <sheetName val="아스팔트_포장총괄집계표2"/>
      <sheetName val="BEND_LOSS2"/>
      <sheetName val="1_토공2"/>
      <sheetName val="_토목_처리장도급내역서_2"/>
      <sheetName val="조건_(A)2"/>
      <sheetName val="96보완계획7_122"/>
      <sheetName val="7_PILE__(돌출)2"/>
      <sheetName val="참조_(2)2"/>
      <sheetName val="상_부2"/>
      <sheetName val="3BL공동구_수량2"/>
      <sheetName val="제출내역_(2)2"/>
      <sheetName val="방배동내역_(총괄)2"/>
      <sheetName val="2_단면가정3_모델링4_하중2"/>
      <sheetName val="광통신_견적내역서12"/>
      <sheetName val="TRE_TABLE2"/>
      <sheetName val="PROJECT_BRIEF(EX_NEW)2"/>
      <sheetName val="활성탄_여과지토공2"/>
      <sheetName val="세골재__T2_변경_현황2"/>
      <sheetName val="_일본대사_관저_누수_보수공사120719_xlsx2"/>
      <sheetName val="Ext__Stone-P2"/>
      <sheetName val="ES대장_양식2"/>
      <sheetName val="실정보고현황_(2)2"/>
      <sheetName val="포항상수도_(2)2"/>
      <sheetName val="시화아파트보증현황_(2)2"/>
      <sheetName val="표__지2"/>
      <sheetName val="수_량_명_세_서_-_12"/>
      <sheetName val="도담구내_개소별_명세2"/>
      <sheetName val="1_수인터널2"/>
      <sheetName val="일위(거제)_2"/>
      <sheetName val="내역(청마)_(2)2"/>
      <sheetName val="공사_Scope_표지2"/>
      <sheetName val="공사_Scope2"/>
      <sheetName val="목동세대_산출근거2"/>
      <sheetName val="11_1_단면hwp2"/>
      <sheetName val="2000_052"/>
      <sheetName val="1단지_단위세대_내역서2"/>
      <sheetName val="제수변_수량집계표(보통)2"/>
      <sheetName val="전문품"/>
      <sheetName val="능률(기성怀"/>
      <sheetName val="능률(기성쀀"/>
      <sheetName val="능률(기성砀"/>
      <sheetName val="능률(기성԰"/>
      <sheetName val="능률(기성倀"/>
      <sheetName val="능률(기성ጀ"/>
      <sheetName val="능률(기성䠀"/>
      <sheetName val="능률(기성 "/>
      <sheetName val="공사개요(¡"/>
      <sheetName val="토목내역서 (도급단가)렀ꔇ砯"/>
      <sheetName val="HW일위"/>
      <sheetName val="수주추정"/>
      <sheetName val="환경기계공정표 (3)"/>
      <sheetName val="제잡비요율"/>
      <sheetName val="설비"/>
      <sheetName val="준공조서"/>
      <sheetName val="공사준공계"/>
      <sheetName val="준공검사보고서"/>
      <sheetName val="현장관리贈%͈"/>
      <sheetName val="연부97-1"/>
      <sheetName val="WE轰翟"/>
      <sheetName val="WE鈀쑷"/>
      <sheetName val="WE述쑷"/>
      <sheetName val="WE鐠犘"/>
      <sheetName val="WE犘"/>
      <sheetName val="1.전_x0010_"/>
      <sheetName val="1.전׃"/>
      <sheetName val="WE軐鳅"/>
      <sheetName val="WE賀鳅"/>
      <sheetName val="국내조달(朌Õ羈ᕑ_x0000_"/>
      <sheetName val="EVALUATE"/>
      <sheetName val="SRC-B3U2"/>
      <sheetName val="mcc일위대가"/>
      <sheetName val="물가자료"/>
      <sheetName val="경비_원본"/>
      <sheetName val="원가산출근거"/>
      <sheetName val="Macro(전선)"/>
      <sheetName val="빙축열내역대_x0000__x0000__x0005__x0000_鲀"/>
      <sheetName val="工완성공사율"/>
      <sheetName val="예산대비"/>
      <sheetName val="MTL$-INTER"/>
      <sheetName val="CABLE SIZE-3"/>
      <sheetName val="날개벽(좌,우=60"/>
      <sheetName val="묘발입력"/>
      <sheetName val="2002공임"/>
      <sheetName val="2002자재가격"/>
      <sheetName val="단가입력창"/>
      <sheetName val="총괄표(을)"/>
      <sheetName val="기초단가"/>
      <sheetName val="기성2"/>
      <sheetName val="뜃맟뭁돽띿맟_-BLDG"/>
      <sheetName val="시설물일위"/>
      <sheetName val="내역서 표지 "/>
      <sheetName val="원가계산서(전기)"/>
      <sheetName val="대운산출"/>
      <sheetName val="암거날개벽재료집계"/>
      <sheetName val="열린교실"/>
      <sheetName val="기본일위"/>
      <sheetName val="재료단가"/>
      <sheetName val="근로자자료입력"/>
      <sheetName val="하천제원"/>
      <sheetName val="예산"/>
      <sheetName val="가공비"/>
      <sheetName val="공사비총괄표"/>
      <sheetName val="물량내역"/>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물질수지"/>
      <sheetName val="주배관TYPE현황"/>
      <sheetName val="토공집계표"/>
      <sheetName val="기성"/>
      <sheetName val="콘크리트"/>
      <sheetName val="COVER-P"/>
      <sheetName val="별제권_정ԯ_x0000_缀_x0000_"/>
      <sheetName val="별제권_정ﻔ_xded5_ԯ_x0000_"/>
      <sheetName val="별제권_정ﻔᣕԯ_x0000_"/>
      <sheetName val="별제권_정ﻔ⫕ԯ_x0000_"/>
      <sheetName val="건축원가"/>
      <sheetName val="설계가"/>
      <sheetName val="_x0000_ _x0000__x0005__x0000__x0006__x0000__x0007__x0000_"/>
      <sheetName val="내역검토"/>
      <sheetName val="아스팔트 포장총괄집계㕈"/>
      <sheetName val="계획고"/>
      <sheetName val="산출근거1"/>
      <sheetName val="공동도급 지분"/>
      <sheetName val="첨부(원가상승분석)"/>
      <sheetName val="변경총괄표"/>
      <sheetName val="SCHE"/>
      <sheetName val="UPRI"/>
      <sheetName val="세부내역서"/>
      <sheetName val="상부집계_x0005_"/>
      <sheetName val="상부집계誀"/>
      <sheetName val="상부집계"/>
      <sheetName val="조명 _x0000_"/>
      <sheetName val="선수금"/>
      <sheetName val="Master Schedule_161025.xlsx"/>
      <sheetName val="현장식당(1)"/>
      <sheetName val="부안변전"/>
      <sheetName val="재무가정"/>
      <sheetName val="기계단가"/>
      <sheetName val="COVER"/>
      <sheetName val="내역서(당초변경)"/>
      <sheetName val="(C)원내역"/>
      <sheetName val="말뚝설계"/>
      <sheetName val="최적단면"/>
      <sheetName val="비용"/>
      <sheetName val="BSD _2_"/>
      <sheetName val="갈현동"/>
      <sheetName val="빙축열내역대비입_x0000__x0000__x0005_"/>
      <sheetName val="파일항타"/>
      <sheetName val="빙축열내역대"/>
      <sheetName val="여수토토적"/>
      <sheetName val="중로근거"/>
      <sheetName val="안산기계장치"/>
      <sheetName val="HYDROTEST DIAGRAM"/>
    </sheetNames>
    <sheetDataSet>
      <sheetData sheetId="0"/>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sheetData sheetId="1136"/>
      <sheetData sheetId="1137"/>
      <sheetData sheetId="1138"/>
      <sheetData sheetId="1139"/>
      <sheetData sheetId="1140"/>
      <sheetData sheetId="114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sheetData sheetId="1715"/>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refreshError="1"/>
      <sheetData sheetId="1746" refreshError="1"/>
      <sheetData sheetId="1747" refreshError="1"/>
      <sheetData sheetId="1748" refreshError="1"/>
      <sheetData sheetId="1749" refreshError="1"/>
      <sheetData sheetId="1750" refreshError="1"/>
      <sheetData sheetId="175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D"/>
      <sheetName val="SUM"/>
      <sheetName val="CVR"/>
      <sheetName val="BAL"/>
      <sheetName val="IO"/>
      <sheetName val="HW"/>
      <sheetName val="SW"/>
      <sheetName val="Com.Spare"/>
      <sheetName val="ENG"/>
      <sheetName val="TRG"/>
      <sheetName val="Option_Spare parts"/>
      <sheetName val="Option_Prosafe RS for DPCPC"/>
      <sheetName val="Eng's"/>
      <sheetName val="P.SUM"/>
      <sheetName val="Instruction"/>
      <sheetName val="Sol."/>
      <sheetName val="ExaQ."/>
      <sheetName val="Blank"/>
      <sheetName val="Sheet1"/>
      <sheetName val="CABLE"/>
      <sheetName val="2.R4HPC_DMC PJT BM_1108"/>
    </sheetNames>
    <sheetDataSet>
      <sheetData sheetId="0" refreshError="1"/>
      <sheetData sheetId="1">
        <row r="21">
          <cell r="J21">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SUM"/>
    </sheetNames>
    <sheetDataSet>
      <sheetData sheetId="0"/>
      <sheetData sheetId="1"/>
      <sheetData sheetId="2"/>
      <sheetData sheetId="3"/>
      <sheetData sheetId="4"/>
      <sheetData sheetId="5"/>
      <sheetData sheetId="6"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Sheet1"/>
      <sheetName val="Sheet2"/>
      <sheetName val="Sheet3"/>
      <sheetName val="인건비산출기준"/>
      <sheetName val="표지목차"/>
      <sheetName val="총괄분기준"/>
      <sheetName val="총괄분집계(월)"/>
      <sheetName val="비율종합"/>
      <sheetName val="총괄분집계(년)"/>
      <sheetName val="인건비근거"/>
      <sheetName val="인건비"/>
      <sheetName val="약품단가산출"/>
      <sheetName val="약품사용량"/>
      <sheetName val="약품비용"/>
      <sheetName val="탈수케잌"/>
      <sheetName val="운영제경비"/>
      <sheetName val="수질분석채수"/>
      <sheetName val="시약소모"/>
      <sheetName val="수질분석비"/>
      <sheetName val="consol"/>
      <sheetName val="CB"/>
      <sheetName val="Sheet5"/>
      <sheetName val="2선재"/>
      <sheetName val="작성방법"/>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
      <sheetName val="재료비"/>
      <sheetName val="Sheet1"/>
      <sheetName val="CB"/>
    </sheetNames>
    <sheetDataSet>
      <sheetData sheetId="0" refreshError="1"/>
      <sheetData sheetId="1" refreshError="1"/>
      <sheetData sheetId="2" refreshError="1"/>
      <sheetData sheetId="3"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품종별-이름"/>
      <sheetName val="EQUIP물량집계"/>
      <sheetName val="기본물량 집계"/>
      <sheetName val="EQUIP'물량산출"/>
      <sheetName val="기본 물량 산출"/>
      <sheetName val="Sheet5"/>
      <sheetName val="도"/>
      <sheetName val="TOTAL"/>
      <sheetName val="ITB COST"/>
      <sheetName val="내역"/>
      <sheetName val="PBS"/>
      <sheetName val="EQUIP MENT물량산출-1"/>
      <sheetName val="산출"/>
      <sheetName val="POL6차-PIPING"/>
      <sheetName val="Sheet1"/>
      <sheetName val="부표총괄"/>
      <sheetName val="품셈1-26"/>
      <sheetName val="분석mast"/>
      <sheetName val="단중표"/>
      <sheetName val="간접비내역-1"/>
      <sheetName val="보일러"/>
      <sheetName val="co-no.2"/>
      <sheetName val="표지"/>
      <sheetName val="SENSOR LIST"/>
      <sheetName val="2선재"/>
      <sheetName val="작성방법"/>
      <sheetName val="BQ"/>
      <sheetName val="Man Power"/>
      <sheetName val="PI"/>
      <sheetName val="산#3-2-2"/>
      <sheetName val="#REF"/>
      <sheetName val="산#3-1"/>
      <sheetName val="산#3-2"/>
      <sheetName val="ENG-101"/>
      <sheetName val="CB"/>
      <sheetName val="PIPE"/>
      <sheetName val="FLANGE"/>
      <sheetName val="VALVE"/>
      <sheetName val="가열로SW"/>
      <sheetName val="기계내역서"/>
      <sheetName val="Man Power &amp; Comp"/>
      <sheetName val="부하(성남)"/>
      <sheetName val="부하계산서"/>
      <sheetName val="8.INTER CONNECTING"/>
      <sheetName val="4-3 보온 기본물량집계"/>
      <sheetName val="COVER"/>
      <sheetName val="물량"/>
      <sheetName val="산#2-1 (2)"/>
      <sheetName val="WEIGHT LIST"/>
      <sheetName val="계약ITEM"/>
      <sheetName val="도면자료제출일정"/>
      <sheetName val="BEND LOSS"/>
      <sheetName val="수량산출서"/>
      <sheetName val="T-TABLE"/>
      <sheetName val="재료비"/>
      <sheetName val="CAT_5"/>
      <sheetName val="COA-17"/>
      <sheetName val="C-18"/>
      <sheetName val="공통가설"/>
      <sheetName val="SILICATE"/>
      <sheetName val="LEGEND"/>
      <sheetName val="3후판"/>
    </sheetNames>
    <sheetDataSet>
      <sheetData sheetId="0" refreshError="1">
        <row r="2">
          <cell r="B2" t="str">
            <v>강재류     0.5TON 미만</v>
          </cell>
        </row>
        <row r="8">
          <cell r="D8" t="str">
            <v>대차설치      0.5이하</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 목적"/>
      <sheetName val="3.0 설계계산"/>
      <sheetName val="OUT-LINE"/>
      <sheetName val="3.4 ROLL강도계산"/>
      <sheetName val="4.설계결과(표)"/>
      <sheetName val="양식"/>
      <sheetName val="양식 (2)"/>
      <sheetName val="3.6 ROLL BANACE"/>
      <sheetName val="3.7 ROLL CROWN &amp; 3.8"/>
      <sheetName val="3.9구동 ROLL의 GD2계산"/>
      <sheetName val="ENTRY PINCH R(NO.1,2)"/>
      <sheetName val="3.3.6"/>
      <sheetName val="2.1~2.2"/>
      <sheetName val="BRIDROLL"/>
    </sheetNames>
    <definedNames>
      <definedName name="Chart973_Click"/>
    </defined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COVER"/>
      <sheetName val="SUMMARY"/>
      <sheetName val="SYM&amp;LEG"/>
      <sheetName val="SUB-COVER"/>
      <sheetName val="PROCESS"/>
      <sheetName val="MCI"/>
      <sheetName val="COC"/>
      <sheetName val="INCINERATOR"/>
      <sheetName val="Basic"/>
      <sheetName val="io"/>
      <sheetName val="SUM"/>
      <sheetName val="Sheet5"/>
      <sheetName val="도"/>
      <sheetName val="LEVEL-IV-std"/>
      <sheetName val="NIML"/>
      <sheetName val="COA-17"/>
      <sheetName val="C-18"/>
      <sheetName val="품종별-이름"/>
      <sheetName val="DESIGN"/>
    </sheetNames>
    <sheetDataSet>
      <sheetData sheetId="0" refreshError="1"/>
      <sheetData sheetId="1" refreshError="1"/>
      <sheetData sheetId="2" refreshError="1"/>
      <sheetData sheetId="3" refreshError="1"/>
      <sheetData sheetId="4" refreshError="1"/>
      <sheetData sheetId="5" refreshError="1">
        <row r="6">
          <cell r="A6" t="str">
            <v>TAG NO.</v>
          </cell>
          <cell r="D6" t="str">
            <v>SERVICE</v>
          </cell>
          <cell r="E6" t="str">
            <v>RANGE</v>
          </cell>
          <cell r="F6" t="str">
            <v>UNIT</v>
          </cell>
          <cell r="G6" t="str">
            <v>INPUT</v>
          </cell>
          <cell r="H6" t="str">
            <v>OUTPUT</v>
          </cell>
          <cell r="I6" t="str">
            <v>DISP.</v>
          </cell>
          <cell r="J6" t="str">
            <v>CONT.</v>
          </cell>
          <cell r="K6" t="str">
            <v>TREND</v>
          </cell>
          <cell r="L6" t="str">
            <v>CALCULATION</v>
          </cell>
          <cell r="M6" t="str">
            <v>ALARM</v>
          </cell>
          <cell r="N6" t="str">
            <v>P&amp;ID NO.</v>
          </cell>
          <cell r="O6" t="str">
            <v>REMARK</v>
          </cell>
        </row>
        <row r="8">
          <cell r="A8" t="str">
            <v>FICA</v>
          </cell>
          <cell r="B8" t="str">
            <v>-</v>
          </cell>
          <cell r="C8">
            <v>4301</v>
          </cell>
          <cell r="D8" t="str">
            <v>M-EA310 TO M-FA301 FLOW IND. CONT.</v>
          </cell>
          <cell r="E8" t="str">
            <v>0~2300</v>
          </cell>
          <cell r="F8" t="str">
            <v>KG/H</v>
          </cell>
          <cell r="I8" t="str">
            <v>D</v>
          </cell>
          <cell r="N8" t="str">
            <v>405C1</v>
          </cell>
          <cell r="O8" t="str">
            <v>ONLY RANGE CHANGE</v>
          </cell>
        </row>
        <row r="9">
          <cell r="A9" t="str">
            <v>FICA</v>
          </cell>
          <cell r="B9" t="str">
            <v>-</v>
          </cell>
          <cell r="C9">
            <v>4302</v>
          </cell>
          <cell r="D9" t="str">
            <v>M-GA206A/B TO M-FA301 FLOW IND. CONT.</v>
          </cell>
          <cell r="E9" t="str">
            <v>0~7000</v>
          </cell>
          <cell r="F9" t="str">
            <v>KG/H</v>
          </cell>
          <cell r="I9" t="str">
            <v>D</v>
          </cell>
          <cell r="N9" t="str">
            <v>405C1</v>
          </cell>
          <cell r="O9" t="str">
            <v>ONLY RANGE CHANGE</v>
          </cell>
        </row>
        <row r="10">
          <cell r="A10" t="str">
            <v>FIC</v>
          </cell>
          <cell r="B10" t="str">
            <v>-</v>
          </cell>
          <cell r="C10">
            <v>4312</v>
          </cell>
          <cell r="D10" t="str">
            <v>M-FA351 TO M-DC301A FLOW IND. CONT.</v>
          </cell>
          <cell r="I10" t="str">
            <v>D</v>
          </cell>
          <cell r="N10" t="str">
            <v>405C1</v>
          </cell>
          <cell r="O10" t="str">
            <v>ONLY FUNCTION CHANGE (IND. →IND. CONTROLLER)</v>
          </cell>
        </row>
        <row r="11">
          <cell r="A11" t="str">
            <v>FS</v>
          </cell>
          <cell r="B11" t="str">
            <v>-</v>
          </cell>
          <cell r="C11">
            <v>4312</v>
          </cell>
          <cell r="D11" t="str">
            <v>M-DC301A FEED PRESS &amp; FLOW CONT. SELECT.</v>
          </cell>
          <cell r="G11" t="str">
            <v>INT.</v>
          </cell>
          <cell r="I11" t="str">
            <v>D</v>
          </cell>
          <cell r="N11" t="str">
            <v>405C1</v>
          </cell>
          <cell r="O11" t="str">
            <v>SIG. FROM FIC-4312 &amp; PICA-4302 / TO FCV-4312</v>
          </cell>
        </row>
        <row r="12">
          <cell r="A12" t="str">
            <v>FICA</v>
          </cell>
          <cell r="B12" t="str">
            <v>-</v>
          </cell>
          <cell r="C12" t="str">
            <v>44304B</v>
          </cell>
          <cell r="D12" t="str">
            <v>M-GA302C TO M-PG301C&amp;D FLOW IND. CONT.</v>
          </cell>
          <cell r="E12" t="str">
            <v>0~12000</v>
          </cell>
          <cell r="F12" t="str">
            <v>KG/H</v>
          </cell>
          <cell r="G12" t="str">
            <v>I2</v>
          </cell>
          <cell r="H12" t="str">
            <v>I</v>
          </cell>
          <cell r="I12" t="str">
            <v>D</v>
          </cell>
          <cell r="N12" t="str">
            <v>405C1</v>
          </cell>
        </row>
        <row r="13">
          <cell r="A13" t="str">
            <v>FY</v>
          </cell>
          <cell r="B13" t="str">
            <v>-</v>
          </cell>
          <cell r="C13" t="str">
            <v>44304B</v>
          </cell>
          <cell r="D13" t="str">
            <v>FCV-44304B SOLENOID VALVE</v>
          </cell>
          <cell r="H13" t="str">
            <v>DO1</v>
          </cell>
          <cell r="N13" t="str">
            <v>405C1</v>
          </cell>
          <cell r="O13" t="str">
            <v>INT. FROM XS-5304</v>
          </cell>
        </row>
        <row r="14">
          <cell r="A14" t="str">
            <v>LICA</v>
          </cell>
          <cell r="B14" t="str">
            <v>-</v>
          </cell>
          <cell r="C14">
            <v>4301</v>
          </cell>
          <cell r="D14" t="str">
            <v>M-FA301 LEVEL IND. CONT.</v>
          </cell>
          <cell r="E14" t="str">
            <v>0~100</v>
          </cell>
          <cell r="F14" t="str">
            <v>%</v>
          </cell>
          <cell r="I14" t="str">
            <v>D</v>
          </cell>
          <cell r="N14" t="str">
            <v>405C1</v>
          </cell>
          <cell r="O14" t="str">
            <v>ONLY RANGE CHANGE : 0~1800MM</v>
          </cell>
        </row>
        <row r="15">
          <cell r="A15" t="str">
            <v>PICA</v>
          </cell>
          <cell r="B15" t="str">
            <v>-</v>
          </cell>
          <cell r="C15">
            <v>4307</v>
          </cell>
          <cell r="D15" t="str">
            <v>M-FA351 TO M-DC301A PRESS IND. CONT.</v>
          </cell>
          <cell r="I15" t="str">
            <v>D</v>
          </cell>
          <cell r="N15" t="str">
            <v>405C1</v>
          </cell>
          <cell r="O15" t="str">
            <v>ONLY DDC LOOP CHANGE (SIG. TO FY-4312)</v>
          </cell>
        </row>
        <row r="16">
          <cell r="A16" t="str">
            <v>PIA</v>
          </cell>
          <cell r="B16" t="str">
            <v>-</v>
          </cell>
          <cell r="C16" t="str">
            <v>44311B</v>
          </cell>
          <cell r="D16" t="str">
            <v>M-GA302C TO M-PG301C&amp;D PRESS IND.</v>
          </cell>
          <cell r="E16" t="str">
            <v>0~25</v>
          </cell>
          <cell r="F16" t="str">
            <v>KG/CM2G</v>
          </cell>
          <cell r="G16" t="str">
            <v>I2</v>
          </cell>
          <cell r="I16" t="str">
            <v>D</v>
          </cell>
          <cell r="M16" t="str">
            <v>H,L</v>
          </cell>
          <cell r="N16" t="str">
            <v>405C1</v>
          </cell>
        </row>
        <row r="17">
          <cell r="A17" t="str">
            <v>TI</v>
          </cell>
          <cell r="B17" t="str">
            <v>-</v>
          </cell>
          <cell r="C17" t="str">
            <v>44309B</v>
          </cell>
          <cell r="D17" t="str">
            <v>M-GA302C TO M-PG301C&amp;D TEMP. IND.</v>
          </cell>
          <cell r="E17" t="str">
            <v>0~200</v>
          </cell>
          <cell r="F17" t="str">
            <v>˚C</v>
          </cell>
          <cell r="G17" t="str">
            <v>RTD</v>
          </cell>
          <cell r="I17" t="str">
            <v>D</v>
          </cell>
          <cell r="N17" t="str">
            <v>405C1</v>
          </cell>
        </row>
        <row r="18">
          <cell r="A18" t="str">
            <v>EIA</v>
          </cell>
          <cell r="B18" t="str">
            <v>-</v>
          </cell>
          <cell r="C18">
            <v>4301</v>
          </cell>
          <cell r="D18" t="str">
            <v>M-FA301 AGITATOR CURRENT IND.</v>
          </cell>
          <cell r="E18" t="str">
            <v>0~</v>
          </cell>
          <cell r="F18" t="str">
            <v>A</v>
          </cell>
          <cell r="I18" t="str">
            <v>D</v>
          </cell>
          <cell r="N18" t="str">
            <v>405C1</v>
          </cell>
          <cell r="O18" t="str">
            <v>ONLY RANGE CHANGE</v>
          </cell>
        </row>
        <row r="19">
          <cell r="A19" t="str">
            <v>EIA</v>
          </cell>
          <cell r="B19" t="str">
            <v>-</v>
          </cell>
          <cell r="C19" t="str">
            <v>4302A</v>
          </cell>
          <cell r="D19" t="str">
            <v>M-GA302A CURRENT IND.</v>
          </cell>
          <cell r="E19" t="str">
            <v>0~</v>
          </cell>
          <cell r="F19" t="str">
            <v>A</v>
          </cell>
          <cell r="I19" t="str">
            <v>D</v>
          </cell>
          <cell r="N19" t="str">
            <v>405C1</v>
          </cell>
          <cell r="O19" t="str">
            <v>ONLY RANGE CHANGE</v>
          </cell>
        </row>
        <row r="20">
          <cell r="A20" t="str">
            <v>EIA</v>
          </cell>
          <cell r="B20" t="str">
            <v>-</v>
          </cell>
          <cell r="C20" t="str">
            <v>4302B</v>
          </cell>
          <cell r="D20" t="str">
            <v>M-GA302B CURRENT IND.</v>
          </cell>
          <cell r="E20" t="str">
            <v>0~</v>
          </cell>
          <cell r="F20" t="str">
            <v>A</v>
          </cell>
          <cell r="I20" t="str">
            <v>D</v>
          </cell>
          <cell r="N20" t="str">
            <v>405C1</v>
          </cell>
          <cell r="O20" t="str">
            <v>ONLY RANGE CHANGE</v>
          </cell>
        </row>
        <row r="21">
          <cell r="A21" t="str">
            <v>EIA</v>
          </cell>
          <cell r="B21" t="str">
            <v>-</v>
          </cell>
          <cell r="C21" t="str">
            <v>44302C</v>
          </cell>
          <cell r="D21" t="str">
            <v>M-GA302C CURRENT IND.</v>
          </cell>
          <cell r="E21" t="str">
            <v>0~</v>
          </cell>
          <cell r="F21" t="str">
            <v>A</v>
          </cell>
          <cell r="G21" t="str">
            <v>I1</v>
          </cell>
          <cell r="I21" t="str">
            <v>D</v>
          </cell>
          <cell r="M21" t="str">
            <v>H</v>
          </cell>
          <cell r="N21" t="str">
            <v>405C1</v>
          </cell>
          <cell r="O21" t="str">
            <v>FROM MCC</v>
          </cell>
        </row>
        <row r="22">
          <cell r="A22" t="str">
            <v>XA</v>
          </cell>
          <cell r="B22" t="str">
            <v>-</v>
          </cell>
          <cell r="C22" t="str">
            <v>44302C</v>
          </cell>
          <cell r="D22" t="str">
            <v>M-GA302C RUN STATUS</v>
          </cell>
          <cell r="G22" t="str">
            <v>DI</v>
          </cell>
          <cell r="I22" t="str">
            <v>SI</v>
          </cell>
          <cell r="N22" t="str">
            <v>405C1</v>
          </cell>
          <cell r="O22" t="str">
            <v>FROM MCC</v>
          </cell>
        </row>
        <row r="23">
          <cell r="A23" t="str">
            <v>XS</v>
          </cell>
          <cell r="B23" t="str">
            <v>-</v>
          </cell>
          <cell r="C23">
            <v>5304</v>
          </cell>
          <cell r="D23" t="str">
            <v>M-GA302C I/L</v>
          </cell>
          <cell r="G23" t="str">
            <v>DI</v>
          </cell>
          <cell r="N23" t="str">
            <v>405C1</v>
          </cell>
          <cell r="O23" t="str">
            <v>FROM MCC</v>
          </cell>
        </row>
        <row r="51">
          <cell r="A51" t="str">
            <v>FICA</v>
          </cell>
          <cell r="B51" t="str">
            <v>-</v>
          </cell>
          <cell r="C51" t="str">
            <v>44303B</v>
          </cell>
          <cell r="D51" t="str">
            <v>MS TO M-EA302B FLOW IND. CONT.</v>
          </cell>
          <cell r="E51" t="str">
            <v>0~2500</v>
          </cell>
          <cell r="F51" t="str">
            <v>KG/H</v>
          </cell>
          <cell r="G51" t="str">
            <v>I2</v>
          </cell>
          <cell r="H51" t="str">
            <v>I</v>
          </cell>
          <cell r="I51" t="str">
            <v>D</v>
          </cell>
          <cell r="J51" t="str">
            <v>CAS</v>
          </cell>
          <cell r="M51" t="str">
            <v>H</v>
          </cell>
          <cell r="N51" t="str">
            <v>405C2</v>
          </cell>
          <cell r="O51" t="str">
            <v>SIG. FROM TICA-44327B</v>
          </cell>
        </row>
        <row r="52">
          <cell r="A52" t="str">
            <v>FIC</v>
          </cell>
          <cell r="B52" t="str">
            <v>-</v>
          </cell>
          <cell r="C52" t="str">
            <v>44312B</v>
          </cell>
          <cell r="D52" t="str">
            <v>M-FA351 TO M-DC301B FLOW IND. CONT.</v>
          </cell>
          <cell r="E52" t="str">
            <v>0~5000</v>
          </cell>
          <cell r="F52" t="str">
            <v>KG/H</v>
          </cell>
          <cell r="G52" t="str">
            <v>I2</v>
          </cell>
          <cell r="H52" t="str">
            <v>INT</v>
          </cell>
          <cell r="I52" t="str">
            <v>D</v>
          </cell>
          <cell r="J52" t="str">
            <v>Y</v>
          </cell>
          <cell r="L52" t="str">
            <v>COMP.</v>
          </cell>
          <cell r="N52" t="str">
            <v>405C2</v>
          </cell>
          <cell r="O52" t="str">
            <v>COMP. SIG. FROM TI-44310B SIG. TO FY-44312B</v>
          </cell>
        </row>
        <row r="53">
          <cell r="A53" t="str">
            <v>FS</v>
          </cell>
          <cell r="B53" t="str">
            <v>-</v>
          </cell>
          <cell r="C53" t="str">
            <v>44312B</v>
          </cell>
          <cell r="D53" t="str">
            <v>M-FA351 TO M-DC301B FLOW &amp; PRESS CONT. SELECT.</v>
          </cell>
          <cell r="G53" t="str">
            <v>INT</v>
          </cell>
          <cell r="H53" t="str">
            <v>I</v>
          </cell>
          <cell r="I53" t="str">
            <v>D</v>
          </cell>
          <cell r="J53" t="str">
            <v>Y</v>
          </cell>
          <cell r="N53" t="str">
            <v>405C2</v>
          </cell>
          <cell r="O53" t="str">
            <v>SIG. FROM FIC-44312B &amp; PICA-44307B / TO FCV-44312B</v>
          </cell>
        </row>
        <row r="54">
          <cell r="A54" t="str">
            <v>FY</v>
          </cell>
          <cell r="B54" t="str">
            <v>-</v>
          </cell>
          <cell r="C54" t="str">
            <v>44312B</v>
          </cell>
          <cell r="D54" t="str">
            <v>FCV-44312B SOLENOID VALVE</v>
          </cell>
          <cell r="H54" t="str">
            <v>DO1</v>
          </cell>
          <cell r="N54" t="str">
            <v>405C2</v>
          </cell>
          <cell r="O54" t="str">
            <v>INT. FROM XS-5304</v>
          </cell>
        </row>
        <row r="55">
          <cell r="A55" t="str">
            <v>LIA</v>
          </cell>
          <cell r="B55" t="str">
            <v>-</v>
          </cell>
          <cell r="C55">
            <v>4307</v>
          </cell>
          <cell r="D55" t="str">
            <v>M-FA307 LEVEL IND.</v>
          </cell>
          <cell r="E55" t="str">
            <v>0~100</v>
          </cell>
          <cell r="F55" t="str">
            <v>%</v>
          </cell>
          <cell r="N55" t="str">
            <v>405C2</v>
          </cell>
          <cell r="O55" t="str">
            <v>ONLY RANGE CHANGE : 0~3000MM</v>
          </cell>
        </row>
        <row r="56">
          <cell r="A56" t="str">
            <v>LICA</v>
          </cell>
          <cell r="B56" t="str">
            <v>-</v>
          </cell>
          <cell r="C56" t="str">
            <v>44302B</v>
          </cell>
          <cell r="D56" t="str">
            <v>M-DC302B LEVEL IND. CONT.</v>
          </cell>
          <cell r="E56" t="str">
            <v>0~100</v>
          </cell>
          <cell r="F56" t="str">
            <v>%</v>
          </cell>
          <cell r="G56" t="str">
            <v>I2</v>
          </cell>
          <cell r="H56" t="str">
            <v>I</v>
          </cell>
          <cell r="I56" t="str">
            <v>D</v>
          </cell>
          <cell r="J56" t="str">
            <v>Y</v>
          </cell>
          <cell r="M56" t="str">
            <v>H,L</v>
          </cell>
          <cell r="N56" t="str">
            <v>405C2</v>
          </cell>
        </row>
        <row r="57">
          <cell r="A57" t="str">
            <v>PDIAS</v>
          </cell>
          <cell r="B57" t="str">
            <v>-</v>
          </cell>
          <cell r="C57" t="str">
            <v>44317B</v>
          </cell>
          <cell r="D57" t="str">
            <v>M-FA351 TO M-DC301B DIFF.PRESS IND.</v>
          </cell>
          <cell r="E57" t="str">
            <v>0~2</v>
          </cell>
          <cell r="F57" t="str">
            <v>KG/CM2G</v>
          </cell>
          <cell r="G57" t="str">
            <v>I2</v>
          </cell>
          <cell r="I57" t="str">
            <v>D</v>
          </cell>
          <cell r="M57" t="str">
            <v>H,L</v>
          </cell>
          <cell r="N57" t="str">
            <v>405C2</v>
          </cell>
          <cell r="O57" t="str">
            <v>L : INT. TO XS-5304</v>
          </cell>
        </row>
        <row r="58">
          <cell r="A58" t="str">
            <v>PICA</v>
          </cell>
          <cell r="B58" t="str">
            <v>-</v>
          </cell>
          <cell r="C58" t="str">
            <v>44307B</v>
          </cell>
          <cell r="D58" t="str">
            <v>M-FA351 TO M-DC301B PRESS IND. CONT.</v>
          </cell>
          <cell r="E58" t="str">
            <v>0~15</v>
          </cell>
          <cell r="F58" t="str">
            <v>KG/CM2G</v>
          </cell>
          <cell r="G58" t="str">
            <v>I2</v>
          </cell>
          <cell r="H58" t="str">
            <v>INT</v>
          </cell>
          <cell r="I58" t="str">
            <v>D</v>
          </cell>
          <cell r="J58" t="str">
            <v>Y</v>
          </cell>
          <cell r="M58" t="str">
            <v>H,L</v>
          </cell>
          <cell r="N58" t="str">
            <v>405C2</v>
          </cell>
          <cell r="O58" t="str">
            <v>SIG. TO FY-44312B</v>
          </cell>
        </row>
        <row r="59">
          <cell r="A59" t="str">
            <v>PICA</v>
          </cell>
          <cell r="B59" t="str">
            <v>-</v>
          </cell>
          <cell r="C59" t="str">
            <v>44308B</v>
          </cell>
          <cell r="D59" t="str">
            <v>M-DC301B PRESS IND. CONT.</v>
          </cell>
          <cell r="E59" t="str">
            <v>0~10</v>
          </cell>
          <cell r="F59" t="str">
            <v>KG/CM2G</v>
          </cell>
          <cell r="G59" t="str">
            <v>I2</v>
          </cell>
          <cell r="H59" t="str">
            <v>I</v>
          </cell>
          <cell r="I59" t="str">
            <v>D</v>
          </cell>
          <cell r="J59" t="str">
            <v>Y</v>
          </cell>
          <cell r="M59" t="str">
            <v>HH,H,L</v>
          </cell>
          <cell r="N59" t="str">
            <v>405C2</v>
          </cell>
          <cell r="O59" t="str">
            <v>HH : INT. TO XS-5304 W/SLCD (MOUNTED ON CONV. PNL)</v>
          </cell>
        </row>
        <row r="60">
          <cell r="A60" t="str">
            <v>PIA</v>
          </cell>
          <cell r="B60" t="str">
            <v>-</v>
          </cell>
          <cell r="C60" t="str">
            <v>44309B</v>
          </cell>
          <cell r="D60" t="str">
            <v>M-DC302B PRESS IND.</v>
          </cell>
          <cell r="E60" t="str">
            <v>0~10</v>
          </cell>
          <cell r="F60" t="str">
            <v>KG/CM2G</v>
          </cell>
          <cell r="G60" t="str">
            <v>I2</v>
          </cell>
          <cell r="I60" t="str">
            <v>D</v>
          </cell>
          <cell r="M60" t="str">
            <v>H</v>
          </cell>
          <cell r="N60" t="str">
            <v>405C2</v>
          </cell>
        </row>
        <row r="61">
          <cell r="A61" t="str">
            <v>PIA</v>
          </cell>
          <cell r="B61" t="str">
            <v>-</v>
          </cell>
          <cell r="C61" t="str">
            <v>44310B</v>
          </cell>
          <cell r="D61" t="str">
            <v>STM TO M-EA302B PRESS IND.</v>
          </cell>
          <cell r="E61" t="str">
            <v>0~20</v>
          </cell>
          <cell r="F61" t="str">
            <v>KG/CM2G</v>
          </cell>
          <cell r="G61" t="str">
            <v>I2</v>
          </cell>
          <cell r="I61" t="str">
            <v>D</v>
          </cell>
          <cell r="M61" t="str">
            <v>H</v>
          </cell>
          <cell r="N61" t="str">
            <v>405C2</v>
          </cell>
        </row>
        <row r="62">
          <cell r="A62" t="str">
            <v>PIA</v>
          </cell>
          <cell r="B62" t="str">
            <v>-</v>
          </cell>
          <cell r="C62" t="str">
            <v>44323B</v>
          </cell>
          <cell r="D62" t="str">
            <v>M-DC301B AGITATOR TO M-FA305 PRESS IND.</v>
          </cell>
          <cell r="E62" t="str">
            <v>0~15</v>
          </cell>
          <cell r="F62" t="str">
            <v>KG/CM2G</v>
          </cell>
          <cell r="G62" t="str">
            <v>I2</v>
          </cell>
          <cell r="I62" t="str">
            <v>D</v>
          </cell>
          <cell r="M62" t="str">
            <v>L</v>
          </cell>
          <cell r="N62" t="str">
            <v>405C2</v>
          </cell>
        </row>
        <row r="63">
          <cell r="A63" t="str">
            <v>TICA</v>
          </cell>
          <cell r="B63" t="str">
            <v>-</v>
          </cell>
          <cell r="C63" t="str">
            <v>44304B</v>
          </cell>
          <cell r="D63" t="str">
            <v>M-DC301B TEMP. IND. CONT.</v>
          </cell>
          <cell r="E63" t="str">
            <v>0~200</v>
          </cell>
          <cell r="F63" t="str">
            <v>˚C</v>
          </cell>
          <cell r="G63" t="str">
            <v>I1</v>
          </cell>
          <cell r="H63" t="str">
            <v>Ix2</v>
          </cell>
          <cell r="I63" t="str">
            <v>D</v>
          </cell>
          <cell r="J63" t="str">
            <v>Y</v>
          </cell>
          <cell r="M63" t="str">
            <v>H,L</v>
          </cell>
          <cell r="N63" t="str">
            <v>405C2</v>
          </cell>
          <cell r="O63" t="str">
            <v>W/SLCD (MOUNTED ON CONV. PNL)</v>
          </cell>
        </row>
        <row r="64">
          <cell r="A64" t="str">
            <v>TY</v>
          </cell>
          <cell r="B64" t="str">
            <v>-</v>
          </cell>
          <cell r="C64" t="str">
            <v>44304BA</v>
          </cell>
          <cell r="D64" t="str">
            <v>TCV-44304BA SOLENOID VALVE</v>
          </cell>
          <cell r="H64" t="str">
            <v>DO1</v>
          </cell>
          <cell r="N64" t="str">
            <v>405C2</v>
          </cell>
          <cell r="O64" t="str">
            <v>INT. FROM XS-5305</v>
          </cell>
        </row>
        <row r="65">
          <cell r="A65" t="str">
            <v>TY</v>
          </cell>
          <cell r="B65" t="str">
            <v>-</v>
          </cell>
          <cell r="C65" t="str">
            <v>44304BB</v>
          </cell>
          <cell r="D65" t="str">
            <v>TCV-44304BB SOLENOID VALVE</v>
          </cell>
          <cell r="H65" t="str">
            <v>DO1</v>
          </cell>
          <cell r="N65" t="str">
            <v>405C2</v>
          </cell>
          <cell r="O65" t="str">
            <v>INT. FROM XS-5305</v>
          </cell>
        </row>
        <row r="66">
          <cell r="A66" t="str">
            <v>TIA</v>
          </cell>
          <cell r="B66" t="str">
            <v>-</v>
          </cell>
          <cell r="C66" t="str">
            <v>44305B</v>
          </cell>
          <cell r="D66" t="str">
            <v>M-DC302B TEMP. IND.</v>
          </cell>
          <cell r="E66" t="str">
            <v>0~200</v>
          </cell>
          <cell r="F66" t="str">
            <v>˚C</v>
          </cell>
          <cell r="G66" t="str">
            <v>RTD</v>
          </cell>
          <cell r="I66" t="str">
            <v>D</v>
          </cell>
          <cell r="M66" t="str">
            <v>H,L</v>
          </cell>
          <cell r="N66" t="str">
            <v>405C2</v>
          </cell>
        </row>
        <row r="67">
          <cell r="A67" t="str">
            <v>TI</v>
          </cell>
          <cell r="B67" t="str">
            <v>-</v>
          </cell>
          <cell r="C67" t="str">
            <v>44310B</v>
          </cell>
          <cell r="D67" t="str">
            <v>M-FA351 TO M-DC301B TEMP. IND.</v>
          </cell>
          <cell r="E67" t="str">
            <v>0~200</v>
          </cell>
          <cell r="F67" t="str">
            <v>˚C</v>
          </cell>
          <cell r="G67" t="str">
            <v>RTD</v>
          </cell>
          <cell r="I67" t="str">
            <v>D</v>
          </cell>
          <cell r="N67" t="str">
            <v>405C2</v>
          </cell>
        </row>
        <row r="68">
          <cell r="A68" t="str">
            <v>TIA</v>
          </cell>
          <cell r="B68" t="str">
            <v>-</v>
          </cell>
          <cell r="C68" t="str">
            <v>44311B</v>
          </cell>
          <cell r="D68" t="str">
            <v>M-DC301B TOP TEMP. IND.</v>
          </cell>
          <cell r="E68" t="str">
            <v>0~200</v>
          </cell>
          <cell r="F68" t="str">
            <v>˚C</v>
          </cell>
          <cell r="G68" t="str">
            <v>RTD</v>
          </cell>
          <cell r="I68" t="str">
            <v>D</v>
          </cell>
          <cell r="M68" t="str">
            <v>H,L</v>
          </cell>
          <cell r="N68" t="str">
            <v>405C2</v>
          </cell>
        </row>
        <row r="69">
          <cell r="A69" t="str">
            <v>TIA</v>
          </cell>
          <cell r="B69" t="str">
            <v>-</v>
          </cell>
          <cell r="C69" t="str">
            <v>44312B</v>
          </cell>
          <cell r="D69" t="str">
            <v>M-DC301B BTM TEMP. IND.</v>
          </cell>
          <cell r="E69" t="str">
            <v>0~200</v>
          </cell>
          <cell r="F69" t="str">
            <v>˚C</v>
          </cell>
          <cell r="G69" t="str">
            <v>I1</v>
          </cell>
          <cell r="I69" t="str">
            <v>D</v>
          </cell>
          <cell r="M69" t="str">
            <v>H,L</v>
          </cell>
          <cell r="N69" t="str">
            <v>405C2</v>
          </cell>
        </row>
        <row r="70">
          <cell r="A70" t="str">
            <v>TIA</v>
          </cell>
          <cell r="B70" t="str">
            <v>-</v>
          </cell>
          <cell r="C70" t="str">
            <v>44313B</v>
          </cell>
          <cell r="D70" t="str">
            <v>M-DC301B TO M-EA302B TEMP. IND.</v>
          </cell>
          <cell r="E70" t="str">
            <v>0~200</v>
          </cell>
          <cell r="F70" t="str">
            <v>˚C</v>
          </cell>
          <cell r="G70" t="str">
            <v>RTD</v>
          </cell>
          <cell r="I70" t="str">
            <v>D</v>
          </cell>
          <cell r="M70" t="str">
            <v>H</v>
          </cell>
          <cell r="N70" t="str">
            <v>405C2</v>
          </cell>
        </row>
        <row r="71">
          <cell r="A71" t="str">
            <v>TIA</v>
          </cell>
          <cell r="B71" t="str">
            <v>-</v>
          </cell>
          <cell r="C71" t="str">
            <v>44314B</v>
          </cell>
          <cell r="D71" t="str">
            <v>M-DC302B TEMP. IND.</v>
          </cell>
          <cell r="E71" t="str">
            <v>0~200</v>
          </cell>
          <cell r="F71" t="str">
            <v>˚C</v>
          </cell>
          <cell r="G71" t="str">
            <v>RTD</v>
          </cell>
          <cell r="I71" t="str">
            <v>D</v>
          </cell>
          <cell r="M71" t="str">
            <v>H,L</v>
          </cell>
          <cell r="N71" t="str">
            <v>405C2</v>
          </cell>
        </row>
        <row r="72">
          <cell r="A72" t="str">
            <v>TICA</v>
          </cell>
          <cell r="B72" t="str">
            <v>-</v>
          </cell>
          <cell r="C72" t="str">
            <v>44327B</v>
          </cell>
          <cell r="D72" t="str">
            <v>M-EA302B TUBE SIDE TEMP. IND. CONT.</v>
          </cell>
          <cell r="E72" t="str">
            <v>0~250</v>
          </cell>
          <cell r="F72" t="str">
            <v>˚C</v>
          </cell>
          <cell r="G72" t="str">
            <v>RTD</v>
          </cell>
          <cell r="H72" t="str">
            <v>INT</v>
          </cell>
          <cell r="I72" t="str">
            <v>D</v>
          </cell>
          <cell r="J72" t="str">
            <v>Y</v>
          </cell>
          <cell r="M72" t="str">
            <v>H,L</v>
          </cell>
          <cell r="N72" t="str">
            <v>405C2</v>
          </cell>
          <cell r="O72" t="str">
            <v>SIG. TO FICA-44303B</v>
          </cell>
        </row>
        <row r="73">
          <cell r="A73" t="str">
            <v>EIA</v>
          </cell>
          <cell r="B73" t="str">
            <v>-</v>
          </cell>
          <cell r="C73" t="str">
            <v>45311B</v>
          </cell>
          <cell r="D73" t="str">
            <v>M-DC301B AGITATOR CURRENT IND.</v>
          </cell>
          <cell r="E73" t="str">
            <v>0~</v>
          </cell>
          <cell r="F73" t="str">
            <v>A</v>
          </cell>
          <cell r="G73" t="str">
            <v>I1</v>
          </cell>
          <cell r="I73" t="str">
            <v>D</v>
          </cell>
          <cell r="M73" t="str">
            <v>H,L</v>
          </cell>
          <cell r="N73" t="str">
            <v>405C2</v>
          </cell>
          <cell r="O73" t="str">
            <v>FROM MCC</v>
          </cell>
        </row>
        <row r="74">
          <cell r="A74" t="str">
            <v>HV</v>
          </cell>
          <cell r="B74" t="str">
            <v>-</v>
          </cell>
          <cell r="C74" t="str">
            <v>44301B</v>
          </cell>
          <cell r="D74" t="str">
            <v>M-FA307 TO M-DC301B CUT-OFF</v>
          </cell>
          <cell r="G74" t="str">
            <v>DI</v>
          </cell>
          <cell r="H74" t="str">
            <v>DO1</v>
          </cell>
          <cell r="I74" t="str">
            <v>SI</v>
          </cell>
          <cell r="N74" t="str">
            <v>405C2</v>
          </cell>
          <cell r="O74" t="str">
            <v>INT. FROM XS-5305</v>
          </cell>
        </row>
        <row r="75">
          <cell r="A75" t="str">
            <v>HV</v>
          </cell>
          <cell r="B75" t="str">
            <v>-</v>
          </cell>
          <cell r="C75" t="str">
            <v>44302B</v>
          </cell>
          <cell r="D75" t="str">
            <v>M-DC301B TO M-FA307 CUT-OFF</v>
          </cell>
          <cell r="G75" t="str">
            <v>DIx2</v>
          </cell>
          <cell r="H75" t="str">
            <v>DO1</v>
          </cell>
          <cell r="I75" t="str">
            <v>SI</v>
          </cell>
          <cell r="N75" t="str">
            <v>405C2</v>
          </cell>
          <cell r="O75" t="str">
            <v>INT. FROM XS-5305</v>
          </cell>
        </row>
        <row r="76">
          <cell r="A76" t="str">
            <v>HV</v>
          </cell>
          <cell r="B76" t="str">
            <v>-</v>
          </cell>
          <cell r="C76" t="str">
            <v>44303B</v>
          </cell>
          <cell r="D76" t="str">
            <v>M-DC302B TO M-FA307 CUT-OFF</v>
          </cell>
          <cell r="G76" t="str">
            <v>DI</v>
          </cell>
          <cell r="H76" t="str">
            <v>DO1</v>
          </cell>
          <cell r="I76" t="str">
            <v>SI</v>
          </cell>
          <cell r="N76" t="str">
            <v>405C2</v>
          </cell>
          <cell r="O76" t="str">
            <v>INT. FROM XS-5305</v>
          </cell>
        </row>
        <row r="77">
          <cell r="A77" t="str">
            <v>HV</v>
          </cell>
          <cell r="B77" t="str">
            <v>-</v>
          </cell>
          <cell r="C77" t="str">
            <v>44308B</v>
          </cell>
          <cell r="D77" t="str">
            <v>M-DC302B TO M-FA305 CUT-OFF</v>
          </cell>
          <cell r="G77" t="str">
            <v>DI</v>
          </cell>
          <cell r="H77" t="str">
            <v>DO1</v>
          </cell>
          <cell r="I77" t="str">
            <v>SI</v>
          </cell>
          <cell r="N77" t="str">
            <v>405C2</v>
          </cell>
          <cell r="O77" t="str">
            <v>INT. FROM XS-5305</v>
          </cell>
        </row>
        <row r="78">
          <cell r="A78" t="str">
            <v>XA</v>
          </cell>
          <cell r="B78" t="str">
            <v>-</v>
          </cell>
          <cell r="C78" t="str">
            <v>45311B</v>
          </cell>
          <cell r="D78" t="str">
            <v>M-DC301B AGITATOR RUN STATUS</v>
          </cell>
          <cell r="G78" t="str">
            <v>DI</v>
          </cell>
          <cell r="I78" t="str">
            <v>SI</v>
          </cell>
          <cell r="N78" t="str">
            <v>405C2</v>
          </cell>
          <cell r="O78" t="str">
            <v>FROM MCC</v>
          </cell>
        </row>
        <row r="79">
          <cell r="A79" t="str">
            <v>XCV</v>
          </cell>
          <cell r="B79" t="str">
            <v>-</v>
          </cell>
          <cell r="C79" t="str">
            <v>44306B</v>
          </cell>
          <cell r="D79" t="str">
            <v>M-DC301B AGITATOR TO M-FA305 CUT-OFF</v>
          </cell>
          <cell r="G79" t="str">
            <v>DI</v>
          </cell>
          <cell r="H79" t="str">
            <v>DO1</v>
          </cell>
          <cell r="I79" t="str">
            <v>SI</v>
          </cell>
          <cell r="N79" t="str">
            <v>405C2</v>
          </cell>
          <cell r="O79" t="str">
            <v>INT. TO/FROM XS-5306</v>
          </cell>
        </row>
        <row r="80">
          <cell r="A80" t="str">
            <v>XCV</v>
          </cell>
          <cell r="B80" t="str">
            <v>-</v>
          </cell>
          <cell r="C80" t="str">
            <v>44307B</v>
          </cell>
          <cell r="D80" t="str">
            <v>M-DC301B AGITATOR TO M-FA305 CUT-OFF</v>
          </cell>
          <cell r="G80" t="str">
            <v>DI</v>
          </cell>
          <cell r="H80" t="str">
            <v>DO1</v>
          </cell>
          <cell r="I80" t="str">
            <v>SI</v>
          </cell>
          <cell r="N80" t="str">
            <v>405C2</v>
          </cell>
          <cell r="O80" t="str">
            <v>INT. TO/FROM XS-5306</v>
          </cell>
        </row>
        <row r="81">
          <cell r="A81" t="str">
            <v>XCV</v>
          </cell>
          <cell r="B81" t="str">
            <v>-</v>
          </cell>
          <cell r="C81" t="str">
            <v>44308B</v>
          </cell>
          <cell r="D81" t="str">
            <v>N2 TO M-DC301B AGITATOR</v>
          </cell>
          <cell r="G81" t="str">
            <v>DI</v>
          </cell>
          <cell r="H81" t="str">
            <v>DO1</v>
          </cell>
          <cell r="I81" t="str">
            <v>SI</v>
          </cell>
          <cell r="N81" t="str">
            <v>405C2</v>
          </cell>
          <cell r="O81" t="str">
            <v>INT. FROM XS-5306</v>
          </cell>
        </row>
        <row r="82">
          <cell r="A82" t="str">
            <v>XS</v>
          </cell>
          <cell r="B82" t="str">
            <v>-</v>
          </cell>
          <cell r="C82">
            <v>5304</v>
          </cell>
          <cell r="D82" t="str">
            <v>M-DC301B I/L</v>
          </cell>
          <cell r="G82" t="str">
            <v>DI</v>
          </cell>
          <cell r="I82" t="str">
            <v>SI</v>
          </cell>
          <cell r="N82" t="str">
            <v>405C2</v>
          </cell>
          <cell r="O82" t="str">
            <v>FROM MCC</v>
          </cell>
        </row>
        <row r="83">
          <cell r="A83" t="str">
            <v>XS</v>
          </cell>
          <cell r="B83" t="str">
            <v>-</v>
          </cell>
          <cell r="C83">
            <v>5305</v>
          </cell>
          <cell r="D83" t="str">
            <v>M-DC301B I/L</v>
          </cell>
          <cell r="H83" t="str">
            <v>DO2</v>
          </cell>
          <cell r="I83" t="str">
            <v>SI</v>
          </cell>
          <cell r="N83" t="str">
            <v>405C2</v>
          </cell>
          <cell r="O83" t="str">
            <v>TO MCC</v>
          </cell>
        </row>
        <row r="84">
          <cell r="A84" t="str">
            <v>AIA</v>
          </cell>
          <cell r="B84" t="str">
            <v>-</v>
          </cell>
          <cell r="C84" t="str">
            <v>44304C</v>
          </cell>
          <cell r="D84" t="str">
            <v>M-DC301B TO M-GB401-K4C&amp;D COCL2 ANALY. IND.</v>
          </cell>
          <cell r="E84" t="str">
            <v>0~100</v>
          </cell>
          <cell r="F84" t="str">
            <v>VOL %</v>
          </cell>
          <cell r="G84" t="str">
            <v>I1</v>
          </cell>
          <cell r="I84" t="str">
            <v>D</v>
          </cell>
          <cell r="M84" t="str">
            <v>H,L</v>
          </cell>
          <cell r="N84" t="str">
            <v>405C2</v>
          </cell>
        </row>
        <row r="85">
          <cell r="A85" t="str">
            <v>AIA</v>
          </cell>
          <cell r="B85" t="str">
            <v>-</v>
          </cell>
          <cell r="C85" t="str">
            <v>44304D</v>
          </cell>
          <cell r="D85" t="str">
            <v>M-DC301B TO M-GB401-K4C&amp;D COCL2 ANALY. IND.</v>
          </cell>
          <cell r="E85" t="str">
            <v>0~100</v>
          </cell>
          <cell r="F85" t="str">
            <v>VOL %</v>
          </cell>
          <cell r="G85" t="str">
            <v>I1</v>
          </cell>
          <cell r="I85" t="str">
            <v>D</v>
          </cell>
          <cell r="M85" t="str">
            <v>H,L</v>
          </cell>
          <cell r="N85" t="str">
            <v>405C2</v>
          </cell>
        </row>
        <row r="94">
          <cell r="A94" t="str">
            <v>FIC</v>
          </cell>
          <cell r="B94" t="str">
            <v>-</v>
          </cell>
          <cell r="C94" t="str">
            <v>44305B</v>
          </cell>
          <cell r="D94" t="str">
            <v>M-GA303C&amp;D TO M-DC301B FLOW IND. CONT.</v>
          </cell>
          <cell r="E94" t="str">
            <v>0~18000</v>
          </cell>
          <cell r="F94" t="str">
            <v>KG/H</v>
          </cell>
          <cell r="G94" t="str">
            <v>I2</v>
          </cell>
          <cell r="H94" t="str">
            <v>I</v>
          </cell>
          <cell r="I94" t="str">
            <v>D</v>
          </cell>
          <cell r="J94" t="str">
            <v>CAS</v>
          </cell>
          <cell r="N94" t="str">
            <v>405D2</v>
          </cell>
          <cell r="O94" t="str">
            <v>SIG. FROM LICA-44305B</v>
          </cell>
        </row>
        <row r="95">
          <cell r="A95" t="str">
            <v>FY</v>
          </cell>
          <cell r="B95" t="str">
            <v>-</v>
          </cell>
          <cell r="C95" t="str">
            <v>44305B</v>
          </cell>
          <cell r="D95" t="str">
            <v>FCV-44305B SOLENOID VALVE</v>
          </cell>
          <cell r="H95" t="str">
            <v>DO1</v>
          </cell>
          <cell r="N95" t="str">
            <v>405D2</v>
          </cell>
          <cell r="O95" t="str">
            <v>INT. FROM XS-5304</v>
          </cell>
        </row>
        <row r="96">
          <cell r="A96" t="str">
            <v>FIC</v>
          </cell>
          <cell r="B96" t="str">
            <v>-</v>
          </cell>
          <cell r="C96" t="str">
            <v>44307B</v>
          </cell>
          <cell r="D96" t="str">
            <v>M-GA3514A&amp;B TO M-FA302B FLOW IND. CONT.</v>
          </cell>
          <cell r="E96" t="str">
            <v>0~80000</v>
          </cell>
          <cell r="F96" t="str">
            <v>KG/H</v>
          </cell>
          <cell r="G96" t="str">
            <v>I2</v>
          </cell>
          <cell r="H96" t="str">
            <v>I</v>
          </cell>
          <cell r="I96" t="str">
            <v>D</v>
          </cell>
          <cell r="J96" t="str">
            <v>CAS</v>
          </cell>
          <cell r="N96" t="str">
            <v>405D2</v>
          </cell>
          <cell r="O96" t="str">
            <v>SIG. FROM LICA-4351</v>
          </cell>
        </row>
        <row r="97">
          <cell r="A97" t="str">
            <v>FI</v>
          </cell>
          <cell r="B97" t="str">
            <v>-</v>
          </cell>
          <cell r="C97" t="str">
            <v>44310B</v>
          </cell>
          <cell r="D97" t="str">
            <v>M-EA313B TO M-DA351 FLOW IND.</v>
          </cell>
          <cell r="E97" t="str">
            <v>0~5000</v>
          </cell>
          <cell r="F97" t="str">
            <v>KG/H</v>
          </cell>
          <cell r="G97" t="str">
            <v>I2</v>
          </cell>
          <cell r="I97" t="str">
            <v>D</v>
          </cell>
          <cell r="N97" t="str">
            <v>405D2</v>
          </cell>
        </row>
        <row r="98">
          <cell r="A98" t="str">
            <v>FIC</v>
          </cell>
          <cell r="B98" t="str">
            <v>-</v>
          </cell>
          <cell r="C98" t="str">
            <v>44311B</v>
          </cell>
          <cell r="D98" t="str">
            <v>M-GA304A&amp;B TO M-FA302B FLOW IND. CONT.</v>
          </cell>
          <cell r="E98" t="str">
            <v>0~4000</v>
          </cell>
          <cell r="F98" t="str">
            <v>KG/H</v>
          </cell>
          <cell r="G98" t="str">
            <v>I2</v>
          </cell>
          <cell r="H98" t="str">
            <v>I</v>
          </cell>
          <cell r="I98" t="str">
            <v>D</v>
          </cell>
          <cell r="J98" t="str">
            <v>CAS</v>
          </cell>
          <cell r="N98" t="str">
            <v>405D2</v>
          </cell>
          <cell r="O98" t="str">
            <v>SIG. FROM LICA-4304</v>
          </cell>
        </row>
        <row r="99">
          <cell r="A99" t="str">
            <v>FY</v>
          </cell>
          <cell r="B99" t="str">
            <v>-</v>
          </cell>
          <cell r="C99" t="str">
            <v>44311B</v>
          </cell>
          <cell r="D99" t="str">
            <v>FCV-44311B SOLENOID VALVE</v>
          </cell>
          <cell r="H99" t="str">
            <v>DO1</v>
          </cell>
          <cell r="N99" t="str">
            <v>405D2</v>
          </cell>
          <cell r="O99" t="str">
            <v>INT. FROM XS-5307</v>
          </cell>
        </row>
        <row r="100">
          <cell r="A100" t="str">
            <v>LICA</v>
          </cell>
          <cell r="B100" t="str">
            <v>-</v>
          </cell>
          <cell r="C100" t="str">
            <v>44305B</v>
          </cell>
          <cell r="D100" t="str">
            <v>M-FA302B LEVEL IND. CONT.</v>
          </cell>
          <cell r="E100" t="str">
            <v>0~100</v>
          </cell>
          <cell r="F100" t="str">
            <v>%</v>
          </cell>
          <cell r="G100" t="str">
            <v>I2</v>
          </cell>
          <cell r="H100" t="str">
            <v>INT</v>
          </cell>
          <cell r="I100" t="str">
            <v>D</v>
          </cell>
          <cell r="J100" t="str">
            <v>Y</v>
          </cell>
          <cell r="M100" t="str">
            <v>H.L</v>
          </cell>
          <cell r="N100" t="str">
            <v>405D2</v>
          </cell>
          <cell r="O100" t="str">
            <v>SIG. TO FIC-44305B</v>
          </cell>
        </row>
        <row r="101">
          <cell r="A101" t="str">
            <v>PI</v>
          </cell>
          <cell r="B101" t="str">
            <v>-</v>
          </cell>
          <cell r="C101" t="str">
            <v>44313B</v>
          </cell>
          <cell r="D101" t="str">
            <v>M-GA303C&amp;D TO M-DC301B PRESS IND.</v>
          </cell>
          <cell r="E101" t="str">
            <v>0~15</v>
          </cell>
          <cell r="F101" t="str">
            <v>KG/CM2G</v>
          </cell>
          <cell r="G101" t="str">
            <v>I2</v>
          </cell>
          <cell r="I101" t="str">
            <v>D</v>
          </cell>
          <cell r="N101" t="str">
            <v>405D2</v>
          </cell>
        </row>
        <row r="102">
          <cell r="A102" t="str">
            <v>PICA</v>
          </cell>
          <cell r="B102" t="str">
            <v>-</v>
          </cell>
          <cell r="C102" t="str">
            <v>44314B</v>
          </cell>
          <cell r="D102" t="str">
            <v>M-EA313B TO M-DA351 PRESS IND. CONT.</v>
          </cell>
          <cell r="E102" t="str">
            <v>0~10</v>
          </cell>
          <cell r="F102" t="str">
            <v>KG/CM2G</v>
          </cell>
          <cell r="G102" t="str">
            <v>I2</v>
          </cell>
          <cell r="H102" t="str">
            <v>I</v>
          </cell>
          <cell r="I102" t="str">
            <v>D</v>
          </cell>
          <cell r="J102" t="str">
            <v>Y</v>
          </cell>
          <cell r="M102" t="str">
            <v>H,L</v>
          </cell>
          <cell r="N102" t="str">
            <v>405D2</v>
          </cell>
        </row>
        <row r="103">
          <cell r="A103" t="str">
            <v>TI</v>
          </cell>
          <cell r="B103" t="str">
            <v>-</v>
          </cell>
          <cell r="C103" t="str">
            <v>44319B</v>
          </cell>
          <cell r="D103" t="str">
            <v>M-DC301B TO M-EA311C&amp;D TEMP. IND.</v>
          </cell>
          <cell r="E103" t="str">
            <v>0~200</v>
          </cell>
          <cell r="F103" t="str">
            <v>˚C</v>
          </cell>
          <cell r="G103" t="str">
            <v>RTD</v>
          </cell>
          <cell r="I103" t="str">
            <v>D</v>
          </cell>
          <cell r="N103" t="str">
            <v>405D2</v>
          </cell>
        </row>
        <row r="104">
          <cell r="A104" t="str">
            <v>TIA</v>
          </cell>
          <cell r="B104" t="str">
            <v>-</v>
          </cell>
          <cell r="C104" t="str">
            <v>44320B</v>
          </cell>
          <cell r="D104" t="str">
            <v>M-FA302B TEMP. IND.</v>
          </cell>
          <cell r="E104" t="str">
            <v>0~100</v>
          </cell>
          <cell r="F104" t="str">
            <v>˚C</v>
          </cell>
          <cell r="G104" t="str">
            <v>RTD</v>
          </cell>
          <cell r="I104" t="str">
            <v>D</v>
          </cell>
          <cell r="M104" t="str">
            <v>H</v>
          </cell>
          <cell r="N104" t="str">
            <v>405D2</v>
          </cell>
        </row>
        <row r="105">
          <cell r="A105" t="str">
            <v>TIA</v>
          </cell>
          <cell r="B105" t="str">
            <v>-</v>
          </cell>
          <cell r="C105" t="str">
            <v>44321B</v>
          </cell>
          <cell r="D105" t="str">
            <v>M-EA311C TO M-EA311D TEMP. IND.</v>
          </cell>
          <cell r="E105" t="str">
            <v>0~100</v>
          </cell>
          <cell r="F105" t="str">
            <v>˚C</v>
          </cell>
          <cell r="G105" t="str">
            <v>RTD</v>
          </cell>
          <cell r="I105" t="str">
            <v>D</v>
          </cell>
          <cell r="M105" t="str">
            <v>H</v>
          </cell>
          <cell r="N105" t="str">
            <v>405D2</v>
          </cell>
        </row>
        <row r="106">
          <cell r="A106" t="str">
            <v>TIA</v>
          </cell>
          <cell r="B106" t="str">
            <v>-</v>
          </cell>
          <cell r="C106" t="str">
            <v>44322B</v>
          </cell>
          <cell r="D106" t="str">
            <v>M-EA311D TO M-EA313B TEMP. IND.</v>
          </cell>
          <cell r="E106" t="str">
            <v>0~100</v>
          </cell>
          <cell r="F106" t="str">
            <v>˚C</v>
          </cell>
          <cell r="G106" t="str">
            <v>RTD</v>
          </cell>
          <cell r="I106" t="str">
            <v>D</v>
          </cell>
          <cell r="M106" t="str">
            <v>H</v>
          </cell>
          <cell r="N106" t="str">
            <v>405D2</v>
          </cell>
        </row>
        <row r="107">
          <cell r="A107" t="str">
            <v>TICA</v>
          </cell>
          <cell r="B107" t="str">
            <v>-</v>
          </cell>
          <cell r="C107" t="str">
            <v>44328B</v>
          </cell>
          <cell r="D107" t="str">
            <v>M-EA313B TO M-DA351 TEMP. IND. CONT.</v>
          </cell>
          <cell r="E107" t="str">
            <v>0~100</v>
          </cell>
          <cell r="F107" t="str">
            <v>˚C</v>
          </cell>
          <cell r="G107" t="str">
            <v>RTD</v>
          </cell>
          <cell r="H107" t="str">
            <v>I</v>
          </cell>
          <cell r="I107" t="str">
            <v>D</v>
          </cell>
          <cell r="J107" t="str">
            <v>Y</v>
          </cell>
          <cell r="M107" t="str">
            <v>H,L</v>
          </cell>
          <cell r="N107" t="str">
            <v>405D2</v>
          </cell>
        </row>
        <row r="108">
          <cell r="A108" t="str">
            <v>EI</v>
          </cell>
          <cell r="B108" t="str">
            <v>-</v>
          </cell>
          <cell r="C108" t="str">
            <v>44303C</v>
          </cell>
          <cell r="D108" t="str">
            <v>M-GA303C CURRENT IND.</v>
          </cell>
          <cell r="E108" t="str">
            <v>0~</v>
          </cell>
          <cell r="F108" t="str">
            <v>A</v>
          </cell>
          <cell r="G108" t="str">
            <v>I1</v>
          </cell>
          <cell r="I108" t="str">
            <v>D</v>
          </cell>
          <cell r="N108" t="str">
            <v>405D2</v>
          </cell>
          <cell r="O108" t="str">
            <v>FROM MCC</v>
          </cell>
        </row>
        <row r="109">
          <cell r="A109" t="str">
            <v>EI</v>
          </cell>
          <cell r="B109" t="str">
            <v>-</v>
          </cell>
          <cell r="C109" t="str">
            <v>44303D</v>
          </cell>
          <cell r="D109" t="str">
            <v>M-GA303D CURRENT IND.</v>
          </cell>
          <cell r="E109" t="str">
            <v>0~</v>
          </cell>
          <cell r="F109" t="str">
            <v>A</v>
          </cell>
          <cell r="G109" t="str">
            <v>I1</v>
          </cell>
          <cell r="I109" t="str">
            <v>D</v>
          </cell>
          <cell r="N109" t="str">
            <v>405D2</v>
          </cell>
          <cell r="O109" t="str">
            <v>FROM MCC</v>
          </cell>
        </row>
        <row r="110">
          <cell r="A110" t="str">
            <v>HV</v>
          </cell>
          <cell r="B110" t="str">
            <v>-</v>
          </cell>
          <cell r="C110" t="str">
            <v>44304B</v>
          </cell>
          <cell r="D110" t="str">
            <v>M-EA313B TO M-DA351 CUT-OFF</v>
          </cell>
          <cell r="G110" t="str">
            <v>DI</v>
          </cell>
          <cell r="H110" t="str">
            <v>DO1</v>
          </cell>
          <cell r="I110" t="str">
            <v>SI</v>
          </cell>
          <cell r="N110" t="str">
            <v>405D2</v>
          </cell>
          <cell r="O110" t="str">
            <v>INT. FROM XS-5305</v>
          </cell>
        </row>
        <row r="111">
          <cell r="A111" t="str">
            <v>HV</v>
          </cell>
          <cell r="B111" t="str">
            <v>-</v>
          </cell>
          <cell r="C111" t="str">
            <v>44305B</v>
          </cell>
          <cell r="D111" t="str">
            <v>M-DC301B TO M-EA311C CUT-OFF</v>
          </cell>
          <cell r="G111" t="str">
            <v>DI</v>
          </cell>
          <cell r="H111" t="str">
            <v>DO1</v>
          </cell>
          <cell r="I111" t="str">
            <v>SI</v>
          </cell>
          <cell r="N111" t="str">
            <v>405D2</v>
          </cell>
          <cell r="O111" t="str">
            <v>INT. FROM XS-5305</v>
          </cell>
        </row>
        <row r="112">
          <cell r="A112" t="str">
            <v>HV</v>
          </cell>
          <cell r="B112" t="str">
            <v>-</v>
          </cell>
          <cell r="C112" t="str">
            <v>44306B</v>
          </cell>
          <cell r="D112" t="str">
            <v>M-GA304A&amp;B TO M-FA302B CUT-OFF</v>
          </cell>
          <cell r="G112" t="str">
            <v>DI</v>
          </cell>
          <cell r="H112" t="str">
            <v>DO1</v>
          </cell>
          <cell r="I112" t="str">
            <v>SI</v>
          </cell>
          <cell r="N112" t="str">
            <v>405D2</v>
          </cell>
          <cell r="O112" t="str">
            <v>INT. FROM XS-5305</v>
          </cell>
        </row>
        <row r="113">
          <cell r="A113" t="str">
            <v>HV</v>
          </cell>
          <cell r="B113" t="str">
            <v>-</v>
          </cell>
          <cell r="C113" t="str">
            <v>44307B</v>
          </cell>
          <cell r="D113" t="str">
            <v>M-GA351A&amp;B TO M-FA302B CUT-OFF</v>
          </cell>
          <cell r="G113" t="str">
            <v>DI</v>
          </cell>
          <cell r="H113" t="str">
            <v>DO1</v>
          </cell>
          <cell r="I113" t="str">
            <v>SI</v>
          </cell>
          <cell r="N113" t="str">
            <v>405D2</v>
          </cell>
          <cell r="O113" t="str">
            <v>INT. FROM XS-5305</v>
          </cell>
        </row>
        <row r="114">
          <cell r="A114" t="str">
            <v>XA</v>
          </cell>
          <cell r="B114" t="str">
            <v>-</v>
          </cell>
          <cell r="C114" t="str">
            <v>44303C</v>
          </cell>
          <cell r="D114" t="str">
            <v>M-GA303C RUN STATUS</v>
          </cell>
          <cell r="G114" t="str">
            <v>DI</v>
          </cell>
          <cell r="I114" t="str">
            <v>SI</v>
          </cell>
          <cell r="N114" t="str">
            <v>405D2</v>
          </cell>
          <cell r="O114" t="str">
            <v>FROM MCC</v>
          </cell>
        </row>
        <row r="115">
          <cell r="A115" t="str">
            <v>XA</v>
          </cell>
          <cell r="B115" t="str">
            <v>-</v>
          </cell>
          <cell r="C115" t="str">
            <v>44303D</v>
          </cell>
          <cell r="D115" t="str">
            <v>M-GA303D RUN STATUS</v>
          </cell>
          <cell r="G115" t="str">
            <v>DI</v>
          </cell>
          <cell r="I115" t="str">
            <v>SI</v>
          </cell>
          <cell r="N115" t="str">
            <v>405D2</v>
          </cell>
          <cell r="O115" t="str">
            <v>FROM MCC</v>
          </cell>
        </row>
        <row r="116">
          <cell r="A116" t="str">
            <v>XS</v>
          </cell>
          <cell r="B116" t="str">
            <v>-</v>
          </cell>
          <cell r="C116">
            <v>5304</v>
          </cell>
          <cell r="D116" t="str">
            <v>M-GA303C I/L</v>
          </cell>
          <cell r="G116" t="str">
            <v>DI</v>
          </cell>
          <cell r="I116" t="str">
            <v>SI</v>
          </cell>
          <cell r="N116" t="str">
            <v>405D2</v>
          </cell>
          <cell r="O116" t="str">
            <v>FROM MCC</v>
          </cell>
        </row>
        <row r="117">
          <cell r="A117" t="str">
            <v>XS</v>
          </cell>
          <cell r="B117" t="str">
            <v>-</v>
          </cell>
          <cell r="C117">
            <v>5304</v>
          </cell>
          <cell r="D117" t="str">
            <v>M-GA303D I/L</v>
          </cell>
          <cell r="G117" t="str">
            <v>DI</v>
          </cell>
          <cell r="I117" t="str">
            <v>SI</v>
          </cell>
          <cell r="N117" t="str">
            <v>405D2</v>
          </cell>
          <cell r="O117" t="str">
            <v>FROM MCC</v>
          </cell>
        </row>
        <row r="118">
          <cell r="A118" t="str">
            <v>AIA</v>
          </cell>
          <cell r="B118" t="str">
            <v>-</v>
          </cell>
          <cell r="C118" t="str">
            <v>44305B</v>
          </cell>
          <cell r="D118" t="str">
            <v>M-EA311D CW OUTLET PH IND.</v>
          </cell>
          <cell r="E118" t="str">
            <v>2~12</v>
          </cell>
          <cell r="F118" t="str">
            <v>PH</v>
          </cell>
          <cell r="G118" t="str">
            <v>I2</v>
          </cell>
          <cell r="I118" t="str">
            <v>D</v>
          </cell>
          <cell r="M118" t="str">
            <v>L</v>
          </cell>
          <cell r="N118" t="str">
            <v>405D2</v>
          </cell>
        </row>
        <row r="119">
          <cell r="A119" t="str">
            <v>AIA</v>
          </cell>
          <cell r="B119" t="str">
            <v>-</v>
          </cell>
          <cell r="C119" t="str">
            <v>44306B</v>
          </cell>
          <cell r="D119" t="str">
            <v>M-EA313B RW OUTLET PH IND.</v>
          </cell>
          <cell r="E119" t="str">
            <v>2~12</v>
          </cell>
          <cell r="F119" t="str">
            <v>PH</v>
          </cell>
          <cell r="G119" t="str">
            <v>I2</v>
          </cell>
          <cell r="I119" t="str">
            <v>D</v>
          </cell>
          <cell r="M119" t="str">
            <v>L</v>
          </cell>
          <cell r="N119" t="str">
            <v>405D2</v>
          </cell>
        </row>
        <row r="120">
          <cell r="A120" t="str">
            <v>AIA</v>
          </cell>
          <cell r="B120" t="str">
            <v>-</v>
          </cell>
          <cell r="C120" t="str">
            <v>44307B</v>
          </cell>
          <cell r="D120" t="str">
            <v>M-EA311C CW OUTLET PH IND.</v>
          </cell>
          <cell r="E120" t="str">
            <v>2~12</v>
          </cell>
          <cell r="F120" t="str">
            <v>PH</v>
          </cell>
          <cell r="G120" t="str">
            <v>I2</v>
          </cell>
          <cell r="I120" t="str">
            <v>D</v>
          </cell>
          <cell r="M120" t="str">
            <v>L</v>
          </cell>
          <cell r="N120" t="str">
            <v>405D2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계약ITEM"/>
      <sheetName val="11.자재단가"/>
      <sheetName val="MCI"/>
    </sheetNames>
    <sheetDataSet>
      <sheetData sheetId="0"/>
      <sheetData sheetId="1" refreshError="1"/>
      <sheetData sheetId="2" refreshError="1"/>
      <sheetData sheetId="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 1 Biru"/>
      <sheetName val="Dev 2 Hijau"/>
      <sheetName val="Dev 2 w fin"/>
      <sheetName val="Cont Lengk 17"/>
      <sheetName val="Cont Lengk 18"/>
      <sheetName val="Introduction"/>
      <sheetName val="Major"/>
      <sheetName val="Organ-New"/>
      <sheetName val="DP Inti"/>
      <sheetName val="Pengalaman Per"/>
      <sheetName val="D Peralatan"/>
      <sheetName val="TDR"/>
      <sheetName val="TDP"/>
      <sheetName val="SIUJK"/>
      <sheetName val="SIUP"/>
      <sheetName val="Domisili"/>
      <sheetName val="MIGAS"/>
      <sheetName val="AKI"/>
      <sheetName val="GAPENSI"/>
      <sheetName val="KADIN"/>
      <sheetName val="NPWP"/>
      <sheetName val="PKP"/>
      <sheetName val="Dev lengk (3)"/>
      <sheetName val="Sheet2"/>
      <sheetName val="S Manaj"/>
      <sheetName val="P Modal"/>
      <sheetName val="TOTAL"/>
      <sheetName val="Sheet5"/>
      <sheetName val="Company Profile New"/>
      <sheetName val="inter"/>
      <sheetName val="단중표"/>
      <sheetName val="Y-WORK"/>
      <sheetName val="총집계표"/>
      <sheetName val="품종별-이름"/>
      <sheetName val="ITB COST"/>
      <sheetName val="정부노임단가"/>
      <sheetName val="ITEM"/>
      <sheetName val="PBS"/>
      <sheetName val="물량"/>
      <sheetName val="Bangunan Utama B"/>
      <sheetName val="Dev_1_Biru"/>
      <sheetName val="Dev_2_Hijau"/>
      <sheetName val="Dev_2_w_fin"/>
      <sheetName val="Cont_Lengk_17"/>
      <sheetName val="Cont_Lengk_18"/>
      <sheetName val="DP_Inti"/>
      <sheetName val="Pengalaman_Per"/>
      <sheetName val="D_Peralatan"/>
      <sheetName val="Dev_lengk_(3)"/>
      <sheetName val="S_Manaj"/>
      <sheetName val="P_Modal"/>
      <sheetName val="Company_Profile_New"/>
      <sheetName val="ITB_COST"/>
      <sheetName val="#REF"/>
      <sheetName val="노임단가"/>
      <sheetName val="단가조사서"/>
      <sheetName val="입찰안"/>
      <sheetName val="11.자재단가"/>
      <sheetName val="계약ITE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Pengalaman Per"/>
      <sheetName val="BEND LOSS"/>
      <sheetName val="Y-WORK"/>
      <sheetName val="설치공사"/>
      <sheetName val="음성cable"/>
      <sheetName val="1.취수장"/>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설계변경(총괄)"/>
      <sheetName val="설계변경"/>
      <sheetName val="Sheet1"/>
      <sheetName val="인KK"/>
      <sheetName val="임시전력"/>
      <sheetName val="공정표"/>
      <sheetName val="월별공정표"/>
      <sheetName val="일위대가"/>
      <sheetName val="일위대가(1)"/>
      <sheetName val="Sheet4"/>
      <sheetName val="PI"/>
      <sheetName val="공사물량총량집계"/>
      <sheetName val="수량산출서"/>
      <sheetName val="계약ITEM"/>
      <sheetName val="동우화학(공정표)"/>
      <sheetName val="음성cable"/>
      <sheetName val="TABLE"/>
      <sheetName val="BEND LOSS"/>
      <sheetName val="Sheet5"/>
      <sheetName val="data"/>
      <sheetName val="load"/>
      <sheetName val="금호"/>
      <sheetName val="REHEATING FURNACE"/>
      <sheetName val="설비비6"/>
      <sheetName val="설비비2"/>
      <sheetName val="JIG"/>
      <sheetName val="도"/>
      <sheetName val="Macro(전선)"/>
      <sheetName val="노무비단가"/>
      <sheetName val="Pengalaman Per"/>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단중표"/>
      <sheetName val="9-1차이내역"/>
      <sheetName val="계약ITEM"/>
      <sheetName val="TOTAL"/>
      <sheetName val="PK95-5"/>
      <sheetName val="INPUT(REF)"/>
      <sheetName val="Sheet5"/>
      <sheetName val="INPUT"/>
      <sheetName val="일위대가"/>
      <sheetName val="Sheet1"/>
      <sheetName val="작성기준"/>
      <sheetName val="990564"/>
      <sheetName val="WORK"/>
      <sheetName val="Y-WORK"/>
      <sheetName val="ITEM"/>
      <sheetName val="대우단가(풍산)"/>
      <sheetName val="PIPE"/>
      <sheetName val="FLANGE"/>
      <sheetName val="VALVE"/>
      <sheetName val="11.자재단가"/>
      <sheetName val="5.소재"/>
      <sheetName val="단가"/>
      <sheetName val="산출"/>
      <sheetName val="재료비"/>
      <sheetName val="CB"/>
      <sheetName val="Furn-RM  (HF041_LF061)"/>
      <sheetName val="EM-CS (MF011_QF071)"/>
      <sheetName val="SM  (SG041_SK077)"/>
      <sheetName val="#REF"/>
      <sheetName val="물량"/>
      <sheetName val="EF &amp; PF"/>
      <sheetName val="계약내역서(을지)"/>
      <sheetName val="CTEMCOST"/>
      <sheetName val="SCHEDULE"/>
      <sheetName val="ELECTRIC"/>
      <sheetName val="EXPAN-1"/>
      <sheetName val="Code03"/>
      <sheetName val="Summary"/>
      <sheetName val="Pengalaman Per"/>
      <sheetName val="보온자재단가표"/>
      <sheetName val="Factor"/>
      <sheetName val="SOURCE"/>
      <sheetName val="산2-2-1.EQUIP기본"/>
      <sheetName val="POL설치공정"/>
      <sheetName val="PI"/>
      <sheetName val="작성방법"/>
      <sheetName val="4-3 보온 기본물량집계"/>
      <sheetName val="BEND LOSS"/>
      <sheetName val="기계내역서"/>
      <sheetName val="Eier"/>
      <sheetName val="POL6차-PIPING"/>
      <sheetName val="효율&amp;역율"/>
      <sheetName val="배관BM(일반)"/>
      <sheetName val="WEIGHT LIST"/>
      <sheetName val="산#3-1"/>
      <sheetName val="산#2-1 (2)"/>
      <sheetName val="sc0314 Index"/>
      <sheetName val="gvl"/>
      <sheetName val="손익분석"/>
      <sheetName val="기초자료"/>
      <sheetName val="견적집계표"/>
      <sheetName val="CAT_5"/>
      <sheetName val="ORIGN"/>
      <sheetName val="울진견적"/>
      <sheetName val="MCI"/>
      <sheetName val="SPEC"/>
      <sheetName val="REHEATING FURNACE"/>
      <sheetName val="Sheet9"/>
      <sheetName val="LinerWt"/>
      <sheetName val="6.INTER CONNECTING"/>
      <sheetName val="VXXXXX"/>
      <sheetName val="내역"/>
      <sheetName val="계화배수"/>
      <sheetName val="내역서"/>
      <sheetName val="SENSOR LIST"/>
      <sheetName val="Man Power &amp; Comp"/>
      <sheetName val="DATE"/>
      <sheetName val="산#3-2-2"/>
      <sheetName val="Option"/>
      <sheetName val="BAL"/>
      <sheetName val="표지"/>
      <sheetName val="2선재"/>
      <sheetName val="BQ"/>
      <sheetName val="Man Power"/>
      <sheetName val="산#3-2"/>
      <sheetName val="ENG-101"/>
      <sheetName val="가열로SW"/>
      <sheetName val="부하(성남)"/>
      <sheetName val="부하계산서"/>
      <sheetName val="8.INTER CONNECTING"/>
      <sheetName val="COVER"/>
      <sheetName val="도면자료제출일정"/>
      <sheetName val="cable_data"/>
      <sheetName val="EP"/>
      <sheetName val="Earthing Cable Data"/>
      <sheetName val="IM"/>
      <sheetName val="계산내역"/>
      <sheetName val="자재사용실적"/>
      <sheetName val="ITB COST"/>
      <sheetName val="간접비내역-1"/>
      <sheetName val="PBS"/>
      <sheetName val="COA-17"/>
      <sheetName val="C-18"/>
      <sheetName val="S N"/>
      <sheetName val="가동분석12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
      <sheetName val="표지"/>
      <sheetName val="기준"/>
      <sheetName val="원가"/>
      <sheetName val="총괄"/>
      <sheetName val="예산"/>
      <sheetName val="노무비"/>
      <sheetName val="인력"/>
      <sheetName val="총인력"/>
      <sheetName val="사업"/>
      <sheetName val="기계"/>
      <sheetName val="전기"/>
      <sheetName val="계장"/>
      <sheetName val="UTY"/>
      <sheetName val="토건"/>
      <sheetName val="설비비"/>
      <sheetName val="용역비"/>
      <sheetName val="기타외주"/>
      <sheetName val="경비"/>
      <sheetName val="츨장비"/>
      <sheetName val="현장관리비"/>
      <sheetName val="통합내역서"/>
      <sheetName val="환율"/>
      <sheetName val="Module2"/>
      <sheetName val="소일위대가코드표"/>
      <sheetName val="도"/>
      <sheetName val="공사비(전기)"/>
      <sheetName val="도면자료제출일정"/>
      <sheetName val="부표총괄"/>
      <sheetName val="일위대가"/>
      <sheetName val="금액결정"/>
      <sheetName val="Sheet5"/>
      <sheetName val="자격 땡겨오기"/>
      <sheetName val="견적종합2"/>
      <sheetName val="계약ITEM"/>
      <sheetName val="PANEL가격"/>
      <sheetName val="작성방법"/>
      <sheetName val="WORK"/>
      <sheetName val="Sheet9"/>
      <sheetName val="1.견적가 총괄표(설비)"/>
      <sheetName val="1.1적용기준"/>
      <sheetName val="1- Mechanical(R1)"/>
      <sheetName val="근태대장"/>
      <sheetName val="DATA"/>
      <sheetName val="내역"/>
      <sheetName val="990564"/>
      <sheetName val="배수내역"/>
      <sheetName val="용선 C.L"/>
      <sheetName val="원가계산서(남측)"/>
      <sheetName val="Sheet1"/>
      <sheetName val="공사설계서"/>
      <sheetName val="BEND LOSS"/>
      <sheetName val="#REF"/>
      <sheetName val="물량"/>
      <sheetName val="실행(1)"/>
      <sheetName val="단중표"/>
      <sheetName val="9509"/>
      <sheetName val="일위대가(1)"/>
      <sheetName val="유첨3.적용기준"/>
      <sheetName val="가열로SW"/>
      <sheetName val="터널조도"/>
      <sheetName val="Pengalaman Per"/>
      <sheetName val="적용기준"/>
      <sheetName val="3.적용기준"/>
      <sheetName val="4.소요인력산출내역서"/>
      <sheetName val="SENSOR LIST"/>
      <sheetName val="을지"/>
      <sheetName val="재료"/>
      <sheetName val="견적대비 견적서"/>
      <sheetName val="Y-WORK"/>
      <sheetName val="CODE"/>
      <sheetName val="TOTAL"/>
      <sheetName val="집계표"/>
      <sheetName val="Conversion Factors"/>
      <sheetName val="노임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TAGON"/>
      <sheetName val="물량"/>
      <sheetName val="WEIGHT LIST"/>
      <sheetName val="POL6차-PIPING"/>
      <sheetName val="산#3-1"/>
      <sheetName val="산#2-1 (2)"/>
      <sheetName val="#REF"/>
      <sheetName val="도"/>
      <sheetName val="#2-1"/>
      <sheetName val="기기보온"/>
      <sheetName val="기본물량"/>
      <sheetName val="계약ITEM"/>
      <sheetName val="적용"/>
      <sheetName val="가열로SW"/>
      <sheetName val="Sheet2"/>
      <sheetName val="M1"/>
      <sheetName val="Proposal"/>
      <sheetName val="WEIGHT_LIST"/>
      <sheetName val="산#2-1_(2)"/>
      <sheetName val="일위대가목차"/>
      <sheetName val="차액보증"/>
      <sheetName val="Pengalaman Per"/>
      <sheetName val="BEND LOSS"/>
      <sheetName val="단가"/>
      <sheetName val="일위대가"/>
      <sheetName val="_REF"/>
      <sheetName val="배관BM(일반)"/>
      <sheetName val="목록"/>
      <sheetName val="산#3-2-2"/>
      <sheetName val="산#3-2"/>
      <sheetName val="4-3 보온 기본물량집계"/>
      <sheetName val="산출"/>
      <sheetName val="NOMUBI"/>
      <sheetName val="터널조도"/>
      <sheetName val="한강운반비"/>
      <sheetName val="노무비"/>
      <sheetName val="전차선로 물량표"/>
      <sheetName val="구의동공내역서"/>
      <sheetName val="소일위대가코드표"/>
      <sheetName val="수량산출서"/>
      <sheetName val="공사물량총량집계"/>
      <sheetName val="990564"/>
      <sheetName val="DATA"/>
      <sheetName val="부표총괄"/>
      <sheetName val="Y-WORK"/>
      <sheetName val="원가"/>
      <sheetName val="Sheet1"/>
      <sheetName val="11.자재단가"/>
      <sheetName val="gia vt,nc,may"/>
      <sheetName val="Sheet5"/>
      <sheetName val="ORIGN"/>
      <sheetName val="정산입력"/>
      <sheetName val="T-TABLE"/>
      <sheetName val="PROGRAM_DATA"/>
      <sheetName val="내역"/>
      <sheetName val="PI"/>
      <sheetName val="EXPAN-1"/>
      <sheetName val=" 견적서"/>
      <sheetName val="Sheet1 (2)"/>
      <sheetName val="공통비"/>
      <sheetName val="TIE-IN"/>
      <sheetName val="일위대가표(DEEP)"/>
      <sheetName val="ITB COST"/>
      <sheetName val="guard(mac)"/>
      <sheetName val="Summary Sheets"/>
      <sheetName val="INPUT(REF)"/>
      <sheetName val="WORK"/>
      <sheetName val="표지"/>
      <sheetName val="견적내역서"/>
      <sheetName val="을"/>
      <sheetName val="Cover"/>
      <sheetName val="BOX"/>
      <sheetName val="PTR台손익"/>
      <sheetName val="VXXXXX"/>
      <sheetName val="말뚝물량"/>
      <sheetName val="계화배수"/>
      <sheetName val="품종별-이름"/>
      <sheetName val="PUMP"/>
      <sheetName val="목차"/>
      <sheetName val="인건-측정"/>
      <sheetName val="산출내역서집계표"/>
      <sheetName val="CB"/>
      <sheetName val="ITEM"/>
      <sheetName val="정부노임단가"/>
      <sheetName val="Option"/>
      <sheetName val="BAL"/>
      <sheetName val="calcul"/>
      <sheetName val="Basic"/>
      <sheetName val="Main"/>
      <sheetName val="예산M12A"/>
      <sheetName val="적용환율"/>
      <sheetName val="costing_ESDV"/>
      <sheetName val="costing_Misc"/>
      <sheetName val="costing_MOV"/>
      <sheetName val="costing_Press"/>
      <sheetName val="품셈 "/>
      <sheetName val="설명서"/>
      <sheetName val="예정공정표"/>
      <sheetName val="표지1"/>
      <sheetName val="상각율"/>
      <sheetName val="Customer Databas"/>
      <sheetName val="단중표"/>
      <sheetName val="데이타"/>
      <sheetName val="부하계산서"/>
      <sheetName val="관람석제출"/>
      <sheetName val="PAINT"/>
      <sheetName val="방화도료"/>
      <sheetName val=""/>
      <sheetName val="QVL"/>
      <sheetName val="MATERIAL"/>
      <sheetName val="_____new_My_Documents_ACAD_SA_2"/>
      <sheetName val="_____new_My_Documents_ACAD_SA_3"/>
      <sheetName val="_____new_My_Documents_ACAD_SA_4"/>
      <sheetName val="설계조건"/>
      <sheetName val="단면검토"/>
      <sheetName val="자재집계 &amp; 총괄표"/>
      <sheetName val="as boq list up"/>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refreshError="1"/>
      <sheetData sheetId="110"/>
      <sheetData sheetId="111"/>
      <sheetData sheetId="112"/>
      <sheetData sheetId="113" refreshError="1"/>
      <sheetData sheetId="114" refreshError="1"/>
      <sheetData sheetId="115" refreshError="1"/>
      <sheetData sheetId="116" refreshError="1"/>
      <sheetData sheetId="117"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4-3 보온 기본물량집계"/>
      <sheetName val="PI"/>
      <sheetName val="재료비"/>
      <sheetName val="4-3_보온_기본물량집계"/>
      <sheetName val="#REF"/>
      <sheetName val="물량"/>
      <sheetName val="배관BM(일반)"/>
      <sheetName val="WEIGHT LIST"/>
      <sheetName val="POL6차-PIPING"/>
      <sheetName val="산#3-1"/>
      <sheetName val="산#2-1 (2)"/>
      <sheetName val="일위대가"/>
      <sheetName val="상세내역총괄"/>
      <sheetName val="설비별"/>
      <sheetName val="1"/>
      <sheetName val="2"/>
      <sheetName val="3"/>
      <sheetName val="4"/>
      <sheetName val="5"/>
      <sheetName val="6"/>
      <sheetName val="7"/>
      <sheetName val="8"/>
      <sheetName val="9"/>
      <sheetName val="10"/>
      <sheetName val="11"/>
      <sheetName val="IO수량"/>
      <sheetName val="공사설계금액산출근거"/>
      <sheetName val="노무비근거"/>
      <sheetName val="공사내역"/>
      <sheetName val="전기일위대가"/>
      <sheetName val=" 견적서"/>
      <sheetName val="PK95-5"/>
      <sheetName val="Sheet1"/>
      <sheetName val="단가"/>
      <sheetName val="Sheet5"/>
      <sheetName val="TOTAL"/>
      <sheetName val="97 사업추정(WEKI)"/>
      <sheetName val="계약ITEM"/>
      <sheetName val="내역"/>
      <sheetName val="일반공사"/>
      <sheetName val="적용"/>
      <sheetName val="VXXXXX"/>
      <sheetName val="BEND LOSS"/>
      <sheetName val="Pengalaman Per"/>
      <sheetName val="말뚝물량"/>
      <sheetName val="Basic"/>
      <sheetName val="Baby일위대가"/>
      <sheetName val="XC"/>
      <sheetName val="단중표"/>
      <sheetName val="INPUT(REF)"/>
      <sheetName val="9-1차이내역"/>
      <sheetName val="INPUT"/>
      <sheetName val="산2-2-1.EQUIP기본"/>
      <sheetName val="POL설치공정"/>
      <sheetName val="작성방법"/>
      <sheetName val="5.소재"/>
      <sheetName val="기계내역서"/>
      <sheetName val="Eier"/>
      <sheetName val="효율&amp;역율"/>
      <sheetName val="정부노임단가"/>
      <sheetName val="자재사용실적"/>
      <sheetName val="Y-WORK"/>
      <sheetName val="ITB COST"/>
      <sheetName val="간접비내역-1"/>
      <sheetName val="PBS"/>
      <sheetName val="COA-17"/>
      <sheetName val="C-18"/>
      <sheetName val="저"/>
      <sheetName val="T-TABLE"/>
      <sheetName val="가로등내역서"/>
      <sheetName val="★도급내역"/>
      <sheetName val="토건"/>
      <sheetName val="노임단가"/>
      <sheetName val="코드목록(시스템담당용)"/>
      <sheetName val="1.열용량"/>
      <sheetName val="계화배수"/>
      <sheetName val="내역총괄표"/>
      <sheetName val="기계시공"/>
      <sheetName val="품종별-이름"/>
      <sheetName val="95신규호표"/>
      <sheetName val="대비"/>
      <sheetName val="5.공종별예산내역서"/>
      <sheetName val="견적접수"/>
      <sheetName val="견적서"/>
      <sheetName val="hvac(제어동)"/>
      <sheetName val="Drive_Data_Belt"/>
      <sheetName val="토목내역"/>
      <sheetName val="B共通事項"/>
      <sheetName val="C定数定義"/>
      <sheetName val="기준재고"/>
      <sheetName val="일위대가(가설)"/>
      <sheetName val="직노"/>
      <sheetName val="노무비"/>
      <sheetName val="PUMP SHT"/>
      <sheetName val="eq_data"/>
      <sheetName val="견적내역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6차-PIPING"/>
      <sheetName val="산#3-1"/>
      <sheetName val="가열로SW"/>
      <sheetName val="도"/>
      <sheetName val="POL설치공정"/>
      <sheetName val="내역서"/>
      <sheetName val="WORK"/>
      <sheetName val="Sheet4"/>
      <sheetName val="PI"/>
      <sheetName val="산출"/>
      <sheetName val="#REF"/>
      <sheetName val="물량"/>
      <sheetName val="Sheet2"/>
      <sheetName val="M1"/>
      <sheetName val=" 견적서"/>
      <sheetName val="개요"/>
      <sheetName val="Pengalaman Per"/>
      <sheetName val="계약ITEM"/>
      <sheetName val="자재집계 &amp; 총괄표"/>
      <sheetName val="MMM"/>
      <sheetName val="작성방법"/>
      <sheetName val="2선재"/>
      <sheetName val="품종별-이름"/>
      <sheetName val="총괄집계 (현대-거평분)"/>
      <sheetName val="공급기지(토목)"/>
      <sheetName val="설산1.나"/>
      <sheetName val="본사S"/>
      <sheetName val="Y-WORK"/>
      <sheetName val="ITEM"/>
      <sheetName val="적용"/>
      <sheetName val="Xuong"/>
      <sheetName val="PBS"/>
      <sheetName val="단중표"/>
      <sheetName val="Sheet5"/>
      <sheetName val="표지"/>
      <sheetName val="SENSOR LIST"/>
      <sheetName val="BQ"/>
      <sheetName val="Man Power"/>
      <sheetName val="산#3-2-2"/>
      <sheetName val="산#3-2"/>
      <sheetName val="ENG-101"/>
      <sheetName val="CB"/>
      <sheetName val="PIPE"/>
      <sheetName val="FLANGE"/>
      <sheetName val="VALVE"/>
      <sheetName val="기계내역서"/>
      <sheetName val="Man Power &amp; Comp"/>
      <sheetName val="부하(성남)"/>
      <sheetName val="부하계산서"/>
      <sheetName val="8.INTER CONNECTING"/>
      <sheetName val="TOTAL"/>
      <sheetName val="4-3 보온 기본물량집계"/>
      <sheetName val="COVER"/>
      <sheetName val="산#2-1 (2)"/>
      <sheetName val="WEIGHT LIST"/>
      <sheetName val="도면자료제출일정"/>
      <sheetName val="BEND LOSS"/>
      <sheetName val="집행(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2선재"/>
      <sheetName val="작성방법"/>
      <sheetName val="Sheet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양"/>
      <sheetName val="용량"/>
      <sheetName val="TENSION"/>
      <sheetName val="TEN.MAP"/>
      <sheetName val="BEND LOSS"/>
      <sheetName val="Sheet5"/>
      <sheetName val="품셈 "/>
      <sheetName val="PAINT"/>
      <sheetName val="방화도료"/>
      <sheetName val="정산설계"/>
      <sheetName val="배수내역"/>
      <sheetName val="Y-WORK"/>
      <sheetName val="EXITLOOP"/>
      <sheetName val="EXPAN-1"/>
      <sheetName val="Eier"/>
      <sheetName val="WVAL"/>
      <sheetName val="내역서"/>
      <sheetName val="POL6차-PIPING"/>
      <sheetName val="도"/>
      <sheetName val="코드목록"/>
      <sheetName val="M1"/>
      <sheetName val="hvac내역서(제어동)"/>
      <sheetName val="공종단가"/>
      <sheetName val="도급내역"/>
      <sheetName val="공사비_NDE"/>
      <sheetName val="적용"/>
      <sheetName val="현장관리비"/>
      <sheetName val="Sheet1"/>
      <sheetName val="PI"/>
      <sheetName val="연결임시"/>
      <sheetName val="공사_산출"/>
      <sheetName val="가열로SW"/>
      <sheetName val="공사원가계산서"/>
      <sheetName val="도급예산내역서총괄표"/>
      <sheetName val="#REF"/>
      <sheetName val="물량"/>
      <sheetName val="계약ITEM"/>
      <sheetName val="PANEL가격"/>
      <sheetName val="정부노임단가"/>
      <sheetName val="내역서 "/>
      <sheetName val="도면자료제출일정"/>
      <sheetName val="정산서"/>
      <sheetName val="보호"/>
      <sheetName val="APT"/>
      <sheetName val="노임"/>
      <sheetName val="기계경비(시간당)"/>
      <sheetName val="램머"/>
      <sheetName val="노임단가"/>
      <sheetName val="산업"/>
      <sheetName val="자재단가"/>
      <sheetName val="기본단가"/>
      <sheetName val="인건비단가"/>
      <sheetName val="동아합의"/>
      <sheetName val="견적기준"/>
      <sheetName val="HVAC"/>
      <sheetName val="도급"/>
      <sheetName val="건축-물가변동"/>
      <sheetName val="포항보고서"/>
      <sheetName val="일위대가"/>
      <sheetName val="구조물공"/>
      <sheetName val="부대공"/>
      <sheetName val="배수공"/>
      <sheetName val="토공"/>
      <sheetName val="포장공"/>
      <sheetName val="Macro(전선)"/>
      <sheetName val="총괄표"/>
      <sheetName val="신우"/>
      <sheetName val="전체"/>
      <sheetName val="공사명입력"/>
      <sheetName val="근로자자료입력"/>
      <sheetName val="참고자료"/>
      <sheetName val="공사물량총량집계"/>
      <sheetName val="수량산출서"/>
      <sheetName val="견적대비 견적서"/>
      <sheetName val="내역"/>
      <sheetName val="유첨3.적용기준"/>
      <sheetName val="토건"/>
      <sheetName val="WORK"/>
      <sheetName val="Pengalaman Per"/>
      <sheetName val="ITEM"/>
      <sheetName val="PBS"/>
      <sheetName val="단중표"/>
      <sheetName val="품종별-이름"/>
      <sheetName val="표지"/>
      <sheetName val="SENSOR LIST"/>
      <sheetName val="2선재"/>
      <sheetName val="작성방법"/>
      <sheetName val="BQ"/>
      <sheetName val="Man Power"/>
      <sheetName val="산#3-2-2"/>
      <sheetName val="산#3-1"/>
      <sheetName val="산#3-2"/>
      <sheetName val="ENG-101"/>
      <sheetName val="CB"/>
      <sheetName val="PIPE"/>
      <sheetName val="FLANGE"/>
      <sheetName val="VALVE"/>
      <sheetName val="기계내역서"/>
      <sheetName val="Man Power &amp; Comp"/>
      <sheetName val="부하(성남)"/>
      <sheetName val="부하계산서"/>
      <sheetName val="8.INTER CONNECTING"/>
      <sheetName val="TOTAL"/>
      <sheetName val="4-3 보온 기본물량집계"/>
      <sheetName val="COVER"/>
      <sheetName val="산#2-1 (2)"/>
      <sheetName val="WEIGHT L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첨부8"/>
      <sheetName val="첨부9"/>
      <sheetName val="첨부10"/>
      <sheetName val="견적"/>
      <sheetName val="도"/>
      <sheetName val="BEND LOS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er"/>
      <sheetName val="Maske"/>
      <sheetName val="Druck"/>
      <sheetName val="Tabmask"/>
      <sheetName val="Num"/>
      <sheetName val="Drucken"/>
      <sheetName val="Feindruck"/>
      <sheetName val="Sprache"/>
      <sheetName val="Deutsch"/>
      <sheetName val="Englisch"/>
      <sheetName val="Französisch"/>
      <sheetName val="Lw"/>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6차-PIPING"/>
      <sheetName val="Sheet5"/>
      <sheetName val="PI"/>
      <sheetName val="산출내역서"/>
      <sheetName val="자재단가"/>
      <sheetName val="3후판"/>
      <sheetName val="음성cable"/>
      <sheetName val="내역서 "/>
      <sheetName val="2002하반기노임기준"/>
      <sheetName val="조도계산서 (도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E-PROP"/>
      <sheetName val="BEND LOSS"/>
      <sheetName val="bq-ashahi-R1b"/>
      <sheetName val="계약ITEM"/>
      <sheetName val="견적"/>
      <sheetName val="M1"/>
      <sheetName val="Eier"/>
      <sheetName val="LGBOM1절_CheckList"/>
      <sheetName val="Man Power"/>
      <sheetName val="도"/>
      <sheetName val="갑지(추정)"/>
      <sheetName val="Pengalaman Per"/>
      <sheetName val="수입"/>
      <sheetName val="POL6차-PIPING"/>
      <sheetName val="분석"/>
      <sheetName val="Sheet5"/>
      <sheetName val="설비비4"/>
      <sheetName val="설비비2"/>
      <sheetName val="설비비3"/>
      <sheetName val="설비비5"/>
      <sheetName val="설비비6"/>
      <sheetName val="설비비1"/>
      <sheetName val="PI"/>
    </sheetNames>
    <sheetDataSet>
      <sheetData sheetId="0" refreshError="1">
        <row r="96">
          <cell r="D96" t="str">
            <v>M3</v>
          </cell>
        </row>
        <row r="97">
          <cell r="D97" t="str">
            <v>M3</v>
          </cell>
        </row>
        <row r="98">
          <cell r="D98" t="str">
            <v>M3</v>
          </cell>
        </row>
        <row r="99">
          <cell r="D99" t="str">
            <v>M3</v>
          </cell>
        </row>
        <row r="100">
          <cell r="D100" t="str">
            <v>Kg</v>
          </cell>
        </row>
        <row r="101">
          <cell r="D101" t="str">
            <v>M3</v>
          </cell>
        </row>
        <row r="102">
          <cell r="D102" t="str">
            <v>Kg</v>
          </cell>
        </row>
        <row r="106">
          <cell r="D106" t="str">
            <v>Kg</v>
          </cell>
        </row>
        <row r="107">
          <cell r="D107" t="str">
            <v>Kg</v>
          </cell>
        </row>
        <row r="108">
          <cell r="D108" t="str">
            <v>Kg</v>
          </cell>
        </row>
        <row r="109">
          <cell r="D109" t="str">
            <v>Kg</v>
          </cell>
        </row>
        <row r="110">
          <cell r="D110" t="str">
            <v>Kg</v>
          </cell>
        </row>
        <row r="111">
          <cell r="D111" t="str">
            <v>Kg</v>
          </cell>
        </row>
        <row r="112">
          <cell r="D112" t="str">
            <v>Kg</v>
          </cell>
        </row>
        <row r="113">
          <cell r="D113" t="str">
            <v>Kg</v>
          </cell>
        </row>
        <row r="114">
          <cell r="D114" t="str">
            <v>Kg</v>
          </cell>
        </row>
        <row r="115">
          <cell r="D115" t="str">
            <v>Pcs</v>
          </cell>
        </row>
        <row r="116">
          <cell r="D116" t="str">
            <v>Kg</v>
          </cell>
        </row>
        <row r="117">
          <cell r="D117" t="str">
            <v>Kg</v>
          </cell>
        </row>
        <row r="118">
          <cell r="D118" t="str">
            <v>M2</v>
          </cell>
        </row>
        <row r="119">
          <cell r="D119" t="str">
            <v>M1</v>
          </cell>
        </row>
        <row r="120">
          <cell r="D120" t="str">
            <v>Kg</v>
          </cell>
        </row>
        <row r="121">
          <cell r="D121" t="str">
            <v>M1</v>
          </cell>
        </row>
        <row r="122">
          <cell r="D122" t="str">
            <v>M1</v>
          </cell>
        </row>
        <row r="126">
          <cell r="D126" t="str">
            <v>M2</v>
          </cell>
        </row>
        <row r="127">
          <cell r="D127" t="str">
            <v>M2</v>
          </cell>
        </row>
        <row r="128">
          <cell r="D128" t="str">
            <v>M2</v>
          </cell>
        </row>
        <row r="133">
          <cell r="D133" t="str">
            <v>M2</v>
          </cell>
        </row>
        <row r="134">
          <cell r="D134" t="str">
            <v>M2</v>
          </cell>
        </row>
        <row r="136">
          <cell r="D136" t="str">
            <v>M2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6차-PIPING"/>
      <sheetName val="도"/>
      <sheetName val="품셈 "/>
      <sheetName val="PAINT"/>
      <sheetName val="방화도료"/>
      <sheetName val="POL설치공정"/>
      <sheetName val="Eier"/>
      <sheetName val="전기일위대가"/>
      <sheetName val="PANEL가격"/>
      <sheetName val=" 견적서"/>
      <sheetName val="내역서"/>
      <sheetName val="Sheet5"/>
      <sheetName val="품셈_"/>
      <sheetName val="산출"/>
      <sheetName val="자재사용실적"/>
      <sheetName val="Elect (3)"/>
      <sheetName val="6.INTER CONNECTING"/>
      <sheetName val="조도계산서 (도서)"/>
      <sheetName val="소비자가"/>
      <sheetName val="BEND LOSS"/>
      <sheetName val="ｼｰﾙﾄﾞ計"/>
      <sheetName val="가공4차이기분"/>
      <sheetName val="eq_data"/>
      <sheetName val="#REF"/>
      <sheetName val="물량"/>
      <sheetName val="건축내역"/>
      <sheetName val="MMM"/>
      <sheetName val="cable산출"/>
      <sheetName val="내역서 "/>
      <sheetName val="노원열병합  건축공사기성내역서"/>
      <sheetName val="PI"/>
      <sheetName val="Sheet1"/>
      <sheetName val="노임단가"/>
      <sheetName val="정부노임"/>
      <sheetName val="방화산출"/>
      <sheetName val="환율표"/>
      <sheetName val="8.INTER CONNECTING"/>
      <sheetName val="유첨3.적용기준"/>
      <sheetName val="Sheet9"/>
      <sheetName val="calculation"/>
      <sheetName val="가도공"/>
      <sheetName val="REINF."/>
      <sheetName val="LOADS"/>
      <sheetName val="SKETCH"/>
      <sheetName val="CAL"/>
      <sheetName val="ITB COST"/>
      <sheetName val="guard(mac)"/>
      <sheetName val="Summary Sheets"/>
      <sheetName val="교각1"/>
      <sheetName val="Type1021"/>
      <sheetName val="Type1611"/>
      <sheetName val="Type1851"/>
      <sheetName val="Type0092"/>
      <sheetName val="접속슬래브"/>
      <sheetName val="UBC(WIND)"/>
      <sheetName val="공종단가"/>
      <sheetName val="작성방법"/>
      <sheetName val="2선재"/>
      <sheetName val="DATA1"/>
      <sheetName val="집계표(OPTION)"/>
      <sheetName val="Y-WORK"/>
      <sheetName val="data"/>
      <sheetName val="VXXXXX"/>
      <sheetName val="품종별-이름"/>
      <sheetName val="산출내역서집계표"/>
      <sheetName val="토건"/>
      <sheetName val="TOTAL"/>
      <sheetName val="4-3 보온 기본물량집계"/>
      <sheetName val="환율-LIBOR"/>
      <sheetName val="도면자료제출일정"/>
      <sheetName val="CAT_5"/>
      <sheetName val="BQ(Piping)"/>
      <sheetName val="PipWT"/>
      <sheetName val="적용"/>
      <sheetName val="INPUT"/>
      <sheetName val="WORK"/>
      <sheetName val="울진견적"/>
      <sheetName val="공사비 내역 (가)"/>
      <sheetName val="견적"/>
      <sheetName val="부하계산서"/>
      <sheetName val="w't table"/>
      <sheetName val="계약ITEM"/>
      <sheetName val="코드목록(시스템담당용)"/>
      <sheetName val="5.소재"/>
      <sheetName val="표지"/>
      <sheetName val="공사물량총량집계"/>
      <sheetName val="수량산출서"/>
      <sheetName val="설비비3"/>
      <sheetName val="일위대가"/>
      <sheetName val="내역"/>
      <sheetName val="배관BM(일반)"/>
      <sheetName val="T-TABLE"/>
      <sheetName val="PROGRAM_DATA"/>
      <sheetName val="설비비4"/>
      <sheetName val="수목데이타 "/>
      <sheetName val="CB"/>
      <sheetName val="가열로SW"/>
      <sheetName val="소일위대가코드표"/>
      <sheetName val="정부노임단가"/>
      <sheetName val="코드목록"/>
      <sheetName val="품셈표"/>
      <sheetName val="단중표"/>
      <sheetName val="단가집"/>
      <sheetName val="Man Power"/>
      <sheetName val="Man Power &amp; Comp"/>
      <sheetName val="총괄집계 (현대-거평분)"/>
      <sheetName val="공급기지(토목)"/>
      <sheetName val="TDI ISBL"/>
      <sheetName val="공정양식"/>
      <sheetName val="MHR-ANLIS"/>
      <sheetName val="MUK-List"/>
      <sheetName val="Sheet1 (2)"/>
      <sheetName val="4차원가계산서"/>
      <sheetName val="IT-BAT"/>
      <sheetName val="SENSOR LIST"/>
      <sheetName val="산#3-2-2"/>
      <sheetName val="indirect"/>
      <sheetName val="효율&amp;역율"/>
      <sheetName val="General Data"/>
      <sheetName val="Proposal"/>
      <sheetName val="EE-PROP"/>
      <sheetName val="설비비2"/>
      <sheetName val="설비비5"/>
      <sheetName val="설비비6"/>
      <sheetName val="설비비1"/>
      <sheetName val="Pengalaman Per"/>
      <sheetName val="ITEM"/>
      <sheetName val="PBS"/>
      <sheetName val="BQ"/>
      <sheetName val="산#3-1"/>
      <sheetName val="산#3-2"/>
      <sheetName val="ENG-101"/>
      <sheetName val="PIPE"/>
      <sheetName val="FLANGE"/>
      <sheetName val="VALVE"/>
      <sheetName val="기계내역서"/>
      <sheetName val="부하(성남)"/>
      <sheetName val="공사개요"/>
      <sheetName val="hvac(제어동)"/>
      <sheetName val="노무비"/>
      <sheetName val="출근부"/>
      <sheetName val="인건-측정"/>
      <sheetName val="20"/>
      <sheetName val="21"/>
      <sheetName val="방열판"/>
      <sheetName val="Spool Status"/>
      <sheetName val="POL6차_PIPING"/>
      <sheetName val="조직"/>
      <sheetName val="구의33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첨부8.1기본공정"/>
      <sheetName val="첨부8.2종합공정표"/>
      <sheetName val="기계분야"/>
      <sheetName val="배관분야"/>
      <sheetName val="토목분야"/>
      <sheetName val="건축분야"/>
      <sheetName val="전기분야"/>
      <sheetName val="계장분야"/>
      <sheetName val="도면자료제출일정"/>
      <sheetName val="BEND LOSS"/>
      <sheetName val="단가조사"/>
      <sheetName val="도면자료제출일정_x0000__x0002__x0000_"/>
      <sheetName val="Sheet1 (2)"/>
      <sheetName val="BID"/>
      <sheetName val="실행예산SHEET도장재검토"/>
      <sheetName val="도"/>
      <sheetName val="LOOP"/>
      <sheetName val="공사명입력"/>
      <sheetName val="근로자자료입력"/>
      <sheetName val="참고자료"/>
      <sheetName val="2선재"/>
      <sheetName val="작성방법"/>
      <sheetName val="도면자료제출일정?_x0002_?"/>
      <sheetName val="단중표"/>
      <sheetName val="가열로SW"/>
      <sheetName val="사업부배부A"/>
      <sheetName val="관계주식"/>
      <sheetName val="계약ITEM"/>
      <sheetName val="기계경비(시간당)"/>
      <sheetName val="램머"/>
      <sheetName val="SENSOR LIST"/>
      <sheetName val="견적내역서"/>
      <sheetName val="2000.11월설계내역"/>
      <sheetName val="포항보고서"/>
      <sheetName val="가로등내역서"/>
      <sheetName val="정부노임단가"/>
      <sheetName val="도장면적"/>
      <sheetName val="단가"/>
      <sheetName val="도면자료제출일정__x0002__"/>
      <sheetName val="배관BM(일반)"/>
      <sheetName val="내역서"/>
      <sheetName val="용역비내역-진짜"/>
      <sheetName val="시설물일위"/>
      <sheetName val="원가계산"/>
      <sheetName val="품셈 "/>
      <sheetName val="PAINT"/>
      <sheetName val="방화도료"/>
      <sheetName val="TOTAL"/>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적용"/>
      <sheetName val="POL6차-PIPING"/>
      <sheetName val="가시설공개요"/>
      <sheetName val="물가대비표"/>
      <sheetName val="정산서 "/>
      <sheetName val="전계가"/>
      <sheetName val="도면자료제출일정_x005f_x0000__x005f_x0002__x005f_x0000_"/>
      <sheetName val="도면자료제출일정__x005f_x0002__"/>
      <sheetName val="MUK-List"/>
      <sheetName val="자재코드"/>
      <sheetName val="Table"/>
      <sheetName val="기초입력"/>
      <sheetName val="수량산출"/>
      <sheetName val="DATE"/>
      <sheetName val="전기공사"/>
      <sheetName val="(당평)자재"/>
      <sheetName val="견적"/>
      <sheetName val="HP1AMLIST"/>
      <sheetName val="도면자료제출일정?_x005f_x0002_?"/>
      <sheetName val="효율&amp;역율"/>
      <sheetName val="도면자료제출일정_x005f_x005f_x005f_x0000__x005f_x005f_x00"/>
      <sheetName val="도면자료제출일정__x005f_x005f_x005f_x0002__"/>
      <sheetName val="Cost bd-&quot;A&quot;"/>
      <sheetName val="토건"/>
      <sheetName val="#REF"/>
      <sheetName val="물량"/>
      <sheetName val="CB"/>
      <sheetName val="노임단가"/>
      <sheetName val="노무비"/>
      <sheetName val=" 견적서"/>
      <sheetName val="내역"/>
      <sheetName val="첨부8_1기본공정"/>
      <sheetName val="첨부8_2종합공정표"/>
      <sheetName val="BEND_LOSS"/>
      <sheetName val="Sheet1_(2)"/>
      <sheetName val="도면자료제출일정??"/>
      <sheetName val="SENSOR_LIST"/>
      <sheetName val="도면자료제출일정__"/>
      <sheetName val="2000_11월설계내역"/>
      <sheetName val="품셈_"/>
      <sheetName val="EE-PROP"/>
      <sheetName val="단면가정"/>
      <sheetName val="평가데이터"/>
      <sheetName val="WEIGHT LIST"/>
      <sheetName val="산#2-1 (2)"/>
      <sheetName val="산#3-1"/>
      <sheetName val="건축-물가변동"/>
      <sheetName val="일위대가"/>
      <sheetName val="단가집"/>
      <sheetName val="설비비3"/>
      <sheetName val="기본자료"/>
      <sheetName val="자재실행"/>
      <sheetName val="BQ"/>
      <sheetName val="표지"/>
      <sheetName val="부대공"/>
      <sheetName val="토공"/>
      <sheetName val="포장공"/>
      <sheetName val="Eier"/>
      <sheetName val="데이타"/>
      <sheetName val="식재인부"/>
      <sheetName val="SEX"/>
      <sheetName val="공사비_NDE"/>
      <sheetName val="PI"/>
      <sheetName val="수량산출서"/>
      <sheetName val="공사물량총량집계"/>
      <sheetName val="도면자료제출일정_x005f_x005f_x005f_x005f_x005f_x005f_x000"/>
      <sheetName val="도면자료제출일정__x005f_x005f_x005f_x005f_x005f_x005f_x00"/>
      <sheetName val="C3"/>
      <sheetName val="전기일위대가"/>
      <sheetName val="CAT_5"/>
      <sheetName val="BQ(Piping)"/>
      <sheetName val="PipWT"/>
      <sheetName val="INPUT"/>
      <sheetName val="WORK"/>
      <sheetName val="울진견적"/>
      <sheetName val="정부노임"/>
      <sheetName val="방화산출"/>
      <sheetName val="계수시트"/>
      <sheetName val="원가계산서"/>
      <sheetName val="Config"/>
      <sheetName val="적용기준"/>
      <sheetName val="N賃率-職"/>
      <sheetName val="노임"/>
      <sheetName val="작업일지"/>
      <sheetName val="설비비1"/>
      <sheetName val="소비자가"/>
      <sheetName val="설계내역서"/>
      <sheetName val="설비비4"/>
      <sheetName val="설비비2"/>
      <sheetName val="설비비5"/>
      <sheetName val="설비비6"/>
      <sheetName val="SPARE(FOR COMM)"/>
      <sheetName val="loading"/>
      <sheetName val="도면자료제출일정_x005f_x005f_x005f_x005f_x005f_x005f_x005"/>
      <sheetName val="도면자료제출일정_x005f_x0000__x00"/>
      <sheetName val="도면자료제출일정_x005f_x005f_x000"/>
      <sheetName val="도면자료제출일정__x005f_x005f_x00"/>
      <sheetName val="도면자료제출일정_x005f_x005f_x005"/>
      <sheetName val="집계표(MC)"/>
      <sheetName val="MAINCOLUMN"/>
      <sheetName val="산출근거(MC)"/>
      <sheetName val="형강재판재산출"/>
      <sheetName val="cp-e1"/>
      <sheetName val="청천내"/>
      <sheetName val="산#3-2-2"/>
      <sheetName val="산#3-2"/>
      <sheetName val="Isolasi Luar Dalam"/>
      <sheetName val="Isolasi Luar"/>
      <sheetName val="도면자료제출일정?_x005f_x005f_x005f_x0002_?"/>
      <sheetName val="AS포장복구 "/>
      <sheetName val="공통비(전체)"/>
      <sheetName val="코드목록(시스템담당용)"/>
      <sheetName val="결재갑지"/>
      <sheetName val="유첨3.적용기준"/>
      <sheetName val="도면자료제출일정_x000"/>
      <sheetName val="도면자료제출일정__x00"/>
      <sheetName val="도면자료제출일정_x005"/>
      <sheetName val="코드목록"/>
      <sheetName val="사통"/>
      <sheetName val="구천"/>
      <sheetName val="노임9월"/>
      <sheetName val="Y-WORK"/>
      <sheetName val="★도급내역"/>
      <sheetName val="명세서(을)"/>
      <sheetName val="ENG-101"/>
      <sheetName val="공량산출서"/>
      <sheetName val="조명시설"/>
      <sheetName val="도면자료제출일정_x005f_x005f_x005f_x0000__x00"/>
      <sheetName val="도면자료제출일정_x005f_x005f_x005f_x005f_x000"/>
      <sheetName val="도면자료제출일정__x005f_x005f_x005f_x005f_x00"/>
      <sheetName val="도면자료제출일정_x005f_x005f_x005f_x005f_x005"/>
      <sheetName val="중강당 내역"/>
      <sheetName val="총괄표"/>
      <sheetName val="전차선로 물량표"/>
      <sheetName val="한강운반비"/>
      <sheetName val="조건"/>
      <sheetName val="자재단가"/>
      <sheetName val="설계예시"/>
      <sheetName val="간접"/>
      <sheetName val="문학간접"/>
      <sheetName val="내역서1"/>
      <sheetName val="INDEX"/>
      <sheetName val="비교"/>
      <sheetName val="2공구산출내역"/>
      <sheetName val="부하계산서"/>
      <sheetName val="5.소재"/>
      <sheetName val="Macro(전선)"/>
      <sheetName val="중기손료"/>
      <sheetName val="기초단가"/>
      <sheetName val="개인카드"/>
      <sheetName val="부총"/>
      <sheetName val="실행철강하도"/>
      <sheetName val="약품공급2"/>
      <sheetName val="2000년1차"/>
      <sheetName val="설계예산서"/>
      <sheetName val="입찰안"/>
      <sheetName val="정산서_"/>
      <sheetName val="경산"/>
      <sheetName val="용수량(생활용수)"/>
      <sheetName val="tank list"/>
      <sheetName val="ORIGN"/>
      <sheetName val="MHR-ANLIS"/>
      <sheetName val="공정양식"/>
      <sheetName val="품종별-이름"/>
      <sheetName val="DATA"/>
      <sheetName val="Sheet9"/>
      <sheetName val="환율"/>
      <sheetName val="중기조종사 단위단가"/>
      <sheetName val="BOJUNGGM"/>
      <sheetName val="을지"/>
      <sheetName val="Pengalaman Per"/>
      <sheetName val="ITEM"/>
      <sheetName val="PBS"/>
      <sheetName val="Man Power"/>
      <sheetName val="PIPE"/>
      <sheetName val="FLANGE"/>
      <sheetName val="VALVE"/>
      <sheetName val="기계내역서"/>
      <sheetName val="Man Power &amp; Comp"/>
      <sheetName val="부하(성남)"/>
      <sheetName val="8.INTER CONNECTING"/>
      <sheetName val="4-3 보온 기본물량집계"/>
      <sheetName val="COVER"/>
      <sheetName val="전력"/>
      <sheetName val="Carepack"/>
      <sheetName val="OPT"/>
      <sheetName val="SV"/>
      <sheetName val="일위목록"/>
      <sheetName val="자갈,시멘트,모래산출"/>
      <sheetName val="PANEL가격"/>
      <sheetName val="도면자료제출일정_x0000__x00"/>
      <sheetName val="도면자료제출일정?_x005f_x005f_x005f_x005f_x005f_x005f_x00"/>
      <sheetName val="절대삭제금지"/>
      <sheetName val="h-013211-2"/>
      <sheetName val="재고자산명세2"/>
      <sheetName val="골조시행"/>
      <sheetName val="cable산출"/>
      <sheetName val="노무비지급명세"/>
      <sheetName val="설계명세서"/>
      <sheetName val="품셈표"/>
      <sheetName val="일위대가 "/>
      <sheetName val="9GNG운반"/>
      <sheetName val="총 원가계산"/>
      <sheetName val="5"/>
      <sheetName val="터파기및재료"/>
      <sheetName val="패널"/>
      <sheetName val="단가일람"/>
      <sheetName val="단위량당중기"/>
      <sheetName val="내역서 "/>
      <sheetName val="증감대비"/>
      <sheetName val="w't table"/>
      <sheetName val="자재사용실적"/>
      <sheetName val="추가예산"/>
      <sheetName val="DATA테이블1 (2)"/>
      <sheetName val="산출금액내역"/>
      <sheetName val="공구기구"/>
      <sheetName val="견적집계표"/>
      <sheetName val="업체별기성내역"/>
      <sheetName val="메서,변+증"/>
      <sheetName val="기준표"/>
      <sheetName val="규격"/>
      <sheetName val="견적기준"/>
      <sheetName val="자재사용현황"/>
      <sheetName val="현장지지물물량"/>
      <sheetName val="steam table"/>
      <sheetName val="P-LIST"/>
      <sheetName val="SG"/>
      <sheetName val="전체"/>
      <sheetName val="2.대외공문"/>
      <sheetName val="채권(하반기)"/>
      <sheetName val="도면자료제출일정?_x00"/>
      <sheetName val="수량집계"/>
      <sheetName val="1차 내역서"/>
      <sheetName val="CTEMCOST"/>
      <sheetName val=""/>
      <sheetName val="Civil Codes"/>
      <sheetName val="WBS"/>
      <sheetName val="공사비내역서"/>
      <sheetName val="[LOOP.XLS][LOOP.XLS]_LOOP_XLS_2"/>
      <sheetName val="_________x005f_x005f_x005f_x0000__x005f_x005f_x_2"/>
      <sheetName val="도면자료제출일정?_x005f_x005f_x00"/>
      <sheetName val="피벗테이블데이터분석"/>
      <sheetName val="적용단위길이"/>
      <sheetName val="MMA"/>
      <sheetName val="첨부8_1기본공정1"/>
      <sheetName val="첨부8_2종합공정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refreshError="1"/>
      <sheetData sheetId="302"/>
      <sheetData sheetId="303" refreshError="1"/>
      <sheetData sheetId="304" refreshError="1"/>
      <sheetData sheetId="305" refreshError="1"/>
      <sheetData sheetId="306" refreshError="1"/>
      <sheetData sheetId="307" refreshError="1"/>
      <sheetData sheetId="308" refreshError="1"/>
      <sheetData sheetId="309"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총괄표(1)"/>
      <sheetName val="총괄표(2)"/>
      <sheetName val="내역서 "/>
      <sheetName val="품셈찾기"/>
      <sheetName val="품셈 "/>
      <sheetName val="물량산출"/>
      <sheetName val="CABLE물량산출"/>
      <sheetName val="산출표"/>
      <sheetName val="SUPPORT "/>
      <sheetName val="TRAY중량"/>
      <sheetName val="PAINT"/>
      <sheetName val="방화도료"/>
      <sheetName val="방화도료산출근거"/>
      <sheetName val="터파기"/>
      <sheetName val="용역비산출"/>
      <sheetName val="POSCO 노임단가(2002)"/>
      <sheetName val="기본설계서(권웅기)"/>
      <sheetName val="PANEL가격"/>
      <sheetName val="도"/>
      <sheetName val="견적접수"/>
      <sheetName val="cable산출"/>
      <sheetName val="POL6차-PIPING"/>
      <sheetName val="세금자료"/>
      <sheetName val="21301동"/>
      <sheetName val="#REF"/>
      <sheetName val="내역서_"/>
      <sheetName val="품셈_"/>
      <sheetName val="SUPPORT_"/>
      <sheetName val="POSCO_노임단가(2002)"/>
      <sheetName val="고압수량(철거)"/>
      <sheetName val="정부노임"/>
      <sheetName val="철거산출근거"/>
      <sheetName val="방화산출"/>
      <sheetName val="노임단가"/>
      <sheetName val="산#3-1"/>
      <sheetName val="산#3-2"/>
      <sheetName val="산#3-2-2"/>
      <sheetName val="Sheet5"/>
      <sheetName val="봉양~조차장간고하개명(신설)"/>
      <sheetName val="M-EMS GP-570(BIT)"/>
    </sheetNames>
    <sheetDataSet>
      <sheetData sheetId="0"/>
      <sheetData sheetId="1"/>
      <sheetData sheetId="2"/>
      <sheetData sheetId="3"/>
      <sheetData sheetId="4"/>
      <sheetData sheetId="5" refreshError="1">
        <row r="37">
          <cell r="B37" t="str">
            <v>전기PANEL류 해체</v>
          </cell>
        </row>
      </sheetData>
      <sheetData sheetId="6"/>
      <sheetData sheetId="7"/>
      <sheetData sheetId="8"/>
      <sheetData sheetId="9"/>
      <sheetData sheetId="10"/>
      <sheetData sheetId="11" refreshError="1">
        <row r="70">
          <cell r="H70">
            <v>627096</v>
          </cell>
        </row>
      </sheetData>
      <sheetData sheetId="12" refreshError="1">
        <row r="12">
          <cell r="G12">
            <v>875018</v>
          </cell>
        </row>
        <row r="28">
          <cell r="G28">
            <v>1765396</v>
          </cell>
        </row>
      </sheetData>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POL6차-PIPING"/>
      <sheetName val="PK95-5"/>
      <sheetName val="eq_data"/>
      <sheetName val="Eier"/>
      <sheetName val="BEND LOSS"/>
      <sheetName val="전기일위대가"/>
      <sheetName val="계약ITEM"/>
      <sheetName val="Sheet5"/>
      <sheetName val="품셈 "/>
      <sheetName val="PAINT"/>
      <sheetName val="방화도료"/>
      <sheetName val="적용환율"/>
      <sheetName val="제작SCHEDULE"/>
      <sheetName val="품종별-이름"/>
      <sheetName val="부하계산서"/>
      <sheetName val="내역서"/>
      <sheetName val="일위대가"/>
      <sheetName val="가열로SW"/>
      <sheetName val="Equipment"/>
      <sheetName val="Piping"/>
      <sheetName val="DT"/>
      <sheetName val="W-DT "/>
      <sheetName val="적용"/>
      <sheetName val="표지"/>
      <sheetName val="환율"/>
      <sheetName val="노원열병합  건축공사기성내역서"/>
      <sheetName val="도면자료제출일정"/>
      <sheetName val="CAT_5"/>
      <sheetName val="BQ(Piping)"/>
      <sheetName val="PipWT"/>
      <sheetName val="부표총괄"/>
      <sheetName val="DBL LPG시험"/>
      <sheetName val="원가계산서"/>
      <sheetName val="인건-측정"/>
      <sheetName val="Sheet1"/>
      <sheetName val="EE-PROP"/>
      <sheetName val="설비비4"/>
      <sheetName val="설비비2"/>
      <sheetName val="설비비3"/>
      <sheetName val="설비비5"/>
      <sheetName val="설비비6"/>
      <sheetName val="설비비1"/>
      <sheetName val="유첨3.적용기준"/>
      <sheetName val="토건"/>
      <sheetName val="#REF"/>
      <sheetName val="물량"/>
      <sheetName val="WORK"/>
      <sheetName val="Pengalaman Per"/>
      <sheetName val="Y-WORK"/>
      <sheetName val="ITEM"/>
      <sheetName val="PBS"/>
      <sheetName val="단중표"/>
      <sheetName val="SENSOR LIST"/>
      <sheetName val="2선재"/>
      <sheetName val="작성방법"/>
      <sheetName val="BQ"/>
      <sheetName val="Man Power"/>
      <sheetName val="PI"/>
      <sheetName val="산#3-2-2"/>
      <sheetName val="산#3-1"/>
      <sheetName val="산#3-2"/>
      <sheetName val="ENG-101"/>
      <sheetName val="CB"/>
      <sheetName val="PIPE"/>
      <sheetName val="FLANGE"/>
      <sheetName val="VALVE"/>
      <sheetName val="기계내역서"/>
      <sheetName val="Man Power &amp; Comp"/>
      <sheetName val="부하(성남)"/>
      <sheetName val="8.INTER CONNECTING"/>
      <sheetName val="TOTAL"/>
      <sheetName val="4-3 보온 기본물량집계"/>
      <sheetName val="COVER"/>
      <sheetName val="말뚝지지력산정"/>
      <sheetName val="포항보고서"/>
      <sheetName val=""/>
      <sheetName val="costing_ESDV"/>
      <sheetName val="costing_Misc"/>
      <sheetName val="costing_MOV"/>
      <sheetName val="costing_Press"/>
      <sheetName val="______C_WINDOWS_Temporary_Int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집  계  표  (전 체)"/>
      <sheetName val="집계표"/>
      <sheetName val="Legend"/>
      <sheetName val="POL6차-PIPING"/>
      <sheetName val="총괄-1"/>
      <sheetName val="외주가공"/>
      <sheetName val="노원열병합  건축공사기성내역서"/>
      <sheetName val="표지"/>
      <sheetName val="견적내역서"/>
      <sheetName val="적용환율"/>
      <sheetName val="Total"/>
      <sheetName val="전기일위대가"/>
      <sheetName val="POL설치공정"/>
      <sheetName val="도"/>
      <sheetName val="품셈 "/>
      <sheetName val="PAINT"/>
      <sheetName val="방화도료"/>
      <sheetName val="진주방향"/>
      <sheetName val="공정양식"/>
      <sheetName val="후다"/>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비"/>
      <sheetName val="집계표"/>
      <sheetName val="내역서"/>
      <sheetName val="Legend"/>
      <sheetName val="총괄-1"/>
      <sheetName val="을"/>
      <sheetName val="실행철강하도"/>
      <sheetName val="소비자가"/>
      <sheetName val="신표지1"/>
      <sheetName val="공통가설"/>
      <sheetName val="내역서2안"/>
      <sheetName val="일위대가표"/>
      <sheetName val="Sheet1"/>
      <sheetName val="정부노임단가"/>
      <sheetName val="ET2TOT"/>
      <sheetName val="일위대가"/>
      <sheetName val="전기일위대가"/>
      <sheetName val="오억미만"/>
      <sheetName val="Sheet4"/>
      <sheetName val="여과지동"/>
      <sheetName val="기초자료"/>
      <sheetName val="코드"/>
      <sheetName val="터파기및재료"/>
      <sheetName val="단가"/>
      <sheetName val="웅진교-S2"/>
      <sheetName val="실행내역"/>
      <sheetName val="지급자재"/>
      <sheetName val="산출내역서집계표"/>
      <sheetName val="노임"/>
      <sheetName val="노원열병합  건축공사기성내역서"/>
      <sheetName val="TOTAL"/>
      <sheetName val="입찰안"/>
      <sheetName val="인건비"/>
      <sheetName val="DATA"/>
      <sheetName val="공사비집계"/>
      <sheetName val="Sheet5"/>
      <sheetName val="ASEM내역"/>
      <sheetName val="배관"/>
      <sheetName val="제경비율"/>
      <sheetName val="갑지(추정)"/>
      <sheetName val="산출금액내역"/>
      <sheetName val="집계"/>
      <sheetName val="세부내역"/>
      <sheetName val="1차 내역서"/>
      <sheetName val="기계내역서"/>
      <sheetName val="토공계산서(부체도로)"/>
      <sheetName val="ITEM"/>
      <sheetName val="HW GROUP-수정"/>
      <sheetName val="품셈TABLE"/>
      <sheetName val="금융비용"/>
      <sheetName val="유림총괄"/>
      <sheetName val="추가예산"/>
      <sheetName val="기계시공"/>
      <sheetName val="WORK"/>
      <sheetName val="토량산출서"/>
      <sheetName val="설직재-1"/>
      <sheetName val="날개벽(시점좌측)"/>
      <sheetName val="산출근거"/>
      <sheetName val="1.설계조건"/>
      <sheetName val="물량표S"/>
      <sheetName val="COPING"/>
      <sheetName val="NEGO"/>
      <sheetName val="노임이"/>
      <sheetName val="표지 (2)"/>
      <sheetName val="20관리비율"/>
      <sheetName val="내역"/>
      <sheetName val="전기"/>
      <sheetName val="터널전기"/>
      <sheetName val="형틀공사"/>
      <sheetName val="대총괄"/>
      <sheetName val="간선굵기"/>
      <sheetName val="UR2-Calculation"/>
      <sheetName val="총괄표"/>
      <sheetName val="품목"/>
      <sheetName val="CODE"/>
      <sheetName val="3련 BOX"/>
      <sheetName val="Equipment"/>
      <sheetName val="Piping"/>
      <sheetName val="A"/>
      <sheetName val="예가표"/>
      <sheetName val="POL6차-PIPING"/>
      <sheetName val="POL설치공정"/>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비교견적 (2)"/>
      <sheetName val="비교견적"/>
      <sheetName val="1단계"/>
      <sheetName val="2단계"/>
      <sheetName val="견적리스트"/>
      <sheetName val="견적가"/>
      <sheetName val="기본"/>
      <sheetName val="대비"/>
      <sheetName val="내역서"/>
      <sheetName val="기기"/>
      <sheetName val="데이타"/>
      <sheetName val="DATA"/>
      <sheetName val="POL설치공정"/>
      <sheetName val="단가"/>
      <sheetName val="일위대가목차"/>
      <sheetName val="설계기준"/>
      <sheetName val="BID"/>
      <sheetName val="내역1"/>
      <sheetName val="식재인부"/>
      <sheetName val="터파기및재료"/>
      <sheetName val="실행철강하도"/>
      <sheetName val="여과지동"/>
      <sheetName val="화재 탐지 설비"/>
      <sheetName val="토공개요"/>
      <sheetName val="관급현황"/>
      <sheetName val="일위대가(1)"/>
      <sheetName val="견적정보"/>
      <sheetName val="일위대가"/>
      <sheetName val="노임단가"/>
      <sheetName val="Legend"/>
      <sheetName val="자재단가"/>
      <sheetName val="페이징 배관배선"/>
      <sheetName val="공사비집계"/>
      <sheetName val="전기단가조사서"/>
      <sheetName val="단위세대"/>
      <sheetName val="재1"/>
      <sheetName val="도"/>
      <sheetName val="FAN중량"/>
      <sheetName val="하우징(12초)"/>
      <sheetName val="하우징(15초)"/>
      <sheetName val="하우징(18초)"/>
      <sheetName val="하우징(9초)"/>
      <sheetName val="깨기"/>
      <sheetName val="토목(대안)"/>
      <sheetName val="#REF"/>
      <sheetName val="차액보증"/>
      <sheetName val="CONTENT (NAP1 check)"/>
      <sheetName val="TOTAL"/>
      <sheetName val="기초자료"/>
      <sheetName val="원하대비"/>
      <sheetName val="원도급"/>
      <sheetName val="하도급"/>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s>
    <sheetDataSet>
      <sheetData sheetId="0"/>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TEL"/>
      <sheetName val="I一般比"/>
      <sheetName val="과천MAIN"/>
      <sheetName val="대비"/>
      <sheetName val="내역서(총)"/>
      <sheetName val="일위대가"/>
      <sheetName val="N賃率-職"/>
      <sheetName val="부대대비"/>
      <sheetName val="냉연집계"/>
      <sheetName val="Sheet3"/>
      <sheetName val="직노"/>
      <sheetName val="설계조건"/>
      <sheetName val="plan&amp;section of foundation"/>
      <sheetName val="노원열병합  건축공사기성내역서"/>
      <sheetName val="민속촌메뉴"/>
      <sheetName val="수량산출서"/>
      <sheetName val="신우"/>
      <sheetName val="교각계산"/>
      <sheetName val="code"/>
      <sheetName val="도"/>
      <sheetName val="업무"/>
      <sheetName val="공사현황"/>
      <sheetName val="20관리비율"/>
      <sheetName val="직재"/>
      <sheetName val="DATE"/>
      <sheetName val="sheets"/>
      <sheetName val="예산M12A"/>
      <sheetName val="일위대가목차"/>
      <sheetName val="노임단가"/>
      <sheetName val="경비_원본"/>
      <sheetName val="FANDBS"/>
      <sheetName val="GRDATA"/>
      <sheetName val="SHAFTDBSE"/>
      <sheetName val="감가상각"/>
      <sheetName val="J直材4"/>
      <sheetName val="자재단가비교표"/>
      <sheetName val="주소록"/>
      <sheetName val="경산"/>
      <sheetName val="Sheet2"/>
      <sheetName val="소비자가"/>
      <sheetName val="개요"/>
      <sheetName val="TOTAL"/>
      <sheetName val="을지"/>
      <sheetName val="DB"/>
      <sheetName val="터널조도"/>
      <sheetName val="실행내역서 "/>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기성금내역서"/>
      <sheetName val="견적서"/>
      <sheetName val="일위단가"/>
      <sheetName val="건축내역"/>
      <sheetName val="입찰안"/>
      <sheetName val="유림골조"/>
      <sheetName val="Sheet14"/>
      <sheetName val="Sheet13"/>
      <sheetName val="danga"/>
      <sheetName val="ilch"/>
      <sheetName val="6호기"/>
      <sheetName val="전기일위대가"/>
      <sheetName val="DATA"/>
      <sheetName val="화재 탐지 설비"/>
      <sheetName val="工완성공사율"/>
      <sheetName val="공사원가계산서"/>
      <sheetName val="Y-WORK"/>
      <sheetName val="합천내역"/>
      <sheetName val="1안"/>
      <sheetName val="내역"/>
      <sheetName val="Sheet1"/>
      <sheetName val="단가표"/>
      <sheetName val="음료실행"/>
      <sheetName val="APT내역"/>
      <sheetName val="부대시설"/>
      <sheetName val="기둥(원형)"/>
      <sheetName val="설비"/>
      <sheetName val="타견적1"/>
      <sheetName val="타견적2"/>
      <sheetName val="타견적3"/>
      <sheetName val="을"/>
      <sheetName val="사통"/>
      <sheetName val="견적대비 견적서"/>
      <sheetName val="재집"/>
      <sheetName val="단가조사"/>
      <sheetName val="TABLE"/>
      <sheetName val="유기공정"/>
      <sheetName val="96물가 CODE"/>
      <sheetName val="연부97-1"/>
      <sheetName val="갑지1"/>
      <sheetName val="단가산출2"/>
      <sheetName val="제36-40호표"/>
      <sheetName val="#REF"/>
      <sheetName val="총괄집계표"/>
      <sheetName val="노무비"/>
      <sheetName val="공조기휀"/>
      <sheetName val="재료"/>
      <sheetName val="설치자재"/>
      <sheetName val="기본사항"/>
      <sheetName val="환산"/>
      <sheetName val="일위"/>
      <sheetName val="노임이"/>
      <sheetName val="DB단가"/>
      <sheetName val="조명시설"/>
      <sheetName val="예산변경사항"/>
      <sheetName val="세부내역"/>
      <sheetName val="정공공사"/>
      <sheetName val="Sheet5"/>
      <sheetName val="갑지"/>
      <sheetName val="인건비"/>
      <sheetName val="BID"/>
      <sheetName val="공사내역"/>
      <sheetName val="LEGEND"/>
      <sheetName val="갑지(추정)"/>
      <sheetName val="설직재-1"/>
      <sheetName val="EACT10"/>
      <sheetName val="조경"/>
      <sheetName val="본장"/>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도체종-상수표"/>
      <sheetName val="계산서(곡선부)"/>
      <sheetName val="-치수표(곡선부)"/>
      <sheetName val="GAEYO"/>
      <sheetName val="UserData"/>
      <sheetName val="환율"/>
      <sheetName val="11.단가비교표_"/>
      <sheetName val="16.기계경비산출내역_"/>
      <sheetName val="원가계산서"/>
      <sheetName val="1.설계조건"/>
      <sheetName val="LOPCALC"/>
      <sheetName val="신규 수주분(사용자 정의)"/>
      <sheetName val="단가산출(변경없음)"/>
      <sheetName val="밸브설치"/>
      <sheetName val="소상 &quot;1&quot;"/>
      <sheetName val="종배수관"/>
      <sheetName val="CP-E2 (품셈표)"/>
      <sheetName val="품목납기"/>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WORK"/>
      <sheetName val="K1자재(3차등)"/>
      <sheetName val="자재단가"/>
      <sheetName val="덕전리"/>
      <sheetName val="선급금신청서"/>
      <sheetName val="실행비교"/>
      <sheetName val="화재_탐지_설비"/>
      <sheetName val="copy"/>
      <sheetName val="부하LOAD"/>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통신원가"/>
      <sheetName val="OPT7"/>
      <sheetName val="장애코드"/>
      <sheetName val="현금예금"/>
      <sheetName val="Sheet9"/>
      <sheetName val="원가"/>
      <sheetName val="6PILE  (돌출)"/>
      <sheetName val="운반"/>
      <sheetName val="UR2-Calculation"/>
      <sheetName val="금액집계"/>
      <sheetName val="터파기및재료"/>
      <sheetName val="여과지동"/>
      <sheetName val="기초자료"/>
      <sheetName val="CONCRETE"/>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노임"/>
      <sheetName val="제직재"/>
      <sheetName val="내역서1999.8최종"/>
      <sheetName val="단"/>
      <sheetName val="CTEMCOST"/>
      <sheetName val="첨부파일"/>
      <sheetName val="심사계산"/>
      <sheetName val="심사물량"/>
      <sheetName val="부속동"/>
      <sheetName val="공사개요(좌)"/>
      <sheetName val="직공비"/>
      <sheetName val="매입세율"/>
      <sheetName val="공사개요"/>
      <sheetName val="Sheet7"/>
      <sheetName val="어음광고주"/>
      <sheetName val="차수"/>
      <sheetName val="FPA"/>
      <sheetName val="Data Vol"/>
      <sheetName val="순수개발"/>
      <sheetName val="공통가설"/>
      <sheetName val="전체"/>
      <sheetName val="Galaxy 소비자가격표"/>
      <sheetName val="8.PILE  (돌출)"/>
      <sheetName val="임차품의(농조)"/>
      <sheetName val="백암비스타내역"/>
      <sheetName val="Oper Amount"/>
      <sheetName val="실적단가"/>
      <sheetName val="일위대가_복합"/>
      <sheetName val="일위대가_서비스"/>
      <sheetName val="장비집계"/>
      <sheetName val="자판실행"/>
      <sheetName val="기성"/>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제잡비"/>
      <sheetName val="산출내역서집계표"/>
      <sheetName val="플랜트 설치"/>
      <sheetName val="교대(A1-A2)"/>
      <sheetName val="공사비집계"/>
      <sheetName val="건축"/>
      <sheetName val="B(함)일반수량"/>
      <sheetName val="산출근거"/>
      <sheetName val="BASIC (2)"/>
      <sheetName val="가로등기초"/>
      <sheetName val="실행내역"/>
      <sheetName val="입출재고현황 (2)"/>
      <sheetName val="기계내역"/>
      <sheetName val="조도계산서 _도서_"/>
      <sheetName val="rate"/>
      <sheetName val="LOAD-46"/>
      <sheetName val="BOX"/>
      <sheetName val="담장산출"/>
      <sheetName val="7.1 자재단가표(케이블)"/>
      <sheetName val="원가 (2)"/>
      <sheetName val="대치판정"/>
      <sheetName val="소상_&quot;1&quot;"/>
      <sheetName val="전기"/>
      <sheetName val="날개벽수량표"/>
      <sheetName val="일반수량총괄"/>
      <sheetName val="토공총괄"/>
      <sheetName val="골재수량"/>
      <sheetName val="레미콘집계"/>
      <sheetName val="주요자재"/>
      <sheetName val="타공종이기"/>
      <sheetName val="내역서 (2)"/>
      <sheetName val="총괄내역서"/>
      <sheetName val="(C)원내역"/>
      <sheetName val="원가계산"/>
      <sheetName val="사급자재"/>
      <sheetName val="이토변실(A3-LINE)"/>
      <sheetName val="98수문일위"/>
      <sheetName val="진주방향"/>
      <sheetName val="단가산출"/>
      <sheetName val="실정공사비단가표"/>
      <sheetName val="부하(성남)"/>
      <sheetName val="PROCESS"/>
      <sheetName val="일위대가(계측기설치)"/>
      <sheetName val="기계경비(시간당)"/>
      <sheetName val="램머"/>
      <sheetName val="환경평가"/>
      <sheetName val="인구"/>
      <sheetName val="배수관공"/>
      <sheetName val="Sheet1 (2)"/>
      <sheetName val="제품"/>
      <sheetName val="견적계산"/>
      <sheetName val="dt0301"/>
      <sheetName val="dtt0301"/>
      <sheetName val="목록"/>
      <sheetName val="내부부하"/>
      <sheetName val="품산출서"/>
      <sheetName val="1-1"/>
      <sheetName val="차도조도계산"/>
      <sheetName val="ITEM"/>
      <sheetName val="type-F"/>
      <sheetName val="단가표 "/>
      <sheetName val="본체"/>
      <sheetName val="단위수량"/>
      <sheetName val="단면가정"/>
      <sheetName val="토공계산서(부체도로)"/>
      <sheetName val="VE절감"/>
      <sheetName val="물량표S"/>
      <sheetName val="금액내역서"/>
      <sheetName val="물가시세"/>
      <sheetName val="실행"/>
      <sheetName val="유통망계획"/>
      <sheetName val="기준자료"/>
      <sheetName val="말뚝지지력산정"/>
      <sheetName val="예산대비"/>
      <sheetName val="공문"/>
      <sheetName val="NEYOK"/>
      <sheetName val="DRUM"/>
      <sheetName val=" HIT-&gt;HMC 견적(3900)"/>
      <sheetName val="외주가공"/>
      <sheetName val="7단가"/>
      <sheetName val="건축내역서"/>
      <sheetName val="표지판단위"/>
      <sheetName val="설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간지"/>
      <sheetName val="CB"/>
      <sheetName val="협조전"/>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TRE TABLE"/>
      <sheetName val="cost"/>
      <sheetName val="총괄"/>
      <sheetName val="공사비"/>
      <sheetName val="자료"/>
      <sheetName val="우각부보강"/>
      <sheetName val="dtxl"/>
      <sheetName val="시행후면적"/>
      <sheetName val="수지예산"/>
      <sheetName val="단가대비"/>
      <sheetName val="소요자재"/>
      <sheetName val="ROOF(ALKALI)"/>
      <sheetName val="일위대가(4층원격)"/>
      <sheetName val="건축집계표"/>
      <sheetName val="견내"/>
      <sheetName val="매립"/>
      <sheetName val="FACTOR"/>
      <sheetName val="Cost bd-&quot;A&quot;"/>
      <sheetName val="변경갑지"/>
      <sheetName val="증감(갑지)"/>
      <sheetName val="손익차9월2"/>
      <sheetName val="단가"/>
      <sheetName val="설계내역(2001)"/>
      <sheetName val="토목"/>
      <sheetName val="단가목록"/>
      <sheetName val="대창(장성)"/>
      <sheetName val="자재운반단가일람표"/>
      <sheetName val="건축원가계산서"/>
      <sheetName val="7내역"/>
      <sheetName val="BUS제원1"/>
      <sheetName val="11"/>
      <sheetName val="소업1교"/>
      <sheetName val="단가조사서"/>
      <sheetName val="목차"/>
      <sheetName val="간선계산"/>
      <sheetName val="품목"/>
      <sheetName val="AV시스템"/>
      <sheetName val="C1"/>
      <sheetName val="기성내역서표지"/>
      <sheetName val="공사비명세서"/>
      <sheetName val="지수"/>
      <sheetName val="일위대가표"/>
      <sheetName val="약품공급2"/>
      <sheetName val="배수내역 (2)"/>
      <sheetName val="도근좌표"/>
      <sheetName val="입상내역"/>
      <sheetName val="FAB별"/>
      <sheetName val="견적(갑지)"/>
      <sheetName val="계약내력"/>
      <sheetName val="노무비 근거"/>
      <sheetName val="토사(PE)"/>
      <sheetName val="Ekog10"/>
      <sheetName val="코드표"/>
      <sheetName val="기초단가"/>
      <sheetName val="자재조사표(참고용)"/>
      <sheetName val="품셈집계표"/>
      <sheetName val="일반부표집계표"/>
      <sheetName val="청주(철골발주의뢰서)"/>
      <sheetName val="정렬"/>
      <sheetName val="분전함신설"/>
      <sheetName val="접지1종"/>
      <sheetName val="전선 및 전선관"/>
      <sheetName val="DLA"/>
      <sheetName val=" 견적서"/>
      <sheetName val="부대내역"/>
      <sheetName val="실행내역서_"/>
      <sheetName val="OPT"/>
      <sheetName val="SV"/>
      <sheetName val="1공구(을)"/>
      <sheetName val="XL4Poppy"/>
      <sheetName val="List"/>
      <sheetName val="CHITIET VL-NC"/>
      <sheetName val="DON GIA"/>
      <sheetName val="MOTOR"/>
      <sheetName val="참고"/>
      <sheetName val="7.경제성결과"/>
      <sheetName val="FRP내역서"/>
      <sheetName val="3련 BOX"/>
      <sheetName val="DHEQSUPT"/>
      <sheetName val="DATA1"/>
      <sheetName val="자재테이블"/>
      <sheetName val="산출금액내역"/>
      <sheetName val="A-4"/>
      <sheetName val="원가입력"/>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교통대책내역"/>
      <sheetName val="목표세부명세"/>
      <sheetName val="집계"/>
      <sheetName val="안정검토"/>
      <sheetName val="상승노임"/>
      <sheetName val="단위중량"/>
      <sheetName val="수량산출서 갑지"/>
      <sheetName val="TYPE-A"/>
      <sheetName val="전체현황"/>
      <sheetName val="설계예산서(2016년 보안등 신설공사 단가계약-).xls"/>
      <sheetName val="I.설계조건"/>
      <sheetName val="재1"/>
      <sheetName val="수량집계"/>
      <sheetName val="수량산출서 (2)"/>
      <sheetName val="CAL"/>
      <sheetName val="공주-교대(A1)"/>
      <sheetName val="COVER-P"/>
      <sheetName val="3BL공동구 수량"/>
      <sheetName val="수안보-MBR1"/>
      <sheetName val="L형 옹벽"/>
      <sheetName val="기계경비"/>
      <sheetName val="작업일정"/>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연령현황"/>
      <sheetName val="__"/>
      <sheetName val="DIAPHRAGM"/>
      <sheetName val="주요측점"/>
      <sheetName val="기초안정검토"/>
      <sheetName val="매크로"/>
      <sheetName val="현장지지물물량"/>
      <sheetName val="시행예산"/>
      <sheetName val="15100"/>
      <sheetName val="두앙"/>
      <sheetName val="보온자재단가표"/>
      <sheetName val="재료비"/>
      <sheetName val="9호관로"/>
      <sheetName val="실행간접비용"/>
      <sheetName val="공종별내역서"/>
      <sheetName val="단가대비표 표지"/>
      <sheetName val="2000시행"/>
      <sheetName val="배수통관(좌)"/>
      <sheetName val="시화점실행"/>
      <sheetName val="__MAIN"/>
      <sheetName val="회로내역(승인)"/>
      <sheetName val="안정검토(온1)"/>
      <sheetName val="관급"/>
      <sheetName val="투찰(하수)"/>
      <sheetName val="Site Expenses"/>
      <sheetName val="Baby일위대가"/>
      <sheetName val="변화치수"/>
      <sheetName val="기초자료입력"/>
      <sheetName val="해상PCB"/>
      <sheetName val="물량산출근거"/>
      <sheetName val="COVER"/>
      <sheetName val="일보"/>
      <sheetName val="기력고압전동기"/>
      <sheetName val="OH공량old"/>
      <sheetName val="PIPE"/>
      <sheetName val="FLANGE"/>
      <sheetName val="VALVE"/>
      <sheetName val="1을"/>
      <sheetName val="예시 (수정 및 삭제금지)"/>
      <sheetName val="H-pile(298x299)"/>
      <sheetName val="H-pile(250x250)"/>
      <sheetName val="예산내역서"/>
      <sheetName val="Controls"/>
      <sheetName val="가격표"/>
      <sheetName val="Customer Databas"/>
      <sheetName val="유림총괄"/>
      <sheetName val="BOQ(전체)"/>
      <sheetName val="위치조서"/>
      <sheetName val="우수"/>
      <sheetName val="일위_파일"/>
      <sheetName val="연결임시"/>
      <sheetName val="단면검토"/>
      <sheetName val="_산근2_"/>
      <sheetName val="_산근4_"/>
      <sheetName val="_산근5_"/>
      <sheetName val="사전공사"/>
      <sheetName val="암거공"/>
      <sheetName val="소운반"/>
      <sheetName val="샘플표지"/>
      <sheetName val="물가연동제"/>
      <sheetName val="1. 설계조건 2.단면가정 3. 하중계산"/>
      <sheetName val="DATA 입력란"/>
      <sheetName val="금융비용"/>
      <sheetName val="주안3차A-A"/>
      <sheetName val="원계약서"/>
      <sheetName val="총괄내역"/>
      <sheetName val="BQ_Utl_Off"/>
      <sheetName val="BREAKDOWN(철거설치)"/>
      <sheetName val="Macro(전선)"/>
      <sheetName val="지주목시비량산출서"/>
      <sheetName val="총괄표"/>
      <sheetName val="콘_재료분리(1)"/>
      <sheetName val="최종견"/>
      <sheetName val="sun"/>
      <sheetName val="예산M11A"/>
      <sheetName val="자료입력"/>
      <sheetName val="경사수로"/>
      <sheetName val="D16"/>
      <sheetName val="D25"/>
      <sheetName val="D22"/>
      <sheetName val="일위대가1"/>
      <sheetName val="단락전류-A"/>
      <sheetName val="총요약서"/>
      <sheetName val="참조"/>
      <sheetName val="본실행경비"/>
      <sheetName val="SW개발대상목록(기능점수)"/>
      <sheetName val="안정계산"/>
      <sheetName val="TYPE1"/>
      <sheetName val="입력자료모음"/>
      <sheetName val="안정성검토"/>
      <sheetName val="하중계산"/>
      <sheetName val="설계기준"/>
      <sheetName val="우배수"/>
      <sheetName val="설명"/>
      <sheetName val="wing"/>
      <sheetName val="98비정기소모"/>
      <sheetName val="원가계산서(공사)"/>
      <sheetName val="자재"/>
      <sheetName val="Proposal"/>
      <sheetName val="원형맨홀수량"/>
      <sheetName val="기기리스트"/>
      <sheetName val="01"/>
      <sheetName val="연돌일위집계"/>
      <sheetName val="AHU집계"/>
      <sheetName val="맨홀토공산출"/>
      <sheetName val="1-3.조건,바닥판 "/>
      <sheetName val="첨부1-1"/>
      <sheetName val="CALCULATION"/>
      <sheetName val="횡배수관재료-"/>
      <sheetName val="계산서(직선부)"/>
      <sheetName val="포장재료집계표"/>
      <sheetName val="콘크리트측구연장"/>
      <sheetName val="-몰탈콘크리트"/>
      <sheetName val="-배수구조물공토공"/>
      <sheetName val="산수배수"/>
      <sheetName val="3.현장배치"/>
      <sheetName val="단위수량산출"/>
      <sheetName val=" 냉각수펌프"/>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마산방향"/>
      <sheetName val="사리부설"/>
      <sheetName val="식재가격"/>
      <sheetName val="식재총괄"/>
      <sheetName val="일위목록"/>
      <sheetName val="요율"/>
      <sheetName val="일위집계(기존)"/>
      <sheetName val="제경비"/>
      <sheetName val="월말"/>
      <sheetName val="기초공"/>
      <sheetName val="교차구"/>
      <sheetName val="물가"/>
      <sheetName val="8-1"/>
      <sheetName val="guard(mac)"/>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입찰견적보고서"/>
      <sheetName val="일반공사"/>
      <sheetName val="대전-교대(A1-A2)"/>
      <sheetName val="1,2공구원가계산서"/>
      <sheetName val="2공구산출내역"/>
      <sheetName val="1공구산출내역서"/>
      <sheetName val="견적보고(총액)"/>
      <sheetName val="원가계산하도"/>
      <sheetName val="추가예산"/>
      <sheetName val="공사손익실적"/>
      <sheetName val="TABLE DB"/>
      <sheetName val="쌍용 data base"/>
      <sheetName val="배수공 시멘트 및 골재량 산출"/>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CATV"/>
      <sheetName val="설계명세서"/>
      <sheetName val="총蚨ϖ"/>
      <sheetName val="총蓨ώ"/>
      <sheetName val="총벝l"/>
      <sheetName val="총벝ê"/>
      <sheetName val="원형측구(B-type)"/>
      <sheetName val="우棌"/>
      <sheetName val="총_x0000_ϭ"/>
      <sheetName val="우륀"/>
      <sheetName val="식재ط"/>
      <sheetName val="몰탈재료산출"/>
      <sheetName val="G.R300경비"/>
      <sheetName val="총_x0002__x0000_"/>
      <sheetName val="출입자명단"/>
      <sheetName val="뚝토공"/>
      <sheetName val="기성내역서"/>
      <sheetName val="TARGET"/>
      <sheetName val="VENDOR LIST"/>
      <sheetName val="공통부대비"/>
      <sheetName val="통합"/>
      <sheetName val="단면치수"/>
      <sheetName val="사  업  비  수  지  예  산  서"/>
      <sheetName val="암거(내역)"/>
      <sheetName val="EPro"/>
      <sheetName val="오존실배관내역"/>
      <sheetName val="구조물철거타공정이월"/>
      <sheetName val="수목데이타 "/>
      <sheetName val="토공(우물통,기타)_2"/>
      <sheetName val="내역서_(2)2"/>
      <sheetName val="횡_연장2"/>
      <sheetName val="토공(우물통,기타)_"/>
      <sheetName val="내역서_(2)"/>
      <sheetName val="횡_연장"/>
      <sheetName val="토공(우물통,기타)_1"/>
      <sheetName val="내역서_(2)1"/>
      <sheetName val="횡_연장1"/>
      <sheetName val="지주토목내역서"/>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대로근거"/>
      <sheetName val="산근1"/>
      <sheetName val="장비"/>
      <sheetName val="노무"/>
      <sheetName val="돈암사업"/>
      <sheetName val="평가데이터"/>
      <sheetName val="물량표"/>
      <sheetName val="1. 설계서-갑지"/>
      <sheetName val="2. 설계서-을지"/>
      <sheetName val="3. 산출기계"/>
      <sheetName val="4. 산출전기"/>
      <sheetName val="5. 일위대가목록"/>
      <sheetName val="6. 일위대가 "/>
      <sheetName val="7. 물가조사"/>
      <sheetName val="8. 견적대비"/>
      <sheetName val="9. 시중노임"/>
      <sheetName val="특별교실"/>
      <sheetName val="사업수지"/>
      <sheetName val="Sheet4"/>
      <sheetName val="토적표"/>
      <sheetName val="Front"/>
      <sheetName val="역T형교대(말뚝기초)"/>
      <sheetName val="관로공표지"/>
      <sheetName val="C.배수관공"/>
      <sheetName val="비용"/>
      <sheetName val="4.2.1 마루높이 검토"/>
      <sheetName val="타견적(을)"/>
      <sheetName val="SANTOGO"/>
      <sheetName val="SANBAISU"/>
      <sheetName val="물가자료"/>
      <sheetName val="부대집계1"/>
      <sheetName val="가도단위"/>
      <sheetName val="수량산출서-2"/>
      <sheetName val="각종양식"/>
      <sheetName val="식재품셈"/>
      <sheetName val="골재집계"/>
      <sheetName val="공종별 집계"/>
      <sheetName val="호안공"/>
      <sheetName val="옹벽1"/>
      <sheetName val="BSD (2)"/>
      <sheetName val="직접인건비"/>
      <sheetName val="3.공통공사대비"/>
      <sheetName val="공통(20-91)"/>
      <sheetName val="cable산출"/>
      <sheetName val="일위목차"/>
      <sheetName val="24.보증금(전신전화가입권)"/>
      <sheetName val="계정code"/>
      <sheetName val="시산표"/>
      <sheetName val="비교1"/>
      <sheetName val="Calcs"/>
      <sheetName val="구천"/>
      <sheetName val="시설물일위"/>
      <sheetName val="기본DATA"/>
      <sheetName val="설계서을"/>
      <sheetName val="단 box"/>
      <sheetName val="INFO"/>
      <sheetName val="지장물C"/>
      <sheetName val="토적"/>
      <sheetName val="woo(mac)"/>
      <sheetName val="실행예산서"/>
      <sheetName val="근생APT-신마감"/>
      <sheetName val="복지관_FIART"/>
      <sheetName val="근생APT-FIART"/>
      <sheetName val="근생-FIART"/>
      <sheetName val="9.1지하2층하부보"/>
      <sheetName val="anchor"/>
      <sheetName val="서울대규장각_가시설흙막이_"/>
      <sheetName val="본사공가현황"/>
      <sheetName val="11.자재단가"/>
      <sheetName val="NEGO"/>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준검_내역서"/>
      <sheetName val="여방토공_"/>
      <sheetName val="Data_Vol"/>
      <sheetName val="Galaxy_소비자가격표"/>
      <sheetName val="전기자료"/>
      <sheetName val="소상_&quot;1&quot;1"/>
      <sheetName val="Oper_Amount"/>
      <sheetName val="8_PILE__(돌출)"/>
      <sheetName val="입출재고현황_(2)"/>
      <sheetName val="조도계산서__도서_"/>
      <sheetName val="교각철근_(기초)"/>
      <sheetName val="교각철근_(구체+기초)"/>
      <sheetName val="플랜트_설치"/>
      <sheetName val="암거집계_"/>
      <sheetName val="BASIC_(2)"/>
      <sheetName val="원가_(2)"/>
      <sheetName val="3련_BOX"/>
      <sheetName val="변압기_및_발전기_용량"/>
      <sheetName val="Sheet1_(2)"/>
      <sheetName val="TRE_TABLE"/>
      <sheetName val="노무비_근거"/>
      <sheetName val="_HIT-&gt;HMC_견적(3900)"/>
      <sheetName val="단가표_"/>
      <sheetName val="Cost_bd-&quot;A&quot;"/>
      <sheetName val="전선_및_전선관"/>
      <sheetName val="_견적서"/>
      <sheetName val="우수공"/>
      <sheetName val="F4-F7"/>
      <sheetName val="빗물받이(910-510-410)"/>
      <sheetName val="사용성검토"/>
      <sheetName val="basic_info"/>
      <sheetName val="STEEL BOX 단면설계(SEC.8)"/>
      <sheetName val="PIPE내역(FCN)"/>
      <sheetName val="범례표"/>
      <sheetName val="투찰"/>
      <sheetName val="증감내역서"/>
      <sheetName val="교량data"/>
      <sheetName val="토공"/>
      <sheetName val="품셈TABLE"/>
      <sheetName val="시점교대"/>
      <sheetName val="총괄BOQ"/>
      <sheetName val="6공구(당초)"/>
      <sheetName val="보험료산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내역_ver1.0"/>
      <sheetName val="일위총괄표"/>
      <sheetName val="은행코드"/>
      <sheetName val="양수장"/>
      <sheetName val="양수장내역"/>
      <sheetName val="깨기수량"/>
      <sheetName val="설비내역서"/>
      <sheetName val="전기내역서"/>
      <sheetName val="종합단가표"/>
      <sheetName val="FOOTING단면력"/>
      <sheetName val="잔공사현황"/>
      <sheetName val="지급자재조서"/>
      <sheetName val="CVT산정"/>
      <sheetName val="직접경비"/>
      <sheetName val="이름정의"/>
      <sheetName val="주형"/>
      <sheetName val="단가 (2)"/>
      <sheetName val="EQ-R1"/>
      <sheetName val="하수급견적대비"/>
      <sheetName val="AS복구"/>
      <sheetName val="중기터파기"/>
      <sheetName val="변수값"/>
      <sheetName val="중기상차"/>
      <sheetName val="설계내역"/>
      <sheetName val="산거각호표"/>
      <sheetName val="예산명세서"/>
      <sheetName val="기계경비일람"/>
      <sheetName val="일반수량총괄집계"/>
      <sheetName val="rpcc"/>
      <sheetName val="옹벽"/>
      <sheetName val="40총괄"/>
      <sheetName val="40집계"/>
      <sheetName val="입력"/>
      <sheetName val="현장식당(1)"/>
      <sheetName val="유지관_x0000_"/>
      <sheetName val="분양가표"/>
      <sheetName val="설계산출기초"/>
      <sheetName val="sheet10"/>
      <sheetName val="단면 (2)"/>
      <sheetName val="TEST1"/>
      <sheetName val="05년"/>
      <sheetName val="설계내역서"/>
      <sheetName val="가시설단위수량"/>
      <sheetName val="VS P-Q"/>
      <sheetName val="계수시트"/>
      <sheetName val="c_balju"/>
      <sheetName val="경비2내역"/>
      <sheetName val="가설개략"/>
      <sheetName val="hvac(제어동)"/>
      <sheetName val="일위대가(목록)"/>
      <sheetName val="1.개요"/>
      <sheetName val="감액총괄표"/>
      <sheetName val="총집계표"/>
      <sheetName val="공양식"/>
      <sheetName val="95년12월말"/>
      <sheetName val="8-3기계경비"/>
      <sheetName val="3.CCTV설비공사"/>
      <sheetName val="tower 10ton"/>
      <sheetName val="23"/>
      <sheetName val="기초분물량표"/>
      <sheetName val="설치물량표"/>
      <sheetName val="철거분물량표"/>
      <sheetName val="원설계"/>
      <sheetName val="수량"/>
      <sheetName val="부표단가,총괄표"/>
      <sheetName val="진고설계"/>
      <sheetName val="벽산건설"/>
      <sheetName val="FORM-0"/>
      <sheetName val="견적 (2)"/>
      <sheetName val="내역(전체)"/>
      <sheetName val="구조물터파기수량집계"/>
      <sheetName val="b"/>
      <sheetName val="지사인원사무실"/>
      <sheetName val="표지 (2)"/>
      <sheetName val="회사기초자료"/>
      <sheetName val="단漰_x001d_潼"/>
      <sheetName val="부적합유형"/>
      <sheetName val="부적합 유형"/>
      <sheetName val="원가서"/>
      <sheetName val="관람석제출"/>
      <sheetName val="7 th"/>
      <sheetName val="DOGI"/>
      <sheetName val="수목단가"/>
      <sheetName val="시설수량표"/>
      <sheetName val="식재수량표"/>
      <sheetName val="가압장구체수량산출서"/>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anaysis_sheet"/>
      <sheetName val="재무가정"/>
      <sheetName val="1"/>
      <sheetName val="군자4교하부-Ö_x0000_"/>
      <sheetName val="암거날개벽"/>
      <sheetName val="Bill 2.2 Villa 2 beds"/>
      <sheetName val="1.2.1 마루높이결정"/>
      <sheetName val="간접"/>
      <sheetName val="P-J"/>
      <sheetName val="소요자재명세서2"/>
      <sheetName val="costing_ESDV"/>
      <sheetName val="costing_FE"/>
      <sheetName val="costing_MOV"/>
      <sheetName val="costing_Press"/>
      <sheetName val="eq_data"/>
      <sheetName val="현장관리비"/>
      <sheetName val="물가시세표"/>
      <sheetName val="1-3_조건,바닥판_"/>
      <sheetName val="입고장부_(4)"/>
      <sheetName val="TABLE_DB"/>
      <sheetName val="쌍용_data_base"/>
      <sheetName val="3_현장배치"/>
      <sheetName val="실행내역_"/>
      <sheetName val="AS포장복구_"/>
      <sheetName val="철근량"/>
      <sheetName val="총 괄 표"/>
      <sheetName val="회로내역(승인䠎"/>
      <sheetName val="회로내역(승인Ԉ"/>
      <sheetName val="총ꊐ˕"/>
      <sheetName val="안_x0000__x0000_"/>
      <sheetName val="진행 DATA (2)"/>
      <sheetName val="품의양"/>
      <sheetName val="인건비 "/>
      <sheetName val="설계예산서"/>
      <sheetName val="노무단가"/>
      <sheetName val="Quantity"/>
      <sheetName val="총_x0010__x0000_"/>
      <sheetName val="주식"/>
      <sheetName val="총肸"/>
      <sheetName val="총Ῐᅯ"/>
      <sheetName val="총葨ù"/>
      <sheetName val="총_x0005__x0000_"/>
      <sheetName val="총缀⇐"/>
      <sheetName val="총䮘໪"/>
      <sheetName val="총ꘓÀ"/>
      <sheetName val="총鎠ັ"/>
      <sheetName val="총㳨⎱"/>
      <sheetName val="총౐ʥ"/>
      <sheetName val="총ꊐʮ"/>
      <sheetName val="안정검토(온1"/>
      <sheetName val="안정검토(온1렷"/>
      <sheetName val="총_xdfcc_"/>
      <sheetName val="총_x0000__x0000_"/>
      <sheetName val="3BL공동구 수_x0000_"/>
      <sheetName val="3BL공동구 수嚠"/>
      <sheetName val="3BL공동구 수吐"/>
      <sheetName val="원본"/>
      <sheetName val="금주1교"/>
      <sheetName val="신림자금"/>
      <sheetName val=" 총괄표"/>
      <sheetName val="안정검토(온1瀀"/>
      <sheetName val="안정검토(온1瀕"/>
      <sheetName val="식재퀀濟叏"/>
      <sheetName val="식재က"/>
      <sheetName val="식재Ⴒ꿦휅"/>
      <sheetName val="암거ၒ"/>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H-PILE수량집계"/>
      <sheetName val="하도관리"/>
      <sheetName val="확약서"/>
      <sheetName val="석축설면"/>
      <sheetName val="초기화면"/>
      <sheetName val="중기단가목록"/>
      <sheetName val="일위내역"/>
      <sheetName val="집수정(600-700)"/>
      <sheetName val="제품별"/>
      <sheetName val="데이터"/>
      <sheetName val=" 내역"/>
      <sheetName val="내역서01"/>
      <sheetName val="투찰금액"/>
      <sheetName val="공내역"/>
      <sheetName val="[TOTAL.xls]______D_2001_______3"/>
      <sheetName val="[TOTAL.xls]______D_2001_______2"/>
      <sheetName val="[TOTAL.xls]______D_2001_______4"/>
      <sheetName val="REINF."/>
      <sheetName val="SKETCH"/>
      <sheetName val="LOADS"/>
      <sheetName val="design criteria"/>
      <sheetName val="CHECK1"/>
      <sheetName val="[TOTAL.xls]__4_c_1_________TO_2"/>
      <sheetName val="예산조서"/>
      <sheetName val="최적단면"/>
      <sheetName val="대상공사(조_x0011__x0000__x0000_"/>
      <sheetName val="一発シート"/>
      <sheetName val="노무비(전지2기)"/>
      <sheetName val="노임단가표"/>
      <sheetName val="소일위대가코드표"/>
      <sheetName val="날개벽(시점좌측)"/>
      <sheetName val="건축공사 집계표"/>
      <sheetName val="골조"/>
      <sheetName val="외천교"/>
      <sheetName val="내역(영일)"/>
      <sheetName val="내역(입찰)"/>
      <sheetName val="골조시행"/>
      <sheetName val="BOX1"/>
      <sheetName val="제안서입력"/>
      <sheetName val="절감계산"/>
      <sheetName val="전체내역 (2)"/>
      <sheetName val="C_DATA"/>
      <sheetName val="아파트 "/>
      <sheetName val="금융"/>
      <sheetName val="평균H"/>
      <sheetName val="입찰내역 발주처 양식"/>
      <sheetName val="산근"/>
      <sheetName val="시중노임단가"/>
      <sheetName val="Trans"/>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연습"/>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Assets"/>
      <sheetName val="CC Down load 0716"/>
      <sheetName val="END직무"/>
      <sheetName val="linehaul cost model (2)"/>
      <sheetName val="__Data__"/>
      <sheetName val="Common Wheat"/>
      <sheetName val="トピックス"/>
      <sheetName val="2 카드채권(대출포함)"/>
      <sheetName val="개산공사비"/>
      <sheetName val="Sch7a (토요일)"/>
      <sheetName val="기계공사"/>
      <sheetName val="업무처리전"/>
      <sheetName val="설비_(FAB)"/>
      <sheetName val="조작대(1연)"/>
      <sheetName val="차선도색수량집계"/>
      <sheetName val="Prices"/>
      <sheetName val="대비표"/>
      <sheetName val="고객리스트 담당자"/>
      <sheetName val="[TOTAL.xls]___________________2"/>
      <sheetName val="TOTAL.xls"/>
      <sheetName val="인부노임"/>
      <sheetName val="물가대비표"/>
      <sheetName val="조정금액결과표 (차수별)"/>
      <sheetName val="견적3"/>
      <sheetName val="매입세"/>
      <sheetName val="취합표"/>
      <sheetName val="물량산출"/>
      <sheetName val="자재목록"/>
      <sheetName val="중기목록"/>
      <sheetName val="교량"/>
      <sheetName val="설계조정율"/>
      <sheetName val="배수장공사비"/>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BOX날개벽"/>
      <sheetName val="흄관기초"/>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예산계획"/>
      <sheetName val="DHEQSU_x0000__x0000_"/>
      <sheetName val="입찰보고"/>
      <sheetName val="가도공"/>
      <sheetName val="산출내역서"/>
      <sheetName val="전기일위목록"/>
      <sheetName val="일반부표"/>
      <sheetName val="일위산출"/>
      <sheetName val="94"/>
      <sheetName val="BREAKDOWN(철거설치_x0011_"/>
      <sheetName val="BREAKDOWN(철거설치Æ"/>
      <sheetName val="안정검토(온1ȕ"/>
      <sheetName val="실행예산"/>
      <sheetName val="[TOTAL.xls]______D_2001_______5"/>
      <sheetName val="[TOTAL.xls]______D_2001_______6"/>
      <sheetName val="[TOTAL.xls]______D_2001_______7"/>
      <sheetName val="TARG＠ͷ"/>
      <sheetName val="설䨕쟛ꀀ"/>
      <sheetName val="총Ć_x0000_"/>
      <sheetName val="일위집계표"/>
      <sheetName val="Sheet16"/>
      <sheetName val="9811"/>
      <sheetName val="(포장)BOQ-실적공사"/>
      <sheetName val="횡배수관"/>
      <sheetName val="중간부"/>
      <sheetName val="내역(2000년)"/>
      <sheetName val="eq. mobilization"/>
      <sheetName val="교각토공"/>
      <sheetName val="각형맨홀"/>
      <sheetName val="공사요율"/>
      <sheetName val="자  재"/>
      <sheetName val="건축외주"/>
      <sheetName val="SCH"/>
      <sheetName val="본부소개"/>
      <sheetName val="샘플표⃨"/>
      <sheetName val="샘플표⣨"/>
      <sheetName val="샘플표쁑"/>
      <sheetName val="샘플표샨"/>
      <sheetName val="쌍송교"/>
      <sheetName val="2.재료비"/>
      <sheetName val="1.인건비"/>
      <sheetName val="98NS-N"/>
      <sheetName val="수량산출서 (ૐƴ"/>
      <sheetName val="수량산출서 (柖"/>
      <sheetName val="수량산출서 (_x0000__x0000_"/>
      <sheetName val="수량산출서 (葔ǯ"/>
      <sheetName val="본댐설계"/>
      <sheetName val="ITB COST"/>
      <sheetName val="유화"/>
      <sheetName val="견적내역서"/>
      <sheetName val="일집"/>
      <sheetName val="순공사비"/>
      <sheetName val="인사자료총집계"/>
      <sheetName val="총괄뀀"/>
      <sheetName val="조건 (A)"/>
      <sheetName val="특수선일위대가"/>
      <sheetName val="공문(신)"/>
      <sheetName val="工관리비율"/>
      <sheetName val="도급자재"/>
      <sheetName val="실행(표지,갑,을)"/>
      <sheetName val="의정부문예회관변경내역"/>
      <sheetName val="변경증감내역서"/>
      <sheetName val="공통비"/>
      <sheetName val="충주"/>
      <sheetName val="TTL"/>
      <sheetName val="b_balju_cho"/>
      <sheetName val="샘플표⁑"/>
      <sheetName val="총?"/>
      <sheetName val="안"/>
      <sheetName val="간접비"/>
      <sheetName val="CAT_5"/>
      <sheetName val="인부신상자료"/>
      <sheetName val="남춘천IC접속_x0000__x0000__x0005__x0000_"/>
      <sheetName val="연락처"/>
      <sheetName val="보차도경계석"/>
      <sheetName val="음성cable"/>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A1" t="str">
            <v>단  종</v>
          </cell>
        </row>
      </sheetData>
      <sheetData sheetId="710">
        <row r="1">
          <cell r="A1" t="str">
            <v>단  종</v>
          </cell>
        </row>
      </sheetData>
      <sheetData sheetId="711">
        <row r="1">
          <cell r="A1" t="str">
            <v>단  종</v>
          </cell>
        </row>
      </sheetData>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row r="1">
          <cell r="A1" t="str">
            <v>단  종</v>
          </cell>
        </row>
      </sheetData>
      <sheetData sheetId="851">
        <row r="1">
          <cell r="A1" t="str">
            <v>단  종</v>
          </cell>
        </row>
      </sheetData>
      <sheetData sheetId="852"/>
      <sheetData sheetId="853"/>
      <sheetData sheetId="854"/>
      <sheetData sheetId="855"/>
      <sheetData sheetId="856"/>
      <sheetData sheetId="857" refreshError="1"/>
      <sheetData sheetId="858" refreshError="1"/>
      <sheetData sheetId="859" refreshError="1"/>
      <sheetData sheetId="860" refreshError="1"/>
      <sheetData sheetId="861" refreshError="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sheetData sheetId="983" refreshError="1"/>
      <sheetData sheetId="984"/>
      <sheetData sheetId="985"/>
      <sheetData sheetId="986"/>
      <sheetData sheetId="987" refreshError="1"/>
      <sheetData sheetId="988"/>
      <sheetData sheetId="989"/>
      <sheetData sheetId="990"/>
      <sheetData sheetId="991"/>
      <sheetData sheetId="992" refreshError="1"/>
      <sheetData sheetId="993" refreshError="1"/>
      <sheetData sheetId="994"/>
      <sheetData sheetId="995" refreshError="1"/>
      <sheetData sheetId="996" refreshError="1"/>
      <sheetData sheetId="997" refreshError="1"/>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sheetData sheetId="1074"/>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sheetData sheetId="1118"/>
      <sheetData sheetId="1119"/>
      <sheetData sheetId="1120"/>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sheetData sheetId="1195"/>
      <sheetData sheetId="1196"/>
      <sheetData sheetId="1197"/>
      <sheetData sheetId="1198"/>
      <sheetData sheetId="1199"/>
      <sheetData sheetId="1200"/>
      <sheetData sheetId="1201"/>
      <sheetData sheetId="1202"/>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총집계(1)"/>
      <sheetName val="토목집계(1)"/>
      <sheetName val="전기집계(1)"/>
      <sheetName val="하도사항(1)"/>
      <sheetName val="하도별지(1)"/>
      <sheetName val="토공 부대입찰(1)"/>
      <sheetName val="철콘 부대입찰(1)"/>
      <sheetName val="              "/>
      <sheetName val="합의서"/>
      <sheetName val="내역서"/>
      <sheetName val="입찰안"/>
      <sheetName val="100억 이상"/>
      <sheetName val="적격점수"/>
      <sheetName val="자재인력"/>
      <sheetName val="입찰결과"/>
      <sheetName val="조건표"/>
      <sheetName val="표지"/>
      <sheetName val="1단계"/>
      <sheetName val="대비"/>
      <sheetName val="결과조달"/>
      <sheetName val="도"/>
      <sheetName val=" 견적서"/>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의뢰서2"/>
      <sheetName val="단가의뢰서2 (2)"/>
      <sheetName val="문서"/>
      <sheetName val="발주서"/>
      <sheetName val="발주서(C.T)"/>
      <sheetName val="발주서(조명)"/>
      <sheetName val="발주서2"/>
      <sheetName val="견적의뢰 (3)"/>
      <sheetName val="견적의뢰 (4)"/>
      <sheetName val="신사등기구"/>
      <sheetName val="신사등기구 (2)"/>
      <sheetName val="견적의뢰 (5)"/>
      <sheetName val="단가대비"/>
      <sheetName val="PIPE단가대비"/>
      <sheetName val="공사원가계산서"/>
      <sheetName val="성공회단가대비"/>
      <sheetName val="잡자재단가대비"/>
      <sheetName val="PIPE단가대비(기술)"/>
      <sheetName val="이력서"/>
      <sheetName val="설계변경내"/>
      <sheetName val="설계변경내역표"/>
      <sheetName val="연수일정표"/>
      <sheetName val="경비내역"/>
      <sheetName val="Sheet4"/>
      <sheetName val="POL설치공정"/>
      <sheetName val="산출"/>
      <sheetName val="도"/>
      <sheetName val="차액보증"/>
      <sheetName val=" 견적서"/>
      <sheetName val="6.INTER CONNECTING"/>
      <sheetName val="산출근거"/>
      <sheetName val="견적"/>
      <sheetName val="물량"/>
      <sheetName val="#REF"/>
      <sheetName val="상훈"/>
      <sheetName val="BEND LOSS"/>
      <sheetName val="Proposal"/>
      <sheetName val="Man Power &amp; Comp"/>
      <sheetName val="D-3503"/>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Sheet3"/>
      <sheetName val="1.설계설명서"/>
      <sheetName val="물량"/>
      <sheetName val="도"/>
      <sheetName val=" 견적서"/>
      <sheetName val="DS-최종"/>
      <sheetName val="RAHMEN"/>
      <sheetName val="일위대가"/>
      <sheetName val="BID"/>
      <sheetName val="기초공"/>
      <sheetName val="기둥(원형)"/>
      <sheetName val="내역서"/>
      <sheetName val="입출재고현황 (2)"/>
      <sheetName val="TEL"/>
      <sheetName val="공사개요"/>
      <sheetName val="1.우편집중내역서"/>
      <sheetName val="98지급계획"/>
      <sheetName val="부대대비"/>
      <sheetName val="냉연집계"/>
      <sheetName val="design criteria"/>
      <sheetName val="working load at the btm ft."/>
      <sheetName val="plan&amp;section of foundation"/>
      <sheetName val="member design"/>
      <sheetName val="공사비집계"/>
      <sheetName val="대비"/>
      <sheetName val="견적서"/>
      <sheetName val="type-F"/>
      <sheetName val="영업.일"/>
      <sheetName val="공사내역"/>
      <sheetName val="단가조건"/>
      <sheetName val="설계조건"/>
      <sheetName val="단위중기"/>
      <sheetName val="조명시설"/>
      <sheetName val="DATA"/>
      <sheetName val="8공구투찰내역서"/>
      <sheetName val="Sheet2"/>
      <sheetName val="총괄"/>
      <sheetName val="EKOG10건축"/>
      <sheetName val="내역"/>
      <sheetName val="Total"/>
      <sheetName val="구미4단2"/>
      <sheetName val="전기일위대가"/>
      <sheetName val="경비2내역"/>
      <sheetName val="을"/>
      <sheetName val="깨기"/>
      <sheetName val="골조시행"/>
      <sheetName val="터파기및재료"/>
      <sheetName val="수량산출"/>
      <sheetName val="노원열병합  건축공사기성내역서"/>
      <sheetName val="COVER"/>
      <sheetName val="설 계"/>
      <sheetName val="물가"/>
      <sheetName val="단면검토"/>
      <sheetName val="설계명세서"/>
      <sheetName val="1단계"/>
      <sheetName val="일위대가목차"/>
      <sheetName val="보도경계블럭"/>
      <sheetName val="기성내역서표지"/>
      <sheetName val="데이타"/>
      <sheetName val="DATE"/>
      <sheetName val="1.설계조건"/>
      <sheetName val="6.OUTPUT"/>
      <sheetName val="표지"/>
      <sheetName val="예산M12A"/>
      <sheetName val="전기"/>
      <sheetName val="수량산출서"/>
      <sheetName val="CAPVC"/>
      <sheetName val="Macro1"/>
      <sheetName val="포장공"/>
      <sheetName val="토공"/>
      <sheetName val="기계"/>
      <sheetName val="토공(완충)"/>
      <sheetName val="토목주소"/>
      <sheetName val="프랜트면허"/>
      <sheetName val="EACT10"/>
      <sheetName val="말뚝물량"/>
      <sheetName val="협조전"/>
      <sheetName val="공사비예산서(토목분)"/>
      <sheetName val="BSD (2)"/>
      <sheetName val="정보매체A동"/>
      <sheetName val="UNIT"/>
      <sheetName val="ITB COST"/>
      <sheetName val="정부노임단가"/>
      <sheetName val="Customer Databas"/>
      <sheetName val="인사자료총집계"/>
      <sheetName val="hvac내역서(제어동)"/>
      <sheetName val="예산변경사항"/>
      <sheetName val="산출기준(파견전산실)"/>
      <sheetName val="본부소개"/>
      <sheetName val="지급자재"/>
      <sheetName val="청천내"/>
      <sheetName val="2000.05"/>
      <sheetName val="2.대외공문"/>
      <sheetName val="BSD _2_"/>
      <sheetName val="M1"/>
      <sheetName val="실행철강하도"/>
      <sheetName val="BOQ건축"/>
      <sheetName val="Sheet1"/>
      <sheetName val="품종별-이름"/>
      <sheetName val="공틀공사"/>
      <sheetName val="공통(20-91)"/>
      <sheetName val="건축내역"/>
      <sheetName val="soil bearing check"/>
      <sheetName val="기계내역"/>
      <sheetName val="첨"/>
      <sheetName val="9-1차이내역"/>
      <sheetName val="Budget 2004(DW)"/>
      <sheetName val="노임이"/>
      <sheetName val="MOTOR"/>
      <sheetName val="#REF"/>
      <sheetName val="일위목록"/>
      <sheetName val="갑지(추정)"/>
      <sheetName val="바.한일양산"/>
      <sheetName val="TEST1"/>
      <sheetName val="말뚝지지력산정"/>
      <sheetName val="전체"/>
      <sheetName val="갑지1"/>
      <sheetName val="시멘트"/>
      <sheetName val="조명율표"/>
      <sheetName val="연결임시"/>
      <sheetName val="FB25JN"/>
      <sheetName val="인건비"/>
      <sheetName val="ABUT수량-A1"/>
      <sheetName val="계약내역서"/>
      <sheetName val="코드표"/>
      <sheetName val="출력표"/>
      <sheetName val="단면가정"/>
      <sheetName val="Proposal"/>
      <sheetName val="6PILE  (돌출)"/>
      <sheetName val="토공계산서(부체도로)"/>
      <sheetName val="소비자가"/>
      <sheetName val="6호기"/>
      <sheetName val="현장"/>
      <sheetName val="날개벽(좌,우=45도,75도)"/>
      <sheetName val="TB-내역서"/>
      <sheetName val="교각1"/>
      <sheetName val="Y-WORK"/>
      <sheetName val="PUMP"/>
      <sheetName val="집계표"/>
      <sheetName val="첨부파일"/>
      <sheetName val="가격조사서"/>
      <sheetName val="공통가설"/>
      <sheetName val="산출근거"/>
      <sheetName val="내역서(총)"/>
      <sheetName val="결과조달"/>
      <sheetName val="CODE"/>
      <sheetName val="부대내역"/>
      <sheetName val="설비내역서"/>
      <sheetName val="건축내역서"/>
      <sheetName val="전기내역서"/>
      <sheetName val="FRT_O"/>
      <sheetName val="FAB_I"/>
      <sheetName val="내역(입찰)"/>
      <sheetName val="danga"/>
      <sheetName val="ilch"/>
      <sheetName val="노임단가"/>
      <sheetName val="1호맨홀토공"/>
      <sheetName val="가정급수관"/>
      <sheetName val="11"/>
      <sheetName val="음료실행"/>
      <sheetName val="날개벽"/>
      <sheetName val="퇴비산출근거"/>
      <sheetName val="I.설계조건"/>
      <sheetName val="99노임기준"/>
      <sheetName val="1. 설계조건 2.단면가정 3. 하중계산"/>
      <sheetName val="DATA 입력란"/>
      <sheetName val="CAL"/>
      <sheetName val="직노"/>
      <sheetName val="단가조사"/>
      <sheetName val="2002상반기노임기준"/>
      <sheetName val="PROJECT BRIEF(EX.NEW)"/>
      <sheetName val="Sheet4"/>
      <sheetName val="하도급기성_(2)"/>
      <sheetName val="하도급단가산출_(2)"/>
      <sheetName val="입출재고현황_(2)"/>
      <sheetName val="설계예산"/>
      <sheetName val="건축"/>
      <sheetName val="건축원가계산서"/>
      <sheetName val="부재예실"/>
      <sheetName val="SUMMARY(S)"/>
      <sheetName val="1련박스"/>
      <sheetName val="대대터널 설계서"/>
      <sheetName val="내역표지"/>
      <sheetName val="일위대가표"/>
      <sheetName val="담장산출"/>
      <sheetName val="분석"/>
      <sheetName val="세부내역"/>
      <sheetName val="첨부1"/>
      <sheetName val="재무가정"/>
      <sheetName val="hvac(제어동)"/>
      <sheetName val="보일러"/>
      <sheetName val="배수통관(좌)"/>
      <sheetName val="포장복구집계"/>
      <sheetName val="적용환율"/>
      <sheetName val="접속 SLAB,BRACKET 설계"/>
      <sheetName val="안정검토"/>
      <sheetName val="견적조건"/>
      <sheetName val="관리비"/>
      <sheetName val="공문"/>
      <sheetName val="BREAKDOWN(철거설치)"/>
      <sheetName val="분류작업"/>
      <sheetName val="1.설계기준"/>
      <sheetName val="재집"/>
      <sheetName val="직재"/>
      <sheetName val="설계"/>
      <sheetName val="소운반"/>
      <sheetName val="노무단가"/>
      <sheetName val="6-2차"/>
      <sheetName val="재1"/>
      <sheetName val="A"/>
      <sheetName val="일위(설)"/>
      <sheetName val="123"/>
      <sheetName val="CTEMCOST"/>
      <sheetName val="별표집계"/>
      <sheetName val="12용지"/>
      <sheetName val="Main"/>
      <sheetName val="토적"/>
      <sheetName val="INPUT"/>
      <sheetName val="조경"/>
      <sheetName val="BEND LOSS"/>
      <sheetName val="POL6차-PIPING"/>
      <sheetName val="ERECTION"/>
      <sheetName val="POL설치공정"/>
      <sheetName val="공정양식"/>
      <sheetName val="Pengalaman Per"/>
      <sheetName val="crude.SLAB RE-bar"/>
      <sheetName val="WORK"/>
      <sheetName val="DATA1"/>
      <sheetName val="사용성검토"/>
      <sheetName val="인건비 "/>
      <sheetName val="영업소실적"/>
      <sheetName val="eq_data"/>
      <sheetName val="공내역"/>
      <sheetName val="건축(충일분)"/>
      <sheetName val="가시설단위수량"/>
      <sheetName val="교량전기"/>
      <sheetName val="옹벽"/>
      <sheetName val="통계연보"/>
      <sheetName val="토적1"/>
      <sheetName val="예가표"/>
      <sheetName val="신규일위대가"/>
      <sheetName val="계약내력"/>
      <sheetName val="소업1교"/>
      <sheetName val="대로근거"/>
      <sheetName val="중로근거"/>
      <sheetName val="F4-F7"/>
      <sheetName val="직접기초설계"/>
      <sheetName val="모델링"/>
      <sheetName val="진주방향"/>
      <sheetName val="자재단가"/>
      <sheetName val="토사(PE)"/>
      <sheetName val="단면치수"/>
      <sheetName val="단면 (2)"/>
      <sheetName val="유출부"/>
      <sheetName val="안정계산"/>
      <sheetName val="요율"/>
      <sheetName val="소방"/>
      <sheetName val="산출"/>
      <sheetName val="기초일위"/>
      <sheetName val="시설일위"/>
      <sheetName val="조명일위"/>
      <sheetName val="단가표"/>
      <sheetName val="노무비단가"/>
      <sheetName val="3차토목내역"/>
      <sheetName val="Budget 2005(DW)"/>
      <sheetName val="SLAB&quot;1&quot;"/>
      <sheetName val="COPING"/>
      <sheetName val="단가조사서"/>
      <sheetName val="토목내역"/>
      <sheetName val="견적3"/>
      <sheetName val="Discount Group"/>
      <sheetName val="Macro(전선)"/>
      <sheetName val="Sheet1 (2)"/>
      <sheetName val="삼성전기"/>
      <sheetName val="45,46"/>
      <sheetName val="wall"/>
      <sheetName val="날개벽수량표"/>
      <sheetName val="#34 CIVL_Original"/>
      <sheetName val="TOEC"/>
      <sheetName val="INDIRECT"/>
      <sheetName val="calculation-1"/>
      <sheetName val="FIRE FIGHTING"/>
      <sheetName val="단중표"/>
      <sheetName val="Sheet5"/>
      <sheetName val="기계내역서"/>
      <sheetName val="Sheet14"/>
      <sheetName val="Sheet13"/>
      <sheetName val="보고서"/>
      <sheetName val="중기사용료"/>
      <sheetName val="공사개요설명서"/>
      <sheetName val="건축공사"/>
      <sheetName val="부하계산서"/>
      <sheetName val="매크로"/>
      <sheetName val="내역서 "/>
      <sheetName val="설계내역서"/>
      <sheetName val="dtxl"/>
      <sheetName val="정렬"/>
      <sheetName val="투찰금액"/>
      <sheetName val="개요"/>
      <sheetName val="산출내역서집계표"/>
      <sheetName val="바닥판"/>
      <sheetName val="입력DATA"/>
      <sheetName val="방송(체육관)"/>
      <sheetName val="당진1,2호기전선관설치및접지4차공사내역서-을지"/>
      <sheetName val="1-1"/>
      <sheetName val="전체도급"/>
      <sheetName val="AP1"/>
      <sheetName val="96수출"/>
      <sheetName val="FAB별"/>
      <sheetName val="기본"/>
      <sheetName val="통합"/>
      <sheetName val="물가자료"/>
      <sheetName val="Material Specification"/>
      <sheetName val="Piping(Methanol)"/>
      <sheetName val="견적가 검토"/>
      <sheetName val="2000년1차"/>
      <sheetName val="MCC제원"/>
      <sheetName val="자재단가비교표"/>
      <sheetName val="DESCRIPTION"/>
      <sheetName val="보온자재단가표"/>
      <sheetName val="예산M5A"/>
      <sheetName val="VENDOR LIST"/>
      <sheetName val="공통비"/>
      <sheetName val="c_balju"/>
      <sheetName val="내역(전체)"/>
      <sheetName val="숙소"/>
      <sheetName val="간접재료비산출표-27-30"/>
      <sheetName val="간접경상비"/>
      <sheetName val="공종별 집계"/>
      <sheetName val="근고 블록 유형별 수량"/>
      <sheetName val="UR2-Calculation"/>
      <sheetName val="마산월령동골조물량변경"/>
      <sheetName val="당진생산팀"/>
      <sheetName val="대차대조표"/>
      <sheetName val="3본사"/>
      <sheetName val="상가지급현황"/>
      <sheetName val="현금"/>
      <sheetName val="실행"/>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J直材4"/>
      <sheetName val="유림골조"/>
      <sheetName val="4)유동표"/>
      <sheetName val="총괄표"/>
      <sheetName val="woo(mac)"/>
      <sheetName val="guard(mac)"/>
      <sheetName val="교각계산"/>
      <sheetName val="AILC004"/>
      <sheetName val="Front"/>
      <sheetName val="FUND"/>
      <sheetName val="노임"/>
      <sheetName val="Ext. Stone-P"/>
      <sheetName val="수목데이타 "/>
      <sheetName val="하중계산"/>
      <sheetName val="J"/>
      <sheetName val="진행 DATA (2)"/>
      <sheetName val="가로등기초"/>
      <sheetName val="차수"/>
      <sheetName val="combi(wall)"/>
      <sheetName val="수량산출서 갑지"/>
      <sheetName val="OD"/>
      <sheetName val="A-4"/>
      <sheetName val="토목"/>
      <sheetName val="한강운반비"/>
      <sheetName val="5사남"/>
      <sheetName val="MAT_N048"/>
      <sheetName val="경비_원본"/>
      <sheetName val="맨홀수량산출"/>
      <sheetName val="가감수량"/>
      <sheetName val="설비원가"/>
      <sheetName val="전신환매도율"/>
      <sheetName val="변경내역대비표(2)"/>
      <sheetName val="갑지"/>
      <sheetName val="입력"/>
      <sheetName val="대전21토목내역서"/>
      <sheetName val="8.PILE  (돌출)"/>
      <sheetName val="입력값"/>
      <sheetName val="간선계산"/>
      <sheetName val="원형1호맨홀토공수량"/>
      <sheetName val="기본입력표"/>
      <sheetName val="변화치수"/>
      <sheetName val="흄관기초"/>
      <sheetName val="외주가공"/>
      <sheetName val="3차준공"/>
      <sheetName val="98수문일위"/>
      <sheetName val="토 적 표"/>
      <sheetName val="투찰"/>
      <sheetName val="참조"/>
      <sheetName val="P&amp;L01-02GR"/>
      <sheetName val="방식총괄"/>
      <sheetName val="실행견적"/>
      <sheetName val="자재표"/>
      <sheetName val="자판실행"/>
      <sheetName val="INPUT(덕도방향-시점)"/>
      <sheetName val="조도계산서 (도서)"/>
      <sheetName val="횡날개수집"/>
      <sheetName val="내역서2안"/>
      <sheetName val="오억미만"/>
      <sheetName val="취수탑"/>
      <sheetName val="재료집계"/>
      <sheetName val="인건-측정"/>
      <sheetName val="PI"/>
      <sheetName val="일위대가표(DEEP)"/>
      <sheetName val="sheets"/>
      <sheetName val="부표총괄"/>
      <sheetName val="본장"/>
      <sheetName val="N賃率-職"/>
      <sheetName val="산출근거1"/>
      <sheetName val="F-Assump"/>
      <sheetName val="원형맨홀수량"/>
      <sheetName val="SG"/>
      <sheetName val="2000전체분"/>
      <sheetName val="20관리비율"/>
      <sheetName val="건축집계표"/>
      <sheetName val="000000"/>
      <sheetName val="단가비교"/>
      <sheetName val="h-013211-2"/>
      <sheetName val="품종코드"/>
      <sheetName val="기초자료"/>
      <sheetName val="견적집계표"/>
      <sheetName val="손익(10월)"/>
      <sheetName val="항목"/>
      <sheetName val="투자양식"/>
      <sheetName val="96까지"/>
      <sheetName val="97년"/>
      <sheetName val="98이후"/>
      <sheetName val="일위대가(계측기설치)"/>
      <sheetName val="2.단면가정"/>
      <sheetName val="4.말뚝설계"/>
      <sheetName val="일집"/>
      <sheetName val="일위"/>
      <sheetName val="환률"/>
      <sheetName val="FOB발"/>
      <sheetName val="1"/>
      <sheetName val="부대공자재집계표"/>
      <sheetName val="unitpric"/>
      <sheetName val="토적계산"/>
      <sheetName val="목차"/>
      <sheetName val="목록"/>
      <sheetName val="기준"/>
      <sheetName val="CAT_5"/>
      <sheetName val="2F 회의실견적(5_14 일대)"/>
      <sheetName val="harsat"/>
      <sheetName val="upah_borong"/>
      <sheetName val="냉천부속동"/>
      <sheetName val="플랜트 설치"/>
      <sheetName val="도대하도변경최종정산조경"/>
      <sheetName val="원가계산서구조조정"/>
      <sheetName val="주식"/>
      <sheetName val="예정공정표(도급)"/>
      <sheetName val="기기리스트"/>
      <sheetName val="품셈1-17"/>
      <sheetName val="설계서"/>
      <sheetName val="9811"/>
      <sheetName val="9509"/>
      <sheetName val="신우"/>
      <sheetName val="6공구(당초)"/>
      <sheetName val="36+45-113-18+19+20I"/>
      <sheetName val="Ⅴ-2.공종별내역"/>
      <sheetName val="기본DATA"/>
      <sheetName val="ITEM"/>
      <sheetName val="금액내역서"/>
      <sheetName val="전기BOX내역서"/>
      <sheetName val="케이블및전선관규격표"/>
      <sheetName val="Breakdown"/>
      <sheetName val="변경비교-을"/>
      <sheetName val="3BL공동구 수량"/>
      <sheetName val="예산내역서"/>
      <sheetName val="설계예산서"/>
      <sheetName val="총계"/>
      <sheetName val="수문일1"/>
      <sheetName val="간접비"/>
      <sheetName val="역T형"/>
      <sheetName val="SLAB근거-1"/>
      <sheetName val="3.공통공사대비"/>
      <sheetName val="예산서"/>
      <sheetName val="AABS내역"/>
      <sheetName val="SIL98"/>
      <sheetName val="수로교총재료집계"/>
      <sheetName val="중기(목록)"/>
      <sheetName val="일위대가(목록)"/>
      <sheetName val="산근(목록)"/>
      <sheetName val="노무비"/>
      <sheetName val="재료비"/>
      <sheetName val="경비"/>
      <sheetName val="페이징 배관배선"/>
      <sheetName val="일위대가표 (2)"/>
      <sheetName val="TYPE-A"/>
      <sheetName val="물량표"/>
      <sheetName val="수목표준대가"/>
      <sheetName val="정읍농소"/>
      <sheetName val="지주목시비량산출서"/>
      <sheetName val="PO-BOQ"/>
      <sheetName val="TABLE"/>
      <sheetName val="KMT물량"/>
      <sheetName val="배수공 시멘트 및 골재량 산출"/>
      <sheetName val="NS"/>
      <sheetName val="1근거"/>
      <sheetName val="계산근거"/>
      <sheetName val="전기공사"/>
      <sheetName val="수량명세서"/>
      <sheetName val="손익분석"/>
      <sheetName val="soil_bearing_check"/>
      <sheetName val="노원열병합__건축공사기성내역서"/>
      <sheetName val="실정보고내역서"/>
      <sheetName val="건축공사 집계표"/>
      <sheetName val="골조"/>
      <sheetName val="GAEYO"/>
      <sheetName val="설계예시"/>
      <sheetName val="물량표S"/>
      <sheetName val="시설물"/>
      <sheetName val="총집계표"/>
      <sheetName val="자료"/>
      <sheetName val="대림경상68억"/>
      <sheetName val="내역서(당초변경)"/>
      <sheetName val="저판(버림100)"/>
      <sheetName val="REINF."/>
      <sheetName val="CHECK1"/>
      <sheetName val="TYPE별집계"/>
      <sheetName val="계수시트"/>
      <sheetName val="원가계산서"/>
      <sheetName val="과거교육훈련비"/>
      <sheetName val="TAIHAN"/>
      <sheetName val="T13(P68~72,78)"/>
      <sheetName val="금액집계"/>
      <sheetName val="2000년 임금추정"/>
      <sheetName val="실행내역"/>
      <sheetName val="좌측"/>
      <sheetName val="설계개요"/>
      <sheetName val="토공정보"/>
      <sheetName val="기성내역서"/>
      <sheetName val="수량 산출서(당초)"/>
      <sheetName val="외자배분"/>
      <sheetName val="횡배수관토공수량"/>
      <sheetName val="가공비"/>
      <sheetName val="빈"/>
      <sheetName val="기초목"/>
      <sheetName val="비용"/>
      <sheetName val="1월"/>
      <sheetName val="VXXXXXXX"/>
      <sheetName val="#3E1_GCR"/>
      <sheetName val="2.하자처리현황(CS)"/>
      <sheetName val="총 원가계산"/>
      <sheetName val="LinerWt"/>
      <sheetName val="9GNG운반"/>
      <sheetName val="일위_파일"/>
      <sheetName val="여과지동"/>
      <sheetName val="토공(우물통,기타) "/>
      <sheetName val="약품설비"/>
      <sheetName val="EE-PROP"/>
      <sheetName val="견적총괄표"/>
      <sheetName val="Load Total"/>
      <sheetName val="적용"/>
      <sheetName val="서울산업대(토)"/>
      <sheetName val="NEYOK"/>
      <sheetName val="설산1.나"/>
      <sheetName val="본사S"/>
      <sheetName val="3련 BOX"/>
      <sheetName val="CAUDIT"/>
      <sheetName val="품의"/>
      <sheetName val="APT내역"/>
      <sheetName val="2003.4.1."/>
      <sheetName val="보통예금"/>
      <sheetName val="신규품셈목차"/>
      <sheetName val="시중노임단가"/>
      <sheetName val="전체현황"/>
      <sheetName val="JUCKEYK"/>
      <sheetName val="초기화면"/>
      <sheetName val="이름정의"/>
      <sheetName val="원가계산서(건축)"/>
      <sheetName val="준검 내역서"/>
      <sheetName val="직접비"/>
      <sheetName val="하조서"/>
      <sheetName val="960318-1"/>
      <sheetName val="측구터파기공수량집계"/>
      <sheetName val="구조물터파기수량집계"/>
      <sheetName val="깨기집계"/>
      <sheetName val="일위대가목록"/>
      <sheetName val="추가예산"/>
      <sheetName val="unit 4"/>
      <sheetName val="구분자"/>
      <sheetName val="업무분장"/>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6PILE__(돌출)"/>
      <sheetName val="Budget_2004(DW)"/>
      <sheetName val="I_설계조건"/>
      <sheetName val="단면_(2)"/>
      <sheetName val="대대터널_설계서"/>
      <sheetName val="VENDOR_LIST"/>
      <sheetName val="견적가_검토"/>
      <sheetName val="PROJECT_BRIEF(EX_NEW)"/>
      <sheetName val="접속_SLAB,BRACKET_설계"/>
      <sheetName val="_견적서"/>
      <sheetName val="LOADS"/>
      <sheetName val="준공조서갑지"/>
      <sheetName val="가로등내역서"/>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적용기준"/>
      <sheetName val="VOR"/>
      <sheetName val="노임,재료비"/>
      <sheetName val="교통시설 표지판"/>
      <sheetName val="견적대비표"/>
      <sheetName val="3.하중산정4.지지력"/>
      <sheetName val="과천MAIN"/>
      <sheetName val="중간부"/>
      <sheetName val="개소별수량산출"/>
      <sheetName val="국내총괄"/>
      <sheetName val="회사기본자료"/>
      <sheetName val="당초"/>
      <sheetName val="증감대비"/>
      <sheetName val="2-3.V.D일위"/>
      <sheetName val="1차 내역서"/>
      <sheetName val="정산입력"/>
      <sheetName val="기별수량산출서"/>
      <sheetName val="설계서(7)"/>
      <sheetName val="1.관로"/>
      <sheetName val="내역을"/>
      <sheetName val="일위대가(1)"/>
      <sheetName val="갑지(비계타입)"/>
      <sheetName val="산출내역서"/>
      <sheetName val="도급정산"/>
      <sheetName val="구성비"/>
      <sheetName val="DI1"/>
      <sheetName val="주소(한문)"/>
      <sheetName val="CLAUSE"/>
      <sheetName val="Basic Input"/>
      <sheetName val="Notes "/>
      <sheetName val="Bank charge"/>
      <sheetName val="Notes_"/>
      <sheetName val="Bank_charge"/>
      <sheetName val="MM"/>
      <sheetName val="설비"/>
      <sheetName val="기성2"/>
      <sheetName val="전 기"/>
      <sheetName val="배수내역 (2)"/>
      <sheetName val="작성"/>
      <sheetName val="수원공공사비"/>
      <sheetName val="자단"/>
      <sheetName val="인공산출"/>
      <sheetName val="11.자재단가"/>
      <sheetName val="간지"/>
      <sheetName val="기둥(하중)"/>
      <sheetName val="서울대규장각(가시설흙막이)"/>
      <sheetName val="간접"/>
      <sheetName val="총괄내역서"/>
      <sheetName val="중동공구"/>
      <sheetName val="내역(2000년)"/>
      <sheetName val="단가"/>
      <sheetName val="직접재료비"/>
      <sheetName val="경산"/>
      <sheetName val="옹벽1"/>
      <sheetName val="CRUDE RE-bar"/>
      <sheetName val="날개벽(TYPE3)"/>
      <sheetName val="SLAB"/>
      <sheetName val="약품공급2"/>
      <sheetName val="가시설(TYPE-A)"/>
      <sheetName val="1호맨홀가감수량"/>
      <sheetName val="1-1평균터파기고(1)"/>
      <sheetName val="1호맨홀수량산출"/>
      <sheetName val="보림사우회도로(만점)"/>
      <sheetName val="Sheet10"/>
      <sheetName val="가도공"/>
      <sheetName val="static.cal"/>
      <sheetName val="Sheet9"/>
      <sheetName val="외주비"/>
      <sheetName val="라멘수량"/>
      <sheetName val="견적시담(송포2공구)"/>
      <sheetName val="견적내역서"/>
      <sheetName val="표  지"/>
      <sheetName val="날개벽(시점좌측)"/>
      <sheetName val="유화"/>
      <sheetName val="토공집계"/>
      <sheetName val="기안"/>
      <sheetName val="평가데이터"/>
      <sheetName val="base"/>
      <sheetName val="빙설"/>
      <sheetName val="준공평가"/>
      <sheetName val="inter"/>
      <sheetName val="3.현장배치"/>
      <sheetName val="집수정수량총집계"/>
      <sheetName val="설계내역(2001)"/>
      <sheetName val="내역서(기성청구)"/>
      <sheetName val="현장배치"/>
      <sheetName val="교통대책내역"/>
      <sheetName val="역T형교대-2수량"/>
      <sheetName val="Galaxy 소비자가격표"/>
      <sheetName val="ins"/>
      <sheetName val="시행후면적"/>
      <sheetName val="설비2차"/>
      <sheetName val="SKETCH"/>
      <sheetName val="단가목록"/>
      <sheetName val="crude_SLAB_RE-bar"/>
      <sheetName val="설직재-1"/>
      <sheetName val="제-노임"/>
      <sheetName val="I一般比"/>
      <sheetName val="토공사"/>
      <sheetName val="6.일위대가"/>
      <sheetName val="인원현황"/>
      <sheetName val="PRO_A"/>
      <sheetName val="PRO"/>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단위중량"/>
      <sheetName val="배수내역"/>
      <sheetName val="패널"/>
      <sheetName val="실행내역서 "/>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200"/>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공정코드"/>
      <sheetName val="DATA 입력부"/>
      <sheetName val="기초일위대가"/>
      <sheetName val="연습"/>
      <sheetName val="부지현황"/>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품셈TABLE"/>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기계설비-물가변동"/>
      <sheetName val="보할공정"/>
      <sheetName val="Sheet15"/>
      <sheetName val="남양주댠가표"/>
      <sheetName val="굴화내역"/>
      <sheetName val="전선 및 전선관"/>
      <sheetName val="기계설비"/>
      <sheetName val="터널조도"/>
      <sheetName val="기초설계"/>
      <sheetName val="라멘"/>
      <sheetName val="산근목록"/>
      <sheetName val="CON포장수량"/>
      <sheetName val="ACUNIT"/>
      <sheetName val="CONUNIT"/>
      <sheetName val="토량1-1"/>
      <sheetName val="공조기휀"/>
      <sheetName val="AHU집계"/>
      <sheetName val="공조기"/>
      <sheetName val="우수"/>
      <sheetName val="운반"/>
      <sheetName val="성남여성복지내역"/>
      <sheetName val="SILICATE"/>
      <sheetName val="PIPE"/>
      <sheetName val="변수2"/>
      <sheetName val="저항"/>
      <sheetName val="사통"/>
      <sheetName val="접속슬래브"/>
      <sheetName val="화전내"/>
      <sheetName val="옥내아파트(전기)"/>
      <sheetName val="TCA"/>
      <sheetName val="EQUIP-H"/>
      <sheetName val="건축-물가변동"/>
      <sheetName val="토공총괄표"/>
      <sheetName val="시행예산"/>
      <sheetName val="기종별"/>
      <sheetName val="외형규모"/>
      <sheetName val="과거실적"/>
      <sheetName val="보고계획"/>
      <sheetName val="보고실적"/>
      <sheetName val="손익"/>
      <sheetName val="Sheet7"/>
      <sheetName val="Sheet8"/>
      <sheetName val="Sheet11"/>
      <sheetName val="Sheet12"/>
      <sheetName val="Sheet16"/>
      <sheetName val="단가일람표"/>
      <sheetName val="_산근2_"/>
      <sheetName val="_산근4_"/>
      <sheetName val="_산근5_"/>
      <sheetName val="공용정보"/>
      <sheetName val="현황산출서"/>
      <sheetName val="자탐수량산출서"/>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BQ"/>
      <sheetName val="수금-자금수지"/>
      <sheetName val="수입"/>
      <sheetName val="7.PILE  (돌출)"/>
      <sheetName val="SANBAISU"/>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FD"/>
      <sheetName val="LD"/>
      <sheetName val="감가상각"/>
      <sheetName val="사방수량"/>
      <sheetName val="품셈"/>
      <sheetName val="정산내역서"/>
      <sheetName val="소요자재"/>
      <sheetName val="PROCESS"/>
      <sheetName val="조도"/>
      <sheetName val="예산대비표(현장작성)"/>
      <sheetName val="견적대비"/>
      <sheetName val="반중력식옹벽3.5"/>
      <sheetName val="ENE-CAL 1"/>
      <sheetName val="장외반출및폐기물 "/>
      <sheetName val="COA-17"/>
      <sheetName val="C-18"/>
      <sheetName val=" 자재물류센터 증축공사 중 철근콘크리트 공사.xlsx"/>
      <sheetName val="찍기"/>
      <sheetName val="gvl"/>
      <sheetName val="BOX규격및 설계조건입력"/>
      <sheetName val="cost9702"/>
      <sheetName val="단면 Ȩ_x0000_栀"/>
      <sheetName val="시설물일위"/>
      <sheetName val="3_x0000__x0000__x0005_"/>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공사비내역서"/>
      <sheetName val="물량내역서"/>
      <sheetName val="database"/>
      <sheetName val="현장경비"/>
      <sheetName val="내역서변경성원"/>
      <sheetName val="원가서"/>
      <sheetName val="DATE2001"/>
      <sheetName val="교대(A1)"/>
      <sheetName val="평택고렴산업단지(토목견적).xlsx"/>
      <sheetName val="잡재료비"/>
      <sheetName val="수량집계표"/>
      <sheetName val="사급분 설계내역서"/>
      <sheetName val="단관비계수량"/>
      <sheetName val="CRU"/>
      <sheetName val="신기1-LINE별연장"/>
      <sheetName val="업무계획1"/>
      <sheetName val="Eq. Mobilization"/>
      <sheetName val="단가조건(02년)"/>
      <sheetName val="부서별(배부후)_계획"/>
      <sheetName val="Setting"/>
      <sheetName val="골재산출"/>
      <sheetName val="COVER-P"/>
      <sheetName val="가. 2006년 사업계획서"/>
      <sheetName val="소방사항"/>
      <sheetName val="강교(Sub)"/>
      <sheetName val="일반토공견적"/>
      <sheetName val="예산대비"/>
      <sheetName val="주안3차A-A"/>
      <sheetName val="데리네이타현황"/>
      <sheetName val="_REF"/>
      <sheetName val="집행현황"/>
      <sheetName val="대차(설명자료)"/>
      <sheetName val="시화점실행"/>
      <sheetName val="G.R300경비"/>
      <sheetName val="진천방향"/>
      <sheetName val="기본단가"/>
      <sheetName val="관로공표지"/>
      <sheetName val="DHEQSUPT"/>
      <sheetName val="영동(D)"/>
      <sheetName val="실행(1)"/>
      <sheetName val="7 (2)"/>
      <sheetName val="s"/>
      <sheetName val="입찰"/>
      <sheetName val="현경"/>
      <sheetName val="대치판정"/>
      <sheetName val="품목납기"/>
      <sheetName val="제잡비"/>
      <sheetName val="건축내역서 (경제상무실)"/>
      <sheetName val="MIJIBI"/>
      <sheetName val="중기경유지급대장"/>
      <sheetName val="(A)내역서"/>
      <sheetName val="현장경상비"/>
      <sheetName val="BQ(실행)"/>
      <sheetName val="통합보할공정표"/>
      <sheetName val="내역서적용"/>
      <sheetName val="XL4Poppy"/>
      <sheetName val="전기단가조사서"/>
      <sheetName val="유림총괄"/>
      <sheetName val="시운전연료"/>
      <sheetName val="편입용지조서"/>
      <sheetName val="토목(대안)"/>
      <sheetName val="부대tu"/>
      <sheetName val="inputdata"/>
      <sheetName val="공사"/>
      <sheetName val="목포전화국"/>
      <sheetName val="배관배선 단가조사"/>
      <sheetName val="일위대가집계"/>
      <sheetName val="기본자료"/>
      <sheetName val="내역_FILE"/>
      <sheetName val="Sheet6"/>
      <sheetName val="Salary(해외)"/>
      <sheetName val="면적"/>
      <sheetName val="***********************00"/>
      <sheetName val="확약서"/>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증감내역서"/>
      <sheetName val="사다리"/>
      <sheetName val="산근"/>
      <sheetName val="단양 00 아파트-세부내역"/>
      <sheetName val="내역서단가산출용"/>
      <sheetName val="4-10"/>
      <sheetName val="덤프트럭계수"/>
      <sheetName val="설계서을"/>
      <sheetName val="BOX수량"/>
      <sheetName val="7단가"/>
      <sheetName val="Module1"/>
      <sheetName val="내역서(ebs)"/>
      <sheetName val="사토(신천경유)"/>
      <sheetName val="공정율"/>
      <sheetName val="자금청구"/>
      <sheetName val="해평견적"/>
      <sheetName val="예산내역_x0000_"/>
      <sheetName val="년도별실"/>
      <sheetName val="Pengalaman_Per"/>
      <sheetName val="FIRE_FIGHTING"/>
      <sheetName val="BEND_LOSS"/>
      <sheetName val="Load_Total"/>
      <sheetName val="생산매출 (4)"/>
      <sheetName val="수로BOX(시점부)"/>
      <sheetName val="수지예산"/>
      <sheetName val="FORM-0"/>
      <sheetName val="하怅⇡"/>
      <sheetName val="가설공사"/>
      <sheetName val="2-3_V_D일위"/>
      <sheetName val="1차_내역서"/>
      <sheetName val="평3"/>
      <sheetName val="노무산출서"/>
      <sheetName val="설계명세서(종합)"/>
      <sheetName val="원가계산"/>
      <sheetName val="우수공"/>
      <sheetName val="Co-ef"/>
      <sheetName val="열린교실"/>
      <sheetName val="자재목록"/>
      <sheetName val="원내역"/>
      <sheetName val="설계예산서(토목,전기)"/>
      <sheetName val="견적갑지"/>
      <sheetName val="을지 "/>
      <sheetName val="ENE-CAL_1"/>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2_고용보험료산출근거"/>
      <sheetName val="EQT-ESTN"/>
      <sheetName val="pile bearing capa &amp; arrenge"/>
      <sheetName val="design load"/>
      <sheetName val="stability check"/>
      <sheetName val="표준건축비"/>
      <sheetName val="정산내역"/>
      <sheetName val="교수설계"/>
      <sheetName val="Macro(발전기)"/>
      <sheetName val="F2"/>
      <sheetName val="기계경비일람"/>
      <sheetName val="횡배수관"/>
      <sheetName val="TYPE䢬㐵倀"/>
      <sheetName val="보_x0000__x0000__x0005_"/>
      <sheetName val="2000전체횸"/>
      <sheetName val="유통망계획"/>
      <sheetName val="기성내역_x0000_"/>
      <sheetName val="기성내역Æ"/>
      <sheetName val="Macro(전기)"/>
      <sheetName val="총괄내역서 (2)"/>
      <sheetName val="수영4,5,6,7,8,9"/>
      <sheetName val="Quantity"/>
      <sheetName val="단면 Ȩ"/>
      <sheetName val="3"/>
      <sheetName val="단가조사-2"/>
      <sheetName val="매출DATA"/>
      <sheetName val="대외공문"/>
      <sheetName val="첨부.VA실적 (2)"/>
      <sheetName val="수h"/>
      <sheetName val="VM"/>
      <sheetName val="서울판관-공통부문"/>
      <sheetName val="판매가비교"/>
      <sheetName val="유효성"/>
      <sheetName val=" 냉각수펌프"/>
      <sheetName val="기초물량상세"/>
      <sheetName val="keyword"/>
      <sheetName val="관로토공"/>
      <sheetName val="factors"/>
      <sheetName val="FANDBS"/>
      <sheetName val="GRDATA"/>
      <sheetName val="SHAFTDBSE"/>
      <sheetName val="MATRLDATA"/>
      <sheetName val="환율change"/>
      <sheetName val="금융비용"/>
      <sheetName val="4 LINE"/>
      <sheetName val="7 th"/>
      <sheetName val="FCU (2)"/>
      <sheetName val="중기사용료산출근거"/>
      <sheetName val="단가 및 재료비"/>
      <sheetName val="투입실적"/>
      <sheetName val="#REF!"/>
      <sheetName val="Re-bar"/>
      <sheetName val="tuong"/>
      <sheetName val="배수공 주요자재 집계표"/>
      <sheetName val="구미4단2.XLS"/>
      <sheetName val="%EA%B5%AC%EB%AF%B84%EB%8B%A82.X"/>
      <sheetName val="ahs"/>
      <sheetName val="metode"/>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EQUIP LIST"/>
      <sheetName val="VS P-Q"/>
      <sheetName val="시선유도표지집계표"/>
      <sheetName val="laroux"/>
      <sheetName val="발파암계약서"/>
      <sheetName val="도급액대비"/>
      <sheetName val="계약내역"/>
      <sheetName val="계약변경"/>
      <sheetName val="예산변경사항 (2)"/>
      <sheetName val="슬래브수량"/>
      <sheetName val="6동"/>
      <sheetName val="일위산출"/>
      <sheetName val="명일작업계획 (3)"/>
      <sheetName val="2000_x0000__x0000__x0005__x0000_또ঘ"/>
      <sheetName val="SORCE1"/>
      <sheetName val="dike도수로"/>
      <sheetName val="b_balju_cho"/>
      <sheetName val="하부철근수량"/>
      <sheetName val="흥양2교토공집계표"/>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96작생능"/>
      <sheetName val="공종구간"/>
      <sheetName val="단가(전기)"/>
      <sheetName val="구간공종"/>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5호광장(낙찰_x0000_"/>
      <sheetName val="제수"/>
      <sheetName val="공기"/>
      <sheetName val=""/>
      <sheetName val="금_x0000__x0000__x0005_"/>
      <sheetName val="케이블 규격"/>
      <sheetName val="AILC00_x0000_"/>
      <sheetName val="서식"/>
      <sheetName val="장비비"/>
      <sheetName val="하項疀"/>
      <sheetName val="가설배관"/>
      <sheetName val="2000년 임금_x0000__x0000_"/>
      <sheetName val="기계경비"/>
      <sheetName val="원-울"/>
      <sheetName val="내-울"/>
      <sheetName val="BUS제원1"/>
      <sheetName val="제조원가(확인)"/>
      <sheetName val="US$ I (SEG.)"/>
      <sheetName val="받check"/>
      <sheetName val="Æo°¡±aAØ"/>
      <sheetName val="Coding"/>
      <sheetName val="Tree"/>
      <sheetName val="Reference"/>
      <sheetName val="She׃⽯_x0000__x0000_"/>
      <sheetName val="She嘉°_x0000__x0000_"/>
      <sheetName val="주소(한문_x0000_"/>
      <sheetName val="국공유지및사유지"/>
      <sheetName val="일위대가표_x0000__x0000__x0005__x0000_"/>
      <sheetName val="하도급기성_(2)3"/>
      <sheetName val="하도급단가산출_(2)3"/>
      <sheetName val="입출재고현황_(2)3"/>
      <sheetName val="I_설계조건2"/>
      <sheetName val="설_계3"/>
      <sheetName val="1_설계조건2"/>
      <sheetName val="6_OUTPUT2"/>
      <sheetName val="단면_(2)2"/>
      <sheetName val="design_criteria3"/>
      <sheetName val="working_load_at_the_btm_ft_3"/>
      <sheetName val="plan&amp;section_of_foundation3"/>
      <sheetName val="member_design3"/>
      <sheetName val="영업_일2"/>
      <sheetName val="Customer_Databas2"/>
      <sheetName val="노원열병합__건축공사기성내역서2"/>
      <sheetName val="BSD_(2)2"/>
      <sheetName val="6PILE__(돌출)2"/>
      <sheetName val="대대터널_설계서2"/>
      <sheetName val="1_우편집중내역서2"/>
      <sheetName val="ITB_COST2"/>
      <sheetName val="2000_052"/>
      <sheetName val="2_대외공문2"/>
      <sheetName val="BSD__2_2"/>
      <sheetName val="soil_bearing_check2"/>
      <sheetName val="접속_SLAB,BRACKET_설계2"/>
      <sheetName val="1_설계기준1"/>
      <sheetName val="_견적서2"/>
      <sheetName val="Budget_2004(DW)2"/>
      <sheetName val="PROJECT_BRIEF(EX_NEW)2"/>
      <sheetName val="VENDOR_LIST2"/>
      <sheetName val="수량산출서_갑지1"/>
      <sheetName val="내역서_1"/>
      <sheetName val="Discount_Group1"/>
      <sheetName val="REINF_1"/>
      <sheetName val="근고_블록_유형별_수량1"/>
      <sheetName val="공종별_집계1"/>
      <sheetName val="Budget_2005(DW)1"/>
      <sheetName val="인건비_1"/>
      <sheetName val="1__설계조건_2_단면가정_3__하중계산1"/>
      <sheetName val="DATA_입력란1"/>
      <sheetName val="crude_SLAB_RE-bar2"/>
      <sheetName val="8_PILE__(돌출)1"/>
      <sheetName val="Sheet1_(2)1"/>
      <sheetName val="Ⅴ-2_공종별내역1"/>
      <sheetName val="바_한일양산1"/>
      <sheetName val="견적가_검토2"/>
      <sheetName val="Ext__Stone-P1"/>
      <sheetName val="수목데이타_1"/>
      <sheetName val="3_공통공사대비1"/>
      <sheetName val="Material_Specification1"/>
      <sheetName val="조도계산서_(도서)1"/>
      <sheetName val="진행_DATA_(2)1"/>
      <sheetName val="3BL공동구_수량1"/>
      <sheetName val="플랜트_설치1"/>
      <sheetName val="unit_41"/>
      <sheetName val="배수공_시멘트_및_골재량_산출1"/>
      <sheetName val="건축공사_집계표1"/>
      <sheetName val="2_하자처리현황(CS)1"/>
      <sheetName val="총_원가계산1"/>
      <sheetName val="일위대가표_(2)1"/>
      <sheetName val="2003_4_1_1"/>
      <sheetName val="준검_내역서1"/>
      <sheetName val="2F_회의실견적(5_14_일대)1"/>
      <sheetName val="토공(우물통,기타)_1"/>
      <sheetName val="#34_CIVL_Original1"/>
      <sheetName val="토_적_표1"/>
      <sheetName val="페이징_배관배선1"/>
      <sheetName val="2000년_임금추정1"/>
      <sheetName val="수량_산출서(당초)1"/>
      <sheetName val="설산1_나1"/>
      <sheetName val="1_관로1"/>
      <sheetName val="교통시설_표지판1"/>
      <sheetName val="CRUDE_RE-bar1"/>
      <sheetName val="3_하중산정4_지지력1"/>
      <sheetName val="3련_BOX1"/>
      <sheetName val="Basic_Input1"/>
      <sheetName val="Notes_2"/>
      <sheetName val="Bank_charge2"/>
      <sheetName val="Pengalaman_Per1"/>
      <sheetName val="FIRE_FIGHTING1"/>
      <sheetName val="BEND_LOSS1"/>
      <sheetName val="1_설계설명서1"/>
      <sheetName val="Load_Total1"/>
      <sheetName val="11_자재단가1"/>
      <sheetName val="표__지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Galaxy_소비자가격표1"/>
      <sheetName val="2_단면가정1"/>
      <sheetName val="4_말뚝설계1"/>
      <sheetName val="5호광장_(만점)1"/>
      <sheetName val="인천국제_(만점)_(2)1"/>
      <sheetName val="전_기1"/>
      <sheetName val="콤보박스와_리스트박스의_연결1"/>
      <sheetName val="2-3_V_D일위1"/>
      <sheetName val="별표_1"/>
      <sheetName val="완성차_미수금1"/>
      <sheetName val="CR_CODE1"/>
      <sheetName val="THEME_CODE1"/>
      <sheetName val="목차_및_표지1"/>
      <sheetName val="단가표_(2)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3_현장배치1"/>
      <sheetName val="배수내역_(2)1"/>
      <sheetName val="6_일위대가1"/>
      <sheetName val="static_cal1"/>
      <sheetName val="장외반출및폐기물_1"/>
      <sheetName val="사급분_설계내역서"/>
      <sheetName val="7_PILE__(돌출)"/>
      <sheetName val="반중력식옹벽3_5"/>
      <sheetName val="_자재물류센터_증축공사_중_철근콘크리트_공사_xlsx"/>
      <sheetName val="BOX규격및_설계조건입력"/>
      <sheetName val="상여_(2)"/>
      <sheetName val="법면수집"/>
      <sheetName val="석축설면"/>
      <sheetName val="법면단"/>
      <sheetName val="견적대비 견적서"/>
      <sheetName val="5지구단위"/>
      <sheetName val="Macro(차단기)"/>
      <sheetName val="도급예산내역서봉투"/>
      <sheetName val="공사원가계산서"/>
      <sheetName val="도급예산내역서총괄표"/>
      <sheetName val="분전함신설"/>
      <sheetName val="설계산출표지"/>
      <sheetName val="을부담운반비"/>
      <sheetName val="설계산출기초"/>
      <sheetName val="운반비산출"/>
      <sheetName val="접지1종"/>
      <sheetName val="Calculator Rates"/>
      <sheetName val="교육계획"/>
      <sheetName val="VIC"/>
      <sheetName val="입력창"/>
      <sheetName val="용량계산"/>
      <sheetName val="냉각탑자료"/>
      <sheetName val="CR Graph"/>
      <sheetName val="특허출원 현황"/>
      <sheetName val=" 斑利辑"/>
      <sheetName val="소유주(원)"/>
      <sheetName val="Financial impact"/>
      <sheetName val="환율"/>
      <sheetName val="BLOCK(1)"/>
      <sheetName val="반송"/>
      <sheetName val="정읍_x0000__x0000_"/>
      <sheetName val="sk(4)"/>
      <sheetName val="주_x0000_"/>
      <sheetName val="주萹"/>
      <sheetName val="원료분석"/>
      <sheetName val="FORM_0"/>
      <sheetName val="타공종이기"/>
      <sheetName val="본사 보고"/>
      <sheetName val="카렌스센터계량기설치공사"/>
      <sheetName val="부대시설"/>
      <sheetName val="가설건물"/>
      <sheetName val="저"/>
      <sheetName val="1F"/>
      <sheetName val="총체보활공정표"/>
      <sheetName val="점수계산1-2"/>
      <sheetName val="back-data"/>
      <sheetName val="인월수표"/>
      <sheetName val="Despacho (c.civil)"/>
      <sheetName val="DIAPHRAGM"/>
      <sheetName val="단가표 "/>
      <sheetName val="전체내역서"/>
      <sheetName val="1,2,3,4,5단위수량"/>
      <sheetName val="비목군단가비교표"/>
      <sheetName val="6월실적"/>
      <sheetName val="도급견적가"/>
      <sheetName val="주소"/>
      <sheetName val="관리,공감"/>
      <sheetName val="SULKEA"/>
      <sheetName val="삼보지질"/>
      <sheetName val="배수설비"/>
      <sheetName val="분전반"/>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대부예산서"/>
      <sheetName val="MORTAR생산및타설(1;3)"/>
      <sheetName val="내역서을지"/>
      <sheetName val="방배동내역(리라)"/>
      <sheetName val="부대공사총괄"/>
      <sheetName val="건축공사집계표"/>
      <sheetName val="방배동내역 (총괄)"/>
      <sheetName val="HW GROUP-수정"/>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양수장(기계)"/>
      <sheetName val="금액"/>
      <sheetName val="CIVIL"/>
      <sheetName val="8. 내진해석"/>
      <sheetName val="★도급내역"/>
      <sheetName val="현장별"/>
      <sheetName val="주beam"/>
      <sheetName val="NEWDRAW"/>
      <sheetName val="00000"/>
      <sheetName val="사급자재"/>
      <sheetName val="낙찰표"/>
      <sheetName val="현장관리비 산출내역"/>
      <sheetName val="인수공규격"/>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3.하중산怸ς੶⾿_x0000__x0000_"/>
      <sheetName val="3.하중산뼘ʃ੶⿙_x0000__x0000_"/>
      <sheetName val="3.하중산倀ˊ੶⿙_x0000__x0000_"/>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심사계산"/>
      <sheetName val="심사물량"/>
      <sheetName val="Cost Reduction"/>
      <sheetName val="11.자재단_x0000_"/>
      <sheetName val="화산경계"/>
      <sheetName val="Regenerator__Concrete_Structur1"/>
      <sheetName val="2_고용보험료산출근거1"/>
      <sheetName val="ENE-CAL_11"/>
      <sheetName val="생산매출_(4)"/>
      <sheetName val="평택고렴산업단지(토목견적)_xlsx"/>
      <sheetName val="공주-교대(A1)"/>
      <sheetName val="unitpri "/>
      <sheetName val="하수급견적대비"/>
      <sheetName val="매출"/>
      <sheetName val="2000제조1"/>
      <sheetName val="STAND20"/>
      <sheetName val="종현황"/>
      <sheetName val="98태백"/>
      <sheetName val="하중"/>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효성CB 1P기초"/>
      <sheetName val="시장성초안camera"/>
      <sheetName val="이페이지 절대 지우거나 수정 금지"/>
      <sheetName val="집계표-건축"/>
      <sheetName val="내역서-냉.난방"/>
      <sheetName val="내역서-전기,통신,소방"/>
      <sheetName val="내역서-기계설비"/>
      <sheetName val="쓰레기장"/>
      <sheetName val="유리"/>
      <sheetName val="구간별관경"/>
      <sheetName val="상하차비용"/>
      <sheetName val="Tool"/>
      <sheetName val="그림"/>
      <sheetName val="신상기록(지우지 말것)"/>
      <sheetName val="변경내역"/>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빌딩_안내"/>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배관단가조사서"/>
      <sheetName val="회의록1차"/>
      <sheetName val="기본입력"/>
      <sheetName val="피벗테이블데이터분석"/>
      <sheetName val="적용단위길이"/>
      <sheetName val="공사비증감"/>
      <sheetName val="횡배수관집현황(2공구)"/>
      <sheetName val="암거단위-1련"/>
      <sheetName val="2-2직관자재산출서-A-LINE"/>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교사기준면적(초등)"/>
      <sheetName val="적격점수&lt;300억미만&gt;"/>
      <sheetName val="PROG"/>
      <sheetName val="TOTAL_BOQ"/>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물량표(신)"/>
      <sheetName val="대비표"/>
      <sheetName val="DGCT - CAU"/>
      <sheetName val="5.노임단가"/>
      <sheetName val="대창(함평)"/>
      <sheetName val="대창(장성)"/>
      <sheetName val="대창(함평)-창열"/>
      <sheetName val="각형맨홀"/>
      <sheetName val="공통비총괄표"/>
      <sheetName val="전장품(관리용)"/>
      <sheetName val="가설공사내역"/>
      <sheetName val="간이연락"/>
      <sheetName val="공정별"/>
      <sheetName val="5공사비"/>
      <sheetName val="주상복합실비산출"/>
      <sheetName val="주상복합"/>
      <sheetName val="인공LIST"/>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2000전체_x0000_"/>
      <sheetName val="FRP내역서"/>
      <sheetName val="직접공사비 집계표"/>
      <sheetName val="工程量计算书"/>
      <sheetName val="용소리교"/>
      <sheetName val="중기비"/>
      <sheetName val="1-9 피뢰 및 접지공사"/>
      <sheetName val="960_x0000_꧚ƭ_x0000__x0000_"/>
      <sheetName val="냉천부勅_x0010_"/>
      <sheetName val="INPUT(덕도방향-시점_x0000_"/>
      <sheetName val="실행내역 "/>
      <sheetName val="지수"/>
      <sheetName val="CVT산정"/>
      <sheetName val="CR_Graph"/>
      <sheetName val="특허출원_현황"/>
      <sheetName val="_斑利辑"/>
      <sheetName val="CR_Graph1"/>
      <sheetName val="특허출원_현황1"/>
      <sheetName val="_斑利辑1"/>
      <sheetName val="하도급단가산출ꆾᶩ萀ᘲ"/>
      <sheetName val="내역(20_x0000_瀀窗_x0002_"/>
      <sheetName val="신규단가"/>
      <sheetName val="0130 FINAL BOQ "/>
      <sheetName val="편입토지조서"/>
      <sheetName val="금광1터널"/>
      <sheetName val="(2)"/>
      <sheetName val="SE-611"/>
      <sheetName val="INPUT DATA"/>
      <sheetName val="토적집계표"/>
      <sheetName val="PRO_DCI"/>
      <sheetName val="분기별데이타"/>
      <sheetName val="월별데이타"/>
      <sheetName val="A-100전제"/>
      <sheetName val="??2"/>
      <sheetName val="??"/>
      <sheetName val="R&amp;D"/>
      <sheetName val="Quality"/>
      <sheetName val="People"/>
      <sheetName val="Risk"/>
      <sheetName val="Training"/>
      <sheetName val="General"/>
      <sheetName val="Instructions"/>
      <sheetName val="첨부_VA실적_(2)"/>
      <sheetName val="HSA"/>
      <sheetName val="TYPE¬_x0000_Ԁ"/>
      <sheetName val="REI_x0000__x0000__x0000_"/>
      <sheetName val="총괄-1"/>
      <sheetName val="노임,재료呀"/>
      <sheetName val="내역입력"/>
      <sheetName val="Assumptions"/>
      <sheetName val="도면자료제출일정"/>
      <sheetName val="20"/>
      <sheetName val="Rate Analysis"/>
      <sheetName val="direct"/>
      <sheetName val="wage"/>
      <sheetName val="____2_________________________2"/>
      <sheetName val="SKN34(M1)"/>
      <sheetName val="A01-직영비"/>
      <sheetName val="A14-금속공사"/>
      <sheetName val="A11-도장공사"/>
      <sheetName val="A08-방수공사"/>
      <sheetName val="A05-보일러철골설치공사"/>
      <sheetName val="A15-석공사"/>
      <sheetName val="A12-수장공사"/>
      <sheetName val="A10-습식공사"/>
      <sheetName val="A06-연돌공사"/>
      <sheetName val="A02-자재비"/>
      <sheetName val="A13-창호공사"/>
      <sheetName val="A04-철골공사"/>
      <sheetName val="A07-지붕 및 외벽 판넬공사"/>
      <sheetName val="A16-휀스공사"/>
      <sheetName val="A00-직영비"/>
      <sheetName val="A02-골조공사"/>
      <sheetName val="A00-자재비"/>
      <sheetName val="A03-철골공사"/>
      <sheetName val="A09-코킹공사"/>
      <sheetName val="A01-토공사"/>
      <sheetName val="A17-잡공사"/>
      <sheetName val="A03-토공 및 구조물공사"/>
      <sheetName val="A01-지급자재비"/>
      <sheetName val="A13-1-AL창호공사"/>
      <sheetName val="4. 전체 내역서"/>
      <sheetName val="BOQ-Bill1-8"/>
      <sheetName val="STS내역서"/>
      <sheetName val="00내역서"/>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대구파크쿨링타워"/>
      <sheetName val="견적서세부내용"/>
      <sheetName val="견적내용입력"/>
      <sheetName val="발신정보"/>
      <sheetName val="맨홀토공수량"/>
      <sheetName val="표지 (2)"/>
      <sheetName val="우수맨홀공제단위수량"/>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교차구"/>
      <sheetName val="자재기성 집계표"/>
      <sheetName val="보"/>
      <sheetName val="금"/>
      <sheetName val="960"/>
      <sheetName val="당진1,2호기전선관설치및접지4차"/>
      <sheetName val="2000"/>
      <sheetName val="회사기초자료"/>
      <sheetName val="FIRE FIGHTIN遠"/>
      <sheetName val="실행趠锏"/>
      <sheetName val="일위대가-02"/>
      <sheetName val="1~9 하중계산"/>
      <sheetName val="원가분석"/>
      <sheetName val="간嫨"/>
      <sheetName val="변경명신물량 (2)"/>
      <sheetName val="2공종별예산조서"/>
      <sheetName val="운반비(시흥)"/>
      <sheetName val="본실행경비"/>
      <sheetName val="unit cost Bauteil 1"/>
      <sheetName val="unit cost Bauteil 2"/>
      <sheetName val="unit cost Bauteil 3"/>
      <sheetName val="unit cost Bauteil 4"/>
      <sheetName val="unit cost Bauteil 5"/>
      <sheetName val="ITB__x0000__x0000_Ԁ_x0000_"/>
      <sheetName val="양식"/>
      <sheetName val="청구"/>
      <sheetName val="관급자재(입력)"/>
      <sheetName val="12호기내역서(건축분)"/>
      <sheetName val="구역화물"/>
      <sheetName val="감액총괄표"/>
      <sheetName val="구분표"/>
      <sheetName val="제조부문배부"/>
      <sheetName val="부1"/>
      <sheetName val="수장"/>
      <sheetName val="모"/>
      <sheetName val="장"/>
      <sheetName val="부2~3"/>
      <sheetName val="하자접수리스트"/>
      <sheetName val="sub"/>
      <sheetName val="수리결과"/>
      <sheetName val="ITB_"/>
      <sheetName val="2-다.요율"/>
      <sheetName val="정산명세서"/>
      <sheetName val="NOMUBI"/>
      <sheetName val="sw1"/>
      <sheetName val="Thickener"/>
      <sheetName val="CPM챠트 "/>
      <sheetName val="조명율데이타"/>
      <sheetName val="조도계산(가로등NEW)"/>
      <sheetName val="평교-내역"/>
      <sheetName val="규준틀"/>
      <sheetName val="BM"/>
      <sheetName val="건축일위"/>
      <sheetName val="그라우팅일위"/>
      <sheetName val="Site Expenses"/>
      <sheetName val="626TD(COLOR)"/>
      <sheetName val="우석문틀"/>
      <sheetName val="하도금액분계"/>
      <sheetName val="두께변경"/>
      <sheetName val="범례"/>
      <sheetName val="사업개요"/>
      <sheetName val="시뮬레이션"/>
      <sheetName val="TOWER 12TON"/>
      <sheetName val="TOWER 10TON"/>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보차도경계석"/>
      <sheetName val="DESCR㕸*⨐ɥ槜『"/>
      <sheetName val="8__내진해석"/>
      <sheetName val="현장관리비_산출내역"/>
      <sheetName val="내역서(4_16제출용)"/>
      <sheetName val="내역서(4_18제출용기준내역)"/>
      <sheetName val="데이터"/>
      <sheetName val="단가(마감)"/>
      <sheetName val="재정비직인"/>
      <sheetName val="재정비내역"/>
      <sheetName val="지적고시내역"/>
      <sheetName val="3BL공동구_수량2"/>
      <sheetName val="내역서(당초변경贰"/>
      <sheetName val="내역서(당초변경斨"/>
      <sheetName val="ASP포장"/>
      <sheetName val="토공2"/>
      <sheetName val="토공1"/>
      <sheetName val="구조물토공1"/>
      <sheetName val="토공3"/>
      <sheetName val="CWP"/>
      <sheetName val="제원"/>
      <sheetName val="costing_ESDV"/>
      <sheetName val="costing_FE"/>
      <sheetName val="costing_Misc"/>
      <sheetName val="costing_MOV"/>
      <sheetName val="costing_Press"/>
      <sheetName val="공사비 내역 (가)"/>
      <sheetName val="단면_Ȩ"/>
      <sheetName val="전기자료"/>
      <sheetName val="교대일반수량"/>
      <sheetName val="여과_x0000_⋱"/>
      <sheetName val="노원열병합__건축공_x0000__x0000_½_x0000__x0000__x0000_"/>
      <sheetName val="Sheet2 (2)"/>
      <sheetName val="BOJUNGGM"/>
      <sheetName val="단위중량자료"/>
      <sheetName val="창호크기"/>
      <sheetName val="배관내역"/>
      <sheetName val="토목내역서"/>
      <sheetName val="ALL"/>
      <sheetName val="LIDE"/>
      <sheetName val="철콘공사"/>
      <sheetName val="1안"/>
      <sheetName val="옥외 전력간선공사"/>
      <sheetName val="국사봉7,8블록"/>
      <sheetName val="L형옹벽단위수량(35)"/>
      <sheetName val="#3_일위대가목록"/>
      <sheetName val="중기집계"/>
      <sheetName val="7.산출집계"/>
      <sheetName val="4.일위산출"/>
      <sheetName val="9.자재단가"/>
      <sheetName val="길어깨(현황)"/>
      <sheetName val="문학간쏁"/>
      <sheetName val="문학간ু"/>
      <sheetName val="S12"/>
      <sheetName val="부하(성남)"/>
      <sheetName val="수량이동"/>
      <sheetName val="경사수로"/>
      <sheetName val="01AC"/>
      <sheetName val="사각맨홀"/>
      <sheetName val="100만평"/>
      <sheetName val="수자재단위당"/>
      <sheetName val="1.인건비"/>
      <sheetName val="국산화"/>
      <sheetName val="Consumables"/>
      <sheetName val="9703"/>
      <sheetName val="2"/>
      <sheetName val="4"/>
      <sheetName val="6"/>
      <sheetName val="예적금"/>
      <sheetName val="__D951652_d________GUMI4B2____3"/>
      <sheetName val="대전-교대(A1-A2)"/>
      <sheetName val="손익집계(공장별)"/>
      <sheetName val="STANDARD (상)-참고"/>
      <sheetName val="단가최종"/>
      <sheetName val="대가목록"/>
      <sheetName val="지불내역2"/>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일위대가 집계표"/>
      <sheetName val="1공구 배수통관 산출근거"/>
      <sheetName val="6.구조물공(2)S-00100"/>
      <sheetName val="카메라"/>
      <sheetName val="Plan Info"/>
      <sheetName val="Data Input"/>
      <sheetName val="2004CJ"/>
      <sheetName val="CASE ASM"/>
      <sheetName val="Flow sheet"/>
      <sheetName val="Configuration"/>
      <sheetName val="Results"/>
      <sheetName val="Cockpit"/>
      <sheetName val="Hilfstabelle_Sprachen"/>
      <sheetName val="측구터파기공수량집"/>
      <sheetName val="승하"/>
      <sheetName val="단가(자재)"/>
      <sheetName val="단가(노임)"/>
      <sheetName val="기초목록"/>
      <sheetName val="수로교계산"/>
      <sheetName val="수로교비계"/>
      <sheetName val="내역(20"/>
      <sheetName val="TYPE¬"/>
      <sheetName val="단면 Ȩ_x005f_x0000_栀"/>
      <sheetName val="예산내역_x005f_x0000_"/>
      <sheetName val="Ship Advice"/>
      <sheetName val="예정공정표(갑지)"/>
      <sheetName val="측구터파기공수량집㣂"/>
      <sheetName val="측구터파기공수량집Â"/>
      <sheetName val="98_x0000__x0000_"/>
      <sheetName val="INPUT(덕㇤ʞ矸ᚢ瞸ᚢ_x0000_"/>
      <sheetName val="부재력정리"/>
      <sheetName val="1근怀"/>
      <sheetName val="TAI_x0000__x0000__x0005_"/>
      <sheetName val="TAIၒ_x0000__x0000_"/>
      <sheetName val="내역서-전기"/>
      <sheetName val="단가산출-기,교"/>
      <sheetName val="일위목록-기"/>
      <sheetName val="ITEM_QTY"/>
      <sheetName val="산출근거#2-3"/>
      <sheetName val="__192_168_1_152_03_______My_D_2"/>
      <sheetName val="치수원가계산서(금회)"/>
      <sheetName val="제잡비집계"/>
      <sheetName val="단 box"/>
      <sheetName val="TANK견적대지"/>
      <sheetName val="공정표"/>
      <sheetName val="sheeet2"/>
      <sheetName val="Fittting"/>
      <sheetName val="Pipe SCH"/>
      <sheetName val="교원연구비"/>
      <sheetName val="studio"/>
      <sheetName val="Cost Summary"/>
      <sheetName val="DATA(03_20)"/>
      <sheetName val="본사_보고"/>
      <sheetName val="TOSHIBA-Structure"/>
      <sheetName val="SP"/>
      <sheetName val="SiteWorks"/>
      <sheetName val="Bang gia NC "/>
      <sheetName val="HS_957"/>
      <sheetName val="IMF Code"/>
      <sheetName val="Master"/>
      <sheetName val="PL-F&amp;B"/>
      <sheetName val="escon"/>
      <sheetName val="BSD_(2)6"/>
      <sheetName val="_견적서6"/>
      <sheetName val="2_고용보험료산출근거6"/>
      <sheetName val="구미4단2_XLS5"/>
      <sheetName val="%EA%B5%AC%EB%AF%B84%EB%8B%A82_5"/>
      <sheetName val="Customer_Databas3"/>
      <sheetName val="4_LINE3"/>
      <sheetName val="7_th3"/>
      <sheetName val="FCU_(2)3"/>
      <sheetName val="노원열병합__건축공사기성내역서3"/>
      <sheetName val="design_criteria6"/>
      <sheetName val="working_load_at_the_btm_ft_6"/>
      <sheetName val="plan&amp;section_of_foundation6"/>
      <sheetName val="member_design6"/>
      <sheetName val="soil_bearing_check6"/>
      <sheetName val="kimre_scrubber3"/>
      <sheetName val="2-3_V_D일위3"/>
      <sheetName val="예산_세부사항3"/>
      <sheetName val="단가_및_재료비3"/>
      <sheetName val="하도급기성_(2)6"/>
      <sheetName val="하도급단가산출_(2)6"/>
      <sheetName val="1_우편집중내역서3"/>
      <sheetName val="영업_일3"/>
      <sheetName val="ITB_COST3"/>
      <sheetName val="2000_053"/>
      <sheetName val="2_대외공문3"/>
      <sheetName val="BSD__2_3"/>
      <sheetName val="1_설계조건3"/>
      <sheetName val="6_OUTPUT3"/>
      <sheetName val="Budget_2004(DW)3"/>
      <sheetName val="VENDOR_LIST3"/>
      <sheetName val="Const_Staff3"/>
      <sheetName val="FREU_Engineering3"/>
      <sheetName val="Startup_Staff3"/>
      <sheetName val="Galaxy_소비자가격표3"/>
      <sheetName val="3련_BOX3"/>
      <sheetName val="준검_내역서6"/>
      <sheetName val="3_공통공사대비6"/>
      <sheetName val="인건비_6"/>
      <sheetName val="배관배선_단가조사5"/>
      <sheetName val="#1_PLANT2"/>
      <sheetName val="Tender_Summary2"/>
      <sheetName val="_냉각수펌프2"/>
      <sheetName val="chi_tiet1"/>
      <sheetName val="Div26_-_Elect6"/>
      <sheetName val="ESTI_2"/>
      <sheetName val="gia_vt,nc,may1"/>
      <sheetName val="G_R300경비6"/>
      <sheetName val="건축내역서_(경제상무실)5"/>
      <sheetName val="가__2006년_사업계획서5"/>
      <sheetName val="실행내역서_5"/>
      <sheetName val="EQUIPMENT_-21"/>
      <sheetName val="valeurs_de_base6"/>
      <sheetName val="Dầm_15"/>
      <sheetName val="StructEarth_36"/>
      <sheetName val="Tro_giup5"/>
      <sheetName val="Lcau_-_Lxuc5"/>
      <sheetName val="MTO_REV_05"/>
      <sheetName val="Goc_CC5"/>
      <sheetName val="Elec_LG5"/>
      <sheetName val="Elec_MG5"/>
      <sheetName val="day_dien5"/>
      <sheetName val="BEND_LOSS5"/>
      <sheetName val="96보완계획7_125"/>
      <sheetName val="Sheet1_(2)5"/>
      <sheetName val="수목데이타_5"/>
      <sheetName val="tabulation_(comparison)2"/>
      <sheetName val="GFA_12"/>
      <sheetName val="NSA_fr_Revit2"/>
      <sheetName val="07_HT_PODIUM2"/>
      <sheetName val="04_KC_HAM2"/>
      <sheetName val="05_KC_THAN_OK2"/>
      <sheetName val="08_HT_CANHO_OK2"/>
      <sheetName val="DATA_KC2"/>
      <sheetName val="04_-_XUONG_DET_B2"/>
      <sheetName val="DATA_H2"/>
      <sheetName val="5호광장_(만점)2"/>
      <sheetName val="인천국제_(만점)_(2)2"/>
      <sheetName val="Slab_Post-Tension_2"/>
      <sheetName val="Analisa_Upah_&amp;_Bahan_Plum2"/>
      <sheetName val="HRG_BHN2"/>
      <sheetName val="Chenh_lech_vat_tu2"/>
      <sheetName val="NET_ALL_(M)1"/>
      <sheetName val="Eq__Mobilization1"/>
      <sheetName val="Bill_of_Qty_MEP1"/>
      <sheetName val="MAIN_GATE_HOUSE1"/>
      <sheetName val="Doi_so1"/>
      <sheetName val="CF_-Update_31Jul061"/>
      <sheetName val="rekap_c1"/>
      <sheetName val="Daf_1"/>
      <sheetName val="Bill_2_2_Villa_2_beds"/>
      <sheetName val="Don_gia"/>
      <sheetName val="BAOCHE_A"/>
      <sheetName val="U_P_Breakdown"/>
      <sheetName val="Final_Summary_(To_check)1"/>
      <sheetName val="cataloge_moi"/>
      <sheetName val="phân_tích_hiệu_quả"/>
      <sheetName val="DO_AM_DT"/>
      <sheetName val="Tong_du_toan"/>
      <sheetName val="Bang_gia_NC_"/>
      <sheetName val="IMF_Code"/>
      <sheetName val="소상_&quot;1&quot;"/>
      <sheetName val="6MONTHS"/>
      <sheetName val="dg-VTu"/>
      <sheetName val="Planning"/>
      <sheetName val="chitimc"/>
      <sheetName val="Parem"/>
      <sheetName val="M 67"/>
      <sheetName val="TH-Dien"/>
      <sheetName val="BOQ-1"/>
      <sheetName val="Comb"/>
      <sheetName val="Analisa &amp; Upah"/>
      <sheetName val="NOTE"/>
      <sheetName val="Dulieu"/>
      <sheetName val="RAB AR&amp;STR"/>
      <sheetName val="Tongke"/>
      <sheetName val="단면A-A(TR)"/>
      <sheetName val="du lieu du toan"/>
      <sheetName val="ctdz35"/>
      <sheetName val="Đơn Giá "/>
      <sheetName val="Vat tu XD"/>
      <sheetName val="A-1"/>
      <sheetName val="Para"/>
      <sheetName val="TH kinh phi"/>
      <sheetName val="KLDT DIEN"/>
      <sheetName val="Dinh muc CP KTCB khac"/>
      <sheetName val="Silicom"/>
      <sheetName val="01.C.NHOI"/>
      <sheetName val="02.T.VAY"/>
      <sheetName val="CHITIET VL-NC-TT1p"/>
      <sheetName val="THCT"/>
      <sheetName val="THDZ0,4"/>
      <sheetName val="TH DZ35"/>
      <sheetName val="DMVT"/>
      <sheetName val="Profit Loss Statement"/>
      <sheetName val="Analisa_&amp;_Upah"/>
      <sheetName val="M_67"/>
      <sheetName val="du_lieu_du_toan"/>
      <sheetName val="Subsidiary Calculation"/>
      <sheetName val="VINYL"/>
      <sheetName val="Div10"/>
      <sheetName val="Div11"/>
      <sheetName val="Div13"/>
      <sheetName val="Div2"/>
      <sheetName val="Div4"/>
      <sheetName val="Div5"/>
      <sheetName val="Div6"/>
      <sheetName val="Div7"/>
      <sheetName val="Div8"/>
      <sheetName val="Div9"/>
      <sheetName val="EARTH WORKS"/>
      <sheetName val="DOOR_villa A"/>
      <sheetName val="CE(E)"/>
      <sheetName val="CE(M)"/>
      <sheetName val="Project Data"/>
      <sheetName val="Budget Code"/>
      <sheetName val="3. CNT"/>
      <sheetName val="unit price list(M)"/>
      <sheetName val="FEVA"/>
      <sheetName val="HO Costs"/>
      <sheetName val="NKC6"/>
      <sheetName val="TT35"/>
      <sheetName val="마감사양"/>
      <sheetName val="Project_Data"/>
      <sheetName val="Budget_Code"/>
      <sheetName val="3__CNT"/>
      <sheetName val="unit_price_list(M)"/>
      <sheetName val="Cash Flow"/>
      <sheetName val="Yield"/>
      <sheetName val="QS_PT chi phi"/>
      <sheetName val="Area Cal"/>
      <sheetName val="TinhGiaNC"/>
      <sheetName val="Phan tich"/>
      <sheetName val="TH Vat tu"/>
      <sheetName val="TinhGiaMTC"/>
      <sheetName val="DMCP"/>
      <sheetName val="Phu Bai Bridge"/>
      <sheetName val="SGC RATE"/>
      <sheetName val="E_PriceList"/>
      <sheetName val="tra_vat_lieu"/>
      <sheetName val="dtct cong"/>
      <sheetName val="Comps"/>
      <sheetName val="학생내역"/>
      <sheetName val="TONGKE-HT"/>
      <sheetName val="dongia (2)"/>
      <sheetName val="gtrinh"/>
      <sheetName val="phuluc1"/>
      <sheetName val="lam-moi"/>
      <sheetName val="DONGIA"/>
      <sheetName val="thao-go"/>
      <sheetName val="t-h HA THE"/>
      <sheetName val="CHITIET VL-NC-TT -1p"/>
      <sheetName val="TONG HOP VL-NC TT"/>
      <sheetName val="TH XL"/>
      <sheetName val="VC"/>
      <sheetName val="chitiet"/>
      <sheetName val="CHITIET VL-NC-TT-3p"/>
      <sheetName val="TDTKP1"/>
      <sheetName val="KPVC-BD "/>
      <sheetName val="Summary - Budget"/>
      <sheetName val="DM_BBNT"/>
      <sheetName val="TCVN"/>
      <sheetName val="CM 22.10"/>
      <sheetName val="B8_MEP"/>
      <sheetName val="자재총정리"/>
      <sheetName val="마감산출"/>
      <sheetName val="자금입금"/>
      <sheetName val="설계내역일위"/>
      <sheetName val="부안일위"/>
      <sheetName val="인테리어내역"/>
      <sheetName val="원가_갑지"/>
      <sheetName val="0226"/>
      <sheetName val="신고조서"/>
      <sheetName val="일위대가D"/>
      <sheetName val="문10"/>
      <sheetName val="Macro2"/>
      <sheetName val="자재단가표"/>
      <sheetName val="별표"/>
      <sheetName val="장비단"/>
      <sheetName val="노임단"/>
      <sheetName val="일반수량총괄집계"/>
      <sheetName val="DongCode"/>
      <sheetName val="맨홀수량산출(A-LINE)"/>
      <sheetName val="노임,재료占"/>
      <sheetName val="차량구입"/>
      <sheetName val="504동_석도홍"/>
      <sheetName val="노원열병합__건축ၒ_x0000__x0000__x0000_Ā_x0000__x0000_"/>
      <sheetName val="우배수"/>
      <sheetName val="집수정"/>
      <sheetName val="콘크리트 블록 유형별 수량"/>
      <sheetName val="INPUT(덕艸Ï芼Ï헾⽝_x0005_"/>
      <sheetName val="Fluids"/>
      <sheetName val="Insulations"/>
      <sheetName val="Item Master"/>
      <sheetName val="Pipes"/>
      <sheetName val="요약"/>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sheetData sheetId="891"/>
      <sheetData sheetId="892"/>
      <sheetData sheetId="893"/>
      <sheetData sheetId="894" refreshError="1"/>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sheetData sheetId="1068" refreshError="1"/>
      <sheetData sheetId="1069" refreshError="1"/>
      <sheetData sheetId="1070" refreshError="1"/>
      <sheetData sheetId="1071"/>
      <sheetData sheetId="1072" refreshError="1"/>
      <sheetData sheetId="1073"/>
      <sheetData sheetId="1074" refreshError="1"/>
      <sheetData sheetId="1075"/>
      <sheetData sheetId="1076"/>
      <sheetData sheetId="1077" refreshError="1"/>
      <sheetData sheetId="1078"/>
      <sheetData sheetId="1079"/>
      <sheetData sheetId="1080" refreshError="1"/>
      <sheetData sheetId="1081"/>
      <sheetData sheetId="1082"/>
      <sheetData sheetId="1083"/>
      <sheetData sheetId="1084"/>
      <sheetData sheetId="1085" refreshError="1"/>
      <sheetData sheetId="1086" refreshError="1"/>
      <sheetData sheetId="1087" refreshError="1"/>
      <sheetData sheetId="1088" refreshError="1"/>
      <sheetData sheetId="1089" refreshError="1"/>
      <sheetData sheetId="1090"/>
      <sheetData sheetId="1091" refreshError="1"/>
      <sheetData sheetId="1092"/>
      <sheetData sheetId="1093"/>
      <sheetData sheetId="1094" refreshError="1"/>
      <sheetData sheetId="1095"/>
      <sheetData sheetId="1096"/>
      <sheetData sheetId="1097"/>
      <sheetData sheetId="1098"/>
      <sheetData sheetId="1099" refreshError="1"/>
      <sheetData sheetId="1100"/>
      <sheetData sheetId="1101"/>
      <sheetData sheetId="1102"/>
      <sheetData sheetId="1103"/>
      <sheetData sheetId="1104"/>
      <sheetData sheetId="1105"/>
      <sheetData sheetId="1106" refreshError="1"/>
      <sheetData sheetId="1107" refreshError="1"/>
      <sheetData sheetId="1108"/>
      <sheetData sheetId="1109" refreshError="1"/>
      <sheetData sheetId="1110" refreshError="1"/>
      <sheetData sheetId="1111"/>
      <sheetData sheetId="1112" refreshError="1"/>
      <sheetData sheetId="1113" refreshError="1"/>
      <sheetData sheetId="1114" refreshError="1"/>
      <sheetData sheetId="1115"/>
      <sheetData sheetId="1116" refreshError="1"/>
      <sheetData sheetId="1117" refreshError="1"/>
      <sheetData sheetId="1118"/>
      <sheetData sheetId="1119"/>
      <sheetData sheetId="1120"/>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sheetData sheetId="1264"/>
      <sheetData sheetId="1265"/>
      <sheetData sheetId="1266" refreshError="1"/>
      <sheetData sheetId="1267" refreshError="1"/>
      <sheetData sheetId="1268" refreshError="1"/>
      <sheetData sheetId="1269"/>
      <sheetData sheetId="1270" refreshError="1"/>
      <sheetData sheetId="1271" refreshError="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sheetData sheetId="1774"/>
      <sheetData sheetId="1775"/>
      <sheetData sheetId="1776"/>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sheetData sheetId="1885"/>
      <sheetData sheetId="1886"/>
      <sheetData sheetId="1887"/>
      <sheetData sheetId="1888"/>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refreshError="1"/>
      <sheetData sheetId="2206" refreshError="1"/>
      <sheetData sheetId="2207" refreshError="1"/>
      <sheetData sheetId="2208" refreshError="1"/>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sheetData sheetId="2334"/>
      <sheetData sheetId="2335"/>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sheetData sheetId="2497"/>
      <sheetData sheetId="2498"/>
      <sheetData sheetId="2499"/>
      <sheetData sheetId="2500"/>
      <sheetData sheetId="250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refreshError="1"/>
      <sheetData sheetId="2585" refreshError="1"/>
      <sheetData sheetId="2586"/>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sheetData sheetId="2663" refreshError="1"/>
      <sheetData sheetId="2664" refreshError="1"/>
      <sheetData sheetId="2665" refreshError="1"/>
      <sheetData sheetId="2666" refreshError="1"/>
      <sheetData sheetId="2667" refreshError="1"/>
      <sheetData sheetId="2668"/>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sheetData sheetId="2679"/>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sheetData sheetId="2709"/>
      <sheetData sheetId="2710"/>
      <sheetData sheetId="271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sheetData sheetId="2727" refreshError="1"/>
      <sheetData sheetId="2728" refreshError="1"/>
      <sheetData sheetId="2729" refreshError="1"/>
      <sheetData sheetId="2730" refreshError="1"/>
      <sheetData sheetId="2731" refreshError="1"/>
      <sheetData sheetId="2732" refreshError="1"/>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sheetData sheetId="2827"/>
      <sheetData sheetId="2828" refreshError="1"/>
      <sheetData sheetId="2829" refreshError="1"/>
      <sheetData sheetId="2830"/>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sheetData sheetId="2843"/>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sheetData sheetId="2989"/>
      <sheetData sheetId="2990"/>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sheetData sheetId="3017"/>
      <sheetData sheetId="3018"/>
      <sheetData sheetId="3019"/>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조도"/>
      <sheetName val="부하"/>
      <sheetName val="동력"/>
      <sheetName val="변압기"/>
      <sheetName val="발전기"/>
      <sheetName val="간선"/>
      <sheetName val="APT"/>
      <sheetName val="도체종-상수표"/>
      <sheetName val="임피던스"/>
      <sheetName val="CABLE SIZE"/>
      <sheetName val="접지"/>
      <sheetName val="Sheet10"/>
      <sheetName val="Sheet11"/>
      <sheetName val="Sheet12"/>
      <sheetName val="Sheet13"/>
      <sheetName val="Sheet14"/>
      <sheetName val="Sheet15"/>
      <sheetName val="Sheet16"/>
      <sheetName val="Sheet9"/>
      <sheetName val="GEN"/>
      <sheetName val="부속동"/>
      <sheetName val="지하주차장"/>
      <sheetName val="코아별부하"/>
      <sheetName val="아파트동L-E"/>
      <sheetName val="#REF"/>
      <sheetName val="전기자료"/>
      <sheetName val="Sheet8"/>
      <sheetName val="DUT-BAT1"/>
      <sheetName val="504전기실 동부하-L"/>
      <sheetName val="동부하-L"/>
      <sheetName val="주차장PK-B"/>
      <sheetName val="변압기 "/>
      <sheetName val="동지붕"/>
      <sheetName val="주차장동력"/>
      <sheetName val="기계실동력"/>
      <sheetName val="변압기  (2)"/>
      <sheetName val="세대부하"/>
      <sheetName val="부속동부하"/>
      <sheetName val="주차장PK-A"/>
      <sheetName val="L-E"/>
      <sheetName val="변압기2"/>
      <sheetName val="P-J"/>
      <sheetName val="발전기(갑지)"/>
      <sheetName val="LE-B1"/>
      <sheetName val="동-LE"/>
      <sheetName val="일반전등부하 (LP-C-PNL)"/>
      <sheetName val="Sheet3"/>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서"/>
      <sheetName val="수목일위"/>
      <sheetName val="원가"/>
      <sheetName val="시설물일위"/>
      <sheetName val="단가"/>
      <sheetName val="Sheet4"/>
      <sheetName val="차액보증"/>
      <sheetName val="내역서"/>
      <sheetName val="월선수금"/>
      <sheetName val="ITEM"/>
      <sheetName val="데이타"/>
      <sheetName val="식재인부"/>
      <sheetName val="계수시트"/>
      <sheetName val="원가계산서"/>
      <sheetName val="수목데이타"/>
      <sheetName val="간접"/>
      <sheetName val="중기조종사 단위단가"/>
      <sheetName val="물량"/>
      <sheetName val="산출"/>
      <sheetName val="식재"/>
      <sheetName val="시설물"/>
      <sheetName val="식재출력용"/>
      <sheetName val="유지관리"/>
      <sheetName val=" 견적서"/>
      <sheetName val="수량산출"/>
      <sheetName val="백호우계수"/>
      <sheetName val="기준표"/>
      <sheetName val="보호공"/>
      <sheetName val="대전토목"/>
      <sheetName val="일위대가목차"/>
      <sheetName val="산출근거"/>
      <sheetName val="#REF"/>
      <sheetName val="1단계"/>
      <sheetName val="MACRO(MCC)"/>
      <sheetName val="견"/>
    </sheetNames>
    <sheetDataSet>
      <sheetData sheetId="0"/>
      <sheetData sheetId="1"/>
      <sheetData sheetId="2"/>
      <sheetData sheetId="3"/>
      <sheetData sheetId="4">
        <row r="5">
          <cell r="A5">
            <v>11500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8"/>
      <sheetName val="계장내역서(실행)"/>
      <sheetName val="집계표"/>
      <sheetName val="내역서"/>
      <sheetName val="비교"/>
      <sheetName val="DCS"/>
      <sheetName val="Sheet2"/>
      <sheetName val="Sheet3"/>
      <sheetName val="단가"/>
      <sheetName val="시설물일위"/>
      <sheetName val="BEND LOSS"/>
      <sheetName val="일위대가목록"/>
      <sheetName val="철거산출근거"/>
      <sheetName val="물량"/>
      <sheetName val="토목"/>
      <sheetName val="Sheet4"/>
      <sheetName val="data2"/>
      <sheetName val="물가자료"/>
      <sheetName val="잡설비내역"/>
      <sheetName val="WORK"/>
      <sheetName val="상반기손익차2총괄"/>
      <sheetName val="노임"/>
      <sheetName val="2공구산출내역"/>
      <sheetName val="기자재비"/>
      <sheetName val="작성방법"/>
      <sheetName val="전선 및 전선관"/>
      <sheetName val="내역"/>
      <sheetName val="도로구조공사비"/>
      <sheetName val="도로토공공사비"/>
      <sheetName val="여수토공사비"/>
      <sheetName val="70%"/>
      <sheetName val="약품공급2"/>
      <sheetName val="IMP(MAIN)"/>
      <sheetName val="IMP (REACTOR)"/>
      <sheetName val="[내역8.xls][내역8.xls]__SE08012___2"/>
      <sheetName val="DS-최종"/>
      <sheetName val="MAIN"/>
      <sheetName val="산출"/>
      <sheetName val="단중표"/>
      <sheetName val="부대내역"/>
      <sheetName val="RING WALL"/>
      <sheetName val="[내역8.xls][내역8.xls]__SE08012___3"/>
      <sheetName val="[내역8.xls][내역8.xls]__SE08012___4"/>
      <sheetName val="[내역8.xls][내역8.xls]__SE08012___7"/>
      <sheetName val="[내역8.xls][내역8.xls]__SE08012___5"/>
      <sheetName val="[내역8.xls][내역8.xls]__SE08012___6"/>
      <sheetName val="[내역8.xls][내역8.xls]__SE08012___8"/>
      <sheetName val="[내역8.xls][내역8.xls]__SE08012___9"/>
      <sheetName val="[내역8.xls][내역8.xls]__SE08012__10"/>
      <sheetName val="[내역8.xls][내역8.xls]__SE08012__11"/>
      <sheetName val="[내역8.xls][내역8.xls]__SE08012__12"/>
      <sheetName val="[내역8.xls][내역8.xls]__SE08012__13"/>
      <sheetName val="[내역8.xls][내역8.xls]__SE08012__14"/>
      <sheetName val="[내역8.xls][내역8.xls]__SE08012__15"/>
      <sheetName val="[내역8.xls][내역8.xls]__SE08012__16"/>
      <sheetName val="[내역8.xls][내역8.xls]__SE08012__18"/>
      <sheetName val="[내역8.xls][내역8.xls]__SE08012__21"/>
      <sheetName val="[내역8.xls][내역8.xls]__SE08012__17"/>
      <sheetName val="[내역8.xls][내역8.xls]__SE08012__22"/>
      <sheetName val="[내역8.xls][내역8.xls]__SE08012__19"/>
      <sheetName val="[내역8.xls][내역8.xls]__SE08012__20"/>
      <sheetName val="[내역8.xls][내역8.xls]__SE08012__23"/>
      <sheetName val="[내역8.xls][내역8.xls]__SE08012__24"/>
      <sheetName val="[내역8.xls][내역8.xls]__SE08012__25"/>
      <sheetName val="[내역8.xls][내역8.xls]__SE08012__26"/>
      <sheetName val="[내역8.xls][내역8.xls]__SE08012__27"/>
      <sheetName val="[내역8.xls][내역8.xls]__SE08012__28"/>
      <sheetName val="[내역8.xls][내역8.xls]__SE08012__29"/>
      <sheetName val="[내역8.xls][내역8.xls]__SE08012__30"/>
      <sheetName val="[내역8.xls][내역8.xls]__SE08012__31"/>
      <sheetName val="[내역8.xls][내역8.xls]__SE08012__32"/>
      <sheetName val="[내역8.xls][내역8.xls]__SE08012__33"/>
      <sheetName val="[내역8.xls][내역8.xls]__SE08012__34"/>
      <sheetName val="[내역8.xls][내역8.xls]__SE08012__35"/>
      <sheetName val="[내역8.xls][내역8.xls]__SE08012__36"/>
      <sheetName val="[내역8.xls][내역8.xls]__SE08012_180"/>
      <sheetName val="[내역8.xls][내역8.xls]__SE08012_182"/>
      <sheetName val="[내역8.xls][내역8.xls]__SE08012__61"/>
      <sheetName val="[내역8.xls][내역8.xls]__SE08012__62"/>
      <sheetName val="[내역8.xls][내역8.xls]__SE08012__37"/>
      <sheetName val="★도급내역"/>
      <sheetName val="요약&amp;결과"/>
      <sheetName val="노임단가"/>
      <sheetName val="물가대비표"/>
      <sheetName val="TABLE"/>
      <sheetName val="배관구분"/>
      <sheetName val="RDF PIPE산출"/>
      <sheetName val="항목지정"/>
      <sheetName val="재활용기계내역서"/>
      <sheetName val="설비구분"/>
      <sheetName val="기둥(원형)"/>
      <sheetName val="정부노임단가"/>
      <sheetName val="[내역8.xls][내역8.xls]__SE08012__38"/>
      <sheetName val="[내역8.xls][내역8.xls]__SE08012__39"/>
      <sheetName val="[내역8.xls][내역8.xls]__SE08012__40"/>
      <sheetName val="[내역8.xls][내역8.xls]__SE08012__41"/>
      <sheetName val="[내역8.xls][내역8.xls]__SE08012__42"/>
      <sheetName val="[내역8.xls][내역8.xls]__SE08012__43"/>
      <sheetName val="[내역8.xls][내역8.xls]__SE08012__44"/>
      <sheetName val="[내역8.xls][내역8.xls]__SE08012__52"/>
      <sheetName val="[내역8.xls][내역8.xls]__SE08012__58"/>
      <sheetName val="[내역8.xls][내역8.xls]__SE08012__45"/>
      <sheetName val="[내역8.xls][내역8.xls]__SE08012__46"/>
      <sheetName val="[내역8.xls][내역8.xls]__SE08012__47"/>
      <sheetName val="[내역8.xls][내역8.xls]__SE08012__48"/>
      <sheetName val="[내역8.xls][내역8.xls]__SE08012__50"/>
      <sheetName val="[내역8.xls][내역8.xls]__SE08012__49"/>
      <sheetName val="[내역8.xls][내역8.xls]__SE08012__51"/>
      <sheetName val="[내역8.xls][내역8.xls]__SE08012__53"/>
      <sheetName val="[내역8.xls][내역8.xls]__SE08012__54"/>
      <sheetName val="[내역8.xls][내역8.xls]__SE08012__55"/>
      <sheetName val="[내역8.xls][내역8.xls]__SE08012__56"/>
      <sheetName val="[내역8.xls][내역8.xls]__SE08012__57"/>
      <sheetName val="[내역8.xls][내역8.xls]__SE08012__59"/>
      <sheetName val="[내역8.xls][내역8.xls]__SE08012__60"/>
      <sheetName val="[내역8.xls][내역8.xls]__SE08012_179"/>
      <sheetName val="[내역8.xls][내역8.xls]__SE08012__64"/>
      <sheetName val="[내역8.xls][내역8.xls]__SE08012__65"/>
      <sheetName val="[내역8.xls][내역8.xls]__SE08012__63"/>
      <sheetName val="[내역8.xls][내역8.xls]__SE08012__66"/>
      <sheetName val="[내역8.xls][내역8.xls]__SE08012__68"/>
      <sheetName val="[내역8.xls][내역8.xls]__SE08012__67"/>
      <sheetName val="[내역8.xls][내역8.xls]__SE08012__85"/>
      <sheetName val="[내역8.xls][내역8.xls]__SE08012_121"/>
      <sheetName val="[내역8.xls][내역8.xls]__SE08012__69"/>
      <sheetName val="[내역8.xls][내역8.xls]__SE08012__70"/>
      <sheetName val="[내역8.xls][내역8.xls]__SE08012__71"/>
      <sheetName val="[내역8.xls][내역8.xls]__SE08012__72"/>
      <sheetName val="[내역8.xls][내역8.xls]__SE08012__73"/>
      <sheetName val="[내역8.xls][내역8.xls]__SE08012__74"/>
      <sheetName val="[내역8.xls][내역8.xls]__SE08012__75"/>
      <sheetName val="[내역8.xls][내역8.xls]__SE08012__76"/>
      <sheetName val="[내역8.xls][내역8.xls]__SE08012__80"/>
      <sheetName val="[내역8.xls][내역8.xls]__SE08012__77"/>
      <sheetName val="[내역8.xls][내역8.xls]__SE08012__78"/>
      <sheetName val="[내역8.xls][내역8.xls]__SE08012__79"/>
      <sheetName val="[내역8.xls][내역8.xls]__SE08012__82"/>
      <sheetName val="[내역8.xls][내역8.xls]__SE08012__83"/>
      <sheetName val="[내역8.xls][내역8.xls]__SE08012__81"/>
      <sheetName val="[내역8.xls][내역8.xls]__SE08012__84"/>
      <sheetName val="[내역8.xls][내역8.xls]__SE08012__86"/>
      <sheetName val="[내역8.xls][내역8.xls]__SE08012__87"/>
      <sheetName val="[내역8.xls][내역8.xls]__SE08012__88"/>
      <sheetName val="[내역8.xls][내역8.xls]__SE08012_115"/>
      <sheetName val="[내역8.xls][내역8.xls]__SE08012__89"/>
      <sheetName val="[내역8.xls][내역8.xls]__SE08012__90"/>
      <sheetName val="[내역8.xls][내역8.xls]__SE08012__94"/>
      <sheetName val="[내역8.xls][내역8.xls]__SE08012__96"/>
      <sheetName val="[내역8.xls][내역8.xls]__SE08012__92"/>
      <sheetName val="[내역8.xls][내역8.xls]__SE08012__91"/>
      <sheetName val="[내역8.xls][내역8.xls]__SE08012__93"/>
      <sheetName val="[내역8.xls][내역8.xls]__SE08012__95"/>
      <sheetName val="[내역8.xls][내역8.xls]__SE08012_114"/>
      <sheetName val="[내역8.xls][내역8.xls]__SE08012_101"/>
      <sheetName val="[내역8.xls][내역8.xls]__SE08012__98"/>
      <sheetName val="[내역8.xls][내역8.xls]__SE08012__97"/>
      <sheetName val="[내역8.xls][내역8.xls]__SE08012_102"/>
      <sheetName val="[내역8.xls][내역8.xls]__SE08012_100"/>
      <sheetName val="[내역8.xls][내역8.xls]__SE08012__99"/>
      <sheetName val="[내역8.xls][내역8.xls]__SE08012_103"/>
      <sheetName val="[내역8.xls][내역8.xls]__SE08012_110"/>
      <sheetName val="[내역8.xls][내역8.xls]__SE08012_105"/>
      <sheetName val="[내역8.xls][내역8.xls]__SE08012_104"/>
      <sheetName val="[내역8.xls][내역8.xls]__SE08012_111"/>
      <sheetName val="[내역8.xls][내역8.xls]__SE08012_109"/>
      <sheetName val="[내역8.xls][내역8.xls]__SE08012_107"/>
      <sheetName val="[내역8.xls][내역8.xls]__SE08012_106"/>
      <sheetName val="[내역8.xls][내역8.xls]__SE08012_108"/>
      <sheetName val="[내역8.xls][내역8.xls]__SE08012_112"/>
      <sheetName val="[내역8.xls][내역8.xls]__SE08012_113"/>
      <sheetName val="[내역8.xls][내역8.xls]__SE08012_118"/>
      <sheetName val="[내역8.xls][내역8.xls]__SE08012_117"/>
      <sheetName val="[내역8.xls][내역8.xls]__SE08012_116"/>
      <sheetName val="[내역8.xls][내역8.xls]__SE08012_120"/>
      <sheetName val="[내역8.xls][내역8.xls]__SE08012_119"/>
      <sheetName val="[내역8.xls][내역8.xls]__SE08012_123"/>
      <sheetName val="[내역8.xls][내역8.xls]__SE08012_124"/>
      <sheetName val="[내역8.xls][내역8.xls]__SE08012_122"/>
      <sheetName val="[내역8.xls][내역8.xls]__SE08012_173"/>
      <sheetName val="[내역8.xls][내역8.xls]__SE08012_175"/>
      <sheetName val="[내역8.xls][내역8.xls]__SE08012_146"/>
      <sheetName val="[내역8.xls][내역8.xls]__SE08012_162"/>
      <sheetName val="[내역8.xls][내역8.xls]__SE08012_129"/>
      <sheetName val="[내역8.xls][내역8.xls]__SE08012_125"/>
      <sheetName val="[내역8.xls][내역8.xls]__SE08012_130"/>
      <sheetName val="[내역8.xls][내역8.xls]__SE08012_126"/>
      <sheetName val="[내역8.xls][내역8.xls]__SE08012_127"/>
      <sheetName val="[내역8.xls][내역8.xls]__SE08012_128"/>
      <sheetName val="[내역8.xls][내역8.xls]__SE08012_135"/>
      <sheetName val="[내역8.xls][내역8.xls]__SE08012_137"/>
      <sheetName val="[내역8.xls][내역8.xls]__SE08012_131"/>
      <sheetName val="[내역8.xls][내역8.xls]__SE08012_132"/>
      <sheetName val="[내역8.xls][내역8.xls]__SE08012_133"/>
      <sheetName val="[내역8.xls][내역8.xls]__SE08012_134"/>
      <sheetName val="[내역8.xls][내역8.xls]__SE08012_136"/>
      <sheetName val="[내역8.xls][내역8.xls]__SE08012_139"/>
      <sheetName val="[내역8.xls][내역8.xls]__SE08012_138"/>
      <sheetName val="[내역8.xls][내역8.xls]__SE08012_140"/>
      <sheetName val="[내역8.xls][내역8.xls]__SE08012_141"/>
      <sheetName val="[내역8.xls][내역8.xls]__SE08012_142"/>
      <sheetName val="[내역8.xls][내역8.xls]__SE08012_143"/>
      <sheetName val="[내역8.xls][내역8.xls]__SE08012_144"/>
      <sheetName val="[내역8.xls][내역8.xls]__SE08012_145"/>
      <sheetName val="[내역8.xls][내역8.xls]__SE08012_170"/>
      <sheetName val="[내역8.xls][내역8.xls]__SE08012_147"/>
      <sheetName val="[내역8.xls][내역8.xls]__SE08012_148"/>
      <sheetName val="[내역8.xls][내역8.xls]__SE08012_149"/>
      <sheetName val="[내역8.xls][내역8.xls]__SE08012_150"/>
      <sheetName val="[내역8.xls][내역8.xls]__SE08012_151"/>
      <sheetName val="[내역8.xls][내역8.xls]__SE08012_152"/>
      <sheetName val="[내역8.xls][내역8.xls]__SE08012_153"/>
      <sheetName val="[내역8.xls][내역8.xls]__SE08012_154"/>
      <sheetName val="[내역8.xls][내역8.xls]__SE08012_156"/>
      <sheetName val="[내역8.xls][내역8.xls]__SE08012_157"/>
      <sheetName val="[내역8.xls][내역8.xls]__SE08012_155"/>
      <sheetName val="[내역8.xls][내역8.xls]__SE08012_158"/>
      <sheetName val="[내역8.xls][내역8.xls]__SE08012_159"/>
      <sheetName val="[내역8.xls][내역8.xls]__SE08012_160"/>
      <sheetName val="[내역8.xls][내역8.xls]__SE08012_161"/>
      <sheetName val="[내역8.xls][내역8.xls]__SE08012_166"/>
      <sheetName val="[내역8.xls][내역8.xls]__SE08012_167"/>
      <sheetName val="[내역8.xls][내역8.xls]__SE08012_163"/>
      <sheetName val="[내역8.xls][내역8.xls]__SE08012_164"/>
      <sheetName val="[내역8.xls][내역8.xls]__SE08012_165"/>
      <sheetName val="[내역8.xls][내역8.xls]__SE08012_168"/>
      <sheetName val="[내역8.xls][내역8.xls]__SE08012_169"/>
      <sheetName val="[내역8.xls][내역8.xls]__SE08012_171"/>
      <sheetName val="[내역8.xls][내역8.xls]__SE08012_172"/>
      <sheetName val="[내역8.xls][내역8.xls]__SE08012_174"/>
      <sheetName val="[내역8.xls][내역8.xls]__SE08012_177"/>
      <sheetName val="[내역8.xls][내역8.xls]__SE08012_178"/>
      <sheetName val="[내역8.xls][내역8.xls]__SE08012_176"/>
      <sheetName val="[내역8.xls][내역8.xls]__SE08012_183"/>
      <sheetName val="[내역8.xls][내역8.xls]__SE08012_181"/>
      <sheetName val="WorkingDataSheet"/>
      <sheetName val="1단계"/>
      <sheetName val="일위대가목차"/>
      <sheetName val="도급양식"/>
      <sheetName val="BOX복구단위수량"/>
      <sheetName val="일위_파일"/>
      <sheetName val="단가조사"/>
      <sheetName val="골조시행"/>
      <sheetName val="동수"/>
      <sheetName val="기흥하도용"/>
      <sheetName val="구리토평1전기"/>
      <sheetName val="민자균형"/>
      <sheetName val="Testing"/>
      <sheetName val="[내역8.xls][내역8.xls]\\SE08012\주는곳"/>
      <sheetName val="목록"/>
      <sheetName val="기준"/>
      <sheetName val="2F 회의실견적(5_14 일대)"/>
      <sheetName val="토목내역"/>
      <sheetName val="대목"/>
      <sheetName val="[내역8.xls][내역8.xls]__SE08012_184"/>
      <sheetName val="[내역8.xls][내역8.xls]__SE08012_185"/>
      <sheetName val="[내역8.xls][내역8.xls]__SE08012_187"/>
      <sheetName val="[내역8.xls][내역8.xls]__SE08012_186"/>
      <sheetName val="[내역8.xls][내역8.xls]__SE08012_195"/>
      <sheetName val="[내역8.xls][내역8.xls]__SE08012_188"/>
      <sheetName val="[내역8.xls][내역8.xls]__SE08012_189"/>
      <sheetName val="[내역8.xls][내역8.xls]__SE08012_190"/>
      <sheetName val="[내역8.xls][내역8.xls]__SE08012_191"/>
      <sheetName val="[내역8.xls][내역8.xls]__SE08012_192"/>
      <sheetName val="[내역8.xls][내역8.xls]__SE08012_197"/>
      <sheetName val="[내역8.xls][내역8.xls]__SE08012_193"/>
      <sheetName val="[내역8.xls][내역8.xls]__SE08012_194"/>
      <sheetName val="[내역8.xls][내역8.xls]__SE08012_201"/>
      <sheetName val="[내역8.xls][내역8.xls]__SE08012_196"/>
      <sheetName val="[내역8.xls][내역8.xls]__SE08012_198"/>
      <sheetName val="[내역8.xls][내역8.xls]__SE08012_199"/>
      <sheetName val="[내역8.xls][내역8.xls]__SE08012_200"/>
      <sheetName val="[내역8.xls][내역8.xls]__SE08012_202"/>
      <sheetName val="[내역8.xls][내역8.xls]__SE08012_203"/>
      <sheetName val="[내역8.xls][내역8.xls]__SE08012_204"/>
      <sheetName val="[내역8.xls][내역8.xls]__SE08012_205"/>
      <sheetName val="[내역8.xls][내역8.xls]__SE08012_206"/>
      <sheetName val="[내역8.xls][내역8.xls]__SE08012_207"/>
      <sheetName val="[내역8.xls][내역8.xls]__SE08012_209"/>
      <sheetName val="[내역8.xls][내역8.xls]__SE08012_208"/>
      <sheetName val="[내역8.xls][내역8.xls]__SE08012_210"/>
      <sheetName val="[내역8.xls][내역8.xls]__SE08012_211"/>
      <sheetName val="[내역8.xls][내역8.xls]__SE08012_214"/>
      <sheetName val="[내역8.xls][내역8.xls]__SE08012_212"/>
      <sheetName val="[내역8.xls][내역8.xls]__SE08012_213"/>
      <sheetName val="차액보증"/>
      <sheetName val="예산명세서"/>
      <sheetName val="조도계산서 (도서)"/>
      <sheetName val="표지"/>
      <sheetName val="공문"/>
      <sheetName val="대비"/>
      <sheetName val="1"/>
      <sheetName val="2"/>
      <sheetName val="기성"/>
      <sheetName val="변경"/>
      <sheetName val="사진설명"/>
      <sheetName val="범례 (2)"/>
      <sheetName val="목차"/>
      <sheetName val="사진대지"/>
      <sheetName val="자재"/>
      <sheetName val="일위"/>
      <sheetName val="소세(포)"/>
      <sheetName val="중세(이형집)"/>
      <sheetName val="소가(상)"/>
      <sheetName val="중가(토)"/>
      <sheetName val="대가(접)"/>
      <sheetName val="A4격점"/>
      <sheetName val="A3격점"/>
      <sheetName val="관보호"/>
      <sheetName val="격상"/>
      <sheetName val="일반맨홀수량집계(A-7 LINE)"/>
      <sheetName val="수로단위수량"/>
      <sheetName val="횡배수관설치현황"/>
      <sheetName val="토사(PE)"/>
      <sheetName val="Y-WORK"/>
      <sheetName val="일반맨홀수량집계"/>
      <sheetName val="SORCE1"/>
      <sheetName val="PAINT(물자)"/>
      <sheetName val="내역서 (물정) (2)"/>
      <sheetName val="SUPPORT(물자) "/>
      <sheetName val="물집"/>
      <sheetName val="설계명세서"/>
      <sheetName val="품셈표"/>
      <sheetName val="용산1(해보)"/>
      <sheetName val="data"/>
      <sheetName val="식재일위대가"/>
      <sheetName val="기초일위대가"/>
      <sheetName val="단가대비표"/>
      <sheetName val="8.PILE  (돌출)"/>
      <sheetName val="횡배위치"/>
      <sheetName val="단가산출서"/>
      <sheetName val="일위대가"/>
      <sheetName val="도로경계블럭단위수량"/>
      <sheetName val="도로경계블럭단위토공"/>
      <sheetName val="L형측구단위수량"/>
      <sheetName val="L형측구연장조서"/>
      <sheetName val="데이타"/>
      <sheetName val="경비2내역"/>
      <sheetName val="현장조사"/>
      <sheetName val="danga"/>
      <sheetName val="ilch"/>
      <sheetName val="BQ"/>
      <sheetName val="계산근거"/>
      <sheetName val="우각부보강"/>
      <sheetName val="단가표 "/>
      <sheetName val="예산내역"/>
      <sheetName val="단가(1)"/>
      <sheetName val="수목표준대가"/>
      <sheetName val="견적서"/>
      <sheetName val="단위수량"/>
      <sheetName val="복주식단위수량"/>
      <sheetName val="가시설단위수량"/>
      <sheetName val="대안"/>
      <sheetName val="원안"/>
      <sheetName val="맨홀수량산출"/>
      <sheetName val="Macro1"/>
      <sheetName val="단가표"/>
    </sheetNames>
    <sheetDataSet>
      <sheetData sheetId="0" refreshError="1"/>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refreshError="1"/>
      <sheetData sheetId="47"/>
      <sheetData sheetId="48"/>
      <sheetData sheetId="49" refreshError="1"/>
      <sheetData sheetId="50"/>
      <sheetData sheetId="51"/>
      <sheetData sheetId="52" refreshError="1"/>
      <sheetData sheetId="53"/>
      <sheetData sheetId="54" refreshError="1"/>
      <sheetData sheetId="55" refreshError="1"/>
      <sheetData sheetId="56"/>
      <sheetData sheetId="57" refreshError="1"/>
      <sheetData sheetId="58"/>
      <sheetData sheetId="59" refreshError="1"/>
      <sheetData sheetId="60"/>
      <sheetData sheetId="61"/>
      <sheetData sheetId="62" refreshError="1"/>
      <sheetData sheetId="63"/>
      <sheetData sheetId="64" refreshError="1"/>
      <sheetData sheetId="65" refreshError="1"/>
      <sheetData sheetId="66" refreshError="1"/>
      <sheetData sheetId="67"/>
      <sheetData sheetId="68" refreshError="1"/>
      <sheetData sheetId="69" refreshError="1"/>
      <sheetData sheetId="70" refreshError="1"/>
      <sheetData sheetId="71" refreshError="1"/>
      <sheetData sheetId="72"/>
      <sheetData sheetId="73"/>
      <sheetData sheetId="74" refreshError="1"/>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refreshError="1"/>
      <sheetData sheetId="104"/>
      <sheetData sheetId="105"/>
      <sheetData sheetId="106" refreshError="1"/>
      <sheetData sheetId="107"/>
      <sheetData sheetId="108" refreshError="1"/>
      <sheetData sheetId="109" refreshError="1"/>
      <sheetData sheetId="110"/>
      <sheetData sheetId="111" refreshError="1"/>
      <sheetData sheetId="112" refreshError="1"/>
      <sheetData sheetId="113"/>
      <sheetData sheetId="114"/>
      <sheetData sheetId="115"/>
      <sheetData sheetId="116"/>
      <sheetData sheetId="117"/>
      <sheetData sheetId="118"/>
      <sheetData sheetId="119"/>
      <sheetData sheetId="120" refreshError="1"/>
      <sheetData sheetId="121" refreshError="1"/>
      <sheetData sheetId="122"/>
      <sheetData sheetId="123"/>
      <sheetData sheetId="124"/>
      <sheetData sheetId="125" refreshError="1"/>
      <sheetData sheetId="126"/>
      <sheetData sheetId="127"/>
      <sheetData sheetId="128" refreshError="1"/>
      <sheetData sheetId="129"/>
      <sheetData sheetId="130" refreshError="1"/>
      <sheetData sheetId="131"/>
      <sheetData sheetId="132" refreshError="1"/>
      <sheetData sheetId="133" refreshError="1"/>
      <sheetData sheetId="134" refreshError="1"/>
      <sheetData sheetId="135"/>
      <sheetData sheetId="136"/>
      <sheetData sheetId="137"/>
      <sheetData sheetId="138"/>
      <sheetData sheetId="139"/>
      <sheetData sheetId="140" refreshError="1"/>
      <sheetData sheetId="141"/>
      <sheetData sheetId="142" refreshError="1"/>
      <sheetData sheetId="143"/>
      <sheetData sheetId="144"/>
      <sheetData sheetId="145"/>
      <sheetData sheetId="146"/>
      <sheetData sheetId="147"/>
      <sheetData sheetId="148" refreshError="1"/>
      <sheetData sheetId="149"/>
      <sheetData sheetId="150"/>
      <sheetData sheetId="151"/>
      <sheetData sheetId="152" refreshError="1"/>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sheetData sheetId="163"/>
      <sheetData sheetId="164"/>
      <sheetData sheetId="165" refreshError="1"/>
      <sheetData sheetId="166" refreshError="1"/>
      <sheetData sheetId="167"/>
      <sheetData sheetId="168"/>
      <sheetData sheetId="169"/>
      <sheetData sheetId="170"/>
      <sheetData sheetId="171"/>
      <sheetData sheetId="172"/>
      <sheetData sheetId="173"/>
      <sheetData sheetId="174"/>
      <sheetData sheetId="175" refreshError="1"/>
      <sheetData sheetId="176"/>
      <sheetData sheetId="177" refreshError="1"/>
      <sheetData sheetId="178"/>
      <sheetData sheetId="179"/>
      <sheetData sheetId="180"/>
      <sheetData sheetId="181"/>
      <sheetData sheetId="182"/>
      <sheetData sheetId="183"/>
      <sheetData sheetId="184"/>
      <sheetData sheetId="185" refreshError="1"/>
      <sheetData sheetId="186"/>
      <sheetData sheetId="187"/>
      <sheetData sheetId="188"/>
      <sheetData sheetId="189" refreshError="1"/>
      <sheetData sheetId="190" refreshError="1"/>
      <sheetData sheetId="191" refreshError="1"/>
      <sheetData sheetId="192" refreshError="1"/>
      <sheetData sheetId="193"/>
      <sheetData sheetId="194"/>
      <sheetData sheetId="195"/>
      <sheetData sheetId="196" refreshError="1"/>
      <sheetData sheetId="197"/>
      <sheetData sheetId="198" refreshError="1"/>
      <sheetData sheetId="199" refreshError="1"/>
      <sheetData sheetId="200"/>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refreshError="1"/>
      <sheetData sheetId="215"/>
      <sheetData sheetId="216"/>
      <sheetData sheetId="217"/>
      <sheetData sheetId="218" refreshError="1"/>
      <sheetData sheetId="219"/>
      <sheetData sheetId="220"/>
      <sheetData sheetId="221"/>
      <sheetData sheetId="222"/>
      <sheetData sheetId="223"/>
      <sheetData sheetId="224"/>
      <sheetData sheetId="225" refreshError="1"/>
      <sheetData sheetId="226"/>
      <sheetData sheetId="227" refreshError="1"/>
      <sheetData sheetId="228"/>
      <sheetData sheetId="229" refreshError="1"/>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sheetData sheetId="35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1"/>
      <sheetName val="공구"/>
      <sheetName val="General Data"/>
      <sheetName val="BEND LOSS"/>
      <sheetName val="Sheet5"/>
      <sheetName val="작성방법"/>
      <sheetName val="2선재"/>
      <sheetName val="단가"/>
      <sheetName val="시설물일위"/>
      <sheetName val="2 주요계약현황"/>
      <sheetName val="포장공"/>
      <sheetName val="토공"/>
      <sheetName val="Sheet1"/>
      <sheetName val="Main"/>
      <sheetName val="Data"/>
      <sheetName val="PI"/>
      <sheetName val="내역서"/>
      <sheetName val="POL설치공정"/>
      <sheetName val="8.INTER CONNECTING"/>
      <sheetName val="출근부"/>
      <sheetName val="Material"/>
      <sheetName val="산출"/>
      <sheetName val="Man Power &amp; Comp"/>
      <sheetName val="단중표"/>
      <sheetName val="가열로SW"/>
      <sheetName val="요약"/>
      <sheetName val="1.수인터널"/>
      <sheetName val="TOTAL"/>
      <sheetName val="설비비1"/>
      <sheetName val="ITEM"/>
      <sheetName val="단가비교표"/>
      <sheetName val="표지"/>
      <sheetName val="연돌일위집계"/>
      <sheetName val="음성cable"/>
      <sheetName val="SENSOR LIST"/>
      <sheetName val="2.대외공문"/>
      <sheetName val="도"/>
      <sheetName val="중기일위대가"/>
      <sheetName val="내역"/>
      <sheetName val="3본사"/>
      <sheetName val="공사물량총량집계"/>
      <sheetName val="수량산출서"/>
      <sheetName val="POL6차-PIPING"/>
      <sheetName val="4-3 보온 기본물량집계"/>
      <sheetName val="96까지"/>
      <sheetName val="97년"/>
      <sheetName val="98이후"/>
      <sheetName val="Y-WORK"/>
      <sheetName val="48신설단가"/>
      <sheetName val="6.INTER CONNECTING"/>
      <sheetName val="Sheet4"/>
      <sheetName val="설계산출표지"/>
    </sheetNames>
    <definedNames>
      <definedName name="ISO_정렬"/>
      <definedName name="등록_시작"/>
      <definedName name="등록_취소"/>
      <definedName name="메인_시작"/>
      <definedName name="물량집계"/>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산출"/>
      <sheetName val="4-3 보온 기본물량집계"/>
      <sheetName val="공사내역"/>
      <sheetName val="cable산출"/>
      <sheetName val="ITEM"/>
      <sheetName val="정부노임단가"/>
      <sheetName val="상세내역총괄"/>
      <sheetName val=" 견적서"/>
      <sheetName val="견적접수"/>
      <sheetName val="BID"/>
      <sheetName val="POL6차-PIPING"/>
      <sheetName val="견적내역서"/>
      <sheetName val="SUM"/>
      <sheetName val="물량"/>
      <sheetName val="도"/>
      <sheetName val="일위산출"/>
      <sheetName val="Sheet3"/>
      <sheetName val="AS복구"/>
      <sheetName val="중기터파기"/>
      <sheetName val="변수값"/>
      <sheetName val="중기상차"/>
      <sheetName val="BEND LOSS"/>
      <sheetName val="방화산출"/>
      <sheetName val="Sheet5"/>
      <sheetName val="Quatation"/>
      <sheetName val="General Data"/>
      <sheetName val="총괄표"/>
      <sheetName val="CABLE"/>
      <sheetName val="MixBed"/>
      <sheetName val="CondPol"/>
      <sheetName val="갑지"/>
      <sheetName val="견"/>
      <sheetName val="견적서"/>
      <sheetName val="DATA"/>
      <sheetName val="hvac(제어동)"/>
      <sheetName val="원가"/>
      <sheetName val="노임단가"/>
      <sheetName val="일위대가"/>
      <sheetName val="중기사용료산출근거"/>
      <sheetName val="단가 및 재료비"/>
      <sheetName val="데이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3-1"/>
      <sheetName val="Sheet1"/>
      <sheetName val="견적접수"/>
      <sheetName val="견적내역서"/>
      <sheetName val="Sheet4"/>
      <sheetName val="산출"/>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방화산출"/>
      <sheetName val="정부노임"/>
    </sheetNames>
    <sheetDataSet>
      <sheetData sheetId="0" refreshError="1"/>
      <sheetData sheetId="1" refreshError="1"/>
      <sheetData sheetId="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양"/>
      <sheetName val="loop용량"/>
      <sheetName val="TENSION"/>
      <sheetName val="TEN.MAP"/>
      <sheetName val="BEND LOSS"/>
      <sheetName val="첨부8.1기본공정"/>
      <sheetName val="첨부8.2종합공정표"/>
      <sheetName val="기계분야"/>
      <sheetName val="배관분야"/>
      <sheetName val="토목분야"/>
      <sheetName val="건축분야"/>
      <sheetName val="전기분야"/>
      <sheetName val="계장분야"/>
      <sheetName val="도면자료제출일정"/>
      <sheetName val="코드목록"/>
      <sheetName val="토건"/>
      <sheetName val="내역서"/>
      <sheetName val="LIST"/>
      <sheetName val="Sheet5"/>
      <sheetName val="단중표"/>
      <sheetName val="단가표"/>
      <sheetName val="9902"/>
      <sheetName val="1.열용량"/>
      <sheetName val="인건비 "/>
      <sheetName val="단가산출"/>
      <sheetName val="단가(1)"/>
      <sheetName val="자재코드"/>
      <sheetName val="복갑"/>
      <sheetName val="하수처리장(토목)"/>
      <sheetName val="BQ"/>
      <sheetName val="General Data"/>
      <sheetName val="도"/>
      <sheetName val="산근"/>
      <sheetName val="MUK-List"/>
      <sheetName val="작성방법"/>
      <sheetName val="Man Power &amp; Comp"/>
      <sheetName val="Sheet4"/>
      <sheetName val="POL설치공정"/>
      <sheetName val="item"/>
      <sheetName val="Main"/>
      <sheetName val="Data"/>
      <sheetName val="WORK"/>
      <sheetName val="가열로SW"/>
      <sheetName val="설계예시"/>
      <sheetName val="총괄-1"/>
      <sheetName val="POL6차-PIPING"/>
      <sheetName val="LOOPER"/>
      <sheetName val="6.INTER CONNECTING"/>
      <sheetName val="효율&amp;역율"/>
      <sheetName val="예가표"/>
      <sheetName val="Eier"/>
      <sheetName val="정부노임단가"/>
      <sheetName val="Sheet1 (2)"/>
      <sheetName val="70%"/>
      <sheetName val="7단가"/>
      <sheetName val="설비비4"/>
      <sheetName val="8.INTER CONNECTING"/>
      <sheetName val="자격 땡겨오기"/>
      <sheetName val="Man Power"/>
      <sheetName val="fitting"/>
      <sheetName val="JOINT1"/>
      <sheetName val="월선수금"/>
      <sheetName val="물량"/>
      <sheetName val="공종목록표"/>
      <sheetName val="기본자료입력"/>
      <sheetName val="일위대가"/>
      <sheetName val="Discount Group"/>
      <sheetName val="견적접수"/>
      <sheetName val="견적내역서"/>
      <sheetName val="Sheet1"/>
      <sheetName val="중기일위대가"/>
      <sheetName val="PI"/>
      <sheetName val="견"/>
      <sheetName val=" 견적서"/>
      <sheetName val="vendor report"/>
      <sheetName val="산근(본동마감)"/>
      <sheetName val="단가표 (2)"/>
      <sheetName val="내역서 "/>
      <sheetName val="계산근거"/>
      <sheetName val="산출근거 (2)"/>
      <sheetName val="집계표 (2)"/>
      <sheetName val="처리목록"/>
      <sheetName val="사진"/>
      <sheetName val="기준표"/>
      <sheetName val="2선재"/>
      <sheetName val="품셈 "/>
      <sheetName val="PAINT"/>
      <sheetName val="방화도료"/>
      <sheetName val="제경비"/>
      <sheetName val="총집계표 "/>
      <sheetName val="단가조사"/>
      <sheetName val="산출"/>
      <sheetName val="Pipe Size"/>
      <sheetName val="2-1 Head"/>
      <sheetName val="Shell"/>
      <sheetName val="Flat Head"/>
      <sheetName val="단가표(2011.2)"/>
      <sheetName val="평가데이터"/>
      <sheetName val="2공구산출내역"/>
      <sheetName val="도급양식"/>
      <sheetName val="総括表"/>
      <sheetName val="NEWDRAW"/>
      <sheetName val="수량산출서"/>
      <sheetName val="T-TABLE"/>
      <sheetName val="TOTAL"/>
      <sheetName val="실행철강하도"/>
      <sheetName val="CAT_5"/>
      <sheetName val="#REF"/>
      <sheetName val="P-산#1-1(WOWA1)"/>
      <sheetName val="총괄집계 (현대-거평분)"/>
      <sheetName val="공급기지(토목)"/>
      <sheetName val="Code"/>
      <sheetName val="w't table"/>
      <sheetName val="Factor"/>
      <sheetName val="공정계획(내부계획25%,내부w.f)"/>
      <sheetName val="Tubing"/>
      <sheetName val="cable-data"/>
      <sheetName val="집계표"/>
      <sheetName val="사업성검토"/>
      <sheetName val="GL수급전망"/>
      <sheetName val="코드목록(시스템담당용)"/>
      <sheetName val="SENSOR LIST"/>
      <sheetName val="Eng Sche"/>
      <sheetName val="990564"/>
      <sheetName val="1.견적가 총괄표(설비)"/>
      <sheetName val="견적서"/>
      <sheetName val="4-3 보온 기본물량집계"/>
      <sheetName val="개요"/>
      <sheetName val="COL"/>
      <sheetName val="5.소재"/>
      <sheetName val="노임단가"/>
      <sheetName val="적용단가"/>
      <sheetName val="적용"/>
      <sheetName val="계약ITEM"/>
      <sheetName val="용산1(해보)"/>
      <sheetName val="BM"/>
      <sheetName val="DHEQSUPT"/>
      <sheetName val="1.취수장"/>
      <sheetName val="최종견"/>
      <sheetName val="용량(1-2)"/>
      <sheetName val="하수처리장"/>
      <sheetName val="DRUM강도계산(OD기준)"/>
      <sheetName val="견적금액(2003.12.22)"/>
      <sheetName val="Mc1"/>
      <sheetName val="견적정보"/>
      <sheetName val="토사(PE)"/>
      <sheetName val="단가집"/>
      <sheetName val="부하(성남)"/>
      <sheetName val="TABLE"/>
      <sheetName val="차액보증"/>
      <sheetName val="부하계산서"/>
      <sheetName val="Config"/>
      <sheetName val="TEN_MAP"/>
      <sheetName val="BEND_LOSS"/>
      <sheetName val="첨부8_1기본공정"/>
      <sheetName val="첨부8_2종합공정표"/>
      <sheetName val="Man_Power_&amp;_Comp"/>
      <sheetName val="1_열용량"/>
      <sheetName val="인건비_"/>
      <sheetName val="General_Data"/>
      <sheetName val="Man_Power"/>
      <sheetName val="6_INTER_CONNECTING"/>
      <sheetName val="Sheet1_(2)"/>
      <sheetName val="8_INTER_CONNECTING"/>
      <sheetName val="vendor_report"/>
      <sheetName val="_견적서"/>
      <sheetName val="산출근거_(2)"/>
      <sheetName val="집계표_(2)"/>
      <sheetName val="품셈_"/>
      <sheetName val="자격_땡겨오기"/>
      <sheetName val="Discount_Group"/>
      <sheetName val="단가표_(2)"/>
      <sheetName val="총괄집계_(현대-거평분)"/>
      <sheetName val="w't_table"/>
      <sheetName val="공정계획(내부계획25%,내부w_f)"/>
      <sheetName val="총집계표_"/>
      <sheetName val="1_견적가_총괄표(설비)"/>
      <sheetName val="내역서_"/>
      <sheetName val="4-3_보온_기본물량집계"/>
      <sheetName val="SENSOR_LIST"/>
      <sheetName val="Pipe_Size"/>
      <sheetName val="2-1_Head"/>
      <sheetName val="Flat_Head"/>
      <sheetName val="단가표(2011_2)"/>
      <sheetName val="Eng_Sche"/>
      <sheetName val="5_소재"/>
      <sheetName val="인건비"/>
      <sheetName val="기자재비"/>
      <sheetName val="데이타"/>
      <sheetName val="식재인부"/>
      <sheetName val="산출근거"/>
      <sheetName val="Haulage(G.C.)"/>
      <sheetName val="변압기 및 발전기 용량"/>
      <sheetName val="요약"/>
      <sheetName val="200"/>
      <sheetName val="요약&amp;결과"/>
      <sheetName val="대목"/>
      <sheetName val="부총"/>
      <sheetName val="환율"/>
      <sheetName val="일위대가(건축)"/>
      <sheetName val="경비공통"/>
      <sheetName val="Proposal"/>
      <sheetName val="EE-PROP"/>
      <sheetName val="설비비2"/>
      <sheetName val="설비비3"/>
      <sheetName val="설비비5"/>
      <sheetName val="설비비6"/>
      <sheetName val="설비비1"/>
      <sheetName val="2.냉난방설비공사"/>
      <sheetName val="유첨3.적용기준"/>
      <sheetName val="Pengalaman Per"/>
      <sheetName val="Y-WORK"/>
      <sheetName val="PBS"/>
      <sheetName val="품종별-이름"/>
      <sheetName val="표지"/>
      <sheetName val="산#3-2-2"/>
      <sheetName val="산#3-1"/>
      <sheetName val="산#3-2"/>
      <sheetName val="ENG-101"/>
      <sheetName val="CB"/>
      <sheetName val="PIPE"/>
      <sheetName val="FLANGE"/>
      <sheetName val="VALVE"/>
      <sheetName val="기계내역서"/>
      <sheetName val="가시설(TYPE-A)"/>
      <sheetName val="1호맨홀가감수량"/>
      <sheetName val="1-1평균터파기고(1)"/>
      <sheetName val="1호맨홀수량산출"/>
      <sheetName val="약품공급2"/>
      <sheetName val="골조시행"/>
      <sheetName val="INDEX"/>
      <sheetName val="설계명세서"/>
      <sheetName val="품셈표"/>
      <sheetName val="HBM1"/>
      <sheetName val="일위목록"/>
      <sheetName val="총괄"/>
      <sheetName val="횡배위치"/>
      <sheetName val="인건-측정"/>
      <sheetName val="견적대비 견적서"/>
      <sheetName val="식재일위대가"/>
      <sheetName val="기초일위대가"/>
      <sheetName val="단가대비표"/>
      <sheetName val="DB_ET200(R. A)"/>
      <sheetName val="PANEL가격"/>
      <sheetName val="DPRKMHDT"/>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data2"/>
      <sheetName val="CONTENT (NAP1 check)"/>
      <sheetName val="회계감사"/>
      <sheetName val="공사기본내용입력"/>
      <sheetName val="계정목록"/>
      <sheetName val="계수시트"/>
      <sheetName val="TEN_MAP1"/>
      <sheetName val="BEND_LOSS1"/>
      <sheetName val="첨부8_1기본공정1"/>
      <sheetName val="첨부8_2종합공정표1"/>
      <sheetName val="1_열용량1"/>
      <sheetName val="Man_Power_&amp;_Comp1"/>
      <sheetName val="General_Data1"/>
      <sheetName val="Man_Power1"/>
      <sheetName val="인건비_1"/>
      <sheetName val="6_INTER_CONNECTING1"/>
      <sheetName val="Sheet1_(2)1"/>
      <sheetName val="8_INTER_CONNECTING1"/>
      <sheetName val="vendor_report1"/>
      <sheetName val="자격_땡겨오기1"/>
      <sheetName val="Discount_Group1"/>
      <sheetName val="_견적서1"/>
      <sheetName val="단가표_(2)1"/>
      <sheetName val="산출근거_(2)1"/>
      <sheetName val="집계표_(2)1"/>
      <sheetName val="품셈_1"/>
      <sheetName val="원가서"/>
      <sheetName val="Sitec120"/>
      <sheetName val="기준FACTOR"/>
      <sheetName val="96작생능"/>
      <sheetName val="제조원가"/>
      <sheetName val="공정양식"/>
      <sheetName val="데리네이타현황"/>
      <sheetName val="생산량"/>
      <sheetName val="report"/>
      <sheetName val="電磁弁LIST"/>
      <sheetName val="20"/>
      <sheetName val="21"/>
      <sheetName val="내역"/>
      <sheetName val="BEND LOSS:첨부8.2종합공정표"/>
      <sheetName val="캔개발배경"/>
      <sheetName val=""/>
      <sheetName val="갑지"/>
      <sheetName val="규격"/>
      <sheetName val="견적기준"/>
      <sheetName val="자재사용현황"/>
      <sheetName val="현장지지물물량"/>
      <sheetName val="steam table"/>
      <sheetName val="P-LIST"/>
      <sheetName val="LGBOM1절_CheckList"/>
      <sheetName val="총괄표"/>
      <sheetName val="BS"/>
      <sheetName val="[LOOPER.XLS]P__PHJ_EACL_LOOPE_2"/>
      <sheetName val="[LOOPER.XLS]P__PHJ_EACL_LOOPE_3"/>
      <sheetName val="단가비교"/>
      <sheetName val="산업"/>
      <sheetName val="분석DATA(년도별)"/>
      <sheetName val="NYS"/>
      <sheetName val="名称"/>
      <sheetName val="GR"/>
      <sheetName val="Testing"/>
      <sheetName val="일위대갸"/>
      <sheetName val="설계서(을)"/>
      <sheetName val="-배수구조총재료"/>
      <sheetName val="공사비내역서"/>
      <sheetName val="원본  "/>
      <sheetName val="DATA(VT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도서)"/>
      <sheetName val="변압기용량"/>
      <sheetName val="발전기"/>
      <sheetName val="발전기부하"/>
      <sheetName val="축전지"/>
      <sheetName val="전압조건(도서)"/>
      <sheetName val="전압(도서)"/>
      <sheetName val="부하조건(도서)"/>
      <sheetName val="조도계산서 (도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설계서표지"/>
      <sheetName val="목차"/>
      <sheetName val="NEAM"/>
      <sheetName val="설계설명서 1"/>
      <sheetName val="설계설명서2"/>
      <sheetName val="2.시방서"/>
      <sheetName val="산출서표지"/>
      <sheetName val="목차 (2)"/>
      <sheetName val="총량집계"/>
      <sheetName val="품종별"/>
      <sheetName val="도장"/>
      <sheetName val="용접"/>
      <sheetName val="산소"/>
      <sheetName val="장비"/>
      <sheetName val="운반"/>
      <sheetName val="SCRAP"/>
      <sheetName val="CONTAINER"/>
      <sheetName val="기초"/>
      <sheetName val="기초(1)"/>
      <sheetName val="기초 (2)"/>
      <sheetName val="제목"/>
      <sheetName val="산#3-1"/>
      <sheetName val="6.INTER CONNECTING"/>
      <sheetName val="72-피버"/>
      <sheetName val="방열판"/>
      <sheetName val=" 견적서"/>
      <sheetName val="도"/>
      <sheetName val="품종별-이름"/>
      <sheetName val="MOTOR"/>
      <sheetName val="Legend"/>
      <sheetName val="조도계산서 (도서)"/>
      <sheetName val="가공4차이기분"/>
      <sheetName val="MAIN"/>
      <sheetName val="Sheet4"/>
      <sheetName val="출근부"/>
      <sheetName val="배관자재"/>
      <sheetName val="POL설치공정"/>
      <sheetName val="General Data"/>
      <sheetName val="WORK"/>
      <sheetName val="산출"/>
      <sheetName val="유첨3.적용기준"/>
      <sheetName val="작성방법"/>
      <sheetName val="2선재"/>
      <sheetName val="DATA"/>
      <sheetName val="PI"/>
      <sheetName val="8.INTER CONNECTING"/>
      <sheetName val="TOTAL"/>
      <sheetName val="표지"/>
      <sheetName val="Sheet5"/>
      <sheetName val="BEND LOSS"/>
      <sheetName val="Man Power &amp; Comp"/>
      <sheetName val="부하(성남)"/>
      <sheetName val="부하계산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IDROLL"/>
      <sheetName val="Sheet4"/>
      <sheetName val="72-피버"/>
      <sheetName val="조도계산서 (도서)"/>
      <sheetName val="BEND LOSS"/>
      <sheetName val="POL6차-PIPING"/>
      <sheetName val="MOTOR"/>
      <sheetName val="도"/>
      <sheetName val="Sheet1"/>
      <sheetName val="출근부"/>
      <sheetName val="CB"/>
      <sheetName val="DHEQSUPT"/>
      <sheetName val="조도계산서_(도서)"/>
      <sheetName val="BEND_LOSS"/>
      <sheetName val="Eier"/>
      <sheetName val="#REF"/>
      <sheetName val="환율-LIBOR"/>
      <sheetName val="단중표"/>
      <sheetName val="목록"/>
      <sheetName val="재료비"/>
      <sheetName val="SUM"/>
      <sheetName val="내역서 "/>
      <sheetName val="산#2-1 (2)"/>
      <sheetName val="내역서"/>
      <sheetName val="ｼｰﾙﾄﾞ計"/>
      <sheetName val="방열판"/>
      <sheetName val="물량"/>
      <sheetName val="96간접경비"/>
      <sheetName val="사진"/>
      <sheetName val="토목"/>
      <sheetName val="견적"/>
      <sheetName val="COVER"/>
      <sheetName val="PI"/>
      <sheetName val="Base_Data"/>
      <sheetName val="Sheet5"/>
      <sheetName val="5.소재"/>
      <sheetName val="배관BM(일반)"/>
      <sheetName val="PANEL가격"/>
      <sheetName val="정부노임단가"/>
      <sheetName val="CAT_5"/>
      <sheetName val="cable산출"/>
      <sheetName val="가공4차이기분"/>
      <sheetName val=" 견적서"/>
      <sheetName val="산#3-1"/>
      <sheetName val="WEIGHT LIST"/>
      <sheetName val="ORIGN"/>
      <sheetName val="작성방법"/>
      <sheetName val="2선재"/>
      <sheetName val="49455"/>
      <sheetName val="입찰안"/>
      <sheetName val="MACRO(MCC)"/>
      <sheetName val="단가"/>
      <sheetName val="시설물일위"/>
      <sheetName val="품종별-이름"/>
      <sheetName val="Summary Sheets"/>
      <sheetName val="계산내역"/>
      <sheetName val="예산M11A"/>
      <sheetName val="점수계산1-2"/>
      <sheetName val="SENSOR LIST"/>
      <sheetName val="보온자재단가표"/>
      <sheetName val="TOTAL"/>
      <sheetName val="산출"/>
      <sheetName val="설비비4"/>
      <sheetName val="작성기준"/>
      <sheetName val="세부내역(직접인건비)"/>
      <sheetName val="9-1차이내역."/>
      <sheetName val="MuC Claim"/>
      <sheetName val="Input"/>
      <sheetName val="Units Def'n"/>
      <sheetName val="부표총괄"/>
      <sheetName val="계산근거"/>
      <sheetName val="BASIC (2)"/>
      <sheetName val="1.견적기준(입력)"/>
      <sheetName val="완성차 미수금"/>
      <sheetName val="월별손익"/>
      <sheetName val="수입"/>
      <sheetName val="P-LIST"/>
      <sheetName val="PBS"/>
      <sheetName val="PRO_A"/>
      <sheetName val="DWG"/>
      <sheetName val="ELEC_MCI"/>
      <sheetName val="MAIN"/>
      <sheetName val="INST_MCI"/>
      <sheetName val="MECH_MCI"/>
      <sheetName val="PRO"/>
      <sheetName val="표지"/>
      <sheetName val="환율"/>
      <sheetName val="기본"/>
      <sheetName val="choose"/>
      <sheetName val="parts"/>
      <sheetName val="F-Assump"/>
      <sheetName val="Q-Data"/>
      <sheetName val="Y-Data"/>
      <sheetName val="CapEx"/>
      <sheetName val="EQUIP-H"/>
      <sheetName val="수목데이타 "/>
      <sheetName val="단가비교표"/>
      <sheetName val="영업.일1"/>
      <sheetName val="진주방향"/>
      <sheetName val="PIPE"/>
      <sheetName val="FLANGE"/>
      <sheetName val="VALVE"/>
      <sheetName val="Sheet9"/>
      <sheetName val="Total BM"/>
      <sheetName val="공사명입력"/>
      <sheetName val="BSD (2)"/>
      <sheetName val="7.경제성결과"/>
      <sheetName val="갑지"/>
      <sheetName val="TABLE"/>
      <sheetName val="BRIDROLL.XLS"/>
      <sheetName val="DATA테이블1 (2)"/>
      <sheetName val="내역1"/>
      <sheetName val="견적접수"/>
      <sheetName val="견적내역서"/>
      <sheetName val="설계예산2"/>
      <sheetName val="item"/>
      <sheetName val="내역"/>
      <sheetName val="직노"/>
      <sheetName val="6.INTER CONNECTING"/>
      <sheetName val="내역서1"/>
      <sheetName val="일반"/>
      <sheetName val="기안"/>
      <sheetName val="WC"/>
      <sheetName val="1을"/>
      <sheetName val="보수0831"/>
      <sheetName val="INPUT DATA"/>
      <sheetName val="64164"/>
      <sheetName val="loading"/>
      <sheetName val="기계"/>
      <sheetName val="IT-BAT"/>
      <sheetName val="DJ1"/>
      <sheetName val="공정양식"/>
      <sheetName val="기준"/>
      <sheetName val="unit 4"/>
      <sheetName val="설비비3"/>
      <sheetName val="BQ"/>
      <sheetName val="Chart"/>
      <sheetName val="rate"/>
      <sheetName val="INSTR"/>
      <sheetName val="9-1차이내역"/>
      <sheetName val="2.주요계수총괄"/>
      <sheetName val="입력"/>
      <sheetName val="간선계산"/>
      <sheetName val="단위중량표"/>
      <sheetName val="참고자료"/>
      <sheetName val="가열로SW"/>
      <sheetName val="적용기준"/>
      <sheetName val="ListDef"/>
      <sheetName val="적용"/>
      <sheetName val="3.소요인력산출내역서"/>
      <sheetName val="도면자료제출일정"/>
      <sheetName val="3.적용기준"/>
      <sheetName val="4.소요인력산출내역서"/>
      <sheetName val="Sheet1 (2)"/>
      <sheetName val="DESIGN"/>
      <sheetName val="SOS_PLC &amp; Panel"/>
      <sheetName val="부속동"/>
      <sheetName val="상각율"/>
      <sheetName val="1.열용량"/>
      <sheetName val="옥외"/>
      <sheetName val="일위대가(계측기설치)"/>
      <sheetName val="토건"/>
      <sheetName val="분석mast"/>
      <sheetName val="서울산업대(토)"/>
      <sheetName val="conv전장품"/>
      <sheetName val="시추주상도"/>
      <sheetName val="1.설계조건"/>
      <sheetName val="경제성분석"/>
      <sheetName val="kich thuoc"/>
      <sheetName val="DTHH"/>
      <sheetName val="일위대가"/>
      <sheetName val="AILC004"/>
      <sheetName val="인천제철"/>
      <sheetName val="아주기계"/>
      <sheetName val="계약ITEM"/>
      <sheetName val="MixBed"/>
      <sheetName val="CondPol"/>
      <sheetName val="INPUT-DATA"/>
      <sheetName val="해외 연수비용 계산-삭제"/>
      <sheetName val="해외 기술훈련비 (합계)"/>
      <sheetName val="85%"/>
      <sheetName val="#3E1_GCR"/>
      <sheetName val="cp-e1"/>
      <sheetName val="SET UP"/>
      <sheetName val="15100"/>
      <sheetName val="조작대(1연)"/>
      <sheetName val="F5"/>
      <sheetName val="당초"/>
      <sheetName val="견적990322"/>
      <sheetName val="남양시작동자105노65기1.3화1.2"/>
      <sheetName val="REHEATING FURNACE"/>
      <sheetName val="Sheet6 (3)"/>
      <sheetName val="IMPEADENCE MAP 취수장"/>
      <sheetName val="일위대가-1"/>
      <sheetName val="기본일정"/>
      <sheetName val="기계내역"/>
      <sheetName val="적용률"/>
      <sheetName val="단가표"/>
      <sheetName val="단면가정"/>
      <sheetName val="옥외통신"/>
      <sheetName val="교각1"/>
      <sheetName val="보일러"/>
      <sheetName val="ITEM-LIST"/>
      <sheetName val="Summary_Sheets"/>
      <sheetName val="SENSOR_LIST"/>
      <sheetName val="9-1차이내역_"/>
      <sheetName val="MuC_Claim"/>
      <sheetName val="BASIC_(2)"/>
      <sheetName val="Units_Def'n"/>
      <sheetName val="1_견적기준(입력)"/>
      <sheetName val="제출계산서"/>
      <sheetName val="Data"/>
      <sheetName val="C23HMLMP"/>
      <sheetName val="FISIA CALCOLO STADI"/>
      <sheetName val="EQUIP"/>
      <sheetName val="LinerWt"/>
      <sheetName val="계화배수"/>
      <sheetName val=""/>
      <sheetName val="Man Power"/>
      <sheetName val="산#3-2-2"/>
      <sheetName val="산#3-2"/>
      <sheetName val="ENG-101"/>
      <sheetName val="기계내역서"/>
      <sheetName val="Man Power &amp; Comp"/>
      <sheetName val="list"/>
      <sheetName val="부하(성남)"/>
      <sheetName val="부하계산서"/>
      <sheetName val="8.INTER CONNECTING"/>
      <sheetName val="4-3 보온 기본물량집계"/>
      <sheetName val="조립지적"/>
      <sheetName val="노임이"/>
      <sheetName val="샘플표지"/>
      <sheetName val="수량산출"/>
      <sheetName val="I一般比"/>
      <sheetName val="실행철강하도"/>
      <sheetName val="Testing"/>
      <sheetName val="공사비 내역 (가)"/>
      <sheetName val="Proposal"/>
      <sheetName val="예산M12A"/>
      <sheetName val="KJH"/>
      <sheetName val="Lists"/>
      <sheetName val="WORK-VOL"/>
      <sheetName val="______C______________PROJECT__2"/>
      <sheetName val="______C______________PROJECT__3"/>
      <sheetName val="인건비"/>
      <sheetName val="\\이대우\C\이동희\본설비\강재제작\PROJECT\포항"/>
      <sheetName val="WORK"/>
      <sheetName val="계정"/>
      <sheetName val="SYS_DB"/>
      <sheetName val="NEWDRAW"/>
      <sheetName val="노임단가"/>
      <sheetName val="costing_CV"/>
      <sheetName val="______C______________PROJECT__4"/>
      <sheetName val="정부노임"/>
      <sheetName val="방화산출"/>
      <sheetName val="Legend"/>
      <sheetName val="General Data"/>
    </sheetNames>
    <definedNames>
      <definedName name="Chart973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2001-차입금"/>
      <sheetName val="01-이자CASH"/>
      <sheetName val="01-이자(회계)"/>
      <sheetName val="(1) 차입환평가"/>
      <sheetName val="(2) 예금환평가"/>
      <sheetName val="00지급이자추정"/>
      <sheetName val="2000-이자CASH"/>
      <sheetName val="01-이자"/>
      <sheetName val="환율-LIBOR"/>
      <sheetName val="작성전제"/>
      <sheetName val="MACRO(MCC)"/>
      <sheetName val="외화차입-영업외수익(김상열)"/>
      <sheetName val="기본"/>
      <sheetName val="세목별"/>
      <sheetName val="POL설치공정"/>
      <sheetName val="Sheet4"/>
      <sheetName val="72-피버"/>
      <sheetName val="배관BM(일반)"/>
      <sheetName val="POL6차-PIPING"/>
      <sheetName val="BID"/>
      <sheetName val="공정별계획(생산,발송)"/>
      <sheetName val="#REF"/>
      <sheetName val="산#2-1 (2)"/>
      <sheetName val="방열판"/>
      <sheetName val="MOTOR"/>
      <sheetName val="견적과실행예산"/>
      <sheetName val="내역서"/>
      <sheetName val=" 견적서"/>
      <sheetName val="6.INTER CONNECTING"/>
      <sheetName val="계약ITEM"/>
      <sheetName val="TOTAL"/>
      <sheetName val="item"/>
      <sheetName val="도"/>
      <sheetName val="Main"/>
      <sheetName val="Data"/>
      <sheetName val="단중표"/>
      <sheetName val="steam table"/>
      <sheetName val="NEWDRAW"/>
      <sheetName val="FOOTING단면력"/>
      <sheetName val="2선재"/>
      <sheetName val="작성방법"/>
      <sheetName val="목록"/>
      <sheetName val="계산근거"/>
      <sheetName val="물량"/>
      <sheetName val="가열로SW"/>
      <sheetName val="부대공"/>
      <sheetName val="Eier"/>
      <sheetName val="BSD (2)"/>
      <sheetName val="BEND LOSS"/>
      <sheetName val="DJ1"/>
      <sheetName val="효율&amp;역율"/>
      <sheetName val="표지"/>
      <sheetName val="조도계산서 (도서)"/>
      <sheetName val="0"/>
      <sheetName val="1"/>
      <sheetName val="정부노임단가"/>
      <sheetName val="LGBOM1절_CheckList"/>
      <sheetName val="Discount Group"/>
      <sheetName val="ORIGN"/>
      <sheetName val="입찰안"/>
      <sheetName val="GTG TR PIT"/>
      <sheetName val="DATA01"/>
      <sheetName val="첨1인력투입계획"/>
      <sheetName val="경비"/>
      <sheetName val="노무비"/>
      <sheetName val="Sheet5"/>
      <sheetName val="BAL.(TTL)"/>
      <sheetName val="토건"/>
      <sheetName val="도면자료제출일정"/>
      <sheetName val="COL"/>
      <sheetName val="포항보고서"/>
      <sheetName val="RH우선"/>
      <sheetName val="비철보고서"/>
      <sheetName val="상각율"/>
      <sheetName val="CB"/>
      <sheetName val="Sheet1"/>
      <sheetName val="APT"/>
      <sheetName val="Obrien Costs"/>
      <sheetName val="PHD Reductions"/>
      <sheetName val="OZ049E"/>
      <sheetName val="산출"/>
      <sheetName val="L_RPTA05_목록"/>
      <sheetName val="WEIGHT LIST"/>
      <sheetName val="장비종합부표"/>
      <sheetName val="집계표_식재"/>
      <sheetName val="부표"/>
      <sheetName val="fitting"/>
      <sheetName val="인덱스"/>
      <sheetName val="BEQ내역"/>
      <sheetName val="cost"/>
      <sheetName val="실행철강하도"/>
      <sheetName val="CAT_5"/>
      <sheetName val="P-산#1-1(WOWA1)"/>
      <sheetName val="PI"/>
      <sheetName val="총괄집계 (현대-거평분)"/>
      <sheetName val="공급기지(토목)"/>
      <sheetName val="Code"/>
      <sheetName val="w't table"/>
      <sheetName val="Factor"/>
      <sheetName val="공정계획(내부계획25%,내부w.f)"/>
      <sheetName val="Tubing"/>
      <sheetName val="손익현황"/>
      <sheetName val="현황CODE"/>
      <sheetName val="3련 BOX"/>
      <sheetName val="General Data"/>
      <sheetName val="WORK"/>
      <sheetName val="Proposal"/>
      <sheetName val="품셈 "/>
      <sheetName val="PAINT"/>
      <sheetName val="방화도료"/>
      <sheetName val="EE-PROP"/>
      <sheetName val="설비비4"/>
      <sheetName val="설비비2"/>
      <sheetName val="설비비3"/>
      <sheetName val="설비비5"/>
      <sheetName val="설비비6"/>
      <sheetName val="설비비1"/>
      <sheetName val="유첨3.적용기준"/>
      <sheetName val="적용"/>
      <sheetName val="Pengalaman Per"/>
      <sheetName val="Y-WORK"/>
      <sheetName val="PBS"/>
      <sheetName val="품종별-이름"/>
      <sheetName val="SENSOR LIST"/>
      <sheetName val="BQ"/>
      <sheetName val="Man Power"/>
      <sheetName val="산#3-2-2"/>
      <sheetName val="산#3-1"/>
      <sheetName val="산#3-2"/>
      <sheetName val="ENG-101"/>
      <sheetName val="PIPE"/>
      <sheetName val="FLANGE"/>
      <sheetName val="VALVE"/>
      <sheetName val="기계내역서"/>
      <sheetName val="Man Power &amp; Comp"/>
      <sheetName val="N賃率-職"/>
      <sheetName val="전력구구조물산근"/>
      <sheetName val="BQ_FINA1_950526"/>
      <sheetName val="001"/>
      <sheetName val="LC"/>
      <sheetName val="견적접수"/>
      <sheetName val="견적내역서"/>
      <sheetName val="http___fs_center4_posec_co_kr_2"/>
      <sheetName val=""/>
      <sheetName val="CNC810M"/>
      <sheetName val="단가표(2011.2)"/>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refreshError="1"/>
      <sheetData sheetId="14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견적서"/>
    </sheetNames>
    <sheetDataSet>
      <sheetData sheetId="0"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T"/>
      <sheetName val="POL6차-PIPING"/>
      <sheetName val="물량"/>
      <sheetName val="WEIGHT LIST"/>
      <sheetName val="산#3-1"/>
      <sheetName val="산#2-1 (2)"/>
      <sheetName val="#REF"/>
      <sheetName val="도"/>
      <sheetName val="환율-LIBOR"/>
      <sheetName val="효율&amp;역율"/>
      <sheetName val="WORK"/>
      <sheetName val="Sheet4"/>
      <sheetName val="산출"/>
      <sheetName val="Sheet5"/>
      <sheetName val="산#3-2-2"/>
      <sheetName val="산#3-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표지"/>
      <sheetName val="목차"/>
      <sheetName val="본문"/>
      <sheetName val="사진"/>
      <sheetName val="부하LIST"/>
      <sheetName val="효율&amp;역율"/>
      <sheetName val="표지 "/>
      <sheetName val="TR용량"/>
      <sheetName val="CB계통도 (rev1)"/>
      <sheetName val="motor"/>
      <sheetName val="Vector Motor"/>
      <sheetName val="VVVF FAN &amp; BLOWER 2"/>
      <sheetName val="Ent&amp;Cent MCC"/>
      <sheetName val="DELIVERY MCC"/>
      <sheetName val="F'CE HEATER"/>
      <sheetName val="CRANE&amp;AIR CON"/>
      <sheetName val="CONTROL전원"/>
      <sheetName val="CONTROL(220V 3PH)"/>
      <sheetName val="CONTROL(220V 1PH)"/>
      <sheetName val="CONTROL(110V)"/>
      <sheetName val="ASRS"/>
      <sheetName val="LIGHTING"/>
      <sheetName val="LIGHTING (I-TV)"/>
      <sheetName val="REPAIR"/>
      <sheetName val="EMERGENCY"/>
      <sheetName val="EMER LIGHTING"/>
      <sheetName val="BATTERY"/>
      <sheetName val="UPS"/>
      <sheetName val="PULPIT UPS DP"/>
      <sheetName val="TGA Entry(VC)"/>
      <sheetName val="TGA Center(VC)"/>
      <sheetName val="TGA Exit(VC)"/>
      <sheetName val="수처리LOAD(020430)수정0918 "/>
      <sheetName val="설계계산서"/>
      <sheetName val="도"/>
      <sheetName val="환율-LIBOR"/>
      <sheetName val="Eier"/>
      <sheetName val="POL설치공정"/>
      <sheetName val="BEND LOSS"/>
      <sheetName val="공정양식"/>
      <sheetName val="단위중량표"/>
      <sheetName val="#REF"/>
      <sheetName val="조도계산서 (도서)"/>
      <sheetName val="6.INTER CONNECTING"/>
      <sheetName val="MACRO(MCC)"/>
      <sheetName val="POL6차-PIPING"/>
      <sheetName val=" 견적서"/>
      <sheetName val="Instruction"/>
      <sheetName val="TRE TABLE"/>
      <sheetName val="DATA"/>
      <sheetName val="BID"/>
      <sheetName val="목록"/>
      <sheetName val="표지_"/>
      <sheetName val="CB계통도_(rev1)"/>
      <sheetName val="Vector_Motor"/>
      <sheetName val="VVVF_FAN_&amp;_BLOWER_2"/>
      <sheetName val="Ent&amp;Cent_MCC"/>
      <sheetName val="DELIVERY_MCC"/>
      <sheetName val="F'CE_HEATER"/>
      <sheetName val="CRANE&amp;AIR_CON"/>
      <sheetName val="CONTROL(220V_3PH)"/>
      <sheetName val="CONTROL(220V_1PH)"/>
      <sheetName val="LIGHTING_(I-TV)"/>
      <sheetName val="EMER_LIGHTING"/>
      <sheetName val="PULPIT_UPS_DP"/>
      <sheetName val="TGA_Entry(VC)"/>
      <sheetName val="TGA_Center(VC)"/>
      <sheetName val="TGA_Exit(VC)"/>
      <sheetName val="수처리LOAD(020430)수정0918_"/>
      <sheetName val="BEND_LOSS"/>
      <sheetName val="cost"/>
      <sheetName val="발신정보"/>
      <sheetName val="DJ1"/>
      <sheetName val="Sheet1"/>
      <sheetName val="MOB-MAN1"/>
      <sheetName val="물량"/>
      <sheetName val="SENSOR LIST"/>
      <sheetName val="산#3-1"/>
      <sheetName val="2 주요계약현황"/>
      <sheetName val="산#2-1 (2)"/>
      <sheetName val="단중표"/>
      <sheetName val="정부노임단가"/>
      <sheetName val="steam table"/>
      <sheetName val="Obrien Costs"/>
      <sheetName val="입찰안"/>
      <sheetName val="도면자료제출일정"/>
      <sheetName val="2000전체분"/>
      <sheetName val="2000년1차"/>
      <sheetName val="Sheet1 (2)"/>
      <sheetName val="토건"/>
      <sheetName val="2선재"/>
      <sheetName val="작성방법"/>
      <sheetName val="Oper Amount"/>
      <sheetName val="MHR-ANLIS"/>
      <sheetName val="증감대비"/>
      <sheetName val="Sheet5"/>
      <sheetName val="변압기 및 발전기 용량"/>
      <sheetName val="손익현황"/>
      <sheetName val="현황CODE"/>
      <sheetName val="선수금"/>
      <sheetName val="General Data"/>
      <sheetName val="WORK"/>
      <sheetName val="Proposal"/>
      <sheetName val="품셈 "/>
      <sheetName val="PAINT"/>
      <sheetName val="방화도료"/>
      <sheetName val="EE-PROP"/>
      <sheetName val="설비비4"/>
      <sheetName val="설비비2"/>
      <sheetName val="설비비3"/>
      <sheetName val="설비비5"/>
      <sheetName val="설비비6"/>
      <sheetName val="설비비1"/>
      <sheetName val="유첨3.적용기준"/>
      <sheetName val="적용"/>
      <sheetName val="Pengalaman Per"/>
      <sheetName val="Y-WORK"/>
      <sheetName val="item"/>
      <sheetName val="PBS"/>
      <sheetName val="품종별-이름"/>
      <sheetName val="BQ"/>
      <sheetName val="Man Power"/>
      <sheetName val="PI"/>
      <sheetName val="산#3-2-2"/>
      <sheetName val="산#3-2"/>
      <sheetName val="ENG-101"/>
      <sheetName val="CB"/>
      <sheetName val="PIPE"/>
      <sheetName val="FLANGE"/>
      <sheetName val="VALVE"/>
      <sheetName val="가열로SW"/>
      <sheetName val="기계내역서"/>
      <sheetName val=""/>
      <sheetName val="NEWDRAW"/>
      <sheetName val="EST-1"/>
      <sheetName val="Info"/>
      <sheetName val="WEIGHT LIST"/>
      <sheetName val="INPUT(REF)"/>
      <sheetName val="report"/>
      <sheetName val="Equipment"/>
      <sheetName val="Piping"/>
      <sheetName val="ORIGN"/>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4G4PR01"/>
      <sheetName val="#REF"/>
      <sheetName val="부하계산서"/>
      <sheetName val="Eier"/>
      <sheetName val="환율-LIBOR"/>
      <sheetName val="단중표"/>
      <sheetName val="Man Power &amp; Comp"/>
      <sheetName val="공사손익"/>
      <sheetName val="00년"/>
      <sheetName val="효율&amp;역율"/>
      <sheetName val="공정양식"/>
      <sheetName val="계약ITEM"/>
      <sheetName val="BEND LOSS"/>
      <sheetName val="SENSOR LIST"/>
      <sheetName val="개요"/>
      <sheetName val="부하(성남)"/>
      <sheetName val="도"/>
      <sheetName val="자재집계 &amp; 총괄표"/>
      <sheetName val="Sheet5"/>
      <sheetName val="2선재"/>
      <sheetName val="작성방법"/>
      <sheetName val="산출"/>
      <sheetName val="POL설치공정"/>
      <sheetName val="6.INTER CONNECTING"/>
      <sheetName val="방열판"/>
      <sheetName val=" 견적서"/>
      <sheetName val="Sheet1"/>
      <sheetName val="K4G4PR01.XLS"/>
      <sheetName val="Pack-3"/>
      <sheetName val="QUOTATION"/>
      <sheetName val="QUOTATION (2)"/>
      <sheetName val="LOPCALC"/>
      <sheetName val="구동"/>
      <sheetName val="상세내역총괄"/>
      <sheetName val="산#2-1 (2)"/>
      <sheetName val="전기"/>
      <sheetName val="BID"/>
      <sheetName val="001"/>
      <sheetName val="내역서"/>
      <sheetName val="JUCK"/>
      <sheetName val="노임단가"/>
      <sheetName val="item"/>
      <sheetName val="TABLE"/>
      <sheetName val="차액보증"/>
      <sheetName val="조도계산서 (도서)"/>
      <sheetName val="General Data"/>
      <sheetName val="WORK"/>
      <sheetName val="Proposal"/>
      <sheetName val="POL6차-PIPING"/>
      <sheetName val="품셈 "/>
      <sheetName val="PAINT"/>
      <sheetName val="방화도료"/>
      <sheetName val="EE-PROP"/>
      <sheetName val="설비비4"/>
      <sheetName val="설비비2"/>
      <sheetName val="설비비3"/>
      <sheetName val="설비비5"/>
      <sheetName val="설비비6"/>
      <sheetName val="설비비1"/>
      <sheetName val="유첨3.적용기준"/>
      <sheetName val="토건"/>
      <sheetName val="물량"/>
      <sheetName val="적용"/>
      <sheetName val="Pengalaman Per"/>
      <sheetName val="Y-WORK"/>
      <sheetName val="PBS"/>
      <sheetName val="품종별-이름"/>
      <sheetName val="표지"/>
      <sheetName val="BQ"/>
      <sheetName val="Man Power"/>
      <sheetName val="PI"/>
      <sheetName val="산#3-2-2"/>
      <sheetName val="산#3-1"/>
      <sheetName val="산#3-2"/>
      <sheetName val="ENG-101"/>
      <sheetName val="CB"/>
      <sheetName val="PIPE"/>
      <sheetName val="FLANGE"/>
      <sheetName val="VALVE"/>
      <sheetName val="가열로SW"/>
      <sheetName val="Code"/>
      <sheetName val=""/>
      <sheetName val="계수시트"/>
      <sheetName val="원가계산서"/>
      <sheetName val="WEIGH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4G4PR01"/>
      <sheetName val="도"/>
      <sheetName val="효율&amp;역율"/>
      <sheetName val="부하계산서"/>
      <sheetName val="電磁弁LIST"/>
      <sheetName val="PLG"/>
      <sheetName val="#REF"/>
      <sheetName val="MEXICO-C"/>
      <sheetName val="SENSOR LIST"/>
      <sheetName val="적용"/>
      <sheetName val="총계"/>
      <sheetName val="설계예산서"/>
      <sheetName val="예산내역서"/>
      <sheetName val=" "/>
      <sheetName val="UC"/>
      <sheetName val="인건-측정"/>
      <sheetName val="환율-LIBOR"/>
      <sheetName val="KJH"/>
      <sheetName val="품셈 "/>
      <sheetName val="기계경비일람"/>
      <sheetName val=" 견적서"/>
      <sheetName val="K4G4PR01.XLS"/>
      <sheetName val="내역서"/>
      <sheetName val="Info"/>
      <sheetName val="가열로SW"/>
      <sheetName val="Sheet1"/>
      <sheetName val="Sheet5"/>
      <sheetName val="3월"/>
      <sheetName val="4월"/>
      <sheetName val="5월"/>
      <sheetName val="Man Power &amp; Comp"/>
      <sheetName val="ORIGN"/>
      <sheetName val="Eier"/>
      <sheetName val="공사손익"/>
      <sheetName val="00년"/>
      <sheetName val="공정양식"/>
      <sheetName val="단중표"/>
      <sheetName val="BEND LOSS"/>
      <sheetName val="개요"/>
      <sheetName val="계약ITEM"/>
      <sheetName val="MACRO(MCC)"/>
      <sheetName val="POL6차-PIPING"/>
      <sheetName val="72-피버"/>
      <sheetName val="허용전류R3"/>
      <sheetName val="Sheet4"/>
      <sheetName val="B__My_Documents___NO_2EGL_____2"/>
      <sheetName val="Sheet1 (2)"/>
      <sheetName val="견적정보"/>
      <sheetName val="갑지"/>
      <sheetName val=""/>
      <sheetName val="목록"/>
      <sheetName val="B__My_Documents___NO_2EGL_____3"/>
      <sheetName val="B__My_Documents___NO_2EGL_____4"/>
      <sheetName val="Steam-Sys"/>
    </sheetNames>
    <definedNames>
      <definedName name="Macro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sheetData sheetId="52"/>
      <sheetData sheetId="53"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중~1"/>
    </sheetNames>
    <definedNames>
      <definedName name="Macro2"/>
      <definedName name="Macro3"/>
      <definedName name="Macro4"/>
      <definedName name="Macro5"/>
      <definedName name="Macro6"/>
      <definedName name="Macro7"/>
    </definedNames>
    <sheetDataSet>
      <sheetData sheetId="0"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정금액결과표 (차수별)"/>
      <sheetName val="조사개요(지수)"/>
      <sheetName val="시중노임산출표"/>
      <sheetName val="일위대가표지"/>
      <sheetName val="일위대가"/>
      <sheetName val="조정금액결과표"/>
      <sheetName val="물가변동결과"/>
      <sheetName val="표지"/>
      <sheetName val="제출문"/>
      <sheetName val="목차(지수)"/>
      <sheetName val="총차"/>
      <sheetName val="물가변동"/>
      <sheetName val="비목군분류"/>
      <sheetName val="비목군집계표"/>
      <sheetName val="결과표"/>
      <sheetName val="지수조정율"/>
      <sheetName val="경비산출서"/>
      <sheetName val="조정금액"/>
      <sheetName val="laroux"/>
      <sheetName val="집계표"/>
      <sheetName val="OSO아산"/>
      <sheetName val="MACRO(AT)"/>
      <sheetName val="물가변동원가 "/>
      <sheetName val="물가변동적용대가"/>
      <sheetName val="순공사비목군"/>
      <sheetName val="비목군집계"/>
      <sheetName val="기타경비지수"/>
      <sheetName val="조정금액결과표 (차수별) (2)"/>
      <sheetName val="전화"/>
      <sheetName val="TV"/>
      <sheetName val="방송"/>
      <sheetName val="시청각"/>
      <sheetName val="Sheet2"/>
      <sheetName val="산#2-1 (2)"/>
      <sheetName val="단가비교표 (계측제어)"/>
      <sheetName val="기준"/>
      <sheetName val="piping"/>
      <sheetName val="COPY"/>
      <sheetName val="다이꾸"/>
      <sheetName val="전기"/>
      <sheetName val="공업용수관로"/>
      <sheetName val="Sheet1"/>
      <sheetName val="CONCRETE"/>
      <sheetName val="ITEM"/>
      <sheetName val="재료"/>
      <sheetName val="재료비 (2)"/>
      <sheetName val="공사내역"/>
      <sheetName val="내역서"/>
      <sheetName val="가설건물"/>
      <sheetName val="공통비"/>
      <sheetName val="Sheet5"/>
      <sheetName val="Total"/>
      <sheetName val="Macro(차단기)"/>
      <sheetName val="토사(PE)"/>
      <sheetName val="실행철강하도"/>
      <sheetName val="WORK"/>
      <sheetName val="DATA"/>
      <sheetName val="판매보고서"/>
      <sheetName val="TB-내역서"/>
      <sheetName val="노무비"/>
      <sheetName val="BQ(실행)"/>
      <sheetName val="결선list"/>
      <sheetName val="설계서(7)"/>
      <sheetName val="환율-LIBOR"/>
      <sheetName val="BID"/>
      <sheetName val="부하계산서"/>
      <sheetName val="할증 "/>
      <sheetName val="공사비 내역 (가)"/>
      <sheetName val="노임단가"/>
      <sheetName val="JUCK"/>
      <sheetName val="MOTOR"/>
      <sheetName val="원본"/>
      <sheetName val="LOPCALC"/>
      <sheetName val="CB"/>
      <sheetName val="단가조사서"/>
      <sheetName val="금액내역서"/>
      <sheetName val="내역서비교"/>
      <sheetName val="STORAGE"/>
      <sheetName val="Cost bd-&quot;A&quot;"/>
      <sheetName val="청주(철골발주의뢰서)"/>
      <sheetName val="경상비"/>
      <sheetName val="BACK DATA"/>
      <sheetName val="1-1"/>
      <sheetName val="품의서"/>
      <sheetName val="물가시세"/>
      <sheetName val="설계조건"/>
      <sheetName val="노무비단가"/>
      <sheetName val="발신정보"/>
      <sheetName val="공통(20-91)"/>
      <sheetName val="입찰안"/>
      <sheetName val="factor"/>
      <sheetName val="NOMUBI"/>
      <sheetName val="터널조도"/>
      <sheetName val="적정심사"/>
      <sheetName val="단가"/>
      <sheetName val="품조정율(97-99)"/>
      <sheetName val="6호기"/>
      <sheetName val="건축내역서"/>
      <sheetName val="LOOKUP"/>
      <sheetName val="paint mat"/>
      <sheetName val="동결보온"/>
      <sheetName val="Sheet17"/>
      <sheetName val="001"/>
      <sheetName val="별첨2. MEX-PIA"/>
      <sheetName val="별첨1. PTA,PX"/>
      <sheetName val="MEXICO-C"/>
      <sheetName val="purpose&amp;input"/>
      <sheetName val="Valve Cl"/>
      <sheetName val="CODE-STR"/>
      <sheetName val="Tables"/>
      <sheetName val="FLUID_INFO"/>
      <sheetName val="MHanger_SB"/>
      <sheetName val="steam table"/>
      <sheetName val="6.0"/>
      <sheetName val="water prop."/>
      <sheetName val="Material_Group"/>
      <sheetName val="PTrating all"/>
      <sheetName val="효율&amp;역율"/>
      <sheetName val="BSD (2)"/>
      <sheetName val="card1"/>
      <sheetName val="sheets"/>
      <sheetName val="산근"/>
      <sheetName val="#REF"/>
      <sheetName val="부표총괄"/>
      <sheetName val="품셈1-26"/>
      <sheetName val="Macro1"/>
      <sheetName val="3련 BOX"/>
      <sheetName val="MBR9"/>
      <sheetName val="설산1.나"/>
      <sheetName val="본사S"/>
      <sheetName val="현장지지물물량"/>
      <sheetName val="Y-WORK"/>
      <sheetName val="부하LOAD"/>
      <sheetName val="부하(성남)"/>
      <sheetName val="조도계산서 (도서)"/>
      <sheetName val="TEL"/>
      <sheetName val="날개벽수량표"/>
      <sheetName val="잡비"/>
      <sheetName val="전차선로 물량표"/>
      <sheetName val="차액보증"/>
      <sheetName val="조도계산"/>
      <sheetName val="세부내역"/>
      <sheetName val="정부노임단가"/>
      <sheetName val="대비"/>
      <sheetName val="M+1"/>
      <sheetName val="일위대가목차"/>
      <sheetName val="개요"/>
      <sheetName val="변경실행(2차) "/>
      <sheetName val="기계경비일람"/>
      <sheetName val="현금"/>
      <sheetName val="JUCKEYK"/>
      <sheetName val="자재단가"/>
      <sheetName val="wall"/>
      <sheetName val="Data&amp;Result"/>
      <sheetName val="A"/>
      <sheetName val="입력정보"/>
      <sheetName val="Data &amp; Result"/>
      <sheetName val="전기일위대가"/>
      <sheetName val="5.소재"/>
      <sheetName val="LINE_LIST"/>
      <sheetName val="두앙"/>
      <sheetName val="토목검측서"/>
      <sheetName val="가시설단위수량"/>
      <sheetName val="SORCE1"/>
      <sheetName val="단위수량"/>
      <sheetName val="토목내역"/>
      <sheetName val="SRC-B3U2"/>
      <sheetName val="Sheet4"/>
      <sheetName val="을"/>
      <sheetName val="물량표"/>
      <sheetName val="L_RPTA05_목록"/>
      <sheetName val="Sheet3"/>
      <sheetName val="일반공사"/>
      <sheetName val="4.2유효폭의 계산"/>
      <sheetName val="간접비"/>
      <sheetName val="DATE"/>
      <sheetName val="인부신상자료"/>
      <sheetName val="선정요령"/>
      <sheetName val="실행대비"/>
      <sheetName val="전신환매도율"/>
      <sheetName val="DATA 입력부"/>
      <sheetName val="9GNG운반"/>
      <sheetName val="비율-종합"/>
      <sheetName val="공사비내역서"/>
      <sheetName val="MFAB"/>
      <sheetName val="MFRT"/>
      <sheetName val="MPKG"/>
      <sheetName val="MPRD"/>
      <sheetName val="데이타"/>
      <sheetName val="Macro2"/>
      <sheetName val="6PILE  (돌출)"/>
      <sheetName val="ITB COST"/>
      <sheetName val="자압"/>
      <sheetName val="기계공사비집계(원안)"/>
      <sheetName val="tggwan(mac)"/>
      <sheetName val="BQ"/>
      <sheetName val="PBS"/>
      <sheetName val="내역"/>
      <sheetName val="본사업"/>
      <sheetName val="Q827"/>
      <sheetName val="SE-611"/>
      <sheetName val="전기내역서(총계)"/>
      <sheetName val="재료비"/>
      <sheetName val="CTEMCOST"/>
      <sheetName val="XL4Poppy"/>
      <sheetName val="견적시담(송포2공구)"/>
      <sheetName val="갑지(추정)"/>
      <sheetName val="K"/>
      <sheetName val="Code-&gt;No"/>
      <sheetName val="견적내역서"/>
      <sheetName val="현장식당(1)"/>
      <sheetName val="Proposal"/>
      <sheetName val="식재인부"/>
      <sheetName val="슬래브(PF)(하류)"/>
      <sheetName val="SILICATE"/>
      <sheetName val="SELTDATA"/>
      <sheetName val="코드"/>
      <sheetName val="플랜트 설치"/>
      <sheetName val="단면가정"/>
      <sheetName val="인계"/>
      <sheetName val="품셈"/>
      <sheetName val="단가비교표"/>
      <sheetName val="TIE-IN"/>
      <sheetName val="Graph (LGEN)"/>
      <sheetName val="out_prog"/>
      <sheetName val="선적schedule (2)"/>
      <sheetName val="PROCESS"/>
      <sheetName val="1.설계조건"/>
      <sheetName val="사업부구분코드"/>
      <sheetName val="원가"/>
      <sheetName val="임율 Data"/>
      <sheetName val="장비내역서"/>
      <sheetName val="LG제품"/>
      <sheetName val="토공A"/>
      <sheetName val="CALCULATION"/>
      <sheetName val="FAB별"/>
      <sheetName val="PI"/>
      <sheetName val="내역서 "/>
      <sheetName val="BEND LOSS"/>
      <sheetName val="2선재"/>
      <sheetName val="공사물량총량집계"/>
      <sheetName val="수량산출서"/>
      <sheetName val="설비비3"/>
      <sheetName val="배관BM(일반)"/>
      <sheetName val="T-TABLE"/>
      <sheetName val="PROGRAM_DATA"/>
      <sheetName val="작성방법"/>
      <sheetName val="코드목록(시스템담당용)"/>
      <sheetName val="설비비4"/>
      <sheetName val="수목데이타 "/>
      <sheetName val="가열로SW"/>
      <sheetName val="PANEL가격"/>
      <sheetName val="소일위대가코드표"/>
      <sheetName val="코드목록"/>
      <sheetName val="도"/>
      <sheetName val="POL6차-PIPING"/>
      <sheetName val="품셈표"/>
      <sheetName val="단중표"/>
      <sheetName val="단가집"/>
      <sheetName val="Man Power"/>
      <sheetName val="Man Power &amp; Comp"/>
      <sheetName val="총괄집계 (현대-거평분)"/>
      <sheetName val="공급기지(토목)"/>
      <sheetName val="도면자료제출일정"/>
      <sheetName val="TDI ISBL"/>
      <sheetName val="공정양식"/>
      <sheetName val="MHR-ANLIS"/>
      <sheetName val="MUK-List"/>
      <sheetName val="Sheet1 (2)"/>
      <sheetName val="IT-BAT"/>
      <sheetName val=""/>
      <sheetName val="전력구구조물산근"/>
      <sheetName val="LEGEND"/>
      <sheetName val="BQ List"/>
      <sheetName val="SENSOR LIST"/>
      <sheetName val="산#3-2-2"/>
      <sheetName val="indirect"/>
      <sheetName val="General Data"/>
      <sheetName val="품셈 "/>
      <sheetName val="PAINT"/>
      <sheetName val="방화도료"/>
      <sheetName val="EE-PROP"/>
      <sheetName val="설비비2"/>
      <sheetName val="설비비5"/>
      <sheetName val="설비비6"/>
      <sheetName val="설비비1"/>
      <sheetName val="Eier"/>
      <sheetName val="유첨3.적용기준"/>
      <sheetName val="토건"/>
      <sheetName val="물량"/>
      <sheetName val="적용"/>
      <sheetName val="Pengalaman Per"/>
      <sheetName val="품종별-이름"/>
      <sheetName val="산#3-1"/>
      <sheetName val="산#3-2"/>
      <sheetName val="ENG-101"/>
      <sheetName val="PIPE"/>
      <sheetName val="FLANGE"/>
      <sheetName val="VALVE"/>
      <sheetName val="기계내역서"/>
      <sheetName val="8.INTER CONNECTING"/>
      <sheetName val="4-3 보온 기본물량집계"/>
      <sheetName val="단"/>
      <sheetName val="대로근거"/>
      <sheetName val="FOOTING단면력"/>
    </sheetNames>
    <definedNames>
      <definedName name="복사"/>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rect"/>
      <sheetName val="samsidb"/>
      <sheetName val="Scope Erect Work"/>
      <sheetName val="HPP"/>
      <sheetName val="sum lpg"/>
      <sheetName val="Rate"/>
      <sheetName val="Anal-Pekerjaan"/>
      <sheetName val="Comp Compress"/>
      <sheetName val="MAIN EQUIPMENT LIST"/>
      <sheetName val="Local Portion"/>
      <sheetName val="MAIN EQUIPMENT-sell"/>
      <sheetName val="sum"/>
      <sheetName val="detail lpg "/>
      <sheetName val="Civil Works1"/>
      <sheetName val="guide"/>
      <sheetName val="LPG REV1"/>
      <sheetName val="Man Power &amp; Comp"/>
      <sheetName val="Key assumption"/>
      <sheetName val="Sheet1"/>
      <sheetName val="Man Power"/>
      <sheetName val="MHR-ANLIS"/>
      <sheetName val="투입인력"/>
      <sheetName val="Sheet1 (2)"/>
      <sheetName val="효율&amp;역율"/>
      <sheetName val="환율-LIBOR"/>
      <sheetName val="조도계산서 (도서)"/>
      <sheetName val="BEND LOSS"/>
      <sheetName val="General Data"/>
      <sheetName val="WORK"/>
      <sheetName val="Proposal"/>
      <sheetName val="도"/>
      <sheetName val="POL6차-PIPING"/>
      <sheetName val="품셈 "/>
      <sheetName val="PAINT"/>
      <sheetName val="방화도료"/>
      <sheetName val="Sheet5"/>
      <sheetName val="EE-PROP"/>
      <sheetName val="설비비4"/>
      <sheetName val="설비비2"/>
      <sheetName val="설비비3"/>
      <sheetName val="설비비5"/>
      <sheetName val="설비비6"/>
      <sheetName val="설비비1"/>
      <sheetName val="Eier"/>
      <sheetName val="유첨3.적용기준"/>
      <sheetName val="토건"/>
      <sheetName val="#REF"/>
      <sheetName val="물량"/>
      <sheetName val="적용"/>
      <sheetName val="Pengalaman Per"/>
      <sheetName val="Y-WORK"/>
      <sheetName val="item"/>
      <sheetName val="PBS"/>
      <sheetName val="단중표"/>
      <sheetName val="품종별-이름"/>
      <sheetName val="표지"/>
      <sheetName val="SENSOR LIST"/>
      <sheetName val="2선재"/>
      <sheetName val="작성방법"/>
      <sheetName val="BQ"/>
      <sheetName val="PI"/>
      <sheetName val="산#3-2-2"/>
      <sheetName val="산#3-1"/>
      <sheetName val="산#3-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His"/>
      <sheetName val="SUM"/>
      <sheetName val="CVR"/>
      <sheetName val="BAL"/>
      <sheetName val="IO"/>
      <sheetName val="HW"/>
      <sheetName val="ESD"/>
      <sheetName val="SW"/>
      <sheetName val="Com.Spare"/>
      <sheetName val="ENG"/>
      <sheetName val="TRG"/>
      <sheetName val="Option"/>
      <sheetName val="Eng's"/>
      <sheetName val="P.SUM"/>
      <sheetName val="Instruction"/>
      <sheetName val="Sol."/>
      <sheetName val="ExaQ."/>
      <sheetName val="Blank"/>
      <sheetName val="CS3K_QMaster_R2.6"/>
      <sheetName val="Sheet1"/>
      <sheetName val="투입인력"/>
    </sheetNames>
    <sheetDataSet>
      <sheetData sheetId="0" refreshError="1"/>
      <sheetData sheetId="1" refreshError="1"/>
      <sheetData sheetId="2" refreshError="1"/>
      <sheetData sheetId="3">
        <row r="489">
          <cell r="D489">
            <v>10399000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산#3-2-2"/>
      <sheetName val="물량"/>
      <sheetName val="WEIGHT LIST"/>
      <sheetName val="POL6차-PIPING"/>
      <sheetName val="산#2-1 (2)"/>
      <sheetName val="산#3-1"/>
      <sheetName val="PI"/>
      <sheetName val="4-3 보온 기본물량집계"/>
      <sheetName val="技師派遣"/>
      <sheetName val="산출"/>
      <sheetName val="내역서 "/>
      <sheetName val="1-G"/>
      <sheetName val="가열로SW"/>
      <sheetName val="기본"/>
      <sheetName val="단중표"/>
      <sheetName val="배수내역"/>
      <sheetName val="작성방법"/>
      <sheetName val="Sheet5"/>
      <sheetName val="Sheet1 (2)"/>
      <sheetName val="3후판"/>
      <sheetName val="내"/>
      <sheetName val="BEND LOSS"/>
      <sheetName val="도면자료제출일정"/>
      <sheetName val="vendor report"/>
      <sheetName val="MUK-List"/>
      <sheetName val="자격 땡겨오기"/>
      <sheetName val="단가표"/>
      <sheetName val="단위중량표"/>
      <sheetName val="배관BM(일반)"/>
      <sheetName val="공사명입력"/>
      <sheetName val="입찰안"/>
      <sheetName val="도"/>
      <sheetName val="집계표"/>
      <sheetName val="Man Power &amp; Comp"/>
      <sheetName val=" 견적서"/>
      <sheetName val="내역서"/>
      <sheetName val="설계"/>
      <sheetName val="GAEYO"/>
      <sheetName val="산#3-2"/>
      <sheetName val="Curves"/>
      <sheetName val="Tables"/>
      <sheetName val="수량산출서"/>
      <sheetName val="T-TABLE"/>
      <sheetName val="설 계"/>
      <sheetName val="1단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옥외"/>
      <sheetName val="방화도료산출근거"/>
      <sheetName val="도"/>
      <sheetName val="4-3 보온 기본물량집계"/>
      <sheetName val="산출"/>
      <sheetName val="상각율"/>
      <sheetName val="도면자료제출일정"/>
      <sheetName val="DATA-UPS"/>
      <sheetName val="DATA"/>
      <sheetName val="A7"/>
      <sheetName val="미계약2"/>
      <sheetName val="수량산출"/>
      <sheetName val="별표집계"/>
      <sheetName val="산#3-2-2"/>
      <sheetName val="#REF"/>
      <sheetName val="산#3-1"/>
      <sheetName val="산#3-2"/>
      <sheetName val="품셈 "/>
      <sheetName val="내역서 "/>
      <sheetName val="공사내역"/>
      <sheetName val="AKF-2"/>
      <sheetName val="sheet1 (2)"/>
      <sheetName val="자재단가"/>
      <sheetName val="kich thuoc"/>
      <sheetName val="DTHH"/>
      <sheetName val="ORIGN"/>
      <sheetName val="기계내역서"/>
      <sheetName val="COVER"/>
      <sheetName val="POL6차-PIPING"/>
      <sheetName val="Factor"/>
      <sheetName val="M-EQPT-Z"/>
      <sheetName val="기기리스트"/>
      <sheetName val="계수시트"/>
      <sheetName val="원가계산서"/>
      <sheetName val="3층LOAD"/>
      <sheetName val="1층LOAD"/>
      <sheetName val="총괄집계 (현대-거평분)"/>
      <sheetName val="공급기지(토목)"/>
      <sheetName val="품의서(TL)"/>
      <sheetName val="2층LOAD"/>
      <sheetName val="Sheet1"/>
      <sheetName val="물량"/>
      <sheetName val="산#2-1 (2)"/>
      <sheetName val="단중표"/>
      <sheetName val="ITEM"/>
      <sheetName val="ETC"/>
      <sheetName val="단위중량표"/>
      <sheetName val="Sheet9"/>
      <sheetName val="스케즐"/>
      <sheetName val="입찰안"/>
      <sheetName val="vendor report"/>
      <sheetName val="EE-PROP"/>
      <sheetName val="Sheet5"/>
      <sheetName val="BEND LOSS"/>
      <sheetName val="総括表"/>
      <sheetName val="電装BQ"/>
      <sheetName val="機器集計表"/>
      <sheetName val="구미"/>
      <sheetName val="경비공통"/>
      <sheetName val="BREAKDOWN(철거설치)"/>
      <sheetName val="빙장비사양"/>
      <sheetName val="장비사양"/>
      <sheetName val="수입"/>
      <sheetName val="CABLE SCHEDULE"/>
      <sheetName val="Eier"/>
      <sheetName val="산출내역서집계표"/>
      <sheetName val="상 부"/>
      <sheetName val="단중표-ST"/>
      <sheetName val="MACRO(MCC)"/>
      <sheetName val="12CGOU"/>
      <sheetName val="5.소재"/>
      <sheetName val="MUK-List"/>
      <sheetName val="차액보증"/>
      <sheetName val="마감집계(창고)"/>
      <sheetName val="도장면적"/>
      <sheetName val="마감산근(창고)"/>
      <sheetName val="CAT_5"/>
      <sheetName val="부표총괄"/>
      <sheetName val="적용"/>
      <sheetName val="노임이"/>
      <sheetName val="설비비4"/>
      <sheetName val="몰탈콘크리트"/>
      <sheetName val="배관BM(일반)"/>
      <sheetName val="WEIGHT LIST"/>
      <sheetName val="일위대가"/>
      <sheetName val="Baby일위대가"/>
      <sheetName val="일위대가(가설)"/>
      <sheetName val="A LINE"/>
      <sheetName val="단가"/>
      <sheetName val="일반공사"/>
      <sheetName val="건축공사실행"/>
      <sheetName val="PANEL가격"/>
      <sheetName val="정부노임단가"/>
      <sheetName val="견적"/>
      <sheetName val="cal"/>
      <sheetName val="ASCEandUBC"/>
      <sheetName val="가도공"/>
      <sheetName val="Ditch(open)"/>
      <sheetName val="WIND"/>
      <sheetName val="작성방법"/>
      <sheetName val="100.01"/>
      <sheetName val="내역서"/>
      <sheetName val="내역"/>
      <sheetName val="LOAD"/>
      <sheetName val="사업부배부A"/>
      <sheetName val="PSCbeam설계"/>
      <sheetName val="정산서 "/>
      <sheetName val="전선로도"/>
      <sheetName val="직노"/>
      <sheetName val="실행철강하도"/>
      <sheetName val="단가구성 (2)"/>
      <sheetName val="실행내역서 "/>
      <sheetName val="사업관리"/>
      <sheetName val="가열로SW"/>
      <sheetName val="A"/>
      <sheetName val="노임단가"/>
      <sheetName val="적용기준"/>
      <sheetName val="영업소실적"/>
      <sheetName val="코드목록"/>
      <sheetName val="SUPTMTO"/>
      <sheetName val="s"/>
      <sheetName val="DATE"/>
      <sheetName val="2선재"/>
      <sheetName val="TABLE"/>
      <sheetName val="N賃率-職"/>
      <sheetName val="설비비3"/>
      <sheetName val="MOB-MAN1"/>
      <sheetName val="코드표"/>
      <sheetName val="환율 및 참고"/>
      <sheetName val="EQT-ESTN"/>
      <sheetName val="inter"/>
      <sheetName val="일위산출"/>
      <sheetName val="대외공문"/>
      <sheetName val="13.품질관리계획"/>
      <sheetName val="부대공사"/>
      <sheetName val="WOOD2"/>
      <sheetName val="MHR-ANLIS"/>
      <sheetName val="Code"/>
      <sheetName val="집계표"/>
      <sheetName val="환율-LIBOR"/>
      <sheetName val="SENSOR LIST"/>
      <sheetName val="산근"/>
      <sheetName val="COL"/>
      <sheetName val="CABLE SCH"/>
      <sheetName val="기성고"/>
      <sheetName val="실행예산SHEET도장재검토"/>
      <sheetName val="전기"/>
      <sheetName val="수목데이타 "/>
      <sheetName val="TIE-IN"/>
      <sheetName val="공사물량총량집계"/>
      <sheetName val="수량산출서"/>
      <sheetName val="전기실 산출"/>
      <sheetName val="공사비내역서"/>
      <sheetName val="데이타"/>
      <sheetName val="식재인부"/>
      <sheetName val="설계산출표지"/>
      <sheetName val="제4절-1"/>
      <sheetName val="loading"/>
      <sheetName val="갑지"/>
      <sheetName val="Man Power &amp; Comp"/>
      <sheetName val="부하(성남)"/>
      <sheetName val="부하계산서"/>
      <sheetName val="8.INTER CONNECTING"/>
      <sheetName val="TOTAL"/>
      <sheetName val="CB"/>
      <sheetName val="계약ITEM"/>
      <sheetName val="설계명세서"/>
      <sheetName val="자료입력"/>
      <sheetName val="예산명세서"/>
      <sheetName val="Form Type"/>
      <sheetName val="일위대가목차"/>
      <sheetName val="ERECTION"/>
      <sheetName val="97연삭-3"/>
      <sheetName val="상세내역서"/>
      <sheetName val="공사비_NDE"/>
      <sheetName val="토목"/>
      <sheetName val="소일위대가코드표"/>
      <sheetName val="대비"/>
      <sheetName val="RENUN"/>
      <sheetName val="2."/>
      <sheetName val="도급"/>
      <sheetName val="도기류"/>
      <sheetName val="WEIGHT_LIST"/>
      <sheetName val="산#2-1_(2)"/>
      <sheetName val="A_LINE"/>
      <sheetName val="견적내역서"/>
      <sheetName val="전기공사일위대가"/>
      <sheetName val="VXXXXXXXXXXXXXXXXXXXXXXXX"/>
      <sheetName val="OPT"/>
      <sheetName val="SV"/>
      <sheetName val="부대공"/>
      <sheetName val="토공"/>
      <sheetName val="포장공"/>
      <sheetName val="금액내역서"/>
      <sheetName val="BEND_LOSS"/>
      <sheetName val="단가구성_(2)"/>
      <sheetName val="음성cable"/>
      <sheetName val="설비비6"/>
      <sheetName val="은행"/>
      <sheetName val="예제"/>
      <sheetName val="SAN"/>
      <sheetName val="공종단가"/>
      <sheetName val="아주기계"/>
      <sheetName val="인천제철"/>
      <sheetName val="6.INTER CONNECTING"/>
      <sheetName val="유첨3.적용기준"/>
      <sheetName val="금액결정"/>
      <sheetName val="일위대가(건축)"/>
      <sheetName val="REINF."/>
      <sheetName val="VC2 8.98"/>
      <sheetName val="PSUPPORT4 체크LIST"/>
      <sheetName val="PopCache"/>
      <sheetName val="定额基价"/>
      <sheetName val="증감대비"/>
      <sheetName val="총괄표(설치)"/>
      <sheetName val="표지"/>
      <sheetName val="MACRO(전선관)"/>
      <sheetName val="부대내역"/>
      <sheetName val="일위대가_계측기설치_"/>
      <sheetName val="BATCH"/>
      <sheetName val="MB(LAB_No.2)"/>
      <sheetName val="Desal-E&amp;I"/>
      <sheetName val="CALCULATION"/>
      <sheetName val="보할공정"/>
      <sheetName val="갑지(추정)"/>
      <sheetName val="DATA01"/>
      <sheetName val="Tank design"/>
      <sheetName val="설비비"/>
      <sheetName val="4-3_보온_기본물량집계"/>
      <sheetName val="부품 및 공급사"/>
      <sheetName val="PL (MONTHLY)"/>
      <sheetName val="401"/>
      <sheetName val="가설공사내역"/>
      <sheetName val="집수정(600-700)"/>
      <sheetName val="cable산출"/>
      <sheetName val="Option"/>
      <sheetName val="건축내역서"/>
      <sheetName val="남양구조시험동"/>
      <sheetName val="설비내역서"/>
      <sheetName val="전기내역서"/>
      <sheetName val="8.PILE  (돌출)"/>
      <sheetName val="내역(정지)"/>
      <sheetName val="P-J"/>
      <sheetName val="터널조도"/>
      <sheetName val="전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323"/>
      <sheetName val="F-421"/>
      <sheetName val="정부노임단가"/>
      <sheetName val="IT-BAT"/>
      <sheetName val="부대내역"/>
      <sheetName val="SENSOR LIST"/>
      <sheetName val="Sheet2"/>
      <sheetName val="#REF"/>
      <sheetName val=" "/>
      <sheetName val="화재 탐지 설비"/>
      <sheetName val="증감대비"/>
      <sheetName val="가열로SW"/>
      <sheetName val="공정별계획(생산,발송)"/>
      <sheetName val="투입인력"/>
      <sheetName val="포)원료공장 노후설비 교체"/>
      <sheetName val="의정부문예회관변경내역"/>
      <sheetName val=" 갑지"/>
      <sheetName val="산#3-2-2"/>
      <sheetName val="제4절-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관리"/>
      <sheetName val="경비 Upload"/>
      <sheetName val="결과보고서"/>
      <sheetName val="표지"/>
      <sheetName val="1.0.견적기준(입력)"/>
      <sheetName val="2.0.총괄표(종합)"/>
      <sheetName val="2.0.총괄표(상세)"/>
      <sheetName val="2.1.노무비 산출내역서"/>
      <sheetName val="2.2.외주비 산출내역서"/>
      <sheetName val="2.3.경비 산출내역서"/>
      <sheetName val="간지"/>
      <sheetName val="입력(인력투입계획)"/>
      <sheetName val="입력(설계외주비)"/>
      <sheetName val="입력(용역외주비)"/>
      <sheetName val="단가표"/>
      <sheetName val="Sheet2"/>
    </sheetNames>
    <sheetDataSet>
      <sheetData sheetId="0" refreshError="1"/>
      <sheetData sheetId="1" refreshError="1"/>
      <sheetData sheetId="2" refreshError="1"/>
      <sheetData sheetId="3" refreshError="1"/>
      <sheetData sheetId="4">
        <row r="6">
          <cell r="E6" t="str">
            <v>On-Shore</v>
          </cell>
        </row>
        <row r="7">
          <cell r="E7" t="str">
            <v>Off-Shore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01">
          <cell r="E101" t="str">
            <v>KRW</v>
          </cell>
        </row>
        <row r="102">
          <cell r="E102" t="str">
            <v>USD</v>
          </cell>
        </row>
        <row r="103">
          <cell r="E103" t="str">
            <v>EUR</v>
          </cell>
        </row>
        <row r="104">
          <cell r="E104" t="str">
            <v>JPY</v>
          </cell>
        </row>
        <row r="105">
          <cell r="E105" t="str">
            <v>CNY</v>
          </cell>
        </row>
        <row r="106">
          <cell r="E106" t="str">
            <v>INR</v>
          </cell>
        </row>
        <row r="107">
          <cell r="E107" t="str">
            <v>AUD</v>
          </cell>
        </row>
        <row r="108">
          <cell r="E108" t="str">
            <v>CLP</v>
          </cell>
        </row>
        <row r="109">
          <cell r="E109" t="str">
            <v>VND</v>
          </cell>
        </row>
        <row r="110">
          <cell r="E110" t="str">
            <v>IDR</v>
          </cell>
        </row>
        <row r="111">
          <cell r="E111" t="str">
            <v>IRR</v>
          </cell>
        </row>
        <row r="112">
          <cell r="E112" t="str">
            <v>VEF</v>
          </cell>
        </row>
        <row r="113">
          <cell r="E113" t="str">
            <v>GEL</v>
          </cell>
        </row>
        <row r="114">
          <cell r="E114">
            <v>0</v>
          </cell>
        </row>
      </sheetData>
      <sheetData sheetId="15"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과천MAIN"/>
      <sheetName val="부하계산서"/>
      <sheetName val="CT "/>
      <sheetName val="발신정보"/>
      <sheetName val="노임"/>
      <sheetName val="ABUT수량-A1"/>
      <sheetName val="기본일위"/>
      <sheetName val="2F 회의실견적(5_14 일대)"/>
      <sheetName val="동원(3)"/>
      <sheetName val="예정(3)"/>
      <sheetName val="단가비교표"/>
      <sheetName val="NOMUBI"/>
      <sheetName val="sw1"/>
      <sheetName val="J直材4"/>
      <sheetName val="TOTAL"/>
      <sheetName val="실행철강하도"/>
      <sheetName val="I一般比"/>
      <sheetName val="설비"/>
      <sheetName val="내역"/>
      <sheetName val="감가상각"/>
      <sheetName val="TEL"/>
      <sheetName val="부대대비"/>
      <sheetName val="냉연집계"/>
      <sheetName val="Sheet3"/>
      <sheetName val="직재"/>
      <sheetName val="신우"/>
      <sheetName val="교각계산"/>
      <sheetName val="DATE"/>
      <sheetName val="sheets"/>
      <sheetName val="예산M12A"/>
      <sheetName val="일위대가목차"/>
      <sheetName val="일위대가"/>
      <sheetName val="노임단가"/>
      <sheetName val="경비_원본"/>
      <sheetName val="대비"/>
      <sheetName val="내역서(총)"/>
      <sheetName val="공사원가계산서"/>
      <sheetName val="타견적1"/>
      <sheetName val="타견적2"/>
      <sheetName val="타견적3"/>
      <sheetName val="터널조도"/>
      <sheetName val="plan&amp;section of foundation"/>
      <sheetName val="민속촌메뉴"/>
      <sheetName val="수량산출서"/>
      <sheetName val="노원열병합  건축공사기성내역서"/>
      <sheetName val="N賃率-職"/>
      <sheetName val="실행내역서 "/>
      <sheetName val="업무"/>
      <sheetName val="code"/>
      <sheetName val="주소록"/>
      <sheetName val="FANDBS"/>
      <sheetName val="GRDATA"/>
      <sheetName val="SHAFTDBSE"/>
      <sheetName val="견적서"/>
      <sheetName val="개요"/>
      <sheetName val="자재단가비교표"/>
      <sheetName val="설직재-1"/>
      <sheetName val="설계조건"/>
      <sheetName val="직노"/>
      <sheetName val="경산"/>
      <sheetName val="Sheet2"/>
      <sheetName val="공사현황"/>
      <sheetName val="소비자가"/>
      <sheetName val="인건-측정"/>
      <sheetName val="조도계산서 (도서)"/>
      <sheetName val="동력부하(도산)"/>
      <sheetName val="명세서"/>
      <sheetName val="20관리비율"/>
      <sheetName val="C-노임단가"/>
      <sheetName val="danga"/>
      <sheetName val="ilch"/>
      <sheetName val="입찰안"/>
      <sheetName val="유림골조"/>
      <sheetName val="Sheet14"/>
      <sheetName val="Sheet13"/>
      <sheetName val="6호기"/>
      <sheetName val="조명시설"/>
      <sheetName val="예산변경사항"/>
      <sheetName val="세부내역"/>
      <sheetName val="정공공사"/>
      <sheetName val="Sheet5"/>
      <sheetName val="갑지"/>
      <sheetName val="인건비"/>
      <sheetName val="재집"/>
      <sheetName val="화재 탐지 설비"/>
      <sheetName val="工완성공사율"/>
      <sheetName val="Sheet1"/>
      <sheetName val="내역서1999.8최종"/>
      <sheetName val="전기일위대가"/>
      <sheetName val="DATA"/>
      <sheetName val="도"/>
      <sheetName val="Y-WORK"/>
      <sheetName val="을지"/>
      <sheetName val="DB"/>
      <sheetName val="기성금내역서"/>
      <sheetName val="일위단가"/>
      <sheetName val="건축내역"/>
      <sheetName val="합천내역"/>
      <sheetName val="1안"/>
      <sheetName val="단가표"/>
      <sheetName val="밸브설치"/>
      <sheetName val="사통"/>
      <sheetName val="단가조사"/>
      <sheetName val="노임이"/>
      <sheetName val="EACT10"/>
      <sheetName val="입출재고현황 (2)"/>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을"/>
      <sheetName val="음료실행"/>
      <sheetName val="APT내역"/>
      <sheetName val="부대시설"/>
      <sheetName val="기둥(원형)"/>
      <sheetName val="소상 &quot;1&quot;"/>
      <sheetName val="copy"/>
      <sheetName val="DB단가"/>
      <sheetName val="TABLE"/>
      <sheetName val="유기공정"/>
      <sheetName val="96물가 CODE"/>
      <sheetName val="연부97-1"/>
      <sheetName val="갑지1"/>
      <sheetName val="단가산출2"/>
      <sheetName val="제36-40호표"/>
      <sheetName val="#REF"/>
      <sheetName val="총괄집계표"/>
      <sheetName val="노무비"/>
      <sheetName val="공조기휀"/>
      <sheetName val="재료"/>
      <sheetName val="설치자재"/>
      <sheetName val="기본사항"/>
      <sheetName val="환산"/>
      <sheetName val="일위"/>
      <sheetName val="공사내역"/>
      <sheetName val="BID"/>
      <sheetName val="LEGEND"/>
      <sheetName val="조경"/>
      <sheetName val="갑지(추정)"/>
      <sheetName val="본장"/>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도체종-상수표"/>
      <sheetName val="계산서(곡선부)"/>
      <sheetName val="-치수표(곡선부)"/>
      <sheetName val="CP-E2 (품셈표)"/>
      <sheetName val="조도계산(1)"/>
      <sheetName val="U-TYPE(1)"/>
      <sheetName val="종배수관"/>
      <sheetName val="전차선로 물량표"/>
      <sheetName val="와동25-3(변경)"/>
      <sheetName val="반중력식옹벽3.5"/>
      <sheetName val="일위대가목록"/>
      <sheetName val="품목납기"/>
      <sheetName val="001"/>
      <sheetName val="60명당사(총괄)"/>
      <sheetName val="기초대가"/>
      <sheetName val="97"/>
      <sheetName val="WORK"/>
      <sheetName val="김재복부장님"/>
      <sheetName val="70%"/>
      <sheetName val="Macro1"/>
      <sheetName val="Macro2"/>
      <sheetName val="중기사용료"/>
      <sheetName val="1.설계조건"/>
      <sheetName val="전기단가조사서"/>
      <sheetName val="자재단가"/>
      <sheetName val="K1자재(3차등)"/>
      <sheetName val="실행비교"/>
      <sheetName val="덕전리"/>
      <sheetName val="선급금신청서"/>
      <sheetName val="CT_"/>
      <sheetName val="2F_회의실견적(5_14_일대)"/>
      <sheetName val="조도계산서_(도서)"/>
      <sheetName val="96물가_CODE"/>
      <sheetName val="CP-E2_(품셈표)"/>
      <sheetName val="여과지동"/>
      <sheetName val="기초자료"/>
      <sheetName val="부하(성남)"/>
      <sheetName val="견적대비 견적서"/>
      <sheetName val="GAEYO"/>
      <sheetName val="UserData"/>
      <sheetName val="환율"/>
      <sheetName val="11.단가비교표_"/>
      <sheetName val="16.기계경비산출내역_"/>
      <sheetName val="원가계산서"/>
      <sheetName val="LOPCALC"/>
      <sheetName val="단가산출(변경없음)"/>
      <sheetName val="신규 수주분(사용자 정의)"/>
      <sheetName val="장애코드"/>
      <sheetName val="현금예금"/>
      <sheetName val="OPT7"/>
      <sheetName val="6PILE  (돌출)"/>
      <sheetName val="금액집계"/>
      <sheetName val="Sheet9"/>
      <sheetName val="통신원가"/>
      <sheetName val="터파기및재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노임"/>
      <sheetName val="제직재"/>
      <sheetName val="원가"/>
      <sheetName val="운반"/>
      <sheetName val="UR2-Calculation"/>
      <sheetName val="단"/>
      <sheetName val="기성"/>
      <sheetName val="도근좌표"/>
      <sheetName val="날개벽수량표"/>
      <sheetName val="전기"/>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기계경비(시간당)"/>
      <sheetName val="램머"/>
      <sheetName val="내역서 (2)"/>
      <sheetName val="총괄내역서"/>
      <sheetName val="교대(A1-A2)"/>
      <sheetName val="공사비집계"/>
      <sheetName val="건축"/>
      <sheetName val="제잡비"/>
      <sheetName val="B(함)일반수량"/>
      <sheetName val="플랜트 설치"/>
      <sheetName val="산출근거"/>
      <sheetName val="산출내역서집계표"/>
      <sheetName val="단가산출"/>
      <sheetName val="환경평가"/>
      <sheetName val="인구"/>
      <sheetName val="배수관공"/>
      <sheetName val="Sheet1 (2)"/>
      <sheetName val="화재_탐지_설비"/>
      <sheetName val="소상_&quot;1&quot;"/>
      <sheetName val="CTEMCOST"/>
      <sheetName val="부속동"/>
      <sheetName val="공사개요(좌)"/>
      <sheetName val="직공비"/>
      <sheetName val="매입세율"/>
      <sheetName val="공사개요"/>
      <sheetName val="Sheet7"/>
      <sheetName val="어음광고주"/>
      <sheetName val="FPA"/>
      <sheetName val="순수개발"/>
      <sheetName val="Data Vol"/>
      <sheetName val="차수"/>
      <sheetName val="공통가설"/>
      <sheetName val="전체"/>
      <sheetName val="Galaxy 소비자가격표"/>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실적단가"/>
      <sheetName val="일위대가_복합"/>
      <sheetName val="일위대가_서비스"/>
      <sheetName val="Oper Amount"/>
      <sheetName val="장비집계"/>
      <sheetName val="8.PILE  (돌출)"/>
      <sheetName val="백암비스타내역"/>
      <sheetName val="임차품의(농조)"/>
      <sheetName val="심사물량"/>
      <sheetName val="심사계산"/>
      <sheetName val="조도계산서 _도서_"/>
      <sheetName val="실정공사비단가표"/>
      <sheetName val="PROCESS"/>
      <sheetName val="원가 (2)"/>
      <sheetName val="실행내역"/>
      <sheetName val="기계내역"/>
      <sheetName val="가로등기초"/>
      <sheetName val="BASIC (2)"/>
      <sheetName val="일위대가(계측기설치)"/>
      <sheetName val="rate"/>
      <sheetName val="LOAD-46"/>
      <sheetName val="BOX"/>
      <sheetName val="담장산출"/>
      <sheetName val="7.1 자재단가표(케이블)"/>
      <sheetName val="대치판정"/>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표지판단위"/>
      <sheetName val="설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일위대가(4층원격)"/>
      <sheetName val="유통망계획"/>
      <sheetName val="기준자료"/>
      <sheetName val="제품"/>
      <sheetName val="견적계산"/>
      <sheetName val="시행후면적"/>
      <sheetName val="수지예산"/>
      <sheetName val="단가대비"/>
      <sheetName val="소요자재"/>
      <sheetName val=" HIT-&gt;HMC 견적(3900)"/>
      <sheetName val="단면가정"/>
      <sheetName val="토공계산서(부체도로)"/>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1공구(을)"/>
      <sheetName val="시화점실행"/>
      <sheetName val="DLA"/>
      <sheetName val=" 견적서"/>
      <sheetName val="XL4Poppy"/>
      <sheetName val="List"/>
      <sheetName val="CHITIET VL-NC"/>
      <sheetName val="DON GIA"/>
      <sheetName val="MOTOR"/>
      <sheetName val="참고"/>
      <sheetName val="부대내역"/>
      <sheetName val="7.경제성결과"/>
      <sheetName val="FRP내역서"/>
      <sheetName val="__MAIN"/>
      <sheetName val="회로내역(승인)"/>
      <sheetName val="안정검토(온1)"/>
      <sheetName val="노무비 근거"/>
      <sheetName val="입상내역"/>
      <sheetName val="단가"/>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실행내역서_"/>
      <sheetName val="3련 BOX"/>
      <sheetName val="관급"/>
      <sheetName val="투찰(하수)"/>
      <sheetName val="해상PCB"/>
      <sheetName val="Site Expenses"/>
      <sheetName val="PIPE"/>
      <sheetName val="FLANGE"/>
      <sheetName val="VALVE"/>
      <sheetName val="수안보-MBR1"/>
      <sheetName val="L형 옹벽"/>
      <sheetName val="기력고압전동기"/>
      <sheetName val="일보"/>
      <sheetName val="현장지지물물량"/>
      <sheetName val="물량산출근거"/>
      <sheetName val="COVER"/>
      <sheetName val="Ekog10"/>
      <sheetName val="코드표"/>
      <sheetName val="1을"/>
      <sheetName val="견적3"/>
      <sheetName val="간지"/>
      <sheetName val="간선계산"/>
      <sheetName val="7내역"/>
      <sheetName val="재1"/>
      <sheetName val="I.설계조건"/>
      <sheetName val="BUS제원1"/>
      <sheetName val="단가조사서"/>
      <sheetName val="목차"/>
      <sheetName val="참조"/>
      <sheetName val="원계약서"/>
      <sheetName val="총괄내역"/>
      <sheetName val="소업1교"/>
      <sheetName val="배수내역 (2)"/>
      <sheetName val="상승노임"/>
      <sheetName val="단위중량"/>
      <sheetName val="변화치수"/>
      <sheetName val="FAB별"/>
      <sheetName val="자판실행"/>
      <sheetName val="DHEQSUPT"/>
      <sheetName val="DATA1"/>
      <sheetName val="목표세부명세"/>
      <sheetName val="수량산출서 갑지"/>
      <sheetName val="11"/>
      <sheetName val="암거공"/>
      <sheetName val="전선 및 전선관"/>
      <sheetName val="청주(철골발주의뢰서)"/>
      <sheetName val="정렬"/>
      <sheetName val="분전함신설"/>
      <sheetName val="접지1종"/>
      <sheetName val="자재테이블"/>
      <sheetName val="산출금액내역"/>
      <sheetName val="A-4"/>
      <sheetName val="실행간접비용"/>
      <sheetName val="계약내력"/>
      <sheetName val="견적(갑지)"/>
      <sheetName val="공주-교대(A1)"/>
      <sheetName val="자재조사표(참고용)"/>
      <sheetName val="품셈집계표"/>
      <sheetName val="일반부표집계표"/>
      <sheetName val="OH공량old"/>
      <sheetName val="교통대책내역"/>
      <sheetName val="원가입력"/>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기초단가"/>
      <sheetName val="수량집계"/>
      <sheetName val="수량산출서 (2)"/>
      <sheetName val="맨홀토공"/>
      <sheetName val="오존실배관내역"/>
      <sheetName val="EPro"/>
      <sheetName val="배수공 시멘트 및 골재량 산출"/>
      <sheetName val="특별교실"/>
      <sheetName val="콘_재료분리(1)"/>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최종견"/>
      <sheetName val="sun"/>
      <sheetName val="예산M11A"/>
      <sheetName val="자료입력"/>
      <sheetName val="경사수로"/>
      <sheetName val="D16"/>
      <sheetName val="D25"/>
      <sheetName val="D22"/>
      <sheetName val="물가연동제"/>
      <sheetName val="1. 설계조건 2.단면가정 3. 하중계산"/>
      <sheetName val="DATA 입력란"/>
      <sheetName val="시행예산"/>
      <sheetName val="출입자명단"/>
      <sheetName val="뚝토공"/>
      <sheetName val="40총괄"/>
      <sheetName val="40집계"/>
      <sheetName val="기초자료입력"/>
      <sheetName val="토사(PE)"/>
      <sheetName val="가격표"/>
      <sheetName val="연령현황"/>
      <sheetName val="Baby일위대가"/>
      <sheetName val="기초안정검토"/>
      <sheetName val="9호관로"/>
      <sheetName val="일위내역"/>
      <sheetName val="식재품셈"/>
      <sheetName val="집계"/>
      <sheetName val="전체현황"/>
      <sheetName val="설계예산서(2016년 보안등 신설공사 단가계약-).xls"/>
      <sheetName val="주요측점"/>
      <sheetName val="15100"/>
      <sheetName val="두앙"/>
      <sheetName val="재료비"/>
      <sheetName val="보온자재단가표"/>
      <sheetName val="공종별내역서"/>
      <sheetName val="CAL"/>
      <sheetName val="COVER-P"/>
      <sheetName val="3BL공동구 수량"/>
      <sheetName val="기계경비"/>
      <sheetName val="작업일정"/>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설계서을"/>
      <sheetName val="단 box"/>
      <sheetName val="수목표준대가"/>
      <sheetName val="INFO"/>
      <sheetName val="지장물C"/>
      <sheetName val="G.R300경비"/>
      <sheetName val="식재가격"/>
      <sheetName val="식재총괄"/>
      <sheetName val="일위목록"/>
      <sheetName val="유림총괄"/>
      <sheetName val="2000시행"/>
      <sheetName val="배수통관(좌)"/>
      <sheetName val="자재"/>
      <sheetName val="마산방향"/>
      <sheetName val="사리부설"/>
      <sheetName val="횡배수관재료-"/>
      <sheetName val="계산서(직선부)"/>
      <sheetName val="포장재료집계표"/>
      <sheetName val="콘크리트측구연장"/>
      <sheetName val="-몰탈콘크리트"/>
      <sheetName val="-배수구조물공토공"/>
      <sheetName val="산수배수"/>
      <sheetName val="요율"/>
      <sheetName val="일위집계(기존)"/>
      <sheetName val="제경비"/>
      <sheetName val="월말"/>
      <sheetName val="1-3.조건,바닥판 "/>
      <sheetName val="샘플표지"/>
      <sheetName val="원형맨홀수량"/>
      <sheetName val="기기리스트"/>
      <sheetName val="01"/>
      <sheetName val="연돌일위집계"/>
      <sheetName val="__"/>
      <sheetName val="DIAPHRAGM"/>
      <sheetName val="금융비용"/>
      <sheetName val="주안3차A-A"/>
      <sheetName val="우수"/>
      <sheetName val="맨홀토공산출"/>
      <sheetName val="AHU집계"/>
      <sheetName val="본실행경비"/>
      <sheetName val="기초공"/>
      <sheetName val="안정계산"/>
      <sheetName val="교차구"/>
      <sheetName val="Proposal"/>
      <sheetName val="물가"/>
      <sheetName val="8-1"/>
      <sheetName val="guard(mac)"/>
      <sheetName val="일위대가1"/>
      <sheetName val="BOQ(전체)"/>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입찰견적보고서"/>
      <sheetName val="일반공사"/>
      <sheetName val="대전-교대(A1-A2)"/>
      <sheetName val="상-교대(A1-A2)"/>
      <sheetName val="1,2공구원가계산서"/>
      <sheetName val="2공구산출내역"/>
      <sheetName val="1공구산출내역서"/>
      <sheetName val="견적보고(총액)"/>
      <sheetName val="지주목시비량산출서"/>
      <sheetName val="단위수량산출"/>
      <sheetName val="안정성검토"/>
      <sheetName val="하중계산"/>
      <sheetName val="설계기준"/>
      <sheetName val="총괄표"/>
      <sheetName val="대상공사(조달청)"/>
      <sheetName val="자료(통합)"/>
      <sheetName val="횡배수관집현황(2공구)"/>
      <sheetName val="JUCKEYK"/>
      <sheetName val="웅진교-S2"/>
      <sheetName val="시중노임(공사)"/>
      <sheetName val="식재"/>
      <sheetName val="시설물"/>
      <sheetName val="식재출력용"/>
      <sheetName val="유지관리"/>
      <sheetName val="분류작업"/>
      <sheetName val="기본자료"/>
      <sheetName val="2002상반기노임기준"/>
      <sheetName val="원가계산하도"/>
      <sheetName val="소운반"/>
      <sheetName val="Controls"/>
      <sheetName val="TYPE1"/>
      <sheetName val="TYPE-A"/>
      <sheetName val=" 냉각수펌프"/>
      <sheetName val="BSD (2)"/>
      <sheetName val="CALCULATION"/>
      <sheetName val=""/>
      <sheetName val="예시 (수정 및 삭제금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CATV"/>
      <sheetName val="물량표"/>
      <sheetName val="기성내역서"/>
      <sheetName val="아파트 "/>
      <sheetName val="원형측구(B-type)"/>
      <sheetName val="Customer Databas"/>
      <sheetName val="첨부1-1"/>
      <sheetName val="매크로"/>
      <sheetName val="VENDOR LIST"/>
      <sheetName val="공통부대비"/>
      <sheetName val="통합"/>
      <sheetName val="1. 설계서-갑지"/>
      <sheetName val="2. 설계서-을지"/>
      <sheetName val="TIE-INS"/>
      <sheetName val="총요약서"/>
      <sheetName val="Macro(전선)"/>
      <sheetName val="SW개발대상목록(기능점수)"/>
      <sheetName val="단가대비표 표지"/>
      <sheetName val="예산내역서"/>
      <sheetName val="단면치수"/>
      <sheetName val="위치조서"/>
      <sheetName val="사  업  비  수  지  예  산  서"/>
      <sheetName val="암거(내역)"/>
      <sheetName val="공통(20-91)"/>
      <sheetName val="소요자재명세서2"/>
      <sheetName val="사전공사"/>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
      <sheetName val="내역서_(2)"/>
      <sheetName val="횡_연장"/>
      <sheetName val="토공(우물통,기타)_1"/>
      <sheetName val="내역서_(2)1"/>
      <sheetName val="횡_연장1"/>
      <sheetName val="지주토목내역서"/>
      <sheetName val="몰탈재료산출"/>
      <sheetName val="일위대가(건축)"/>
      <sheetName val="6. 직접경비"/>
      <sheetName val="DS기성최종"/>
      <sheetName val="DS설변내역서"/>
      <sheetName val="단가_1_"/>
      <sheetName val="2001년 건설노임"/>
      <sheetName val="98지급계획"/>
      <sheetName val="맨홀수량산출"/>
      <sheetName val="E.P.T수량산출서"/>
      <sheetName val="교각별수량"/>
      <sheetName val="단가일람"/>
      <sheetName val="단가적용기준"/>
      <sheetName val="대로근거"/>
      <sheetName val="산근1"/>
      <sheetName val="장비"/>
      <sheetName val="노무"/>
      <sheetName val="돈암사업"/>
      <sheetName val="설계명세서"/>
      <sheetName val="옹벽1"/>
      <sheetName val="토적표"/>
      <sheetName val="Front"/>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직접인건비"/>
      <sheetName val="95년12월말"/>
      <sheetName val="basic_info"/>
      <sheetName val="원가서"/>
      <sheetName val="PANEL_중량산출1"/>
      <sheetName val="CT_1"/>
      <sheetName val="2F_회의실견적(5_14_일대)1"/>
      <sheetName val="조도계산서_(도서)1"/>
      <sheetName val="96물가_CODE1"/>
      <sheetName val="CP-E2_(품셈표)1"/>
      <sheetName val="전차선로_물량표"/>
      <sheetName val="반중력식옹벽3_5"/>
      <sheetName val="1_설계조건"/>
      <sheetName val="plan&amp;section_of_foundation1"/>
      <sheetName val="노원열병합__건축공사기성내역서1"/>
      <sheetName val="6PILE__(돌출)"/>
      <sheetName val="sum1_(2)"/>
      <sheetName val="화재_탐지_설비1"/>
      <sheetName val="준검_내역서"/>
      <sheetName val="여방토공_"/>
      <sheetName val="플랜트_설치"/>
      <sheetName val="Sheet1_(2)"/>
      <sheetName val="1000_DB구축_부표"/>
      <sheetName val="소상_&quot;1&quot;1"/>
      <sheetName val="신규_수주분(사용자_정의)"/>
      <sheetName val="11월_가격"/>
      <sheetName val="견적대비_견적서"/>
      <sheetName val="11_단가비교표_"/>
      <sheetName val="16_기계경비산출내역_"/>
      <sheetName val="Oper_Amount"/>
      <sheetName val="내역서1999_8최종"/>
      <sheetName val="Data_Vol"/>
      <sheetName val="Galaxy_소비자가격표"/>
      <sheetName val="8_PILE__(돌출)"/>
      <sheetName val="조도계산서__도서_"/>
      <sheetName val="원가_(2)"/>
      <sheetName val="입출재고현황_(2)"/>
      <sheetName val="BASIC_(2)"/>
      <sheetName val="7_1_자재단가표(케이블)"/>
      <sheetName val="남양시작동자105노65기1_3화1_2"/>
      <sheetName val="별표_"/>
      <sheetName val="_HIT-&gt;HMC_견적(3900)"/>
      <sheetName val="TRE_TABLE"/>
      <sheetName val="교각철근_(기초)"/>
      <sheetName val="교각철근_(구체+기초)"/>
      <sheetName val="암거집계_"/>
      <sheetName val="CHITIET_VL-NC"/>
      <sheetName val="DON_GIA"/>
      <sheetName val="단가표_"/>
      <sheetName val="Cost_bd-&quot;A&quot;"/>
      <sheetName val="_견적서"/>
      <sheetName val="배수공_시멘트_및_골재량_산출"/>
      <sheetName val="변압기_및_발전기_용량"/>
      <sheetName val="TABLE DB"/>
      <sheetName val="쌍용 data base"/>
      <sheetName val="추가예산"/>
      <sheetName val="Sheet4"/>
      <sheetName val="공사손익실적"/>
      <sheetName val="우수공"/>
      <sheetName val="잔공사현황"/>
      <sheetName val="지급자재조서"/>
      <sheetName val="8-3기계경비"/>
      <sheetName val="기계경비일람"/>
      <sheetName val="역T형교대(말뚝기초)"/>
      <sheetName val="전체내역 (2)"/>
      <sheetName val="취합표"/>
      <sheetName val="물량산출"/>
      <sheetName val="9.1지하2층하부보"/>
      <sheetName val="anchor"/>
      <sheetName val="관로공표지"/>
      <sheetName val="증감내역서"/>
      <sheetName val="교량data"/>
      <sheetName val="구천"/>
      <sheetName val="3.현장배치"/>
      <sheetName val="실행내역서_1"/>
      <sheetName val="예시_(수정_및_삭제금지)"/>
      <sheetName val="전선_및_전선관"/>
      <sheetName val="7_경제성결과"/>
      <sheetName val="노무비_근거"/>
      <sheetName val="3련_BOX"/>
      <sheetName val="I_설계조건"/>
      <sheetName val="배수내역_(2)"/>
      <sheetName val="1__설계조건_2_단면가정_3__하중계산"/>
      <sheetName val="DATA_입력란"/>
      <sheetName val="수량산출서_(2)"/>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6공구(당초)"/>
      <sheetName val="일위목차"/>
      <sheetName val="STEEL BOX 단면설계(SEC.8)"/>
      <sheetName val="Calcs"/>
      <sheetName val="11.자재단가"/>
      <sheetName val="NEGO"/>
      <sheetName val="각종양식"/>
      <sheetName val="본사공가현황"/>
      <sheetName val="물가자료"/>
      <sheetName val="부대집계1"/>
      <sheetName val="가도단위"/>
      <sheetName val="C.배수관공"/>
      <sheetName val="비용"/>
      <sheetName val="4.2.1 마루높이 검토"/>
      <sheetName val="타견적(을)"/>
      <sheetName val="SANTOGO"/>
      <sheetName val="SANBAISU"/>
      <sheetName val="직접경비"/>
      <sheetName val="빗물받이(910-510-410)"/>
      <sheetName val="종합단가표"/>
      <sheetName val="F4-F7"/>
      <sheetName val="FOOTING단면력"/>
      <sheetName val="woo(mac)"/>
      <sheetName val="시설물일위"/>
      <sheetName val="실행예산서"/>
      <sheetName val="근생APT-신마감"/>
      <sheetName val="복지관_FIART"/>
      <sheetName val="근생APT-FIART"/>
      <sheetName val="근생-FIART"/>
      <sheetName val="서울대규장각_가시설흙막이_"/>
      <sheetName val="전기자료"/>
      <sheetName val="기본DATA"/>
      <sheetName val="토공"/>
      <sheetName val="CVT산정"/>
      <sheetName val="평가데이터"/>
      <sheetName val="범례표"/>
      <sheetName val="3.공통공사대비"/>
      <sheetName val="보험료산출"/>
      <sheetName val="3.CCTV설비공사"/>
      <sheetName val="분양가표"/>
      <sheetName val="수목단가"/>
      <sheetName val="시설수량표"/>
      <sheetName val="식재수량표"/>
      <sheetName val="가압장구체수량산출서"/>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현장식당(1)"/>
      <sheetName val="c_balju"/>
      <sheetName val="사업수지"/>
      <sheetName val="24.보증금(전신전화가입권)"/>
      <sheetName val="계정code"/>
      <sheetName val="시산표"/>
      <sheetName val="비교1"/>
      <sheetName val="깨기수량"/>
      <sheetName val="PIPE내역(FCN)"/>
      <sheetName val="설비내역서"/>
      <sheetName val="전기내역서"/>
      <sheetName val="[TOTAL.xls]______D_2001_______3"/>
      <sheetName val="[TOTAL.xls]______D_2001_______2"/>
      <sheetName val="[TOTAL.xls]______D_2001_______4"/>
      <sheetName val="[TOTAL.xls]______D_2001_______5"/>
      <sheetName val="데이터"/>
      <sheetName val=" 내역"/>
      <sheetName val="제품별"/>
      <sheetName val="경비2내역"/>
      <sheetName val="군자4교하부-Ö_x0000_"/>
      <sheetName val="회사기초자료"/>
      <sheetName val="23"/>
      <sheetName val="시점교대"/>
      <sheetName val="총괄BOQ"/>
      <sheetName val="철근량"/>
      <sheetName val="총 괄 표"/>
      <sheetName val="일반수량총괄집계"/>
      <sheetName val="단락전류-A"/>
      <sheetName val="[TOTAL.xls]______D_2001_______6"/>
      <sheetName val="[TOTAL.xls]______D_2001_______7"/>
      <sheetName val="우棌"/>
      <sheetName val="총_x0000_ϭ"/>
      <sheetName val="우륀"/>
      <sheetName val="식재ط"/>
      <sheetName val="총蚨ϖ"/>
      <sheetName val="총蓨ώ"/>
      <sheetName val="총벝l"/>
      <sheetName val="총벝ê"/>
      <sheetName val="총_x0002__x0000_"/>
      <sheetName val="주식"/>
      <sheetName val="회로내역(승인䠎"/>
      <sheetName val="회로내역(승인Ԉ"/>
      <sheetName val="3. 산출기계"/>
      <sheetName val="4. 산출전기"/>
      <sheetName val="5. 일위대가목록"/>
      <sheetName val="6. 일위대가 "/>
      <sheetName val="7. 물가조사"/>
      <sheetName val="8. 견적대비"/>
      <sheetName val="9. 시중노임"/>
      <sheetName val="총_x0010__x0000_"/>
      <sheetName val="감액총괄표"/>
      <sheetName val="TARGET"/>
      <sheetName val="실내건축일위대가"/>
      <sheetName val="가시설단위수량"/>
      <sheetName val="eq_data"/>
      <sheetName val="현장관리비"/>
      <sheetName val="물가시세표"/>
      <sheetName val="내역(영일)"/>
      <sheetName val="DOGI"/>
      <sheetName val="식재인부"/>
      <sheetName val="단漰_x001d_潼"/>
      <sheetName val="유지관_x0000_"/>
      <sheetName val="기초분물량표"/>
      <sheetName val="설치물량표"/>
      <sheetName val="철거분물량표"/>
      <sheetName val="원설계"/>
      <sheetName val="수량"/>
      <sheetName val="부표단가,총괄표"/>
      <sheetName val="진고설계"/>
      <sheetName val="벽산건설"/>
      <sheetName val="FORM-0"/>
      <sheetName val="05년"/>
      <sheetName val="표지 (2)"/>
      <sheetName val="1.설계기준"/>
      <sheetName val="총肸"/>
      <sheetName val="총Ῐᅯ"/>
      <sheetName val="총葨ù"/>
      <sheetName val="총_x0005__x0000_"/>
      <sheetName val="총缀⇐"/>
      <sheetName val="총䮘໪"/>
      <sheetName val="총ꘓÀ"/>
      <sheetName val="총鎠ັ"/>
      <sheetName val="총㳨⎱"/>
      <sheetName val="총౐ʥ"/>
      <sheetName val="총ꊐ˕"/>
      <sheetName val="총ꊐʮ"/>
      <sheetName val="집수정(600-700)"/>
      <sheetName val="1.2.1 마루높이결정"/>
      <sheetName val="구조물터파기수량집계"/>
      <sheetName val="내역_ver1.0"/>
      <sheetName val="일위총괄표"/>
      <sheetName val="투찰"/>
      <sheetName val="부적합유형"/>
      <sheetName val="부적합 유형"/>
      <sheetName val="설계내역"/>
      <sheetName val="이름정의"/>
      <sheetName val="1.개요"/>
      <sheetName val="간접"/>
      <sheetName val="안정검토(온1"/>
      <sheetName val="안정검토(온1렷"/>
      <sheetName val="총_xdfcc_"/>
      <sheetName val="총_x0000__x0000_"/>
      <sheetName val="3BL공동구 수_x0000_"/>
      <sheetName val="3BL공동구 수嚠"/>
      <sheetName val="3BL공동구 수吐"/>
      <sheetName val="노무단가"/>
      <sheetName val="EQ-R1"/>
      <sheetName val="원본"/>
      <sheetName val="금주1교"/>
      <sheetName val="신림자금"/>
      <sheetName val=" 총괄표"/>
      <sheetName val="수량산출서-2"/>
      <sheetName val="안정검토(온1瀀"/>
      <sheetName val="안정검토(온1瀕"/>
      <sheetName val="식재퀀濟叏"/>
      <sheetName val="식재က"/>
      <sheetName val="식재Ⴒ꿦휅"/>
      <sheetName val="양수장"/>
      <sheetName val="양수장내역"/>
      <sheetName val="품셈TABLE"/>
      <sheetName val="내역(전체)"/>
      <sheetName val="입력"/>
      <sheetName val="암거ၒ"/>
      <sheetName val="TEST1"/>
      <sheetName val="내역서01"/>
      <sheetName val="anaysis_sheet"/>
      <sheetName val="법인카드정산내역서7월"/>
      <sheetName val="법인카드정산내역서7월 (2)"/>
      <sheetName val="법인카드정산내역서8월 (3)"/>
      <sheetName val="법인카드정산내역서8월"/>
      <sheetName val="토적"/>
      <sheetName val="적용토목"/>
      <sheetName val="지하"/>
      <sheetName val="옹벽"/>
      <sheetName val="rpcc"/>
      <sheetName val="단가조사표"/>
      <sheetName val="총집계표"/>
      <sheetName val="가도공"/>
      <sheetName val="TOTAL.xls"/>
      <sheetName val="C__Users_skya1_Desktop________2"/>
      <sheetName val="계수시트"/>
      <sheetName val="sheet10"/>
      <sheetName val="단면 (2)"/>
      <sheetName val="기계공사"/>
      <sheetName val="외천교"/>
      <sheetName val="공양식"/>
      <sheetName val="7 th"/>
      <sheetName val="tower 10ton"/>
      <sheetName val="암거날개벽"/>
      <sheetName val="인건비 "/>
      <sheetName val="은행코드"/>
      <sheetName val="주형"/>
      <sheetName val="단가 (2)"/>
      <sheetName val="하수급견적대비"/>
      <sheetName val="AS복구"/>
      <sheetName val="중기터파기"/>
      <sheetName val="변수값"/>
      <sheetName val="중기상차"/>
      <sheetName val="산거각호표"/>
      <sheetName val="예산명세서"/>
      <sheetName val="Bill 2.2 Villa 2 beds"/>
      <sheetName val="노임단가표"/>
      <sheetName val="C_DATA"/>
      <sheetName val="건축공사 집계표"/>
      <sheetName val="골조"/>
      <sheetName val="설계산출기초"/>
      <sheetName val="VS P-Q"/>
      <sheetName val="지사인원사무실"/>
      <sheetName val="b"/>
      <sheetName val="1"/>
      <sheetName val="안_x0000__x0000_"/>
      <sheetName val="진행 DATA (2)"/>
      <sheetName val="품의양"/>
      <sheetName val="조작대(1연)"/>
      <sheetName val="차선도색수량집계"/>
      <sheetName val="노무비(전지2기)"/>
      <sheetName val="소일위대가코드표"/>
      <sheetName val="횡배수관"/>
      <sheetName val="중간부"/>
      <sheetName val="내역(2000년)"/>
      <sheetName val="배수장공사비"/>
      <sheetName val="일위집계표"/>
      <sheetName val="금융"/>
      <sheetName val="제안서입력"/>
      <sheetName val="절감계산"/>
      <sheetName val="업무처리전"/>
      <sheetName val="교량"/>
      <sheetName val="설계조정율"/>
      <sheetName val="연습"/>
      <sheetName val="eq. mobilization"/>
      <sheetName val="Trans"/>
      <sheetName val="설비_(FAB)"/>
      <sheetName val="Assets"/>
      <sheetName val="CC Down load 0716"/>
      <sheetName val="END직무"/>
      <sheetName val="linehaul cost model (2)"/>
      <sheetName val="__Data__"/>
      <sheetName val="Common Wheat"/>
      <sheetName val="トピックス"/>
      <sheetName val="2 카드채권(대출포함)"/>
      <sheetName val="골조시행"/>
      <sheetName val="BOX1"/>
      <sheetName val="쌍송교"/>
      <sheetName val="Sch7a (토요일)"/>
      <sheetName val="개산공사비"/>
      <sheetName val="유화"/>
      <sheetName val="견적내역서"/>
      <sheetName val="一発シート"/>
      <sheetName val="날개벽(시점좌측)"/>
      <sheetName val="관람석제출"/>
      <sheetName val="평균H"/>
      <sheetName val="산근"/>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내역(입찰)"/>
      <sheetName val="투찰금액"/>
      <sheetName val="공내역"/>
      <sheetName val="REINF."/>
      <sheetName val="SKETCH"/>
      <sheetName val="LOADS"/>
      <sheetName val="design criteria"/>
      <sheetName val="CHECK1"/>
      <sheetName val="예산조서"/>
      <sheetName val="PROCURE"/>
      <sheetName val="BASE"/>
    </sheetNames>
    <sheetDataSet>
      <sheetData sheetId="0" refreshError="1"/>
      <sheetData sheetId="1" refreshError="1">
        <row r="1">
          <cell r="A1">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ow r="1">
          <cell r="A1" t="str">
            <v>단  종</v>
          </cell>
        </row>
      </sheetData>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sheetData sheetId="641"/>
      <sheetData sheetId="642"/>
      <sheetData sheetId="643"/>
      <sheetData sheetId="644"/>
      <sheetData sheetId="645"/>
      <sheetData sheetId="646"/>
      <sheetData sheetId="647"/>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row r="1">
          <cell r="A1" t="str">
            <v>단  종</v>
          </cell>
        </row>
      </sheetData>
      <sheetData sheetId="957"/>
      <sheetData sheetId="958"/>
      <sheetData sheetId="959" refreshError="1"/>
      <sheetData sheetId="960"/>
      <sheetData sheetId="961"/>
      <sheetData sheetId="962"/>
      <sheetData sheetId="963" refreshError="1"/>
      <sheetData sheetId="964"/>
      <sheetData sheetId="965"/>
      <sheetData sheetId="966"/>
      <sheetData sheetId="967" refreshError="1"/>
      <sheetData sheetId="968" refreshError="1"/>
      <sheetData sheetId="969"/>
      <sheetData sheetId="970" refreshError="1"/>
      <sheetData sheetId="971" refreshError="1"/>
      <sheetData sheetId="972" refreshError="1"/>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sheetData sheetId="1043"/>
      <sheetData sheetId="1044"/>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sheetData sheetId="1074"/>
      <sheetData sheetId="1075"/>
      <sheetData sheetId="1076"/>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refreshError="1"/>
      <sheetData sheetId="1262" refreshError="1"/>
      <sheetData sheetId="1263" refreshError="1"/>
      <sheetData sheetId="1264"/>
      <sheetData sheetId="1265"/>
      <sheetData sheetId="1266"/>
      <sheetData sheetId="1267"/>
      <sheetData sheetId="1268"/>
      <sheetData sheetId="1269" refreshError="1"/>
      <sheetData sheetId="1270" refreshError="1"/>
      <sheetData sheetId="1271" refreshError="1"/>
      <sheetData sheetId="1272"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샘플표지"/>
      <sheetName val="1안"/>
      <sheetName val="단가비교표"/>
      <sheetName val="N賃率-職"/>
      <sheetName val="일위"/>
      <sheetName val="과천MAIN"/>
      <sheetName val="노임"/>
      <sheetName val="매립"/>
      <sheetName val="대치판정"/>
      <sheetName val="J直材4"/>
      <sheetName val="원가 (2)"/>
      <sheetName val="Sheet2"/>
      <sheetName val="신우"/>
      <sheetName val="I一般比"/>
      <sheetName val="ABUT수량-A1"/>
      <sheetName val="내역서1999.8최종"/>
      <sheetName val="2F 회의실견적(5_14 일대)"/>
      <sheetName val="품목납기"/>
      <sheetName val="여과지동"/>
      <sheetName val="기초자료"/>
      <sheetName val="예가표"/>
      <sheetName val="일위대가목차"/>
      <sheetName val="송라초중학교(final)"/>
      <sheetName val="Macro1"/>
      <sheetName val="S0"/>
      <sheetName val="#REF"/>
      <sheetName val="집계표"/>
      <sheetName val="제-노임"/>
      <sheetName val="제직재"/>
      <sheetName val="전차선로 물량표"/>
      <sheetName val="96갑지"/>
      <sheetName val="감가상각"/>
      <sheetName val="인건-측정"/>
      <sheetName val="sw1"/>
      <sheetName val="NOMUBI"/>
      <sheetName val="자재단가"/>
      <sheetName val="기본일위"/>
      <sheetName val="Sheet1"/>
      <sheetName val="노무비"/>
      <sheetName val="정부노임단가"/>
      <sheetName val="PANEL_중량산출"/>
      <sheetName val="원가_(2)"/>
      <sheetName val="동원(3)"/>
      <sheetName val="예정(3)"/>
      <sheetName val="터널조도"/>
      <sheetName val="G.R300경비"/>
      <sheetName val="관급_File"/>
      <sheetName val="조도계산서 (도서)"/>
      <sheetName val="6PILE  (돌출)"/>
      <sheetName val="CT "/>
      <sheetName val="copy"/>
      <sheetName val="실행내역서 "/>
      <sheetName val="합천내역"/>
      <sheetName val="약품설비"/>
      <sheetName val="부대공Ⅱ"/>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제출내역 (2)"/>
      <sheetName val="工완성공사율"/>
      <sheetName val="단가 (2)"/>
      <sheetName val="설계명세서(선로)"/>
      <sheetName val="설비"/>
      <sheetName val="부산4"/>
      <sheetName val="이월가격"/>
      <sheetName val="시행후면적"/>
      <sheetName val="수지예산"/>
      <sheetName val="전신환매도율"/>
      <sheetName val="원본(갑지)"/>
      <sheetName val="중기사용료"/>
      <sheetName val="하조서"/>
      <sheetName val="인건비"/>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부하(성남)"/>
      <sheetName val="부대내역"/>
      <sheetName val="OPT7"/>
      <sheetName val="외천교"/>
      <sheetName val="종배수관"/>
      <sheetName val="Total"/>
      <sheetName val="발신정보"/>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10월가격"/>
      <sheetName val="기타유틸리티설비"/>
      <sheetName val="명세서"/>
      <sheetName val="일위대가목록"/>
      <sheetName val="2F_회의실견적(5_14_일대)"/>
      <sheetName val="한전고리-을"/>
      <sheetName val="K1자재(3차등)"/>
      <sheetName val="우각부보강"/>
      <sheetName val="원가계산서"/>
      <sheetName val="유기공정"/>
      <sheetName val="Sheet3"/>
      <sheetName val="SBarch산근"/>
      <sheetName val="예총"/>
      <sheetName val="CTEMCOST"/>
      <sheetName val="일위총괄표"/>
      <sheetName val="소방"/>
      <sheetName val="건축-물가변동"/>
      <sheetName val="공량서"/>
      <sheetName val="기관"/>
      <sheetName val="257A1"/>
      <sheetName val="교환노무"/>
      <sheetName val="실행철강하도"/>
      <sheetName val="COVER"/>
      <sheetName val="총괄"/>
      <sheetName val="금호"/>
      <sheetName val="약품공급2"/>
      <sheetName val="운동장 (2)"/>
      <sheetName val="Sheet4"/>
      <sheetName val="DATE"/>
      <sheetName val="배수공 시멘트 및 골재량 산출"/>
      <sheetName val="WORK"/>
      <sheetName val="DATA"/>
      <sheetName val="업무분장 "/>
      <sheetName val="공통"/>
      <sheetName val="산출내역서"/>
      <sheetName val="직공비"/>
      <sheetName val="Piping Design Data"/>
      <sheetName val="SCH"/>
      <sheetName val="PROCESS"/>
      <sheetName val="판매96"/>
      <sheetName val="직재"/>
      <sheetName val="price"/>
      <sheetName val="물량산출근거"/>
      <sheetName val="단위수량"/>
      <sheetName val="가시설수량"/>
      <sheetName val="관급자재대"/>
      <sheetName val="입찰안"/>
      <sheetName val="도급"/>
      <sheetName val="저리조양"/>
      <sheetName val="사통"/>
      <sheetName val="공통가설"/>
      <sheetName val="Macro(차단기)"/>
      <sheetName val="순공사비"/>
      <sheetName val="실행비교"/>
      <sheetName val="Project Brief"/>
      <sheetName val="각형맨홀"/>
      <sheetName val="가설건물"/>
      <sheetName val="SANBAISU"/>
      <sheetName val="SANTOGO"/>
      <sheetName val="차액보증"/>
      <sheetName val="JUCK"/>
      <sheetName val="인사자료총집계"/>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2_대외공문"/>
      <sheetName val="1_토공집계표"/>
      <sheetName val="제출내역_(2)"/>
      <sheetName val="단가_(2)"/>
      <sheetName val="표지"/>
      <sheetName val="소비자가"/>
      <sheetName val="부하계산서"/>
      <sheetName val="산출근거#2-3"/>
      <sheetName val="일보"/>
      <sheetName val="현장지지물물량"/>
      <sheetName val="사업장공제"/>
      <sheetName val="산근"/>
      <sheetName val="단면치수"/>
      <sheetName val="음료실행"/>
      <sheetName val="6호기"/>
      <sheetName val="재무가정"/>
      <sheetName val="anaysis_sheet"/>
      <sheetName val="토사(PE)"/>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기판현황  "/>
      <sheetName val="OH공량old"/>
      <sheetName val="8.PILE  (돌출)"/>
      <sheetName val="001"/>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WIND"/>
      <sheetName val="소상 &quot;1&quot;"/>
      <sheetName val="MFAB"/>
      <sheetName val="MFRT"/>
      <sheetName val="MPKG"/>
      <sheetName val="MPRD"/>
      <sheetName val="공통(20-91)"/>
      <sheetName val="pbs_lambda"/>
      <sheetName val="Matériel embarqué PVC"/>
      <sheetName val="MOTOR"/>
      <sheetName val="투찰"/>
      <sheetName val="해체"/>
      <sheetName val="danga"/>
      <sheetName val="ilch"/>
      <sheetName val="날개벽수량표"/>
      <sheetName val="L형측구단위수량"/>
      <sheetName val="L형측구연장조서"/>
      <sheetName val="도로경계블럭단위수량"/>
      <sheetName val="도로경계블럭단위토공"/>
      <sheetName val="견적3"/>
      <sheetName val=" HIT-&gt;HMC 견적(3900)"/>
      <sheetName val="PROJECT BRIEF(EX.NEW)"/>
      <sheetName val="공사개요"/>
      <sheetName val="참고"/>
      <sheetName val="List"/>
      <sheetName val="갑지(추정)"/>
      <sheetName val="xxxxxx"/>
      <sheetName val="맨홀"/>
      <sheetName val="cost"/>
      <sheetName val="A-4"/>
      <sheetName val="구조물철거타공정이월"/>
      <sheetName val="VXXXXXXX"/>
      <sheetName val="YES-T"/>
      <sheetName val="견적내용입력"/>
      <sheetName val="분석"/>
      <sheetName val="시나리오2"/>
      <sheetName val="1기 비용"/>
      <sheetName val="시나리오"/>
      <sheetName val="표지판단위"/>
      <sheetName val="배수공"/>
      <sheetName val="암거"/>
      <sheetName val="포장공"/>
      <sheetName val="골재집계"/>
      <sheetName val="공종별 집계"/>
      <sheetName val="호안공"/>
      <sheetName val="5.모델링"/>
      <sheetName val="8-3기계경비"/>
      <sheetName val="코드표"/>
      <sheetName val="원형1호맨홀토공수량"/>
      <sheetName val="주차구획선수량"/>
      <sheetName val="XL4Poppy"/>
      <sheetName val="Tool"/>
      <sheetName val="1을"/>
      <sheetName val="대비"/>
      <sheetName val="본관동"/>
      <sheetName val="후관동"/>
      <sheetName val="조명시설"/>
      <sheetName val="단"/>
      <sheetName val="공비대비"/>
      <sheetName val="저장품 토탈2월"/>
      <sheetName val="외화계약"/>
      <sheetName val="배수내역 (2)"/>
      <sheetName val="노원열병합__건축공사기성내역서"/>
      <sheetName val="고창방향"/>
      <sheetName val="경산"/>
      <sheetName val="자압1"/>
      <sheetName val="설계"/>
      <sheetName val="ASP"/>
      <sheetName val="부속동"/>
      <sheetName val="자료"/>
      <sheetName val="취합표"/>
      <sheetName val="물량산출"/>
      <sheetName val="일위_파일"/>
      <sheetName val="대로근거"/>
      <sheetName val="CP-E2 (품셈표)"/>
      <sheetName val="IN"/>
      <sheetName val="기술자료 (연수)"/>
      <sheetName val="와동25-3(변경)"/>
      <sheetName val="교각계산"/>
      <sheetName val="단중표"/>
      <sheetName val="model master"/>
      <sheetName val="이름정의"/>
      <sheetName val="공사완료입력"/>
      <sheetName val="발전세부(GTST.붙#2-1)"/>
      <sheetName val="9월정산(붙#1)"/>
      <sheetName val="발전세부(시차.붙#2-2)"/>
      <sheetName val="분기정산(붙#2)"/>
      <sheetName val="설계 조정율"/>
      <sheetName val="공사비 명세서"/>
      <sheetName val="시설물일위"/>
      <sheetName val="가설공사"/>
      <sheetName val="단가결정"/>
      <sheetName val="내역아"/>
      <sheetName val="울타리"/>
      <sheetName val="사업성분석"/>
      <sheetName val="분1"/>
      <sheetName val="출금실적"/>
      <sheetName val="1.수인터널"/>
      <sheetName val="준공조서"/>
      <sheetName val="공사준공계"/>
      <sheetName val="준공검사보고서"/>
      <sheetName val="건축일위"/>
      <sheetName val="그라우팅일위"/>
      <sheetName val="암센터"/>
      <sheetName val="백암비스타내역"/>
      <sheetName val="개산공사비"/>
      <sheetName val="노임이"/>
      <sheetName val="코드"/>
      <sheetName val="입적표"/>
      <sheetName val="상승노임"/>
      <sheetName val="품셈TABLE"/>
      <sheetName val="Sheet13"/>
      <sheetName val="Sheet14"/>
      <sheetName val="P-J"/>
      <sheetName val="수량산출서"/>
      <sheetName val="견적을"/>
      <sheetName val="전력구구조물산근"/>
      <sheetName val="배관단가조사서"/>
      <sheetName val="소야공정계획표"/>
      <sheetName val="위치조서"/>
      <sheetName val="매입세율"/>
      <sheetName val="아파트 "/>
      <sheetName val="BID"/>
      <sheetName val="견적내역서"/>
      <sheetName val="플랜트 설치"/>
      <sheetName val="CONCRETE"/>
      <sheetName val="평3"/>
      <sheetName val="토적집계"/>
      <sheetName val="거래처등록"/>
      <sheetName val="참고자료"/>
      <sheetName val="내역(포장)"/>
      <sheetName val="INMD1198"/>
      <sheetName val="양식"/>
      <sheetName val="60명당사(총괄)"/>
      <sheetName val="5.총괄"/>
      <sheetName val="산기_기계"/>
      <sheetName val="5.1케이블"/>
      <sheetName val="5.2 38"/>
      <sheetName val="3.자가망"/>
      <sheetName val="산기목록"/>
      <sheetName val="산기"/>
      <sheetName val="일목_선로"/>
      <sheetName val="일목_장비"/>
      <sheetName val="을"/>
      <sheetName val="일위대가표"/>
      <sheetName val="H PILE수량"/>
      <sheetName val="공사원가계산서"/>
      <sheetName val="철집"/>
      <sheetName val="합의경상"/>
      <sheetName val="UNIT"/>
      <sheetName val="가격"/>
      <sheetName val="공통비총괄표"/>
      <sheetName val="방배동내역(리라)"/>
      <sheetName val="부대공사총괄"/>
      <sheetName val="현장경비"/>
      <sheetName val="건축공사집계표"/>
      <sheetName val="방배동내역 (총괄)"/>
      <sheetName val="용수량(생활용수)"/>
      <sheetName val="덕전리"/>
      <sheetName val="자(3.0m)"/>
      <sheetName val="내역서1"/>
      <sheetName val="Piping Cost"/>
      <sheetName val="PipWT"/>
      <sheetName val="주현(해보)"/>
      <sheetName val="주현(영광)"/>
      <sheetName val="수안보-MBR1"/>
      <sheetName val="자압"/>
      <sheetName val="1.설계조건"/>
      <sheetName val="Front"/>
      <sheetName val="wall"/>
      <sheetName val="간접재료비산출표-27-30"/>
      <sheetName val="20관리비율"/>
      <sheetName val="TIE-INS"/>
      <sheetName val="현금및현금등가물"/>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Key Data_Y13"/>
      <sheetName val="평균단가"/>
      <sheetName val="전체내역 (2)"/>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요율"/>
      <sheetName val="기안"/>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E.P.T수량산출서"/>
      <sheetName val="강교(Sub)"/>
      <sheetName val="일반토공견적"/>
      <sheetName val="공종"/>
      <sheetName val="장비경비"/>
      <sheetName val="제원및배치"/>
      <sheetName val="TB-내역서"/>
      <sheetName val="SILICATE"/>
      <sheetName val="Option"/>
      <sheetName val="BLR-S"/>
      <sheetName val="건축"/>
    </sheetNames>
    <sheetDataSet>
      <sheetData sheetId="0">
        <row r="3">
          <cell r="A3">
            <v>3</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G4" t="str">
            <v>NO.1-00-00</v>
          </cell>
          <cell r="H4" t="str">
            <v>NO.1-00-00</v>
          </cell>
        </row>
        <row r="5">
          <cell r="A5">
            <v>5</v>
          </cell>
          <cell r="B5" t="str">
            <v xml:space="preserve"> </v>
          </cell>
          <cell r="C5" t="str">
            <v xml:space="preserve"> </v>
          </cell>
          <cell r="D5" t="str">
            <v xml:space="preserve"> </v>
          </cell>
          <cell r="E5" t="str">
            <v xml:space="preserve"> </v>
          </cell>
          <cell r="F5" t="str">
            <v xml:space="preserve"> </v>
          </cell>
          <cell r="G5" t="str">
            <v xml:space="preserve"> </v>
          </cell>
          <cell r="H5" t="str">
            <v xml:space="preserve"> </v>
          </cell>
        </row>
        <row r="6">
          <cell r="A6">
            <v>6</v>
          </cell>
          <cell r="B6" t="str">
            <v xml:space="preserve"> </v>
          </cell>
          <cell r="C6">
            <v>0</v>
          </cell>
          <cell r="D6">
            <v>0</v>
          </cell>
          <cell r="E6">
            <v>0</v>
          </cell>
          <cell r="F6" t="str">
            <v xml:space="preserve"> </v>
          </cell>
        </row>
        <row r="7">
          <cell r="A7">
            <v>7</v>
          </cell>
          <cell r="B7" t="str">
            <v xml:space="preserve"> </v>
          </cell>
          <cell r="C7">
            <v>0</v>
          </cell>
          <cell r="D7">
            <v>0</v>
          </cell>
          <cell r="E7">
            <v>0</v>
          </cell>
          <cell r="F7" t="str">
            <v xml:space="preserve"> </v>
          </cell>
        </row>
        <row r="8">
          <cell r="A8">
            <v>8</v>
          </cell>
          <cell r="B8" t="str">
            <v xml:space="preserve"> </v>
          </cell>
          <cell r="C8">
            <v>0</v>
          </cell>
          <cell r="D8">
            <v>0</v>
          </cell>
          <cell r="E8">
            <v>0</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xml:space="preserve"> </v>
          </cell>
          <cell r="D25" t="str">
            <v>NO.1-00-00</v>
          </cell>
          <cell r="E25">
            <v>0</v>
          </cell>
          <cell r="F25">
            <v>0</v>
          </cell>
          <cell r="G25" t="str">
            <v xml:space="preserve">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xml:space="preserve"> </v>
          </cell>
          <cell r="G27" t="str">
            <v>NO.1-02-00</v>
          </cell>
          <cell r="H27" t="str">
            <v>NO.1-02-00</v>
          </cell>
        </row>
        <row r="28">
          <cell r="A28">
            <v>27</v>
          </cell>
          <cell r="B28" t="str">
            <v xml:space="preserve">ROLL SCREEN </v>
          </cell>
          <cell r="C28" t="str">
            <v>1,800L x 1,200H</v>
          </cell>
          <cell r="D28" t="str">
            <v>SET</v>
          </cell>
          <cell r="E28">
            <v>1</v>
          </cell>
          <cell r="F28" t="str">
            <v xml:space="preserve">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xml:space="preserve"> </v>
          </cell>
          <cell r="D35" t="str">
            <v>SET</v>
          </cell>
          <cell r="E35">
            <v>1</v>
          </cell>
          <cell r="F35" t="str">
            <v>NO.1-09-00</v>
          </cell>
          <cell r="G35">
            <v>0</v>
          </cell>
          <cell r="H35" t="str">
            <v>NO.1-09-00</v>
          </cell>
        </row>
        <row r="36">
          <cell r="A36">
            <v>35</v>
          </cell>
          <cell r="B36" t="str">
            <v>배관 및 배선</v>
          </cell>
          <cell r="C36" t="str">
            <v xml:space="preserve"> </v>
          </cell>
          <cell r="D36" t="str">
            <v>식</v>
          </cell>
          <cell r="E36">
            <v>1</v>
          </cell>
          <cell r="F36" t="str">
            <v>NO.1-10-00</v>
          </cell>
          <cell r="G36">
            <v>0</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F39" t="str">
            <v xml:space="preserve"> </v>
          </cell>
          <cell r="G39">
            <v>0</v>
          </cell>
          <cell r="H39" t="str">
            <v xml:space="preserve"> </v>
          </cell>
        </row>
        <row r="40">
          <cell r="A40">
            <v>39</v>
          </cell>
          <cell r="B40" t="str">
            <v xml:space="preserve"> </v>
          </cell>
          <cell r="C40" t="str">
            <v xml:space="preserve"> </v>
          </cell>
          <cell r="D40" t="str">
            <v xml:space="preserve"> </v>
          </cell>
          <cell r="E40" t="str">
            <v xml:space="preserve"> </v>
          </cell>
          <cell r="F40" t="str">
            <v xml:space="preserve"> </v>
          </cell>
          <cell r="G40">
            <v>0</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xml:space="preserve">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xml:space="preserve">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C91" t="str">
            <v xml:space="preserve"> </v>
          </cell>
          <cell r="D91" t="str">
            <v xml:space="preserve"> </v>
          </cell>
          <cell r="E91" t="str">
            <v xml:space="preserve"> </v>
          </cell>
          <cell r="F91" t="str">
            <v xml:space="preserve"> </v>
          </cell>
          <cell r="G91">
            <v>0</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xml:space="preserve"> </v>
          </cell>
          <cell r="D113" t="str">
            <v>NO.1-04-00</v>
          </cell>
          <cell r="E113">
            <v>0</v>
          </cell>
          <cell r="F113">
            <v>0</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xml:space="preserve"> </v>
          </cell>
          <cell r="C124" t="str">
            <v xml:space="preserve"> </v>
          </cell>
          <cell r="D124">
            <v>0</v>
          </cell>
          <cell r="E124">
            <v>0</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xml:space="preserve"> </v>
          </cell>
          <cell r="C151">
            <v>0</v>
          </cell>
          <cell r="D151">
            <v>0</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xml:space="preserve"> </v>
          </cell>
          <cell r="C172">
            <v>0</v>
          </cell>
          <cell r="D172">
            <v>0</v>
          </cell>
          <cell r="E172" t="str">
            <v xml:space="preserve"> </v>
          </cell>
        </row>
        <row r="173">
          <cell r="A173" t="e">
            <v>#REF!</v>
          </cell>
        </row>
        <row r="174">
          <cell r="A174" t="e">
            <v>#REF!</v>
          </cell>
        </row>
        <row r="175">
          <cell r="A175" t="e">
            <v>#REF!</v>
          </cell>
        </row>
        <row r="176">
          <cell r="A176" t="e">
            <v>#REF!</v>
          </cell>
          <cell r="B176" t="str">
            <v xml:space="preserve"> </v>
          </cell>
          <cell r="C176">
            <v>0</v>
          </cell>
          <cell r="D176">
            <v>0</v>
          </cell>
          <cell r="E176">
            <v>0</v>
          </cell>
          <cell r="F176" t="str">
            <v xml:space="preserve">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xml:space="preserve"> </v>
          </cell>
          <cell r="C187">
            <v>0</v>
          </cell>
          <cell r="D187">
            <v>0</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C223" t="str">
            <v xml:space="preserve"> </v>
          </cell>
          <cell r="D223" t="str">
            <v xml:space="preserve"> </v>
          </cell>
          <cell r="E223" t="str">
            <v xml:space="preserve"> </v>
          </cell>
          <cell r="F223" t="str">
            <v xml:space="preserve"> </v>
          </cell>
          <cell r="G223">
            <v>0</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xml:space="preserve"> </v>
          </cell>
          <cell r="H243" t="str">
            <v xml:space="preserve">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C253" t="str">
            <v xml:space="preserve"> </v>
          </cell>
          <cell r="D253" t="str">
            <v xml:space="preserve"> </v>
          </cell>
          <cell r="E253" t="str">
            <v xml:space="preserve"> </v>
          </cell>
          <cell r="F253" t="str">
            <v xml:space="preserve"> </v>
          </cell>
        </row>
        <row r="254">
          <cell r="A254" t="e">
            <v>#REF!</v>
          </cell>
          <cell r="B254" t="str">
            <v xml:space="preserve"> </v>
          </cell>
          <cell r="C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B262" t="str">
            <v xml:space="preserve"> </v>
          </cell>
          <cell r="C262" t="str">
            <v xml:space="preserve"> </v>
          </cell>
          <cell r="D262">
            <v>0</v>
          </cell>
          <cell r="E262">
            <v>0</v>
          </cell>
          <cell r="F262">
            <v>0</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MACRO(전선관)"/>
      <sheetName val="정부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배관BM(일반)"/>
      <sheetName val="WEIGHT LIST"/>
      <sheetName val="#REF"/>
      <sheetName val="POL6차-PIPING"/>
      <sheetName val="물량"/>
      <sheetName val="산#2-1 (2)"/>
      <sheetName val="산#3-1"/>
      <sheetName val="일위대가"/>
      <sheetName val="일반공사"/>
      <sheetName val="Baby일위대가"/>
      <sheetName val="일위대가(가설)"/>
      <sheetName val="A LINE"/>
      <sheetName val="단가"/>
      <sheetName val="차액보증"/>
      <sheetName val="건축공사실행"/>
      <sheetName val="Sheet5"/>
      <sheetName val="BEND LOSS"/>
      <sheetName val="PANEL가격"/>
      <sheetName val="정부노임단가"/>
      <sheetName val="내역서 "/>
      <sheetName val="견적"/>
      <sheetName val="CAT_5"/>
      <sheetName val="cal"/>
      <sheetName val="ASCEandUBC"/>
      <sheetName val="가도공"/>
      <sheetName val="Sheet1"/>
      <sheetName val="Ditch(open)"/>
      <sheetName val="WIND"/>
      <sheetName val="5.소재"/>
      <sheetName val="AKF-2"/>
      <sheetName val="ORIGN"/>
      <sheetName val="100.01"/>
      <sheetName val="도"/>
      <sheetName val="작성방법"/>
      <sheetName val="OPT"/>
      <sheetName val="SV"/>
      <sheetName val="WEIGHT_LIST"/>
      <sheetName val="산#2-1_(2)"/>
      <sheetName val="A_LINE"/>
      <sheetName val="cost"/>
      <sheetName val="터널조도"/>
      <sheetName val="노무비"/>
      <sheetName val="DATA"/>
      <sheetName val="내역"/>
      <sheetName val="내역서"/>
      <sheetName val="PSCbeam설계"/>
      <sheetName val="사업부배부A"/>
      <sheetName val="정산서 "/>
      <sheetName val="LOAD"/>
      <sheetName val="수목데이타 "/>
      <sheetName val="전선로도"/>
      <sheetName val="직노"/>
      <sheetName val="COL"/>
      <sheetName val="VXXXXXXXXXXXXXXXXXXXXXXXX"/>
      <sheetName val="현장관리비"/>
      <sheetName val="금액내역서"/>
      <sheetName val="수량산출서"/>
      <sheetName val="공사물량총량집계"/>
      <sheetName val="4-3 보온 기본물량집계"/>
      <sheetName val="PROGRAM_DATA"/>
      <sheetName val="철거산출근거"/>
      <sheetName val="기성고"/>
      <sheetName val="산출근거자료"/>
      <sheetName val="전기공사일위대가"/>
      <sheetName val="실행예산SHEET도장재검토"/>
      <sheetName val="노임단가"/>
      <sheetName val="견적내역서"/>
      <sheetName val="TOTAL"/>
      <sheetName val="5.공종별예산내역서"/>
      <sheetName val="전기"/>
      <sheetName val="CABLE SCH"/>
      <sheetName val="부대공"/>
      <sheetName val="토공"/>
      <sheetName val="포장공"/>
      <sheetName val="도기류"/>
      <sheetName val="PILOT품"/>
      <sheetName val="M96현황-동아"/>
      <sheetName val="8.INTER CONNECTING"/>
      <sheetName val="BQMPALOC"/>
      <sheetName val="자바라1"/>
      <sheetName val="공급집계 (현대-우림)"/>
      <sheetName val="Man Power &amp; Comp"/>
      <sheetName val="단중표"/>
      <sheetName val="95신규호표"/>
      <sheetName val="costing_CV"/>
      <sheetName val="감가상각"/>
      <sheetName val="통장출금액"/>
      <sheetName val="유가증권LS"/>
      <sheetName val="휴일check"/>
      <sheetName val="격외품(2014년)"/>
      <sheetName val="도급양식"/>
      <sheetName val="일위대가표(DEEP)"/>
      <sheetName val="T-TABLE"/>
      <sheetName val="일위대가(건축)"/>
      <sheetName val="기계설비-내역서"/>
      <sheetName val="R&amp;D"/>
      <sheetName val="단가일람"/>
      <sheetName val="조경일람"/>
      <sheetName val="공내역"/>
      <sheetName val="공사비"/>
      <sheetName val="변압기 및 발전기 용량"/>
      <sheetName val="개요"/>
      <sheetName val="가열로SW"/>
      <sheetName val="환율-LIBOR"/>
      <sheetName val="SENSOR LIST"/>
      <sheetName val="옥외"/>
      <sheetName val="상각율"/>
      <sheetName val="산근"/>
      <sheetName val="적용"/>
      <sheetName val="A"/>
      <sheetName val="설비비4"/>
      <sheetName val="부표총괄"/>
      <sheetName val="산#3-2-2"/>
      <sheetName val="산#3-2"/>
      <sheetName val="코드목록"/>
      <sheetName val="SUPTMTO"/>
      <sheetName val="s"/>
      <sheetName val="DATE"/>
      <sheetName val="산출"/>
      <sheetName val="A7"/>
      <sheetName val="미계약2"/>
      <sheetName val="방화도료산출근거"/>
      <sheetName val="실행철강하도"/>
      <sheetName val="DATA-UPS"/>
      <sheetName val="노임이"/>
      <sheetName val="마감집계(창고)"/>
      <sheetName val="도장면적"/>
      <sheetName val="마감산근(창고)"/>
      <sheetName val="몰탈콘크리트"/>
      <sheetName val="적용기준"/>
      <sheetName val="영업소실적"/>
      <sheetName val="단가구성 (2)"/>
      <sheetName val="COVER"/>
      <sheetName val="실행내역서 "/>
      <sheetName val="사업관리"/>
      <sheetName val="TIE-IN"/>
      <sheetName val="MOB-MAN1"/>
      <sheetName val="전기실 산출"/>
      <sheetName val="N賃率-職"/>
      <sheetName val="TABLE"/>
      <sheetName val="2선재"/>
      <sheetName val="코드표"/>
      <sheetName val="기계내역서"/>
      <sheetName val="공사비_NDE"/>
      <sheetName val="토목"/>
      <sheetName val="소일위대가코드표"/>
      <sheetName val="대비"/>
      <sheetName val="RENUN"/>
      <sheetName val="2."/>
      <sheetName val="도급"/>
      <sheetName val="CODE"/>
      <sheetName val="유첨3.적용기준"/>
      <sheetName val="금액결정"/>
      <sheetName val="설비비3"/>
      <sheetName val="BEND_LOSS"/>
      <sheetName val="단가구성_(2)"/>
      <sheetName val="음성cable"/>
      <sheetName val="설비비6"/>
      <sheetName val="은행"/>
      <sheetName val="예제"/>
      <sheetName val="SAN"/>
      <sheetName val="공종단가"/>
      <sheetName val="아주기계"/>
      <sheetName val="인천제철"/>
      <sheetName val="6.INTER CONNECTING"/>
      <sheetName val="MUK-List"/>
      <sheetName val="CABLE BULK"/>
      <sheetName val="kich thuoc"/>
      <sheetName val="DTHH"/>
      <sheetName val="WEIGHT_LIST1"/>
      <sheetName val="산#2-1_(2)1"/>
      <sheetName val="A_LINE1"/>
      <sheetName val="내역서_"/>
      <sheetName val="5_소재"/>
      <sheetName val="100_01"/>
      <sheetName val="수목데이타_"/>
      <sheetName val="4-3_보온_기본물량집계"/>
      <sheetName val="정산서_"/>
      <sheetName val="공급집계_(현대-우림)"/>
      <sheetName val="CABLE_SCH"/>
      <sheetName val="8_INTER_CONNECTING"/>
      <sheetName val="Man_Power_&amp;_Comp"/>
      <sheetName val="5_공종별예산내역서"/>
      <sheetName val="C-List"/>
      <sheetName val="기계"/>
      <sheetName val="신규DEP"/>
      <sheetName val="승용"/>
      <sheetName val="inter"/>
      <sheetName val="인벤토리총괄표"/>
      <sheetName val="spinning1"/>
      <sheetName val="재료율"/>
      <sheetName val="DWPM"/>
      <sheetName val="5.세운W-A"/>
      <sheetName val="상선"/>
      <sheetName val="예총"/>
      <sheetName val="과천MAIN"/>
      <sheetName val="LOPCALC"/>
      <sheetName val="갑지(추정)"/>
      <sheetName val="공사예산하조서(O.K)"/>
      <sheetName val="2월"/>
      <sheetName val="노무비단가"/>
      <sheetName val="부하(성남)"/>
      <sheetName val="저"/>
      <sheetName val="내역서 (물자+물정) "/>
      <sheetName val="예산"/>
      <sheetName val="산출-설비"/>
      <sheetName val="단가산출"/>
      <sheetName val="공량산출서"/>
      <sheetName val="인건-측정"/>
      <sheetName val="단가조사"/>
      <sheetName val="XREF"/>
      <sheetName val="토건"/>
      <sheetName val="1.열용량"/>
      <sheetName val="report"/>
      <sheetName val="DRUM"/>
      <sheetName val="DESIGN CRETERIA"/>
      <sheetName val="기초자료"/>
      <sheetName val="표지"/>
      <sheetName val="견적집계표"/>
      <sheetName val="기계경비"/>
      <sheetName val="산수배수"/>
      <sheetName val="기초자료입력"/>
      <sheetName val="1차 내역서"/>
      <sheetName val="2공구산출내역"/>
      <sheetName val="POL설치공정"/>
      <sheetName val="공조기"/>
      <sheetName val="tggwan(mac)"/>
      <sheetName val="손익차9월2"/>
      <sheetName val="연도별cash"/>
      <sheetName val="BID"/>
      <sheetName val="Estimate"/>
      <sheetName val="일위대가내역"/>
      <sheetName val="설계명세서"/>
      <sheetName val="품셈표"/>
      <sheetName val="WEIGHT_LIST2"/>
      <sheetName val="산#2-1_(2)2"/>
      <sheetName val="A_LINE2"/>
      <sheetName val="BEND_LOSS1"/>
      <sheetName val="수목데이타_1"/>
      <sheetName val="내역서_1"/>
      <sheetName val="5_소재1"/>
      <sheetName val="100_011"/>
      <sheetName val="CABLE_SCH1"/>
      <sheetName val="정산서_1"/>
      <sheetName val="4-3_보온_기본물량집계1"/>
      <sheetName val="공급집계_(현대-우림)1"/>
      <sheetName val="8_INTER_CONNECTING1"/>
      <sheetName val="5_공종별예산내역서1"/>
      <sheetName val="Man_Power_&amp;_Comp1"/>
      <sheetName val="SENSOR_LIST"/>
      <sheetName val="단가구성_(2)1"/>
      <sheetName val="실행내역서_"/>
      <sheetName val="전기실_산출"/>
      <sheetName val="2_"/>
      <sheetName val="유첨3_적용기준"/>
      <sheetName val="6_INTER_CONNECTING"/>
      <sheetName val="CABLE_BULK"/>
      <sheetName val="kich_thuoc"/>
      <sheetName val="5_세운W-A"/>
      <sheetName val="변압기_및_발전기_용량"/>
      <sheetName val="공사예산하조서(O_K)"/>
      <sheetName val="내역서_(물자+물정)_"/>
      <sheetName val="1_열용량"/>
      <sheetName val="DESIGN_CRETERIA"/>
      <sheetName val="1차_내역서"/>
      <sheetName val="1.2.용역비"/>
      <sheetName val="상세내역총괄"/>
      <sheetName val="설비별"/>
      <sheetName val="1"/>
      <sheetName val="2"/>
      <sheetName val="3"/>
      <sheetName val="4"/>
      <sheetName val="5"/>
      <sheetName val="6"/>
      <sheetName val="7"/>
      <sheetName val="8"/>
      <sheetName val="9"/>
      <sheetName val="10"/>
      <sheetName val="11"/>
      <sheetName val="IO수량"/>
      <sheetName val="공사설계금액산출근거"/>
      <sheetName val="노무비근거"/>
      <sheetName val="카렌스센터계량기설치공사"/>
      <sheetName val="PAINT"/>
      <sheetName val="방화도료"/>
      <sheetName val="품셈 "/>
      <sheetName val="내역서(교량)전체"/>
      <sheetName val="CVT산정"/>
      <sheetName val="CEQ_Master"/>
      <sheetName val="Man_Master"/>
      <sheetName val="캔개발배경"/>
      <sheetName val="BM"/>
      <sheetName val="리비아전체장비200306"/>
      <sheetName val="일위대가_가설_"/>
      <sheetName val="작업지시서-1호"/>
      <sheetName val="조명시설"/>
      <sheetName val="2.대외공문"/>
      <sheetName val="정산ISSUE(T)"/>
      <sheetName val="콘크리트타설집계표"/>
      <sheetName val="단가산출서"/>
      <sheetName val="기초데이타"/>
      <sheetName val="HP1AMLIST"/>
      <sheetName val="1-6(반품내역)"/>
      <sheetName val="설계서을"/>
      <sheetName val="부재리스트"/>
      <sheetName val="Sheet3"/>
      <sheetName val="건축원가"/>
      <sheetName val="설계명세"/>
      <sheetName val="입찰안"/>
      <sheetName val="원가 (2)"/>
      <sheetName val="IT-BAT"/>
      <sheetName val="메서,변+증"/>
      <sheetName val="수량산출"/>
      <sheetName val="Man Power"/>
      <sheetName val="5사남"/>
      <sheetName val="FAB별"/>
      <sheetName val="돈암사업"/>
      <sheetName val="총괄"/>
      <sheetName val="유림골조"/>
      <sheetName val="프로젝트"/>
      <sheetName val="PC_inform"/>
      <sheetName val="Sheet4"/>
      <sheetName val="LCDQ별"/>
      <sheetName val="아파트건축"/>
      <sheetName val="중동공구"/>
      <sheetName val="CTEMCOST"/>
      <sheetName val="손익계산서"/>
      <sheetName val="내역서적용수량"/>
      <sheetName val="용량계산"/>
      <sheetName val="설계내역서"/>
      <sheetName val="신안남용역"/>
      <sheetName val="화재 탐지 설비"/>
      <sheetName val="공조기(삭제)"/>
      <sheetName val="2배관"/>
      <sheetName val="내역서(외조기 모듈 물량)"/>
      <sheetName val="인건비"/>
      <sheetName val="PAC"/>
      <sheetName val="계측기"/>
      <sheetName val="적용건축"/>
      <sheetName val="CAUDIT"/>
      <sheetName val="날개벽수량표"/>
      <sheetName val="중기조종사 단위단가"/>
      <sheetName val="산출근거"/>
      <sheetName val=" Pipe &amp; Fitting ① 제작착수보고서 작성 요청"/>
      <sheetName val="북제주-표지"/>
      <sheetName val="Fro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2 관리설비전등"/>
      <sheetName val="1.2.3 실험실전등 및 전열"/>
      <sheetName val="1.2.3 반응조전등 및 전열"/>
      <sheetName val="옥외 외등"/>
      <sheetName val="1.3.1 관리동(약전)"/>
      <sheetName val="1.3.2 옥외방송"/>
      <sheetName val="1.4.1 관리동(소방)"/>
      <sheetName val="1.4.2 반응조 소방"/>
      <sheetName val="1.4.3 공동구"/>
      <sheetName val="2.2.1 CCTV"/>
      <sheetName val="Sheet1"/>
      <sheetName val="Sheet2"/>
      <sheetName val="P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열로SW"/>
      <sheetName val="표지"/>
      <sheetName val="목차"/>
      <sheetName val="1.방침및목표"/>
      <sheetName val="2.사업개요"/>
      <sheetName val="3.사업범위"/>
      <sheetName val="공급구분표"/>
      <sheetName val="4.수행조직"/>
      <sheetName val="4.3 인력운영(MH)"/>
      <sheetName val="5.수행절차1"/>
      <sheetName val="5.수행절차2"/>
      <sheetName val="5.수행절차3"/>
      <sheetName val="6.공정_기본"/>
      <sheetName val="6.공정_상세"/>
      <sheetName val="6.2종합공정표"/>
      <sheetName val="6.4진도산출"/>
      <sheetName val="6.4.5설비진도"/>
      <sheetName val="6.5발주"/>
      <sheetName val="6.6자료제출"/>
      <sheetName val="7.1지불계획"/>
      <sheetName val="7.2 매출"/>
      <sheetName val="8.품질관리 (2)"/>
      <sheetName val="9구매관리계획 (2)"/>
      <sheetName val="9.3상세구매계획"/>
      <sheetName val="10환경관리 (2)"/>
      <sheetName val="11인허가~ (2)"/>
      <sheetName val="7.원가관리"/>
      <sheetName val="8.품질관리"/>
      <sheetName val="9구매관리계획"/>
      <sheetName val="10환경관리"/>
      <sheetName val="11인허가~"/>
      <sheetName val="12위험관리"/>
      <sheetName val="13.교육계획"/>
      <sheetName val="14.기술축적"/>
      <sheetName val="15.첨부문서"/>
      <sheetName val="산#3-2-2"/>
      <sheetName val="#REF"/>
      <sheetName val="SCCFEE"/>
      <sheetName val="HARIMA"/>
      <sheetName val="옥외"/>
      <sheetName val="OPT"/>
      <sheetName val="SV"/>
      <sheetName val="증감대비"/>
      <sheetName val="내역서"/>
      <sheetName val="설비비3"/>
      <sheetName val="환율-LIBOR"/>
      <sheetName val="1_방침및목표"/>
      <sheetName val="2_사업개요"/>
      <sheetName val="3_사업범위"/>
      <sheetName val="4_수행조직"/>
      <sheetName val="4_3_인력운영(MH)"/>
      <sheetName val="5_수행절차1"/>
      <sheetName val="5_수행절차2"/>
      <sheetName val="5_수행절차3"/>
      <sheetName val="6_공정_기본"/>
      <sheetName val="6_공정_상세"/>
      <sheetName val="6_2종합공정표"/>
      <sheetName val="6_4진도산출"/>
      <sheetName val="6_4_5설비진도"/>
      <sheetName val="6_5발주"/>
      <sheetName val="6_6자료제출"/>
      <sheetName val="7_1지불계획"/>
      <sheetName val="7_2_매출"/>
      <sheetName val="8_품질관리_(2)"/>
      <sheetName val="9구매관리계획_(2)"/>
      <sheetName val="9_3상세구매계획"/>
      <sheetName val="10환경관리_(2)"/>
      <sheetName val="11인허가~_(2)"/>
      <sheetName val="7_원가관리"/>
      <sheetName val="8_품질관리"/>
      <sheetName val="13_교육계획"/>
      <sheetName val="14_기술축적"/>
      <sheetName val="15_첨부문서"/>
      <sheetName val="Sheet2"/>
      <sheetName val="PI"/>
      <sheetName val="DATA"/>
      <sheetName val="BAL"/>
      <sheetName val=" "/>
      <sheetName val="품셈 "/>
      <sheetName val="PAINT"/>
      <sheetName val="방화도료"/>
      <sheetName val="cost"/>
      <sheetName val="철거산출근거"/>
      <sheetName val=" FURNACE현설"/>
      <sheetName val="CRF"/>
      <sheetName val="공사별"/>
      <sheetName val="일위대가"/>
      <sheetName val="BEND LOSS"/>
      <sheetName val="설비비4"/>
      <sheetName val="시험장S자로가로등공사"/>
      <sheetName val="도"/>
      <sheetName val="현황CODE"/>
      <sheetName val="손익현황"/>
      <sheetName val="Sheet5"/>
      <sheetName val="POL6차-PIPING"/>
      <sheetName val="out_prog"/>
      <sheetName val="선적schedule (2)"/>
      <sheetName val="Piping Design Data"/>
      <sheetName val="정부노임단가"/>
      <sheetName val="노임단가"/>
      <sheetName val="수목단가"/>
      <sheetName val="시설수량표"/>
      <sheetName val="식재수량표"/>
      <sheetName val="일위목록"/>
      <sheetName val="자재단가"/>
      <sheetName val="4-3 보온 기본물량집계"/>
      <sheetName val="PULLING SUPT등"/>
      <sheetName val="단가집"/>
      <sheetName val="계양가시설"/>
      <sheetName val="단중표"/>
      <sheetName val="Sheet9"/>
      <sheetName val="시산표"/>
      <sheetName val="계약ITEM"/>
      <sheetName val="노임"/>
      <sheetName val="ISOP"/>
      <sheetName val="MACRO(전선관)"/>
      <sheetName val="IBASE"/>
      <sheetName val="투입인력"/>
      <sheetName val="전체"/>
      <sheetName val="DATA01"/>
      <sheetName val="PIPE"/>
      <sheetName val="Man Power &amp; Comp"/>
      <sheetName val="부속동"/>
      <sheetName val="품셈표"/>
      <sheetName val="Man Power"/>
      <sheetName val="총괄집계 (현대-거평분)"/>
      <sheetName val="공급기지(토목)"/>
      <sheetName val="도면자료제출일정"/>
      <sheetName val="TDI ISBL"/>
      <sheetName val="작성방법"/>
      <sheetName val="공정양식"/>
      <sheetName val="MHR-ANLIS"/>
      <sheetName val="MUK-List"/>
      <sheetName val="Sheet1 (2)"/>
      <sheetName val="JUCKEYK"/>
      <sheetName val="IT-BAT"/>
      <sheetName val="SENSOR LIST"/>
      <sheetName val="indirect"/>
      <sheetName val="효율&amp;역율"/>
      <sheetName val="조도계산서 (도서)"/>
      <sheetName val="General Data"/>
      <sheetName val="WORK"/>
      <sheetName val="Proposal"/>
      <sheetName val="EE-PROP"/>
      <sheetName val="설비비2"/>
      <sheetName val="설비비5"/>
      <sheetName val="설비비6"/>
      <sheetName val="설비비1"/>
      <sheetName val="Eier"/>
      <sheetName val="유첨3.적용기준"/>
      <sheetName val="설치내역서"/>
      <sheetName val="Definition"/>
      <sheetName val="0.견적조건(입력)"/>
      <sheetName val="토건"/>
      <sheetName val="물량"/>
      <sheetName val="적용"/>
      <sheetName val="Pengalaman Per"/>
      <sheetName val="Y-WORK"/>
      <sheetName val="ITEM"/>
      <sheetName val="PBS"/>
      <sheetName val="품종별-이름"/>
      <sheetName val="2선재"/>
      <sheetName val="BQ"/>
      <sheetName val="산#3-1"/>
      <sheetName val="산#3-2"/>
      <sheetName val="ENG-101"/>
      <sheetName val="CB"/>
      <sheetName val="FLANGE"/>
      <sheetName val="VALVE"/>
      <sheetName val="기계내역서"/>
      <sheetName val="부하(성남)"/>
      <sheetName val="부하계산서"/>
      <sheetName val="8.INTER CONNECTING"/>
      <sheetName val="TOTAL"/>
      <sheetName val="COVER"/>
      <sheetName val="산#2-1 (2)"/>
      <sheetName val="WEIGHT LIST"/>
      <sheetName val="연돌일위집계"/>
      <sheetName val="청천내"/>
      <sheetName val="공정별계획(생산,발송)"/>
      <sheetName val="공사명입력"/>
      <sheetName val="근로자자료입력"/>
      <sheetName val="참고자료"/>
      <sheetName val="평가데이터"/>
      <sheetName val="Sheet3"/>
    </sheetNames>
    <sheetDataSet>
      <sheetData sheetId="0" refreshError="1">
        <row r="56">
          <cell r="B56" t="str">
            <v>&amp;&amp;&amp; 이기종간통신 &amp;&amp;&amp;</v>
          </cell>
        </row>
        <row r="57">
          <cell r="B57" t="str">
            <v xml:space="preserve"> 1차 보정계수  :</v>
          </cell>
          <cell r="D57">
            <v>2.5499999999999998</v>
          </cell>
          <cell r="E57" t="str">
            <v xml:space="preserve"> 2차 보정계수  : </v>
          </cell>
          <cell r="G57">
            <v>1.3</v>
          </cell>
        </row>
        <row r="58">
          <cell r="B58" t="str">
            <v>기술자등급</v>
          </cell>
          <cell r="D58" t="str">
            <v>기  초  소  요  공  수</v>
          </cell>
          <cell r="H58" t="str">
            <v>실질소요</v>
          </cell>
        </row>
        <row r="59">
          <cell r="C59" t="str">
            <v>요구분석</v>
          </cell>
          <cell r="D59" t="str">
            <v>설  계</v>
          </cell>
          <cell r="E59" t="str">
            <v>PRG작성</v>
          </cell>
          <cell r="F59" t="str">
            <v>시험설치</v>
          </cell>
          <cell r="G59" t="str">
            <v>계</v>
          </cell>
          <cell r="H59" t="str">
            <v>공수(M/M)</v>
          </cell>
        </row>
        <row r="60">
          <cell r="B60" t="str">
            <v>특급기술자</v>
          </cell>
          <cell r="C60">
            <v>0.82874999999999999</v>
          </cell>
          <cell r="D60">
            <v>1.53</v>
          </cell>
          <cell r="E60">
            <v>9.9450000000000007E-3</v>
          </cell>
          <cell r="F60">
            <v>0.19226999999999997</v>
          </cell>
          <cell r="G60">
            <v>2.5609650000000004</v>
          </cell>
          <cell r="H60">
            <v>2.5609650000000004</v>
          </cell>
        </row>
        <row r="61">
          <cell r="B61" t="str">
            <v>고급기술자</v>
          </cell>
          <cell r="C61">
            <v>2.5602</v>
          </cell>
          <cell r="D61">
            <v>1.7747999999999999</v>
          </cell>
          <cell r="E61">
            <v>2.45973</v>
          </cell>
          <cell r="F61">
            <v>2.0718749999999999</v>
          </cell>
          <cell r="G61">
            <v>8.8666049999999998</v>
          </cell>
          <cell r="H61">
            <v>8.8666049999999998</v>
          </cell>
        </row>
        <row r="62">
          <cell r="B62" t="str">
            <v>중급기술자</v>
          </cell>
          <cell r="C62">
            <v>0.71145000000000003</v>
          </cell>
          <cell r="D62">
            <v>2.5295999999999998</v>
          </cell>
          <cell r="E62">
            <v>4.0376699999999994</v>
          </cell>
          <cell r="F62">
            <v>3.3580950000000005</v>
          </cell>
          <cell r="G62">
            <v>10.636815</v>
          </cell>
          <cell r="H62">
            <v>10.636815</v>
          </cell>
        </row>
        <row r="63">
          <cell r="B63" t="str">
            <v>초급기술자</v>
          </cell>
          <cell r="C63">
            <v>0.95624999999999993</v>
          </cell>
          <cell r="D63">
            <v>1.5095999999999998</v>
          </cell>
          <cell r="E63">
            <v>6.1327500000000006</v>
          </cell>
          <cell r="F63">
            <v>4.3923750000000004</v>
          </cell>
          <cell r="G63">
            <v>12.990975000000002</v>
          </cell>
          <cell r="H63">
            <v>12.990975000000002</v>
          </cell>
        </row>
        <row r="64">
          <cell r="B64" t="str">
            <v>고급기능사</v>
          </cell>
          <cell r="C64">
            <v>0.76500000000000001</v>
          </cell>
          <cell r="D64">
            <v>0.38250000000000001</v>
          </cell>
          <cell r="E64">
            <v>1.435395</v>
          </cell>
          <cell r="F64">
            <v>2.8177500000000002</v>
          </cell>
          <cell r="G64">
            <v>5.4006449999999999</v>
          </cell>
          <cell r="H64">
            <v>5.4006449999999999</v>
          </cell>
        </row>
        <row r="65">
          <cell r="B65" t="str">
            <v>중급기능사</v>
          </cell>
          <cell r="C65">
            <v>0.51</v>
          </cell>
          <cell r="D65">
            <v>0.255</v>
          </cell>
          <cell r="E65">
            <v>2.4862500000000001</v>
          </cell>
          <cell r="F65">
            <v>0.55360500000000001</v>
          </cell>
          <cell r="G65">
            <v>3.8048550000000003</v>
          </cell>
          <cell r="H65">
            <v>3.8048550000000003</v>
          </cell>
        </row>
        <row r="66">
          <cell r="B66" t="str">
            <v>초급기능사</v>
          </cell>
          <cell r="C66">
            <v>0.255</v>
          </cell>
          <cell r="D66">
            <v>0</v>
          </cell>
          <cell r="E66">
            <v>1.6575</v>
          </cell>
          <cell r="F66">
            <v>0.33150000000000002</v>
          </cell>
          <cell r="G66">
            <v>2.2440000000000002</v>
          </cell>
          <cell r="H66">
            <v>2.2440000000000002</v>
          </cell>
        </row>
        <row r="67">
          <cell r="B67" t="str">
            <v xml:space="preserve">    계</v>
          </cell>
          <cell r="C67">
            <v>6.5866499999999988</v>
          </cell>
          <cell r="D67">
            <v>7.9815000000000005</v>
          </cell>
          <cell r="E67">
            <v>18.219239999999999</v>
          </cell>
          <cell r="F67">
            <v>13.71747</v>
          </cell>
          <cell r="G67">
            <v>46.504860000000008</v>
          </cell>
          <cell r="H67">
            <v>46.504860000000008</v>
          </cell>
        </row>
        <row r="70">
          <cell r="B70" t="str">
            <v>&amp;&amp;&amp; 공정제어용 &amp;&amp;&amp;</v>
          </cell>
        </row>
        <row r="71">
          <cell r="B71" t="str">
            <v xml:space="preserve"> 1차 보정계수  :</v>
          </cell>
          <cell r="D71">
            <v>3.04</v>
          </cell>
          <cell r="E71" t="str">
            <v xml:space="preserve"> 2차 보정계수  : </v>
          </cell>
          <cell r="G71">
            <v>1.3</v>
          </cell>
        </row>
        <row r="72">
          <cell r="B72" t="str">
            <v>기술자등급</v>
          </cell>
          <cell r="D72" t="str">
            <v>기  초  소  요  공  수</v>
          </cell>
          <cell r="H72" t="str">
            <v>실질소요</v>
          </cell>
        </row>
        <row r="73">
          <cell r="C73" t="str">
            <v>요구분석</v>
          </cell>
          <cell r="D73" t="str">
            <v>설  계</v>
          </cell>
          <cell r="E73" t="str">
            <v>PRG작성</v>
          </cell>
          <cell r="F73" t="str">
            <v>시험설치</v>
          </cell>
          <cell r="G73" t="str">
            <v>계</v>
          </cell>
          <cell r="H73" t="str">
            <v>공수(M/M)</v>
          </cell>
        </row>
        <row r="74">
          <cell r="B74" t="str">
            <v>특급기술자</v>
          </cell>
          <cell r="C74">
            <v>3.5568</v>
          </cell>
          <cell r="D74">
            <v>6.5664000000000007</v>
          </cell>
          <cell r="E74">
            <v>4.26816E-2</v>
          </cell>
          <cell r="F74">
            <v>0.82517759999999996</v>
          </cell>
          <cell r="G74">
            <v>10.9910592</v>
          </cell>
          <cell r="H74">
            <v>10.9910592</v>
          </cell>
        </row>
        <row r="75">
          <cell r="B75" t="str">
            <v>고급기술자</v>
          </cell>
          <cell r="C75">
            <v>10.987775999999998</v>
          </cell>
          <cell r="D75">
            <v>7.6170239999999998</v>
          </cell>
          <cell r="E75">
            <v>10.5565824</v>
          </cell>
          <cell r="F75">
            <v>8.8919999999999995</v>
          </cell>
          <cell r="G75">
            <v>38.053382399999997</v>
          </cell>
          <cell r="H75">
            <v>38.053382399999997</v>
          </cell>
        </row>
        <row r="76">
          <cell r="B76" t="str">
            <v>중급기술자</v>
          </cell>
          <cell r="C76">
            <v>3.0533760000000001</v>
          </cell>
          <cell r="D76">
            <v>10.856447999999999</v>
          </cell>
          <cell r="E76">
            <v>17.328729599999999</v>
          </cell>
          <cell r="F76">
            <v>14.412153600000002</v>
          </cell>
          <cell r="G76">
            <v>45.650707199999999</v>
          </cell>
          <cell r="H76">
            <v>45.650707199999999</v>
          </cell>
        </row>
        <row r="77">
          <cell r="B77" t="str">
            <v>초급기술자</v>
          </cell>
          <cell r="C77">
            <v>4.1039999999999992</v>
          </cell>
          <cell r="D77">
            <v>6.4788479999999993</v>
          </cell>
          <cell r="E77">
            <v>26.320320000000002</v>
          </cell>
          <cell r="F77">
            <v>18.851039999999998</v>
          </cell>
          <cell r="G77">
            <v>55.754207999999998</v>
          </cell>
          <cell r="H77">
            <v>55.754207999999998</v>
          </cell>
        </row>
        <row r="78">
          <cell r="B78" t="str">
            <v>고급기능사</v>
          </cell>
          <cell r="C78">
            <v>3.2832000000000003</v>
          </cell>
          <cell r="D78">
            <v>1.6416000000000002</v>
          </cell>
          <cell r="E78">
            <v>6.1603776000000003</v>
          </cell>
          <cell r="F78">
            <v>12.093120000000001</v>
          </cell>
          <cell r="G78">
            <v>23.178297600000001</v>
          </cell>
          <cell r="H78">
            <v>23.178297600000001</v>
          </cell>
        </row>
        <row r="79">
          <cell r="B79" t="str">
            <v>중급기능사</v>
          </cell>
          <cell r="C79">
            <v>2.1888000000000001</v>
          </cell>
          <cell r="D79">
            <v>1.0944</v>
          </cell>
          <cell r="E79">
            <v>10.670399999999999</v>
          </cell>
          <cell r="F79">
            <v>2.3759424</v>
          </cell>
          <cell r="G79">
            <v>16.329542399999998</v>
          </cell>
          <cell r="H79">
            <v>16.329542399999998</v>
          </cell>
        </row>
        <row r="80">
          <cell r="B80" t="str">
            <v>초급기능사</v>
          </cell>
          <cell r="C80">
            <v>1.0944</v>
          </cell>
          <cell r="D80">
            <v>0</v>
          </cell>
          <cell r="E80">
            <v>7.1135999999999999</v>
          </cell>
          <cell r="F80">
            <v>1.4227200000000002</v>
          </cell>
          <cell r="G80">
            <v>9.6307200000000002</v>
          </cell>
          <cell r="H80">
            <v>9.6307200000000002</v>
          </cell>
        </row>
        <row r="81">
          <cell r="B81" t="str">
            <v xml:space="preserve">    계</v>
          </cell>
          <cell r="C81">
            <v>28.268352</v>
          </cell>
          <cell r="D81">
            <v>34.254719999999999</v>
          </cell>
          <cell r="E81">
            <v>78.192691200000013</v>
          </cell>
          <cell r="F81">
            <v>58.872153599999997</v>
          </cell>
          <cell r="G81">
            <v>199.58791680000002</v>
          </cell>
          <cell r="H81">
            <v>199.58791680000002</v>
          </cell>
        </row>
      </sheetData>
      <sheetData sheetId="1">
        <row r="56">
          <cell r="B56" t="str">
            <v>&amp;&amp;&amp; 이기종간통신 &amp;&amp;&amp;</v>
          </cell>
        </row>
      </sheetData>
      <sheetData sheetId="2">
        <row r="56">
          <cell r="B56" t="str">
            <v>&amp;&amp;&amp; 이기종간통신 &amp;&amp;&amp;</v>
          </cell>
        </row>
      </sheetData>
      <sheetData sheetId="3">
        <row r="56">
          <cell r="B56" t="str">
            <v>&amp;&amp;&amp; 이기종간통신 &amp;&amp;&amp;</v>
          </cell>
        </row>
      </sheetData>
      <sheetData sheetId="4">
        <row r="56">
          <cell r="B56" t="str">
            <v>&amp;&amp;&amp; 이기종간통신 &amp;&amp;&amp;</v>
          </cell>
        </row>
      </sheetData>
      <sheetData sheetId="5">
        <row r="56">
          <cell r="B56" t="str">
            <v>&amp;&amp;&amp; 이기종간통신 &amp;&amp;&amp;</v>
          </cell>
        </row>
      </sheetData>
      <sheetData sheetId="6">
        <row r="56">
          <cell r="B56" t="str">
            <v>&amp;&amp;&amp; 이기종간통신 &amp;&amp;&amp;</v>
          </cell>
        </row>
      </sheetData>
      <sheetData sheetId="7">
        <row r="56">
          <cell r="B56" t="str">
            <v>&amp;&amp;&amp; 이기종간통신 &amp;&amp;&amp;</v>
          </cell>
        </row>
      </sheetData>
      <sheetData sheetId="8">
        <row r="56">
          <cell r="B56" t="str">
            <v>&amp;&amp;&amp; 이기종간통신 &amp;&amp;&amp;</v>
          </cell>
        </row>
      </sheetData>
      <sheetData sheetId="9">
        <row r="56">
          <cell r="B56" t="str">
            <v>&amp;&amp;&amp; 이기종간통신 &amp;&amp;&amp;</v>
          </cell>
        </row>
      </sheetData>
      <sheetData sheetId="10">
        <row r="56">
          <cell r="B56" t="str">
            <v>&amp;&amp;&amp; 이기종간통신 &amp;&amp;&amp;</v>
          </cell>
        </row>
      </sheetData>
      <sheetData sheetId="11">
        <row r="56">
          <cell r="B56" t="str">
            <v>&amp;&amp;&amp; 이기종간통신 &amp;&amp;&amp;</v>
          </cell>
        </row>
      </sheetData>
      <sheetData sheetId="12">
        <row r="56">
          <cell r="B56" t="str">
            <v>&amp;&amp;&amp; 이기종간통신 &amp;&amp;&amp;</v>
          </cell>
        </row>
      </sheetData>
      <sheetData sheetId="13">
        <row r="56">
          <cell r="B56" t="str">
            <v>&amp;&amp;&amp; 이기종간통신 &amp;&amp;&amp;</v>
          </cell>
        </row>
      </sheetData>
      <sheetData sheetId="14">
        <row r="56">
          <cell r="B56" t="str">
            <v>&amp;&amp;&amp; 이기종간통신 &amp;&amp;&amp;</v>
          </cell>
        </row>
      </sheetData>
      <sheetData sheetId="15">
        <row r="56">
          <cell r="B56" t="str">
            <v>&amp;&amp;&amp; 이기종간통신 &amp;&amp;&amp;</v>
          </cell>
        </row>
      </sheetData>
      <sheetData sheetId="16">
        <row r="56">
          <cell r="B56" t="str">
            <v>&amp;&amp;&amp; 이기종간통신 &amp;&amp;&amp;</v>
          </cell>
        </row>
      </sheetData>
      <sheetData sheetId="17">
        <row r="56">
          <cell r="B56" t="str">
            <v>&amp;&amp;&amp; 이기종간통신 &amp;&amp;&amp;</v>
          </cell>
        </row>
      </sheetData>
      <sheetData sheetId="18">
        <row r="56">
          <cell r="B56" t="str">
            <v>&amp;&amp;&amp; 이기종간통신 &amp;&amp;&amp;</v>
          </cell>
        </row>
      </sheetData>
      <sheetData sheetId="19">
        <row r="56">
          <cell r="B56" t="str">
            <v>&amp;&amp;&amp; 이기종간통신 &amp;&amp;&amp;</v>
          </cell>
        </row>
      </sheetData>
      <sheetData sheetId="20">
        <row r="56">
          <cell r="B56" t="str">
            <v>&amp;&amp;&amp; 이기종간통신 &amp;&amp;&amp;</v>
          </cell>
        </row>
      </sheetData>
      <sheetData sheetId="21">
        <row r="56">
          <cell r="B56" t="str">
            <v>&amp;&amp;&amp; 이기종간통신 &amp;&amp;&amp;</v>
          </cell>
        </row>
      </sheetData>
      <sheetData sheetId="22">
        <row r="56">
          <cell r="B56" t="str">
            <v>&amp;&amp;&amp; 이기종간통신 &amp;&amp;&amp;</v>
          </cell>
        </row>
      </sheetData>
      <sheetData sheetId="23">
        <row r="56">
          <cell r="B56" t="str">
            <v>&amp;&amp;&amp; 이기종간통신 &amp;&amp;&amp;</v>
          </cell>
        </row>
      </sheetData>
      <sheetData sheetId="24">
        <row r="56">
          <cell r="B56" t="str">
            <v>&amp;&amp;&amp; 이기종간통신 &amp;&amp;&amp;</v>
          </cell>
        </row>
      </sheetData>
      <sheetData sheetId="25">
        <row r="56">
          <cell r="B56" t="str">
            <v>&amp;&amp;&amp; 이기종간통신 &amp;&amp;&amp;</v>
          </cell>
        </row>
      </sheetData>
      <sheetData sheetId="26">
        <row r="56">
          <cell r="B56" t="str">
            <v>&amp;&amp;&amp; 이기종간통신 &amp;&amp;&amp;</v>
          </cell>
        </row>
      </sheetData>
      <sheetData sheetId="27">
        <row r="56">
          <cell r="B56" t="str">
            <v>&amp;&amp;&amp; 이기종간통신 &amp;&amp;&amp;</v>
          </cell>
        </row>
      </sheetData>
      <sheetData sheetId="28">
        <row r="56">
          <cell r="B56" t="str">
            <v>&amp;&amp;&amp; 이기종간통신 &amp;&amp;&amp;</v>
          </cell>
        </row>
      </sheetData>
      <sheetData sheetId="29">
        <row r="56">
          <cell r="B56" t="str">
            <v>&amp;&amp;&amp; 이기종간통신 &amp;&amp;&amp;</v>
          </cell>
        </row>
      </sheetData>
      <sheetData sheetId="30">
        <row r="56">
          <cell r="B56" t="str">
            <v>&amp;&amp;&amp; 이기종간통신 &amp;&amp;&amp;</v>
          </cell>
        </row>
      </sheetData>
      <sheetData sheetId="31">
        <row r="56">
          <cell r="B56" t="str">
            <v>&amp;&amp;&amp; 이기종간통신 &amp;&amp;&amp;</v>
          </cell>
        </row>
      </sheetData>
      <sheetData sheetId="32">
        <row r="56">
          <cell r="B56" t="str">
            <v>&amp;&amp;&amp; 이기종간통신 &amp;&amp;&amp;</v>
          </cell>
        </row>
      </sheetData>
      <sheetData sheetId="33">
        <row r="56">
          <cell r="B56" t="str">
            <v>&amp;&amp;&amp; 이기종간통신 &amp;&amp;&amp;</v>
          </cell>
        </row>
      </sheetData>
      <sheetData sheetId="34">
        <row r="56">
          <cell r="B56" t="str">
            <v>&amp;&amp;&amp; 이기종간통신 &amp;&amp;&amp;</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TR"/>
      <sheetName val="IT-P"/>
      <sheetName val="SW6_CBE"/>
      <sheetName val="IT-P1"/>
      <sheetName val="IT-BAT"/>
      <sheetName val="가열로SW"/>
      <sheetName val="부대내역"/>
      <sheetName val="Sheet2"/>
      <sheetName val=" 견적서"/>
      <sheetName val=" 갑지"/>
      <sheetName val="공량산출서"/>
      <sheetName val="Cover"/>
      <sheetName val="Pipe &amp; Fitting"/>
      <sheetName val="Tube &amp; Fitting"/>
      <sheetName val="Cable Tray"/>
      <sheetName val="Elec Conn"/>
      <sheetName val="cable"/>
      <sheetName val="Junction Box"/>
      <sheetName val="Support &amp; Misc."/>
      <sheetName val="IT_BAT"/>
      <sheetName val="BQ_Utl_Off"/>
      <sheetName val="화재 탐지 설비"/>
      <sheetName val="BACK DATA"/>
      <sheetName val="9-1차이내역"/>
      <sheetName val="자재단가"/>
      <sheetName val="터널조도"/>
      <sheetName val="목록"/>
      <sheetName val="중기"/>
      <sheetName val="Proposal"/>
      <sheetName val="견적집계"/>
      <sheetName val="RFP002"/>
      <sheetName val="RFP003E"/>
      <sheetName val="SENSOR LIST"/>
      <sheetName val="도"/>
      <sheetName val="Sheet5"/>
      <sheetName val="일위대가"/>
      <sheetName val="INCHON"/>
      <sheetName val="eq_data"/>
      <sheetName val="sheet1"/>
      <sheetName val="영업소실적"/>
      <sheetName val="본지점중"/>
      <sheetName val="WE'T"/>
      <sheetName val="BREAKDOWN(철거설치)"/>
      <sheetName val="뜃맟뭁돽띿맟?-BLDG"/>
      <sheetName val="원가계산서"/>
      <sheetName val="unit 4"/>
      <sheetName val="맨홀수량산출"/>
      <sheetName val="2공구산출내역"/>
      <sheetName val="일위대가목차"/>
      <sheetName val="TTL"/>
      <sheetName val="DATA"/>
      <sheetName val="투찰내역"/>
      <sheetName val="계측"/>
      <sheetName val="1,2공구원가계산서"/>
      <sheetName val="1공구산출내역서"/>
      <sheetName val="2001년 예산"/>
      <sheetName val="작성방법"/>
      <sheetName val="공사내역"/>
      <sheetName val="배수내역"/>
      <sheetName val="내역서 "/>
      <sheetName val="공정별계획(생산,발송)"/>
      <sheetName val="용선 C.L"/>
      <sheetName val="산#3-2-2"/>
      <sheetName val="1호인버트수량"/>
      <sheetName val="설비비4"/>
      <sheetName val="RECIMAKE"/>
      <sheetName val="Macro1"/>
      <sheetName val="요약"/>
      <sheetName val="견"/>
      <sheetName val="기본"/>
    </sheetNames>
    <sheetDataSet>
      <sheetData sheetId="0"/>
      <sheetData sheetId="1"/>
      <sheetData sheetId="2"/>
      <sheetData sheetId="3"/>
      <sheetData sheetId="4"/>
      <sheetData sheetId="5"/>
      <sheetData sheetId="6" refreshError="1"/>
      <sheetData sheetId="7" refreshError="1"/>
      <sheetData sheetId="8" refreshError="1"/>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323"/>
      <sheetName val="F-421"/>
      <sheetName val="#REF"/>
      <sheetName val="Sheet5"/>
      <sheetName val="포)원료공장 노후설비 교체"/>
      <sheetName val="단중표"/>
      <sheetName val="4-3 보온 기본물량집계"/>
      <sheetName val="내역서 "/>
      <sheetName val="제4절-1"/>
      <sheetName val="용량계산"/>
      <sheetName val="PI"/>
      <sheetName val="SENSOR LIST"/>
      <sheetName val="IT-BAT"/>
      <sheetName val="POWER"/>
      <sheetName val="정부노임단가"/>
      <sheetName val=" 견적서"/>
      <sheetName val="공정별계획(생산,발송)"/>
      <sheetName val="COVER"/>
      <sheetName val="내역서"/>
      <sheetName val="견적조건"/>
    </sheetNames>
    <definedNames>
      <definedName name="Chart973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sheetName val="indirect"/>
      <sheetName val="SENSOR LIST"/>
      <sheetName val="A-LINE"/>
      <sheetName val="대"/>
      <sheetName val="가열로SW"/>
      <sheetName val="산#3-2-2"/>
      <sheetName val="IT-BAT"/>
      <sheetName val="도면자료제출일정"/>
      <sheetName val="정부노임단가"/>
      <sheetName val="OP CM 2.12 Summ Jkt CM-1"/>
      <sheetName val="효율&amp;역율"/>
      <sheetName val="환율-LIBOR"/>
      <sheetName val="조도계산서 (도서)"/>
      <sheetName val="BEND LOSS"/>
      <sheetName val="General Data"/>
      <sheetName val="WORK"/>
      <sheetName val="Proposal"/>
      <sheetName val="도"/>
      <sheetName val="POL6차-PIPING"/>
      <sheetName val="품셈 "/>
      <sheetName val="PAINT"/>
      <sheetName val="방화도료"/>
      <sheetName val="Sheet5"/>
      <sheetName val="EE-PROP"/>
      <sheetName val="설비비4"/>
      <sheetName val="설비비2"/>
      <sheetName val="설비비3"/>
      <sheetName val="설비비5"/>
      <sheetName val="설비비6"/>
      <sheetName val="설비비1"/>
      <sheetName val="Eier"/>
      <sheetName val="유첨3.적용기준"/>
      <sheetName val="토건"/>
      <sheetName val="#REF"/>
      <sheetName val="물량"/>
      <sheetName val="적용"/>
      <sheetName val="Pengalaman Per"/>
      <sheetName val="Y-WORK"/>
      <sheetName val="item"/>
      <sheetName val="PBS"/>
      <sheetName val="단중표"/>
      <sheetName val="품종별-이름"/>
      <sheetName val="표지"/>
      <sheetName val="2선재"/>
      <sheetName val="작성방법"/>
      <sheetName val="화재 탐지 설비"/>
      <sheetName val="공정별계획(생산,발송)"/>
      <sheetName val="옹벽수량집계표"/>
    </sheetNames>
    <sheetDataSet>
      <sheetData sheetId="0" refreshError="1">
        <row r="10">
          <cell r="M10">
            <v>4</v>
          </cell>
        </row>
        <row r="12">
          <cell r="M12">
            <v>30</v>
          </cell>
        </row>
        <row r="15">
          <cell r="M15">
            <v>360000</v>
          </cell>
        </row>
        <row r="16">
          <cell r="M16">
            <v>1296000</v>
          </cell>
        </row>
        <row r="17">
          <cell r="M17">
            <v>864000</v>
          </cell>
        </row>
        <row r="18">
          <cell r="M18">
            <v>3600000</v>
          </cell>
        </row>
        <row r="19">
          <cell r="M19">
            <v>1440000</v>
          </cell>
        </row>
        <row r="20">
          <cell r="M20">
            <v>450000</v>
          </cell>
        </row>
        <row r="21">
          <cell r="M21">
            <v>0</v>
          </cell>
        </row>
        <row r="22">
          <cell r="M22">
            <v>0</v>
          </cell>
        </row>
        <row r="23">
          <cell r="M23">
            <v>2400000</v>
          </cell>
        </row>
        <row r="24">
          <cell r="M24">
            <v>0</v>
          </cell>
        </row>
        <row r="25">
          <cell r="M25">
            <v>2800000</v>
          </cell>
        </row>
        <row r="26">
          <cell r="M26">
            <v>1400000</v>
          </cell>
        </row>
        <row r="27">
          <cell r="M27">
            <v>0</v>
          </cell>
        </row>
        <row r="28">
          <cell r="M28">
            <v>700000</v>
          </cell>
        </row>
        <row r="29">
          <cell r="M29">
            <v>1400000</v>
          </cell>
        </row>
        <row r="30">
          <cell r="M30">
            <v>900000</v>
          </cell>
        </row>
        <row r="31">
          <cell r="M31">
            <v>0</v>
          </cell>
        </row>
        <row r="32">
          <cell r="M32">
            <v>0</v>
          </cell>
        </row>
        <row r="33">
          <cell r="M33">
            <v>0</v>
          </cell>
        </row>
        <row r="34">
          <cell r="M34">
            <v>2400000</v>
          </cell>
        </row>
        <row r="35">
          <cell r="M35">
            <v>1400000</v>
          </cell>
        </row>
        <row r="36">
          <cell r="M36">
            <v>1400000</v>
          </cell>
        </row>
        <row r="37">
          <cell r="M37">
            <v>1400000</v>
          </cell>
        </row>
        <row r="38">
          <cell r="M38">
            <v>1400000</v>
          </cell>
        </row>
        <row r="39">
          <cell r="M39">
            <v>450000</v>
          </cell>
        </row>
        <row r="40">
          <cell r="M40">
            <v>0</v>
          </cell>
        </row>
        <row r="41">
          <cell r="M41">
            <v>0</v>
          </cell>
        </row>
        <row r="42">
          <cell r="M42">
            <v>0</v>
          </cell>
        </row>
        <row r="43">
          <cell r="M43">
            <v>200000</v>
          </cell>
        </row>
        <row r="44">
          <cell r="M44">
            <v>160000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철강하도"/>
      <sheetName val="6호기"/>
      <sheetName val="#REF"/>
      <sheetName val="5.단가대비표"/>
      <sheetName val="내역서"/>
      <sheetName val="맨홀토공"/>
      <sheetName val="날개벽수량표"/>
      <sheetName val="laroux"/>
      <sheetName val="수량산출"/>
      <sheetName val="중량산출"/>
      <sheetName val="PANEL 중량산출"/>
      <sheetName val="견적대비표"/>
      <sheetName val="단가대비표"/>
      <sheetName val="터널조도"/>
      <sheetName val="I一般比"/>
      <sheetName val="과천MAIN"/>
      <sheetName val="대비"/>
      <sheetName val="내역서(총)"/>
      <sheetName val="TEL"/>
      <sheetName val="plan&amp;section of foundation"/>
      <sheetName val="민속촌메뉴"/>
      <sheetName val="수량산출서"/>
      <sheetName val="부대대비"/>
      <sheetName val="냉연집계"/>
      <sheetName val="Sheet3"/>
      <sheetName val="신우"/>
      <sheetName val="교각계산"/>
      <sheetName val="노원열병합  건축공사기성내역서"/>
      <sheetName val="N賃率-職"/>
      <sheetName val="실행내역서 "/>
      <sheetName val="프로그램"/>
      <sheetName val="예산서"/>
      <sheetName val="일위대가"/>
      <sheetName val="운반비"/>
      <sheetName val="단가(1)"/>
      <sheetName val="단가(2)"/>
      <sheetName val="배관(TON)"/>
      <sheetName val="물량집계"/>
      <sheetName val="물량비교"/>
      <sheetName val="배관비교"/>
      <sheetName val="리스트"/>
      <sheetName val="용량-침사"/>
      <sheetName val="용량-펌프"/>
      <sheetName val="TOTAL"/>
      <sheetName val="Sheet1"/>
      <sheetName val="내역"/>
      <sheetName val="DATE"/>
      <sheetName val="sheets"/>
      <sheetName val="예산M12A"/>
      <sheetName val="일위대가목차"/>
      <sheetName val="노임단가"/>
      <sheetName val="경비_원본"/>
      <sheetName val="직재"/>
      <sheetName val="감가상각"/>
      <sheetName val="J直材4"/>
      <sheetName val="업무"/>
      <sheetName val="code"/>
      <sheetName val="DATA"/>
      <sheetName val="데이타"/>
      <sheetName val="교각1"/>
      <sheetName val="ABUT수량-A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MACRO(전선관)"/>
      <sheetName val="교대(A1-A2)"/>
      <sheetName val="개요"/>
      <sheetName val="산출내역서집계표"/>
      <sheetName val="건축"/>
      <sheetName val="1.설계조건"/>
      <sheetName val="제잡비"/>
      <sheetName val="B(함)일반수량"/>
      <sheetName val="일위대가(1)"/>
      <sheetName val="손익차9월2"/>
      <sheetName val="공사개요"/>
      <sheetName val="PI"/>
      <sheetName val="제4절-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SENSOR LIST"/>
      <sheetName val="가열로SW"/>
      <sheetName val="Man Power"/>
      <sheetName val="내역"/>
      <sheetName val="Sheet5"/>
      <sheetName val="실행철강하도"/>
      <sheetName val="단중표"/>
      <sheetName val="PROCESS"/>
      <sheetName val="단위중량표"/>
      <sheetName val="Sheet1 (2)"/>
      <sheetName val="POWER"/>
      <sheetName val="LPG내"/>
      <sheetName val="IT-BAT"/>
      <sheetName val="차액보증"/>
      <sheetName val="노임"/>
      <sheetName val="갑지(추정)"/>
      <sheetName val="공정별계획(생산,발송)"/>
      <sheetName val="기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수주"/>
      <sheetName val="Sheet1 (2)"/>
      <sheetName val="단중표"/>
    </sheetNames>
    <sheetDataSet>
      <sheetData sheetId="0" refreshError="1"/>
      <sheetData sheetId="1"/>
      <sheetData sheetId="2" refreshError="1">
        <row r="33">
          <cell r="D33">
            <v>1450</v>
          </cell>
        </row>
      </sheetData>
      <sheetData sheetId="3"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수주"/>
      <sheetName val="Sheet1 (2)"/>
    </sheetNames>
    <sheetDataSet>
      <sheetData sheetId="0" refreshError="1"/>
      <sheetData sheetId="1" refreshError="1"/>
      <sheetData sheetId="2" refreshError="1">
        <row r="34">
          <cell r="D34">
            <v>1200</v>
          </cell>
        </row>
      </sheetData>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TRANSMITTER (2)"/>
      <sheetName val="CHOKE VALVE"/>
      <sheetName val="CONTROL VALVE"/>
      <sheetName val="DIFF.PRESS.INDI.TRANS."/>
      <sheetName val="DIFF.PRESS.INST."/>
      <sheetName val="DIFF.PRESS.SWITCH"/>
      <sheetName val="FLOW TRANSMITTER"/>
      <sheetName val="LEVEL TRANSMITTER"/>
      <sheetName val="ORIFICE PLATES"/>
      <sheetName val="ORIFICE PLATES AND FLANGES"/>
      <sheetName val="POSITIVE DISP.METER"/>
      <sheetName val="PRESS.CONVERTER"/>
      <sheetName val="PRESSURE GAUGE"/>
      <sheetName val="PRESS.PNEU.CONTROLLER"/>
      <sheetName val="PRESS.RELIEF VALVE"/>
      <sheetName val="PRESS.SWITCH"/>
      <sheetName val="PRESS.TRANSMITTER"/>
      <sheetName val="RECEIVER PRESS.GAUGE"/>
      <sheetName val="ROTAMETER"/>
      <sheetName val="SHUTDOWN VALVE"/>
      <sheetName val="SIGHT GLASS"/>
      <sheetName val="TEMP.INDICATOR"/>
      <sheetName val="TEMP.SWITCH"/>
      <sheetName val="TURBINE METER"/>
      <sheetName val="Sheet13"/>
      <sheetName val="Sheet14"/>
      <sheetName val="Sheet15"/>
      <sheetName val="Sheet16"/>
      <sheetName val="Sheet1 (2)"/>
      <sheetName val="도면자료제출일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첨부8.1기본공정"/>
      <sheetName val="첨부8.2종합공정표"/>
      <sheetName val="기계분야"/>
      <sheetName val="배관분야"/>
      <sheetName val="토목분야"/>
      <sheetName val="건축분야"/>
      <sheetName val="전기분야"/>
      <sheetName val="계장분야"/>
      <sheetName val="도면자료제출일정"/>
      <sheetName val="Sheet1 (2)"/>
      <sheetName val="단가표"/>
      <sheetName val="실행내역서 "/>
      <sheetName val="PI"/>
      <sheetName val="단면"/>
      <sheetName val="SHUTDOWN VAL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 LOSS"/>
      <sheetName val="사양"/>
      <sheetName val="용량"/>
      <sheetName val="TENSION"/>
      <sheetName val="TEN.MAP"/>
      <sheetName val="첨부8.1기본공정"/>
      <sheetName val="첨부8.2종합공정표"/>
      <sheetName val="기계분야"/>
      <sheetName val="배관분야"/>
      <sheetName val="토목분야"/>
      <sheetName val="건축분야"/>
      <sheetName val="전기분야"/>
      <sheetName val="계장분야"/>
      <sheetName val="도면자료제출일정"/>
      <sheetName val="Sheet5"/>
      <sheetName val="토건"/>
      <sheetName val="EXITLOOP"/>
      <sheetName val="2공구산출내역"/>
      <sheetName val="도"/>
      <sheetName val="첨부8.2종합공정푨"/>
      <sheetName val="단중표"/>
      <sheetName val="도급양식"/>
      <sheetName val="작성방법"/>
      <sheetName val="적용"/>
      <sheetName val="골조시행"/>
      <sheetName val="기자재비"/>
      <sheetName val="잡설비내역"/>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을지-LADEL"/>
      <sheetName val="POL설치공정"/>
      <sheetName val="인건비"/>
      <sheetName val="기본자료입력"/>
      <sheetName val="1.열용량"/>
      <sheetName val="INDEX"/>
      <sheetName val="SYS_DB"/>
      <sheetName val="설계예시"/>
      <sheetName val="단가표 (2)"/>
      <sheetName val="계약원가"/>
      <sheetName val="내역서"/>
      <sheetName val="자격 땡겨오기"/>
      <sheetName val="설비비"/>
      <sheetName val="복갑"/>
      <sheetName val="IT-BAT"/>
      <sheetName val="표지"/>
      <sheetName val="도급견적가"/>
      <sheetName val="역간(덕_동)"/>
      <sheetName val="역간(의-덕)"/>
      <sheetName val="기초입력"/>
      <sheetName val="산#3-2-2"/>
      <sheetName val="코드목록(시스템담당용)"/>
      <sheetName val="수목데이타 "/>
      <sheetName val="부표"/>
      <sheetName val="장비종합부표"/>
      <sheetName val="SENSOR LIST"/>
      <sheetName val="MUK-List"/>
      <sheetName val="TOTAL"/>
      <sheetName val="정부노임단가"/>
      <sheetName val="단위중량표"/>
      <sheetName val="Sheet9"/>
      <sheetName val="TIE-IN"/>
      <sheetName val="가열로SW"/>
      <sheetName val="물가자료"/>
      <sheetName val="계정목록"/>
      <sheetName val="요약&amp;결과"/>
      <sheetName val="구리토평1전기"/>
      <sheetName val="분석DATA(년도별)"/>
      <sheetName val="공사명입력"/>
      <sheetName val="참고자료"/>
      <sheetName val="1.견적가 총괄표(설비)"/>
      <sheetName val="견적조건"/>
      <sheetName val="도장면적"/>
      <sheetName val="비철보고서"/>
      <sheetName val="일위대가목록"/>
      <sheetName val="Sheet1 (2)"/>
      <sheetName val="공급집계 (현대-우림)"/>
      <sheetName val="사업성검토"/>
      <sheetName val="GL수급전망"/>
      <sheetName val="総括表"/>
      <sheetName val="부표총괄"/>
      <sheetName val="도장면적 PLATE"/>
      <sheetName val="설비비2"/>
      <sheetName val="설비비3"/>
      <sheetName val="설비비5"/>
      <sheetName val="설비비6"/>
      <sheetName val="설비비1"/>
      <sheetName val="TDI ISBL"/>
      <sheetName val="견적서을"/>
      <sheetName val="jobhist"/>
      <sheetName val="기준표"/>
      <sheetName val="PI"/>
      <sheetName val="규격"/>
      <sheetName val="견적내역서"/>
      <sheetName val="상세내역총괄"/>
      <sheetName val="견적서"/>
      <sheetName val="2000전체분"/>
      <sheetName val="2000년1차"/>
      <sheetName val="Man Power &amp; Comp"/>
      <sheetName val="Amstl_Spares"/>
      <sheetName val="CAT_5"/>
      <sheetName val="화재 탐지 설비"/>
      <sheetName val="기둥(원형)"/>
      <sheetName val="70%"/>
      <sheetName val="인건비 "/>
      <sheetName val="공사기본내용입력"/>
      <sheetName val="DATA"/>
      <sheetName val="vendor report"/>
      <sheetName val="환율-LIBOR"/>
      <sheetName val="POL6차-PIPING"/>
      <sheetName val="설비비4"/>
      <sheetName val="JJ_SAN"/>
      <sheetName val="Config"/>
      <sheetName val="증감대비"/>
      <sheetName val="R&amp;D"/>
      <sheetName val="CB"/>
      <sheetName val="report"/>
      <sheetName val="3.entry.speed.map"/>
      <sheetName val="2.exit최대속도"/>
      <sheetName val="2.entry.최대속도"/>
      <sheetName val="1.exit.down.time(2분할)"/>
      <sheetName val="1.exit.down.time"/>
      <sheetName val="2.exit최대속도(2분할)"/>
      <sheetName val="Pro gc-02 "/>
      <sheetName val="노임단가"/>
      <sheetName val="단가조사"/>
      <sheetName val="유첨2.적용기준"/>
      <sheetName val="Man Power"/>
      <sheetName val="기본"/>
      <sheetName val="★도급내역"/>
      <sheetName val="노임9월"/>
      <sheetName val="노무비"/>
      <sheetName val="대비"/>
      <sheetName val="현장관리비"/>
      <sheetName val="실행내역"/>
      <sheetName val="INPUT(REF)"/>
      <sheetName val="품의서(TL)"/>
      <sheetName val="Sheet1"/>
      <sheetName val="Price List"/>
      <sheetName val="효율&amp;역율"/>
      <sheetName val="적용기준"/>
      <sheetName val="N賃率-職"/>
      <sheetName val="Ⅲ.설계명세서"/>
      <sheetName val="견적기준"/>
      <sheetName val="Macro1"/>
      <sheetName val="Macro2"/>
      <sheetName val="BS"/>
      <sheetName val="용산1(해보)"/>
      <sheetName val="1.설계조건"/>
      <sheetName val="보할공정"/>
      <sheetName val="동해title"/>
      <sheetName val="03년국내가격7월23일자"/>
      <sheetName val="03년해외가격7월23일자"/>
      <sheetName val="BOX복구단위수량"/>
      <sheetName val="EQ_E1"/>
      <sheetName val="4 노임단가"/>
      <sheetName val="KJH"/>
      <sheetName val="Lists"/>
      <sheetName val="도급FORM"/>
      <sheetName val="BM"/>
      <sheetName val="포항보고서"/>
      <sheetName val="COL"/>
      <sheetName val="DT"/>
      <sheetName val="HT"/>
      <sheetName val="근로자자료입력"/>
      <sheetName val="총괄-1"/>
      <sheetName val="건축내역"/>
      <sheetName val="원가계산서"/>
      <sheetName val="#REF"/>
      <sheetName val="내역서 "/>
      <sheetName val="재고(종합)"/>
      <sheetName val="대치판정"/>
      <sheetName val="TEN_MAP"/>
      <sheetName val="BEND_LOSS"/>
      <sheetName val="첨부8_1기본공정"/>
      <sheetName val="첨부8_2종합공정표"/>
      <sheetName val="첨부8_2종합공정푨"/>
      <sheetName val="1_열용량"/>
      <sheetName val="자격_땡겨오기"/>
      <sheetName val="SENSOR_LIST"/>
      <sheetName val="단가표_(2)"/>
      <sheetName val="1_견적가_총괄표(설비)"/>
      <sheetName val="공급집계_(현대-우림)"/>
      <sheetName val="Sheet1_(2)"/>
      <sheetName val="도장면적_PLATE"/>
      <sheetName val="수목데이타_"/>
      <sheetName val="Man_Power_&amp;_Comp"/>
      <sheetName val="vendor_report"/>
      <sheetName val="화재_탐지_설비"/>
      <sheetName val="Man_Power"/>
      <sheetName val="인건비_"/>
      <sheetName val="Price_List"/>
      <sheetName val="유첨2_적용기준"/>
      <sheetName val="Pro_gc-02_"/>
      <sheetName val="4_노임단가"/>
      <sheetName val="TDI_ISBL"/>
      <sheetName val="3_entry_speed_map"/>
      <sheetName val="2_exit최대속도"/>
      <sheetName val="2_entry_최대속도"/>
      <sheetName val="1_exit_down_time(2분할)"/>
      <sheetName val="1_exit_down_time"/>
      <sheetName val="2_exit최대속도(2분할)"/>
      <sheetName val="내역서_"/>
      <sheetName val="Ⅲ_설계명세서"/>
      <sheetName val="1_설계조건"/>
      <sheetName val="단가산출"/>
      <sheetName val="부총"/>
      <sheetName val="공사비내역서"/>
      <sheetName val="Sheet3"/>
      <sheetName val="사업계획"/>
      <sheetName val="3월"/>
      <sheetName val="4월"/>
      <sheetName val="5월"/>
      <sheetName val="BATCH"/>
      <sheetName val="월별"/>
      <sheetName val="설계명세서"/>
      <sheetName val="품셈표"/>
      <sheetName val="유첨3.적용기준"/>
      <sheetName val="Settler Roof B.I.C Jacket교체(14."/>
      <sheetName val="집계표"/>
      <sheetName val="적용단가"/>
      <sheetName val="전체도급"/>
      <sheetName val="부재리스트"/>
      <sheetName val="저"/>
      <sheetName val="공통가설"/>
      <sheetName val="3월장비비"/>
      <sheetName val="2.대외공문"/>
      <sheetName val="처리목록"/>
      <sheetName val="PAINT"/>
      <sheetName val="방화도료"/>
      <sheetName val="품셈 "/>
      <sheetName val="총괄표"/>
      <sheetName val="DATA1"/>
      <sheetName val="CABLE SIZE-1"/>
      <sheetName val="일위대가"/>
      <sheetName val="물량"/>
      <sheetName val="WORK"/>
      <sheetName val="Pengalaman Per"/>
      <sheetName val="Y-WORK"/>
      <sheetName val="ITEM"/>
      <sheetName val="PBS"/>
      <sheetName val="품종별-이름"/>
      <sheetName val="2선재"/>
      <sheetName val="BQ"/>
      <sheetName val="재료비"/>
      <sheetName val="요율산출"/>
      <sheetName val="산#3-1"/>
      <sheetName val="산#3-2"/>
      <sheetName val="ENG-101"/>
      <sheetName val="PIPE"/>
      <sheetName val="FLANGE"/>
      <sheetName val="VALVE"/>
      <sheetName val="기계내역서"/>
      <sheetName val="부하(성남)"/>
      <sheetName val="부하계산서"/>
      <sheetName val="8.INTER CONNECTING"/>
      <sheetName val="4-3 보온 기본물량집계"/>
      <sheetName val="COVER"/>
      <sheetName val="산#2-1 (2)"/>
      <sheetName val="WEIGHT LIST"/>
      <sheetName val="계약ITEM"/>
      <sheetName val="BID"/>
      <sheetName val="7단가"/>
      <sheetName val="수량산출서"/>
      <sheetName val="경비공통"/>
      <sheetName val="Main"/>
      <sheetName val="相关参数"/>
      <sheetName val="EQT-ESTN"/>
      <sheetName val="개요"/>
      <sheetName val="Stack Design"/>
      <sheetName val="중기사용료산출근거"/>
      <sheetName val="단가 및 재료비"/>
      <sheetName val="J直材4"/>
      <sheetName val="일위목록"/>
      <sheetName val="음성cable"/>
      <sheetName val="단가표"/>
      <sheetName val="수량산출"/>
      <sheetName val="입찰결과보고"/>
      <sheetName val="을"/>
      <sheetName val="ML"/>
      <sheetName val="5"/>
      <sheetName val="내역1"/>
      <sheetName val="A갑지"/>
      <sheetName val="공사개요"/>
      <sheetName val="loading"/>
      <sheetName val="건축도급단가"/>
      <sheetName val="실행단가"/>
      <sheetName val="산업"/>
      <sheetName val="내역"/>
      <sheetName val="과천MAIN"/>
      <sheetName val="LOPCALC"/>
      <sheetName val="계수시트"/>
      <sheetName val="위치조서"/>
      <sheetName val="유첨3.2 EIC견적"/>
      <sheetName val="8월"/>
      <sheetName val="도근좌표"/>
      <sheetName val="폐토수익화 "/>
      <sheetName val="일위대가(건축)"/>
      <sheetName val="설계개요"/>
      <sheetName val="DB_ET200(R. A)"/>
      <sheetName val="재고자산"/>
      <sheetName val="칼라도금급여"/>
      <sheetName val="토목검측서"/>
      <sheetName val="세금자료"/>
      <sheetName val="PANEL가격"/>
      <sheetName val="환율CHANGE"/>
      <sheetName val="일위대가표(DEEP)"/>
      <sheetName val="산2-2-1.EQUIP기본"/>
      <sheetName val="견적"/>
      <sheetName val="단가(LP)"/>
      <sheetName val="SG"/>
      <sheetName val="3후판"/>
      <sheetName val="코드표"/>
      <sheetName val="코드목록"/>
      <sheetName val="예산M11A"/>
      <sheetName val="MCT6"/>
      <sheetName val="TEN_MAP1"/>
      <sheetName val="BEND_LOSS1"/>
      <sheetName val="첨부8_1기본공정1"/>
      <sheetName val="첨부8_2종합공정표1"/>
      <sheetName val="첨부8_2종합공정푨1"/>
      <sheetName val="1_열용량1"/>
      <sheetName val="단가표_(2)1"/>
      <sheetName val="자격_땡겨오기1"/>
      <sheetName val="1_견적가_총괄표(설비)1"/>
      <sheetName val="SENSOR_LIST1"/>
      <sheetName val="공급집계_(현대-우림)1"/>
      <sheetName val="수목데이타_1"/>
      <sheetName val="Sheet1_(2)1"/>
      <sheetName val="도장면적_PLATE1"/>
      <sheetName val="Man_Power_&amp;_Comp1"/>
      <sheetName val="TDI_ISBL1"/>
      <sheetName val="BEND LOSS:첨부8.2종합공정표"/>
      <sheetName val="자재사용현황"/>
      <sheetName val="현장지지물물량"/>
      <sheetName val="steam table"/>
      <sheetName val="P-LIST"/>
      <sheetName val="LGBOM1절_CheckList"/>
      <sheetName val="데리네이타현황"/>
      <sheetName val="기계경비(시간당)"/>
      <sheetName val="램머"/>
      <sheetName val="철거산출근거"/>
      <sheetName val="견"/>
      <sheetName val="환율"/>
      <sheetName val="제조원가"/>
      <sheetName val="CABLE"/>
      <sheetName val="내역(한신APT)"/>
      <sheetName val="기준정보"/>
      <sheetName val="mainPR-(02-24)"/>
      <sheetName val="HVAC"/>
      <sheetName val="공사비(전기)"/>
      <sheetName val="품셈(기초)"/>
      <sheetName val="MEXICO-C"/>
      <sheetName val="총괄집계 (현대-거평분)"/>
      <sheetName val="공급기지(토목)"/>
      <sheetName val="XZLC004_PART2"/>
      <sheetName val="생산량"/>
      <sheetName val="costing_CV"/>
      <sheetName val="Lisus"/>
      <sheetName val="3-1-12"/>
      <sheetName val="3-1-3"/>
      <sheetName val="Equipment"/>
      <sheetName val="Piping"/>
      <sheetName val="eq_data"/>
      <sheetName val="100.01"/>
      <sheetName val="名称"/>
      <sheetName val="ｲﾝﾌﾟｯﾄｼｰﾄ"/>
      <sheetName val="98수문일위"/>
      <sheetName val="일위대가표"/>
      <sheetName val="일위_파일"/>
      <sheetName val="수목표준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IDROLL"/>
      <sheetName val="도면자료제출일정"/>
      <sheetName val="Sheet1 (2)"/>
      <sheetName val="Sheet5"/>
      <sheetName val="ORIGN"/>
      <sheetName val="#REF"/>
      <sheetName val="단중표"/>
      <sheetName val="품종별-이름"/>
      <sheetName val="도"/>
      <sheetName val="재료비"/>
      <sheetName val="견적"/>
      <sheetName val="옥외통신"/>
      <sheetName val="내"/>
      <sheetName val="5.소재"/>
      <sheetName val="BEND LOSS"/>
      <sheetName val="7.경제성결과"/>
      <sheetName val="96배수"/>
      <sheetName val="TOTAL1"/>
      <sheetName val="Sheet1"/>
      <sheetName val="산#3-2-2"/>
      <sheetName val="배수내역"/>
      <sheetName val="단위공장의 중요도 및 운전환경 평가표"/>
      <sheetName val="TOEC"/>
      <sheetName val="공사비입력란"/>
      <sheetName val="을부담운반비"/>
      <sheetName val="3후판"/>
      <sheetName val="SENSOR LIST"/>
      <sheetName val="DJ1"/>
      <sheetName val="차액보증"/>
      <sheetName val="실행철강하도"/>
      <sheetName val="갑지(추정)"/>
      <sheetName val="Schd"/>
      <sheetName val="CB"/>
      <sheetName val="2000전체분"/>
      <sheetName val="2000년1차"/>
      <sheetName val="MEXICO-C"/>
      <sheetName val="실행내역서 "/>
      <sheetName val="Final(1)summary"/>
      <sheetName val="REDUCER"/>
      <sheetName val="PI"/>
      <sheetName val="POWER"/>
      <sheetName val="IT-BAT"/>
      <sheetName val="RFP002"/>
      <sheetName val="RFP003E"/>
      <sheetName val="화재 탐지 설비"/>
      <sheetName val="PIPE"/>
      <sheetName val="유첨3.적용기준"/>
      <sheetName val=""/>
      <sheetName val="원가계산서"/>
      <sheetName val="내역서"/>
      <sheetName val="내역"/>
      <sheetName val="전체"/>
      <sheetName val="DHEQSUPT"/>
      <sheetName val="설비비4"/>
      <sheetName val="자재단가"/>
      <sheetName val="토공정보"/>
      <sheetName val="두앙"/>
      <sheetName val="eq_data"/>
      <sheetName val="Cover"/>
      <sheetName val="MUK-List"/>
      <sheetName val="Man Power"/>
      <sheetName val="정부노임단가"/>
      <sheetName val="indirect"/>
      <sheetName val="효율&amp;역율"/>
      <sheetName val="환율-LIBOR"/>
      <sheetName val="조도계산서 (도서)"/>
      <sheetName val="General Data"/>
      <sheetName val="WORK"/>
      <sheetName val="Proposal"/>
      <sheetName val="POL6차-PIPING"/>
      <sheetName val="품셈 "/>
      <sheetName val="PAINT"/>
      <sheetName val="방화도료"/>
      <sheetName val="EE-PROP"/>
      <sheetName val="설비비2"/>
      <sheetName val="설비비3"/>
      <sheetName val="설비비5"/>
      <sheetName val="설비비6"/>
      <sheetName val="설비비1"/>
      <sheetName val="Eier"/>
      <sheetName val="토건"/>
      <sheetName val="물량"/>
      <sheetName val="적용"/>
      <sheetName val="Pengalaman Per"/>
      <sheetName val="Y-WORK"/>
      <sheetName val="item"/>
      <sheetName val="PBS"/>
      <sheetName val="표지"/>
      <sheetName val="DATE"/>
      <sheetName val="1.설계기준"/>
      <sheetName val="[BRIDROLL.XLS]______CGL_PHJ_A_2"/>
      <sheetName val="청하배수"/>
      <sheetName val="1.견적가 총괄표(설비)"/>
      <sheetName val="노무비단가"/>
      <sheetName val="LL2"/>
      <sheetName val="LLL"/>
      <sheetName val="PRC-SUM"/>
      <sheetName val="[BRIDROLL.XLS]______CGL_PHJ_A_3"/>
      <sheetName val="[BRIDROLL.XLS]______CGL_PHJ_A_4"/>
      <sheetName val="[BRIDROLL.XLS]______CGL_PHJ_A_5"/>
      <sheetName val="[BRIDROLL.XLS]______CGL_PHJ__14"/>
      <sheetName val="[BRIDROLL.XLS]______CGL_PHJ_A_8"/>
      <sheetName val="[BRIDROLL.XLS]______CGL_PHJ_A_6"/>
      <sheetName val="[BRIDROLL.XLS]______CGL_PHJ_A_7"/>
      <sheetName val="[BRIDROLL.XLS]______CGL_PHJ_A_9"/>
      <sheetName val="[BRIDROLL.XLS]______CGL_PHJ__11"/>
      <sheetName val="[BRIDROLL.XLS]______CGL_PHJ__10"/>
      <sheetName val="[BRIDROLL.XLS]______CGL_PHJ__12"/>
      <sheetName val="[BRIDROLL.XLS]______CGL_PHJ__13"/>
      <sheetName val="[BRIDROLL.XLS]______CGL_PHJ__16"/>
      <sheetName val="[BRIDROLL.XLS]______CGL_PHJ__15"/>
      <sheetName val="[BRIDROLL.XLS]______CGL_PHJ__22"/>
      <sheetName val="[BRIDROLL.XLS]______CGL_PHJ__17"/>
      <sheetName val="[BRIDROLL.XLS]______CGL_PHJ__19"/>
      <sheetName val="[BRIDROLL.XLS]______CGL_PHJ__18"/>
      <sheetName val="[BRIDROLL.XLS]______CGL_PHJ__20"/>
      <sheetName val="[BRIDROLL.XLS]______CGL_PHJ__21"/>
      <sheetName val="rate"/>
      <sheetName val="[BRIDROLL.XLS]______CGL_PHJ__25"/>
      <sheetName val="[BRIDROLL.XLS]\\심상용\CGL\PHJ\ACL"/>
      <sheetName val="[BRIDROLL.XLS]___상용_CGL_PHJ_A_2"/>
      <sheetName val="[BRIDROLL.XLS]__심상용_CGL_PHJ_A_2"/>
      <sheetName val="[BRIDROLL.XLS]______CGL_PHJ__23"/>
      <sheetName val="[BRIDROLL.XLS]______CGL_PHJ__24"/>
      <sheetName val="참고3"/>
      <sheetName val="[BRIDROLL.XLS]______CGL_PHJ__26"/>
      <sheetName val="[BRIDROLL.XLS]______CGL_PHJ__94"/>
      <sheetName val="[BRIDROLL.XLS]______CGL_PHJ__53"/>
      <sheetName val="[BRIDROLL.XLS]______CGL_PHJ__29"/>
      <sheetName val="[BRIDROLL.XLS]______CGL_PHJ__27"/>
      <sheetName val="[BRIDROLL.XLS]______CGL_PHJ__28"/>
      <sheetName val="[BRIDROLL.XLS]______CGL_PHJ__34"/>
      <sheetName val="[BRIDROLL.XLS]______CGL_PHJ__30"/>
      <sheetName val="[BRIDROLL.XLS]______CGL_PHJ__33"/>
      <sheetName val="[BRIDROLL.XLS]______CGL_PHJ__31"/>
      <sheetName val="[BRIDROLL.XLS]______CGL_PHJ__32"/>
      <sheetName val="[BRIDROLL.XLS]______CGL_PHJ__35"/>
      <sheetName val="[BRIDROLL.XLS]______CGL_PHJ__36"/>
      <sheetName val="[BRIDROLL.XLS]______CGL_PHJ__37"/>
      <sheetName val="[BRIDROLL.XLS]______CGL_PHJ__38"/>
      <sheetName val="[BRIDROLL.XLS]______CGL_PHJ__49"/>
      <sheetName val="[BRIDROLL.XLS]______CGL_PHJ__39"/>
      <sheetName val="[BRIDROLL.XLS]______CGL_PHJ__45"/>
      <sheetName val="[BRIDROLL.XLS]______CGL_PHJ__40"/>
      <sheetName val="[BRIDROLL.XLS]______CGL_PHJ__41"/>
      <sheetName val="[BRIDROLL.XLS]______CGL_PHJ__42"/>
      <sheetName val="[BRIDROLL.XLS]______CGL_PHJ__43"/>
      <sheetName val="[BRIDROLL.XLS]______CGL_PHJ__44"/>
      <sheetName val="[BRIDROLL.XLS]______CGL_PHJ__47"/>
      <sheetName val="[BRIDROLL.XLS]______CGL_PHJ__46"/>
      <sheetName val="[BRIDROLL.XLS]______CGL_PHJ__48"/>
      <sheetName val="[BRIDROLL.XLS]______CGL_PHJ__51"/>
      <sheetName val="[BRIDROLL.XLS]______CGL_PHJ__50"/>
      <sheetName val="[BRIDROLL.XLS]______CGL_PHJ__52"/>
      <sheetName val="[BRIDROLL.XLS]______CGL_PHJ__55"/>
      <sheetName val="[BRIDROLL.XLS]______CGL_PHJ__54"/>
      <sheetName val="[BRIDROLL.XLS]______CGL_PHJ__56"/>
      <sheetName val="[BRIDROLL.XLS]______CGL_PHJ__57"/>
      <sheetName val="[BRIDROLL.XLS]______CGL_PHJ__59"/>
      <sheetName val="[BRIDROLL.XLS]______CGL_PHJ__58"/>
      <sheetName val="[BRIDROLL.XLS]______CGL_PHJ__69"/>
      <sheetName val="[BRIDROLL.XLS]______CGL_PHJ__60"/>
      <sheetName val="[BRIDROLL.XLS]______CGL_PHJ__61"/>
      <sheetName val="[BRIDROLL.XLS]______CGL_PHJ__62"/>
      <sheetName val="[BRIDROLL.XLS]______CGL_PHJ__63"/>
      <sheetName val="[BRIDROLL.XLS]______CGL_PHJ__64"/>
      <sheetName val="[BRIDROLL.XLS]______CGL_PHJ__65"/>
      <sheetName val="[BRIDROLL.XLS]______CGL_PHJ__66"/>
      <sheetName val="[BRIDROLL.XLS]______CGL_PHJ__67"/>
      <sheetName val="[BRIDROLL.XLS]______CGL_PHJ__68"/>
      <sheetName val="[BRIDROLL.XLS]______CGL_PHJ__79"/>
      <sheetName val="[BRIDROLL.XLS]______CGL_PHJ__70"/>
      <sheetName val="[BRIDROLL.XLS]______CGL_PHJ__71"/>
      <sheetName val="[BRIDROLL.XLS]______CGL_PHJ__72"/>
      <sheetName val="[BRIDROLL.XLS]______CGL_PHJ__73"/>
      <sheetName val="[BRIDROLL.XLS]______CGL_PHJ__74"/>
      <sheetName val="[BRIDROLL.XLS]______CGL_PHJ__75"/>
      <sheetName val="[BRIDROLL.XLS]______CGL_PHJ__76"/>
      <sheetName val="[BRIDROLL.XLS]______CGL_PHJ__77"/>
      <sheetName val="[BRIDROLL.XLS]______CGL_PHJ__78"/>
      <sheetName val="[BRIDROLL.XLS]______CGL_PHJ__80"/>
      <sheetName val="[BRIDROLL.XLS]______CGL_PHJ__82"/>
      <sheetName val="[BRIDROLL.XLS]______CGL_PHJ__81"/>
      <sheetName val="[BRIDROLL.XLS]______CGL_PHJ__86"/>
      <sheetName val="[BRIDROLL.XLS]______CGL_PHJ__83"/>
      <sheetName val="[BRIDROLL.XLS]______CGL_PHJ__84"/>
      <sheetName val="[BRIDROLL.XLS]______CGL_PHJ__85"/>
      <sheetName val="[BRIDROLL.XLS]______CGL_PHJ__87"/>
      <sheetName val="[BRIDROLL.XLS]______CGL_PHJ__89"/>
      <sheetName val="[BRIDROLL.XLS]______CGL_PHJ__88"/>
      <sheetName val="[BRIDROLL.XLS]______CGL_PHJ__90"/>
      <sheetName val="[BRIDROLL.XLS]______CGL_PHJ__91"/>
      <sheetName val="[BRIDROLL.XLS]______CGL_PHJ__92"/>
      <sheetName val="[BRIDROLL.XLS]______CGL_PHJ__93"/>
      <sheetName val="[BRIDROLL.XLS]______CGL_PHJ__99"/>
      <sheetName val="[BRIDROLL.XLS]______CGL_PHJ__95"/>
      <sheetName val="[BRIDROLL.XLS]______CGL_PHJ__96"/>
      <sheetName val="[BRIDROLL.XLS]______CGL_PHJ__97"/>
      <sheetName val="[BRIDROLL.XLS]______CGL_PHJ__98"/>
      <sheetName val="노임단가"/>
      <sheetName val="[BRIDROLL.XLS]______CGL_PHJ_100"/>
      <sheetName val="[BRIDROLL.XLS]______CGL_PHJ_101"/>
      <sheetName val="[BRIDROLL.XLS]______CGL_PHJ_102"/>
      <sheetName val="[BRIDROLL.XLS]______CGL_PHJ_103"/>
      <sheetName val="[BRIDROLL.XLS]______CGL_PHJ_104"/>
      <sheetName val="[BRIDROLL.XLS]______CGL_PHJ_106"/>
      <sheetName val="[BRIDROLL.XLS]______CGL_PHJ_105"/>
      <sheetName val="[BRIDROLL.XLS]______CGL_PHJ_107"/>
      <sheetName val="[BRIDROLL.XLS]______CGL_PHJ_108"/>
      <sheetName val="[BRIDROLL.XLS]______CGL_PHJ_109"/>
      <sheetName val="[BRIDROLL.XLS]______CGL_PHJ_110"/>
      <sheetName val="[BRIDROLL.XLS]______CGL_PHJ_111"/>
      <sheetName val="[BRIDROLL.XLS]______CGL_PHJ_113"/>
      <sheetName val="[BRIDROLL.XLS]______CGL_PHJ_112"/>
      <sheetName val="[BRIDROLL.XLS]______CGL_PHJ_114"/>
      <sheetName val="[BRIDROLL.XLS]______CGL_PHJ_115"/>
      <sheetName val="[BRIDROLL.XLS]______CGL_PHJ_116"/>
      <sheetName val="[BRIDROLL.XLS]______CGL_PHJ_117"/>
      <sheetName val="[BRIDROLL.XLS]______CGL_PHJ_118"/>
      <sheetName val="[BRIDROLL.XLS]______CGL_PHJ_119"/>
      <sheetName val="[BRIDROLL.XLS]______CGL_PHJ_121"/>
      <sheetName val="[BRIDROLL.XLS]______CGL_PHJ_120"/>
      <sheetName val="[BRIDROLL.XLS]______CGL_PHJ_122"/>
      <sheetName val="직원동원계획"/>
      <sheetName val="[BRIDROLL.XLS]______CGL_PHJ_123"/>
      <sheetName val="[BRIDROLL.XLS]______CGL_PHJ_125"/>
      <sheetName val="[BRIDROLL.XLS]______CGL_PHJ_124"/>
      <sheetName val="[BRIDROLL.XLS]______CGL_PHJ_126"/>
      <sheetName val="[BRIDROLL.XLS]______CGL_PHJ_133"/>
      <sheetName val="[BRIDROLL.XLS]______CGL_PHJ_127"/>
      <sheetName val="[BRIDROLL.XLS]______CGL_PHJ_130"/>
      <sheetName val="[BRIDROLL.XLS]______CGL_PHJ_128"/>
      <sheetName val="[BRIDROLL.XLS]______CGL_PHJ_129"/>
      <sheetName val="[BRIDROLL.XLS]______CGL_PHJ_131"/>
      <sheetName val="[BRIDROLL.XLS]______CGL_PHJ_132"/>
      <sheetName val="[BRIDROLL.XLS]______CGL_PHJ_134"/>
      <sheetName val="[BRIDROLL.XLS]______CGL_PHJ_136"/>
      <sheetName val="[BRIDROLL.XLS]______CGL_PHJ_135"/>
      <sheetName val="[BRIDROLL.XLS]______CGL_PHJ_137"/>
      <sheetName val="[BRIDROLL.XLS]______CGL_PHJ_139"/>
      <sheetName val="[BRIDROLL.XLS]______CGL_PHJ_138"/>
      <sheetName val="[BRIDROLL.XLS]______CGL_PHJ_140"/>
    </sheetNames>
    <definedNames>
      <definedName name="Chart973_Click" refersTo="#REF!" sheetId="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5.소재"/>
      <sheetName val="MUK-List"/>
      <sheetName val="Sheet1"/>
      <sheetName val="작성방법"/>
      <sheetName val="Sheet5"/>
      <sheetName val="공정양식"/>
      <sheetName val="Sheet1 (2)"/>
      <sheetName val="일위대가"/>
      <sheetName val="도면자료제출일정"/>
      <sheetName val="TDI ISBL"/>
      <sheetName val="REDUCER"/>
      <sheetName val="Man Power &amp; Comp"/>
      <sheetName val="Man Power"/>
      <sheetName val="PI"/>
      <sheetName val="DI-ESTI"/>
      <sheetName val="#REF"/>
      <sheetName val="BEND LOSS"/>
      <sheetName val="Proposal"/>
      <sheetName val="단중표"/>
      <sheetName val="POL6차-PIPING"/>
      <sheetName val="표지"/>
      <sheetName val="2선재"/>
      <sheetName val="배관자재"/>
      <sheetName val="POL설치공정"/>
      <sheetName val="유첨3.적용기준"/>
      <sheetName val="단가표"/>
      <sheetName val="물량 집계"/>
      <sheetName val="옥외미만"/>
      <sheetName val="옥내이상"/>
      <sheetName val="옥내미만"/>
      <sheetName val="매설"/>
      <sheetName val="Eier"/>
      <sheetName val="SENSOR LIST"/>
      <sheetName val="CAT_5"/>
      <sheetName val="물량"/>
      <sheetName val="SG"/>
      <sheetName val="설치일정표"/>
      <sheetName val="공사내역"/>
      <sheetName val="설계산출표지"/>
      <sheetName val="노무비단가"/>
      <sheetName val="내역서"/>
      <sheetName val="기계내역서"/>
      <sheetName val="4-3 보온 기본물량집계"/>
      <sheetName val="통합data"/>
      <sheetName val="I_O List"/>
      <sheetName val="중장비"/>
      <sheetName val="3후판"/>
      <sheetName val="BM"/>
      <sheetName val="OR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양식 (2)"/>
      <sheetName val="공정양식"/>
      <sheetName val="가열로SW"/>
      <sheetName val="부하(성남)"/>
      <sheetName val="부하계산서"/>
      <sheetName val="#REF"/>
      <sheetName val="제4절-1"/>
      <sheetName val="월캵공젖"/>
      <sheetName val="BEND LOSS"/>
      <sheetName val="용량(1-2)"/>
      <sheetName val="대외공문"/>
      <sheetName val="Sheet1 (2)"/>
      <sheetName val="도면자료제출일정"/>
      <sheetName val="Man Power"/>
      <sheetName val="공정양식_(2)"/>
      <sheetName val="MHR-ANLIS"/>
      <sheetName val="일위대가"/>
      <sheetName val="내"/>
      <sheetName val="CB"/>
      <sheetName val="MUK-List"/>
      <sheetName val="PI"/>
      <sheetName val="IT-BAT"/>
      <sheetName val="SENSOR LIST"/>
      <sheetName val="정부노임단가"/>
      <sheetName val="산#3-2-2"/>
      <sheetName val="indirect"/>
      <sheetName val="효율&amp;역율"/>
      <sheetName val="환율-LIBOR"/>
      <sheetName val="조도계산서 (도서)"/>
      <sheetName val="General Data"/>
      <sheetName val="WORK"/>
      <sheetName val="Proposal"/>
      <sheetName val="도"/>
      <sheetName val="POL6차-PIPING"/>
      <sheetName val="품셈 "/>
      <sheetName val="PAINT"/>
      <sheetName val="방화도료"/>
      <sheetName val="Sheet5"/>
      <sheetName val="EE-PROP"/>
      <sheetName val="설비비4"/>
      <sheetName val="설비비2"/>
      <sheetName val="설비비3"/>
      <sheetName val="설비비5"/>
      <sheetName val="설비비6"/>
      <sheetName val="설비비1"/>
      <sheetName val="Eier"/>
      <sheetName val="유첨3.적용기준"/>
      <sheetName val="토건"/>
      <sheetName val="물량"/>
      <sheetName val="적용"/>
      <sheetName val="Pengalaman Per"/>
      <sheetName val="Y-WORK"/>
      <sheetName val="item"/>
      <sheetName val="PBS"/>
      <sheetName val="단중표"/>
      <sheetName val="품종별-이름"/>
      <sheetName val="세원견적서"/>
      <sheetName val="96배수"/>
      <sheetName val="LL2"/>
      <sheetName val="LLL"/>
      <sheetName val="D &amp; W sizes"/>
      <sheetName val="노무비단가"/>
      <sheetName val="ORIGN"/>
      <sheetName val="tank list"/>
      <sheetName val="설계산출표지"/>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표지"/>
      <sheetName val="목차"/>
      <sheetName val="TITLE"/>
      <sheetName val="1."/>
      <sheetName val="입력SHEET (2)"/>
      <sheetName val="물량집계"/>
      <sheetName val="집계"/>
      <sheetName val="2.SUPPORT"/>
      <sheetName val="3.GAS관"/>
      <sheetName val="4.TRUSS"/>
      <sheetName val="5.소재"/>
      <sheetName val="용접봉"/>
      <sheetName val="운반물량"/>
      <sheetName val="기타"/>
      <sheetName val="공정양식"/>
      <sheetName val="1_"/>
      <sheetName val="입력SHEET_(2)"/>
      <sheetName val="2_SUPPORT"/>
      <sheetName val="3_GAS관"/>
      <sheetName val="4_TRUSS"/>
      <sheetName val="5_소재"/>
      <sheetName val="제작공사1"/>
      <sheetName val="L-Mechanical"/>
      <sheetName val="Markup"/>
      <sheetName val="BQ"/>
      <sheetName val="Agregat Halus &amp; Kasar"/>
      <sheetName val="가열로SW"/>
      <sheetName val="노무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 xml:space="preserve">산#5 제작 소재 집계 </v>
          </cell>
        </row>
        <row r="3">
          <cell r="B3" t="str">
            <v>구   분</v>
          </cell>
        </row>
        <row r="5">
          <cell r="B5" t="str">
            <v>ANGLE</v>
          </cell>
        </row>
        <row r="9">
          <cell r="B9" t="str">
            <v>CHANNEL</v>
          </cell>
        </row>
        <row r="13">
          <cell r="B13" t="str">
            <v>H-BEAM</v>
          </cell>
        </row>
        <row r="19">
          <cell r="B19" t="str">
            <v>CHK,D PLATE</v>
          </cell>
        </row>
        <row r="21">
          <cell r="B21" t="str">
            <v>PLATE</v>
          </cell>
        </row>
        <row r="33">
          <cell r="B33" t="str">
            <v>ROUND BAR</v>
          </cell>
        </row>
        <row r="36">
          <cell r="B36" t="str">
            <v>FLAT BAR</v>
          </cell>
        </row>
        <row r="40">
          <cell r="B40" t="str">
            <v>EXPANDED METAL</v>
          </cell>
        </row>
        <row r="44">
          <cell r="B44" t="str">
            <v>PIPE</v>
          </cell>
        </row>
        <row r="49">
          <cell r="B49" t="str">
            <v>FLANGE</v>
          </cell>
        </row>
        <row r="52">
          <cell r="B52" t="str">
            <v>90。 ELBOW</v>
          </cell>
        </row>
        <row r="54">
          <cell r="B54" t="str">
            <v>45。 ELBOW</v>
          </cell>
        </row>
        <row r="56">
          <cell r="B56" t="str">
            <v>HEX B.N $ S/W</v>
          </cell>
        </row>
        <row r="64">
          <cell r="B64" t="str">
            <v>HEX B.2N &amp; P/W</v>
          </cell>
        </row>
        <row r="66">
          <cell r="B66" t="str">
            <v>ANCHOR B/N/W</v>
          </cell>
        </row>
        <row r="69">
          <cell r="B69" t="str">
            <v>H.T B.N &amp; P/W</v>
          </cell>
        </row>
      </sheetData>
      <sheetData sheetId="12" refreshError="1"/>
      <sheetData sheetId="13" refreshError="1"/>
      <sheetData sheetId="14" refreshError="1"/>
      <sheetData sheetId="15" refreshError="1"/>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refreshError="1"/>
      <sheetData sheetId="28"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갑지"/>
      <sheetName val="Sheet1"/>
      <sheetName val="5.소재"/>
      <sheetName val="표지"/>
      <sheetName val="03-01-03(갑)"/>
      <sheetName val="공사원가계산서"/>
      <sheetName val="집계표"/>
      <sheetName val="내역서"/>
      <sheetName val="공정양식"/>
      <sheetName val="96.12"/>
      <sheetName val="DATA"/>
      <sheetName val="Control"/>
      <sheetName val="SG"/>
      <sheetName val="SANTAMO"/>
      <sheetName val="설계산출표지"/>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NAV000"/>
      <sheetName val="Sum"/>
      <sheetName val="HD"/>
      <sheetName val="Price"/>
      <sheetName val="NEST Loading"/>
      <sheetName val="IO-LIST"/>
      <sheetName val="공사내역"/>
      <sheetName val="내역서 (물정) (2)"/>
      <sheetName val="내역서 (물자+물정) "/>
      <sheetName val="DATA"/>
      <sheetName val="산#3-2-2"/>
      <sheetName val="#REF"/>
      <sheetName val="산#3-1"/>
      <sheetName val="산#3-2"/>
      <sheetName val="5.소재"/>
      <sheetName val="설계산출표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강편(3선재-4TON)"/>
      <sheetName val="적용기준(3선재-4TON)"/>
      <sheetName val="강편(3선재-6TON)"/>
      <sheetName val="강편(3선재-6TON) (REV1)"/>
      <sheetName val="적용기준(3선재-6TON)"/>
      <sheetName val="강편(3후판-4TON)"/>
      <sheetName val="적용기준(3후판-4TON)"/>
      <sheetName val="강편(3후판-6TON)"/>
      <sheetName val="적용기준(3후판-6TON)"/>
      <sheetName val="강편(3후판-6TON)(REV1)"/>
      <sheetName val="가열로 총괄표(1)"/>
      <sheetName val="가열로 총괄표(2)"/>
      <sheetName val="강편(장입설비)"/>
      <sheetName val="2선재"/>
      <sheetName val="3선재"/>
      <sheetName val="투자내용검토(공통사항)"/>
      <sheetName val="투자내용검토(강편)"/>
      <sheetName val="투자내용검토(2선재)"/>
      <sheetName val="투자내용검토(3선재)"/>
      <sheetName val="Sheet7"/>
      <sheetName val="Sheet8"/>
      <sheetName val="Sheet9"/>
      <sheetName val="Sheet10"/>
      <sheetName val="공사내역"/>
    </sheetNames>
    <sheetDataSet>
      <sheetData sheetId="0" refreshError="1">
        <row r="7">
          <cell r="C7">
            <v>8.0990000000000002</v>
          </cell>
          <cell r="D7">
            <v>10.7</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박"/>
      <sheetName val="작성방법"/>
      <sheetName val="Sheet1"/>
      <sheetName val="SENSOR LIST"/>
      <sheetName val="ORIGN"/>
      <sheetName val="IBASE"/>
      <sheetName val="REDUCER"/>
      <sheetName val="WE'T"/>
      <sheetName val="5.소재"/>
      <sheetName val="Sheet5"/>
      <sheetName val="100.01"/>
      <sheetName val="적용기준"/>
      <sheetName val="Sheet1 (2)"/>
      <sheetName val="도"/>
      <sheetName val="BEND LOSS"/>
      <sheetName val="MHR-ANLIS"/>
      <sheetName val="적용"/>
      <sheetName val="효율&amp;역율"/>
      <sheetName val="공정양식"/>
      <sheetName val="3.적용기준"/>
      <sheetName val="4.소요인력산출내역서"/>
      <sheetName val="96.12"/>
      <sheetName val="노무비단가"/>
      <sheetName val=""/>
      <sheetName val="DT"/>
      <sheetName val="외화금융(97-03)"/>
      <sheetName val="수입"/>
      <sheetName val="FL'G WT."/>
    </sheetNames>
    <definedNames>
      <definedName name="SHOWTEXTBOX"/>
      <definedName name="SHOWTEXTBOX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MUK-List"/>
      <sheetName val="PI"/>
      <sheetName val="7.경제성결과"/>
      <sheetName val="SENSOR LIST"/>
      <sheetName val="도"/>
      <sheetName val="Sheet5"/>
      <sheetName val="Sheet6"/>
      <sheetName val="작성방법"/>
      <sheetName val="TIE-IN"/>
      <sheetName val="HVAC"/>
      <sheetName val="5.소재"/>
      <sheetName val="공구"/>
      <sheetName val="Sheet9"/>
      <sheetName val="유첨3.적용기준"/>
      <sheetName val="std.wt."/>
      <sheetName val="TDI ISBL"/>
      <sheetName val="도면자료제출일정"/>
      <sheetName val="Sheet1 (2)"/>
      <sheetName val="코드목록"/>
      <sheetName val="S0"/>
      <sheetName val="공정양식"/>
      <sheetName val="BEND LOSS"/>
      <sheetName val="Sheet1"/>
      <sheetName val="도장면적"/>
      <sheetName val="ORIGN"/>
      <sheetName val="제4절-1"/>
      <sheetName val="기계내역서"/>
      <sheetName val="내역서"/>
      <sheetName val="동해title"/>
      <sheetName val="코드목록(시스템담당용)"/>
      <sheetName val="설비비4"/>
      <sheetName val="수목데이타 "/>
      <sheetName val="CB"/>
      <sheetName val="가열로SW"/>
      <sheetName val="PANEL가격"/>
      <sheetName val="소일위대가코드표"/>
      <sheetName val="정부노임단가"/>
      <sheetName val="내역서 "/>
      <sheetName val="POL6차-PIPING"/>
      <sheetName val="품셈표"/>
      <sheetName val="단중표"/>
      <sheetName val="단가집"/>
      <sheetName val="Man Power"/>
      <sheetName val="Man Power &amp; Comp"/>
      <sheetName val="총괄집계 (현대-거평분)"/>
      <sheetName val="공급기지(토목)"/>
      <sheetName val="MHR-ANLIS"/>
      <sheetName val="IT-BAT"/>
      <sheetName val="산#3-2-2"/>
      <sheetName val="indirect"/>
      <sheetName val="효율&amp;역율"/>
      <sheetName val="환율-LIBOR"/>
      <sheetName val="조도계산서 (도서)"/>
      <sheetName val="General Data"/>
      <sheetName val="WORK"/>
      <sheetName val="Proposal"/>
      <sheetName val="견적내역서"/>
      <sheetName val="2선재"/>
      <sheetName val="작업일보 물량집계"/>
      <sheetName val="PIPE내역(FCN)"/>
      <sheetName val="노무비"/>
      <sheetName val="steel data sheet"/>
      <sheetName val="품셈 "/>
      <sheetName val="PAINT"/>
      <sheetName val="방화도료"/>
      <sheetName val="EE-PROP"/>
      <sheetName val="설비비2"/>
      <sheetName val="설비비3"/>
      <sheetName val="설비비5"/>
      <sheetName val="설비비6"/>
      <sheetName val="설비비1"/>
      <sheetName val="Eier"/>
      <sheetName val="토건"/>
      <sheetName val="물량"/>
      <sheetName val="적용"/>
      <sheetName val="Pengalaman Per"/>
      <sheetName val="Y-WORK"/>
      <sheetName val="ITEM"/>
      <sheetName val="PBS"/>
      <sheetName val="품종별-이름"/>
      <sheetName val="표지"/>
      <sheetName val="BQ"/>
      <sheetName val="산#3-1"/>
      <sheetName val="산#3-2"/>
      <sheetName val="ENG-101"/>
      <sheetName val="PIPE"/>
      <sheetName val="FLANGE"/>
      <sheetName val="VALVE"/>
      <sheetName val="부하(성남)"/>
      <sheetName val="부하계산서"/>
      <sheetName val="8.INTER CONNECTING"/>
      <sheetName val="TOTAL"/>
      <sheetName val="4-3 보온 기본물량집계"/>
      <sheetName val="COVER"/>
      <sheetName val="산#2-1 (2)"/>
      <sheetName val="WEIGHT LIST"/>
      <sheetName val="계약ITE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s>
    <sheetDataSet>
      <sheetData sheetId="0"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직원급여"/>
      <sheetName val="현채직원급여"/>
      <sheetName val="설계용역"/>
      <sheetName val="공통경비"/>
      <sheetName val="현장운영경비"/>
    </sheetNames>
    <sheetDataSet>
      <sheetData sheetId="0"/>
      <sheetData sheetId="1"/>
      <sheetData sheetId="2"/>
      <sheetData sheetId="3"/>
      <sheetData sheetId="4"/>
      <sheetData sheetId="5"/>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조도"/>
      <sheetName val="부하"/>
      <sheetName val="동력"/>
      <sheetName val="변압기"/>
      <sheetName val="발전기"/>
      <sheetName val="간선"/>
      <sheetName val="APT"/>
      <sheetName val="도체종-상수표"/>
      <sheetName val="Sheet8"/>
      <sheetName val="Sheet9"/>
      <sheetName val="Sheet10"/>
      <sheetName val="Sheet11"/>
      <sheetName val="Sheet12"/>
      <sheetName val="Sheet13"/>
      <sheetName val="Sheet14"/>
      <sheetName val="Sheet15"/>
      <sheetName val="Sheet16"/>
      <sheetName val="#REF"/>
      <sheetName val="DUT-BAT1"/>
      <sheetName val="504전기실 동부하-L"/>
      <sheetName val="GEN"/>
      <sheetName val="전기자료"/>
      <sheetName val="동부하-L"/>
      <sheetName val="변수값"/>
      <sheetName val="중기상차"/>
      <sheetName val="중기터파기"/>
      <sheetName val="총괄집계표"/>
      <sheetName val="현장실사표"/>
      <sheetName val="제외분"/>
      <sheetName val="갑지"/>
      <sheetName val="잡철물"/>
      <sheetName val="tank list"/>
      <sheetName val="sum1 (2)"/>
      <sheetName val="주간계획"/>
      <sheetName val="0.0ControlSheet"/>
      <sheetName val="개발실"/>
      <sheetName val="npv"/>
      <sheetName val="wall"/>
      <sheetName val="Temple"/>
      <sheetName val="⑤항목별2"/>
      <sheetName val="교각1"/>
      <sheetName val="(A)내역서"/>
      <sheetName val="SG"/>
      <sheetName val="Price List"/>
      <sheetName val="DATA"/>
      <sheetName val="HVAC"/>
      <sheetName val="ORIGN"/>
      <sheetName val="터널조도"/>
      <sheetName val="조도계산(1)"/>
      <sheetName val="MACRO(전선관)"/>
      <sheetName val="bm(CIcable)"/>
      <sheetName val="부하LOAD"/>
      <sheetName val="Y-WORK"/>
      <sheetName val="Macro(차단기)"/>
      <sheetName val="MOTOR"/>
      <sheetName val="내역서"/>
      <sheetName val="동력부하(도산)"/>
      <sheetName val="화재 탐지 설비"/>
      <sheetName val="MOTOR3"/>
      <sheetName val="1동조도"/>
      <sheetName val="배선DATA"/>
      <sheetName val="부속동부하"/>
      <sheetName val="주차장PK-A"/>
      <sheetName val="BASE MC"/>
      <sheetName val="노무비"/>
      <sheetName val="SS2"/>
      <sheetName val="2.대외공문"/>
      <sheetName val="실행철강하도"/>
      <sheetName val="Sheet1"/>
      <sheetName val="공사내역"/>
      <sheetName val="설계변경율"/>
      <sheetName val="PI"/>
      <sheetName val="기계내역서"/>
      <sheetName val="Usage"/>
      <sheetName val="PC_inform"/>
      <sheetName val="HW"/>
      <sheetName val="SW"/>
      <sheetName val="SW2"/>
      <sheetName val="Com.Spare"/>
      <sheetName val="TRG"/>
      <sheetName val="ENG"/>
      <sheetName val="Option"/>
      <sheetName val="PIMS"/>
      <sheetName val="SUM"/>
      <sheetName val="도장면적"/>
      <sheetName val="말뚝물량"/>
      <sheetName val="표지(1)"/>
      <sheetName val="주요공사"/>
      <sheetName val="단"/>
      <sheetName val="빌딩 안내"/>
      <sheetName val="목표세부명세"/>
      <sheetName val="3004-2"/>
      <sheetName val="데이타"/>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T-ESTN"/>
      <sheetName val="BQ-GSUM"/>
      <sheetName val="CNST-SCH"/>
      <sheetName val="EQT-SCH1"/>
      <sheetName val="DIR-MNG"/>
      <sheetName val="STF-MNG1"/>
      <sheetName val="CRW-MKUP"/>
      <sheetName val="CST-BDN0"/>
      <sheetName val="CST-SUM0"/>
      <sheetName val="CST-SUM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력집계표"/>
      <sheetName val="옥외부대"/>
      <sheetName val="배관배선"/>
      <sheetName val="트레이"/>
      <sheetName val="건축전기집계"/>
      <sheetName val="건축전기수량산출서"/>
      <sheetName val="계장설비집계"/>
      <sheetName val="계장설비산출"/>
      <sheetName val="CCTV집계"/>
      <sheetName val="CCTV수량산출서"/>
      <sheetName val="공량산출서"/>
      <sheetName val="계수시트"/>
      <sheetName val="원가계산서"/>
      <sheetName val="수량산출"/>
      <sheetName val="MUK-List"/>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T"/>
      <sheetName val="POL6차-PIPING"/>
      <sheetName val="물량"/>
      <sheetName val="WEIGHT LIST"/>
      <sheetName val="산#3-1"/>
      <sheetName val="산#2-1 (2)"/>
      <sheetName val="#REF"/>
      <sheetName val="도"/>
      <sheetName val="환율-LIBOR"/>
      <sheetName val="효율&amp;역율"/>
      <sheetName val="SUMMARY"/>
      <sheetName val="MACRO(MCC)"/>
      <sheetName val="PI"/>
      <sheetName val="1.2.용역비"/>
      <sheetName val="WEIGHT_LIST"/>
      <sheetName val="산#2-1_(2)"/>
      <sheetName val="수량산출"/>
      <sheetName val="조도계산서 (도서)"/>
      <sheetName val="상세내역총괄"/>
      <sheetName val="설비별"/>
      <sheetName val="1"/>
      <sheetName val="2"/>
      <sheetName val="3"/>
      <sheetName val="4"/>
      <sheetName val="5"/>
      <sheetName val="6"/>
      <sheetName val="7"/>
      <sheetName val="8"/>
      <sheetName val="9"/>
      <sheetName val="10"/>
      <sheetName val="11"/>
      <sheetName val="IO수량"/>
      <sheetName val="공사설계금액산출근거"/>
      <sheetName val="노무비근거"/>
      <sheetName val=" 견적서"/>
      <sheetName val="전기"/>
      <sheetName val="BID"/>
      <sheetName val="8.INTER CONNECTING"/>
      <sheetName val="5.소재"/>
      <sheetName val="CAL"/>
      <sheetName val="ASCEandUBC"/>
      <sheetName val="가도공"/>
      <sheetName val="Sheet1"/>
      <sheetName val="Ditch(open)"/>
      <sheetName val="WIND"/>
      <sheetName val="calculation"/>
      <sheetName val="정부노임단가"/>
      <sheetName val="COMPRESSOR"/>
      <sheetName val="Base_Data"/>
      <sheetName val="OCT.FDN"/>
      <sheetName val="working load at the btm ft."/>
      <sheetName val="stability check"/>
      <sheetName val="design criteria"/>
      <sheetName val="D-3503"/>
      <sheetName val="품셈 "/>
      <sheetName val="내역서 "/>
      <sheetName val="4-3 보온 기본물량집계"/>
      <sheetName val="전차선로 물량표"/>
      <sheetName val="BEND LOSS"/>
      <sheetName val="자재단가"/>
      <sheetName val="48일위"/>
      <sheetName val="48수량"/>
      <sheetName val="22수량"/>
      <sheetName val="49일위"/>
      <sheetName val="22일위"/>
      <sheetName val="X17-TOTAL"/>
      <sheetName val="49수량"/>
      <sheetName val="loading"/>
      <sheetName val="설비비4"/>
      <sheetName val="1_03수익성대비표"/>
      <sheetName val="도면자료제출일정"/>
      <sheetName val="단중표"/>
      <sheetName val="Sheet5"/>
      <sheetName val="Man Power"/>
      <sheetName val="Obrien Costs"/>
      <sheetName val="DATA-UPS"/>
      <sheetName val="DATA"/>
      <sheetName val="견적서-을지"/>
      <sheetName val="제진기"/>
      <sheetName val="2000전체분"/>
      <sheetName val="2000년1차"/>
      <sheetName val="Macro1"/>
      <sheetName val="계수시트"/>
      <sheetName val="원가계산서"/>
      <sheetName val="48일위(기존)"/>
      <sheetName val="P-산#1-1(WOWA1)"/>
      <sheetName val="BAL"/>
      <sheetName val="공사내역"/>
      <sheetName val="토목BD"/>
      <sheetName val="적용기준"/>
      <sheetName val="일위대가"/>
      <sheetName val="総括表"/>
      <sheetName val="WORK"/>
      <sheetName val="TDI ISBL"/>
      <sheetName val="견"/>
      <sheetName val="Factor"/>
      <sheetName val="steam table"/>
      <sheetName val="작성방법"/>
      <sheetName val="2선재"/>
      <sheetName val="Testing"/>
      <sheetName val="도급양식"/>
      <sheetName val="공사비 내역 (가)"/>
      <sheetName val="LEVEL-IV-std"/>
      <sheetName val="내역서1"/>
      <sheetName val="구조물철거타공정이월"/>
      <sheetName val="Man Power &amp; Comp"/>
      <sheetName val="cost"/>
      <sheetName val="TOTAL"/>
      <sheetName val="계약ITEM"/>
      <sheetName val="ENG-101"/>
      <sheetName val="CB"/>
      <sheetName val="PIPE"/>
      <sheetName val="FLANGE"/>
      <sheetName val="VALVE"/>
      <sheetName val="가열로SW"/>
      <sheetName val="기계내역서"/>
      <sheetName val="부하(성남)"/>
      <sheetName val="부하계산서"/>
      <sheetName val="연돌일위집계"/>
      <sheetName val="COVER"/>
      <sheetName val="노무비단가"/>
      <sheetName val="1.동력공사"/>
      <sheetName val="기기리스트"/>
      <sheetName val="목록"/>
      <sheetName val="전력구구조물산근2구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amp; Comp"/>
      <sheetName val="Man Power"/>
      <sheetName val="PI"/>
      <sheetName val="DATA"/>
      <sheetName val="도면자료제출일정"/>
      <sheetName val="indirect"/>
      <sheetName val="12CGOU"/>
      <sheetName val="총괄집계 (현대-거평분)"/>
      <sheetName val="공급기지(토목)"/>
      <sheetName val="SENSOR LIST"/>
      <sheetName val="5.소재"/>
      <sheetName val="TDI ISBL"/>
      <sheetName val="도"/>
      <sheetName val="작성방법"/>
      <sheetName val="Sheet5"/>
      <sheetName val="공정양식"/>
      <sheetName val="MHR-ANLIS"/>
      <sheetName val="OP CM 2.12 Dist Jkt CM-1"/>
      <sheetName val="MUK-List"/>
      <sheetName val="Sheet1 (2)"/>
      <sheetName val="IT-BAT"/>
      <sheetName val="정부노임단가"/>
      <sheetName val="산#3-2-2"/>
      <sheetName val="효율&amp;역율"/>
      <sheetName val="환율-LIBOR"/>
      <sheetName val="조도계산서 (도서)"/>
      <sheetName val="BEND LOSS"/>
      <sheetName val="General Data"/>
      <sheetName val="WORK"/>
      <sheetName val="Proposal"/>
      <sheetName val="POL6차-PIPING"/>
      <sheetName val="품셈 "/>
      <sheetName val="PAINT"/>
      <sheetName val="방화도료"/>
      <sheetName val="EE-PROP"/>
      <sheetName val="설비비4"/>
      <sheetName val="설비비2"/>
      <sheetName val="설비비3"/>
      <sheetName val="설비비5"/>
      <sheetName val="설비비6"/>
      <sheetName val="설비비1"/>
      <sheetName val="Eier"/>
      <sheetName val="유첨3.적용기준"/>
      <sheetName val="토건"/>
      <sheetName val="#REF"/>
      <sheetName val="물량"/>
      <sheetName val="적용"/>
      <sheetName val="설비비"/>
      <sheetName val="수량산출서"/>
      <sheetName val="공사물량총량집계"/>
      <sheetName val="vendor report"/>
      <sheetName val="PANEL가격"/>
      <sheetName val="loading"/>
    </sheetNames>
    <sheetDataSet>
      <sheetData sheetId="0" refreshError="1">
        <row r="10">
          <cell r="L10">
            <v>3</v>
          </cell>
        </row>
        <row r="12">
          <cell r="L12">
            <v>31</v>
          </cell>
        </row>
        <row r="13">
          <cell r="L13">
            <v>1</v>
          </cell>
        </row>
        <row r="14">
          <cell r="L14">
            <v>0</v>
          </cell>
        </row>
        <row r="15">
          <cell r="L15">
            <v>0.05</v>
          </cell>
        </row>
        <row r="16">
          <cell r="L16">
            <v>0.3</v>
          </cell>
        </row>
        <row r="17">
          <cell r="L17">
            <v>0.2</v>
          </cell>
        </row>
        <row r="18">
          <cell r="L18">
            <v>1</v>
          </cell>
        </row>
        <row r="19">
          <cell r="L19">
            <v>2</v>
          </cell>
        </row>
        <row r="20">
          <cell r="L20">
            <v>1</v>
          </cell>
        </row>
        <row r="23">
          <cell r="L23">
            <v>1</v>
          </cell>
        </row>
        <row r="24">
          <cell r="L24">
            <v>0</v>
          </cell>
        </row>
        <row r="25">
          <cell r="L25">
            <v>2</v>
          </cell>
        </row>
        <row r="26">
          <cell r="L26">
            <v>1</v>
          </cell>
        </row>
        <row r="27">
          <cell r="L27">
            <v>0</v>
          </cell>
        </row>
        <row r="28">
          <cell r="L28">
            <v>0.5</v>
          </cell>
        </row>
        <row r="29">
          <cell r="L29">
            <v>1</v>
          </cell>
        </row>
        <row r="30">
          <cell r="L30">
            <v>2</v>
          </cell>
        </row>
        <row r="34">
          <cell r="L34">
            <v>1</v>
          </cell>
        </row>
        <row r="35">
          <cell r="L35">
            <v>1</v>
          </cell>
        </row>
        <row r="36">
          <cell r="L36">
            <v>1</v>
          </cell>
        </row>
        <row r="37">
          <cell r="L37">
            <v>1</v>
          </cell>
        </row>
        <row r="38">
          <cell r="L38">
            <v>1</v>
          </cell>
        </row>
        <row r="39">
          <cell r="L39">
            <v>1</v>
          </cell>
        </row>
        <row r="42">
          <cell r="L42">
            <v>0</v>
          </cell>
        </row>
        <row r="43">
          <cell r="L43">
            <v>1</v>
          </cell>
        </row>
        <row r="44">
          <cell r="L44">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sheetName val="Man Power &amp; Comp"/>
      <sheetName val="DATA"/>
      <sheetName val="PI"/>
      <sheetName val="설비비"/>
      <sheetName val="총괄집계 (현대-거평분)"/>
      <sheetName val="공급기지(토목)"/>
      <sheetName val="도면자료제출일정"/>
      <sheetName val="TDI ISBL"/>
      <sheetName val="도"/>
      <sheetName val="작성방법"/>
      <sheetName val="Sheet5"/>
      <sheetName val="공정양식"/>
      <sheetName val="MHR-ANLIS"/>
      <sheetName val="OP CM 2.12 Summ Jkt CM-1"/>
      <sheetName val="MUK-List"/>
      <sheetName val="Sheet1 (2)"/>
      <sheetName val="IT-BAT"/>
      <sheetName val="SENSOR LIST"/>
      <sheetName val="정부노임단가"/>
      <sheetName val="산#3-2-2"/>
      <sheetName val="indirect"/>
      <sheetName val="효율&amp;역율"/>
      <sheetName val="환율-LIBOR"/>
      <sheetName val="조도계산서 (도서)"/>
      <sheetName val="BEND LOSS"/>
      <sheetName val="General Data"/>
      <sheetName val="WORK"/>
      <sheetName val="Proposal"/>
      <sheetName val="POL6차-PIPING"/>
      <sheetName val="품셈 "/>
      <sheetName val="PAINT"/>
      <sheetName val="방화도료"/>
      <sheetName val="EE-PROP"/>
      <sheetName val="설비비4"/>
      <sheetName val="설비비2"/>
      <sheetName val="설비비3"/>
      <sheetName val="설비비5"/>
      <sheetName val="설비비6"/>
      <sheetName val="설비비1"/>
      <sheetName val="Eier"/>
      <sheetName val="유첨3.적용기준"/>
      <sheetName val="토건"/>
      <sheetName val="#REF"/>
      <sheetName val="물량"/>
      <sheetName val="적용"/>
    </sheetNames>
    <sheetDataSet>
      <sheetData sheetId="0">
        <row r="10">
          <cell r="J10" t="str">
            <v>1</v>
          </cell>
        </row>
        <row r="12">
          <cell r="J12">
            <v>31</v>
          </cell>
        </row>
        <row r="15">
          <cell r="J15">
            <v>360000</v>
          </cell>
        </row>
        <row r="16">
          <cell r="J16">
            <v>1296000</v>
          </cell>
        </row>
        <row r="17">
          <cell r="J17">
            <v>864000</v>
          </cell>
        </row>
        <row r="18">
          <cell r="J18">
            <v>3600000</v>
          </cell>
        </row>
        <row r="19">
          <cell r="J19">
            <v>1440000</v>
          </cell>
        </row>
        <row r="20">
          <cell r="J20">
            <v>450000</v>
          </cell>
        </row>
        <row r="21">
          <cell r="J21">
            <v>0</v>
          </cell>
        </row>
        <row r="22">
          <cell r="J22">
            <v>0</v>
          </cell>
        </row>
        <row r="23">
          <cell r="J23">
            <v>2400000</v>
          </cell>
        </row>
        <row r="24">
          <cell r="J24">
            <v>0</v>
          </cell>
        </row>
        <row r="25">
          <cell r="J25">
            <v>0</v>
          </cell>
        </row>
        <row r="26">
          <cell r="J26">
            <v>0</v>
          </cell>
        </row>
        <row r="27">
          <cell r="J27">
            <v>0</v>
          </cell>
        </row>
        <row r="28">
          <cell r="J28">
            <v>0</v>
          </cell>
        </row>
        <row r="29">
          <cell r="J29">
            <v>0</v>
          </cell>
        </row>
        <row r="30">
          <cell r="J30">
            <v>450000</v>
          </cell>
        </row>
        <row r="31">
          <cell r="J31">
            <v>0</v>
          </cell>
        </row>
        <row r="32">
          <cell r="J32">
            <v>0</v>
          </cell>
        </row>
        <row r="33">
          <cell r="J33">
            <v>0</v>
          </cell>
        </row>
        <row r="34">
          <cell r="J34">
            <v>2400000</v>
          </cell>
        </row>
        <row r="35">
          <cell r="J35">
            <v>1400000</v>
          </cell>
        </row>
        <row r="36">
          <cell r="J36">
            <v>1400000</v>
          </cell>
        </row>
        <row r="37">
          <cell r="J37">
            <v>1400000</v>
          </cell>
        </row>
        <row r="38">
          <cell r="J38">
            <v>1400000</v>
          </cell>
        </row>
        <row r="39">
          <cell r="J39">
            <v>450000</v>
          </cell>
        </row>
        <row r="40">
          <cell r="J40">
            <v>0</v>
          </cell>
        </row>
        <row r="41">
          <cell r="J41">
            <v>0</v>
          </cell>
        </row>
        <row r="42">
          <cell r="J42">
            <v>0</v>
          </cell>
        </row>
        <row r="43">
          <cell r="J43">
            <v>200000</v>
          </cell>
        </row>
        <row r="44">
          <cell r="J44">
            <v>160000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2.용역비"/>
      <sheetName val="3.공사비"/>
      <sheetName val="4.성과품"/>
      <sheetName val="5.도면단가"/>
      <sheetName val="별첨1.도면"/>
      <sheetName val="별첨2.공사비(1)제강"/>
      <sheetName val="(2)열연"/>
      <sheetName val="(3)소둔산세"/>
      <sheetName val="(4)기타부속동"/>
      <sheetName val="별첨3.건물LIST"/>
      <sheetName val="요율"/>
      <sheetName val="4. 수량,공사비 (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설비비4"/>
      <sheetName val="도"/>
      <sheetName val="단중표"/>
      <sheetName val="AKF-2"/>
      <sheetName val="#REF"/>
      <sheetName val="물량"/>
      <sheetName val="COVER"/>
      <sheetName val="BEND LOSS"/>
      <sheetName val="Sheet5"/>
      <sheetName val="4-3 보온 기본물량집계"/>
      <sheetName val="실행철강하도"/>
      <sheetName val="수량입력"/>
      <sheetName val="POL6차-PIPING"/>
      <sheetName val="5.소재"/>
      <sheetName val="배관BM(일반)"/>
      <sheetName val="PANEL가격"/>
      <sheetName val="정부노임단가"/>
      <sheetName val="내역서 "/>
      <sheetName val="견적"/>
      <sheetName val="CAT_5"/>
      <sheetName val="cal"/>
      <sheetName val="ASCEandUBC"/>
      <sheetName val="옥외"/>
      <sheetName val="단가구성 (2)"/>
      <sheetName val="사업관리"/>
      <sheetName val="작성방법"/>
      <sheetName val="가열로SW"/>
      <sheetName val="일위대가(가설)"/>
      <sheetName val="실행내역서 "/>
      <sheetName val="1.2.용역비"/>
      <sheetName val="노임단가"/>
      <sheetName val="상세내역총괄"/>
      <sheetName val="설비별"/>
      <sheetName val="1"/>
      <sheetName val="2"/>
      <sheetName val="3"/>
      <sheetName val="4"/>
      <sheetName val="5"/>
      <sheetName val="6"/>
      <sheetName val="7"/>
      <sheetName val="8"/>
      <sheetName val="9"/>
      <sheetName val="10"/>
      <sheetName val="11"/>
      <sheetName val="IO수량"/>
      <sheetName val="공사설계금액산출근거"/>
      <sheetName val="노무비근거"/>
      <sheetName val="WEIGHT LIST"/>
      <sheetName val="산#2-1 (2)"/>
      <sheetName val="산#3-1"/>
      <sheetName val="일위대가"/>
      <sheetName val="Baby일위대가"/>
      <sheetName val="cost"/>
      <sheetName val="공사물량총량집계"/>
      <sheetName val="수량산출서"/>
      <sheetName val="TIE-IN"/>
      <sheetName val="CB"/>
      <sheetName val="MOB-MAN1"/>
      <sheetName val="APT"/>
      <sheetName val="자재단가"/>
      <sheetName val="전산소모"/>
      <sheetName val="산출"/>
      <sheetName val="DHEQSUPT"/>
      <sheetName val="수량조서"/>
      <sheetName val="SAN"/>
      <sheetName val="TABLE"/>
      <sheetName val="수입"/>
      <sheetName val="부하(성남)"/>
      <sheetName val="산#3-2-2"/>
      <sheetName val="산#3-2"/>
      <sheetName val="코드목록"/>
      <sheetName val="편성절차"/>
      <sheetName val="전기실 산출"/>
      <sheetName val="코드표"/>
      <sheetName val="견적서"/>
      <sheetName val="환율-LIBOR"/>
      <sheetName val="SENSOR LIST"/>
      <sheetName val="상각율"/>
      <sheetName val="산근"/>
      <sheetName val="적용"/>
      <sheetName val="LOAD"/>
      <sheetName val="A LINE"/>
      <sheetName val="A"/>
      <sheetName val="부표총괄"/>
      <sheetName val="차액보증"/>
      <sheetName val="SUPTMTO"/>
      <sheetName val="내역서"/>
      <sheetName val="s"/>
      <sheetName val="DATE"/>
      <sheetName val="설비비1"/>
      <sheetName val="예총"/>
      <sheetName val="3후판"/>
      <sheetName val="48일위"/>
      <sheetName val="48수량"/>
      <sheetName val="22수량"/>
      <sheetName val="49일위"/>
      <sheetName val="22일위"/>
      <sheetName val="당초"/>
      <sheetName val="유첨3.적용기준"/>
      <sheetName val="REHEATING FURNACE"/>
      <sheetName val="음성cable"/>
      <sheetName val="기본"/>
      <sheetName val="증감내역서"/>
      <sheetName val="방화도료산출근거"/>
      <sheetName val="A7"/>
      <sheetName val="미계약2"/>
      <sheetName val="DATA-UPS"/>
      <sheetName val="DATA"/>
      <sheetName val="노임이"/>
      <sheetName val="마감집계(창고)"/>
      <sheetName val="도장면적"/>
      <sheetName val="마감산근(창고)"/>
      <sheetName val="건축공사실행"/>
      <sheetName val="가도공"/>
      <sheetName val="Sheet1"/>
      <sheetName val="Ditch(open)"/>
      <sheetName val="WIND"/>
      <sheetName val="단가"/>
      <sheetName val="일반공사"/>
      <sheetName val="ORIGN"/>
      <sheetName val="100.01"/>
      <sheetName val="내역"/>
      <sheetName val="전기"/>
      <sheetName val="적용기준"/>
      <sheetName val="N賃率-職"/>
      <sheetName val="2선재"/>
      <sheetName val="단가표(2015.02.03)"/>
      <sheetName val="음성(cable)"/>
      <sheetName val="기계내역서"/>
      <sheetName val="설비비3"/>
      <sheetName val="MUK-List"/>
      <sheetName val="최초 bpm"/>
      <sheetName val="5_소재"/>
      <sheetName val="BEND_LOSS"/>
      <sheetName val="내역서_"/>
      <sheetName val="4-3_보온_기본물량집계"/>
      <sheetName val="단가구성_(2)"/>
      <sheetName val="실행내역서_"/>
      <sheetName val="1_2_용역비"/>
      <sheetName val="WEIGHT_LIST"/>
      <sheetName val="산#2-1_(2)"/>
      <sheetName val="전기실_산출"/>
      <sheetName val="SENSOR_LIST"/>
      <sheetName val="A_LINE"/>
      <sheetName val="REHEATING_FURNACE"/>
      <sheetName val="신대방33(적용)"/>
      <sheetName val="찍기"/>
      <sheetName val="H4-발주"/>
      <sheetName val="98NS-N"/>
      <sheetName val="수토공단위당"/>
      <sheetName val="공내역"/>
      <sheetName val="몰탈콘크리트"/>
      <sheetName val="COL"/>
      <sheetName val="사업부배부A"/>
      <sheetName val="PSCbeam설계"/>
      <sheetName val="전선로도"/>
      <sheetName val="CABLE SCH"/>
      <sheetName val="기성고"/>
      <sheetName val="실행예산SHEET도장재검토"/>
      <sheetName val="정산서 "/>
      <sheetName val="직노"/>
      <sheetName val="수목데이타 "/>
      <sheetName val="영업소실적"/>
      <sheetName val="공사비_NDE"/>
      <sheetName val="토목"/>
      <sheetName val="소일위대가코드표"/>
      <sheetName val="대비"/>
      <sheetName val="RENUN"/>
      <sheetName val="2."/>
      <sheetName val="도급"/>
      <sheetName val="CODE"/>
      <sheetName val="도기류"/>
      <sheetName val="견적내역서"/>
      <sheetName val="전기공사일위대가"/>
      <sheetName val="VXXXXXXXXXXXXXXXXXXXXXXXX"/>
      <sheetName val="OPT"/>
      <sheetName val="SV"/>
      <sheetName val="부대공"/>
      <sheetName val="토공"/>
      <sheetName val="포장공"/>
      <sheetName val="금액내역서"/>
      <sheetName val="설비비6"/>
      <sheetName val="은행"/>
      <sheetName val="예제"/>
      <sheetName val="공종단가"/>
      <sheetName val="아주기계"/>
      <sheetName val="인천제철"/>
      <sheetName val="6.INTER CONNECTING"/>
      <sheetName val="금액결정"/>
      <sheetName val="일위대가(건축)"/>
      <sheetName val="CABLE BULK"/>
      <sheetName val="kich thuoc"/>
      <sheetName val="DTHH"/>
      <sheetName val="터널조도"/>
      <sheetName val="노무비"/>
      <sheetName val="공급집계 (현대-우림)"/>
      <sheetName val="철거산출근거"/>
      <sheetName val="현장관리비"/>
      <sheetName val="PILOT품"/>
      <sheetName val="M96현황-동아"/>
      <sheetName val="8.INTER CONNECTING"/>
      <sheetName val="BQMPALOC"/>
      <sheetName val="자바라1"/>
      <sheetName val="TOTAL"/>
      <sheetName val="산출근거 (2)"/>
      <sheetName val="집계표 (2)"/>
      <sheetName val="Factor"/>
      <sheetName val="M-EQPT-Z"/>
      <sheetName val="Man Power"/>
      <sheetName val="공정별계획(생산,발송)"/>
      <sheetName val="POWER"/>
      <sheetName val="IT-BAT"/>
      <sheetName val="기기보온"/>
      <sheetName val="12CGOU"/>
      <sheetName val="기기리스트"/>
      <sheetName val="EQT-ESTN"/>
      <sheetName val="inter"/>
      <sheetName val="sheet1 (2)"/>
      <sheetName val="별표집계"/>
      <sheetName val="ETC"/>
      <sheetName val="단위중량표"/>
      <sheetName val="Sheet9"/>
      <sheetName val="스케즐"/>
      <sheetName val="입찰안"/>
      <sheetName val="수량산출"/>
      <sheetName val="도면자료제출일정"/>
      <sheetName val="품셈 "/>
      <sheetName val="공사내역"/>
      <sheetName val="3층LOAD"/>
      <sheetName val="1층LOAD"/>
      <sheetName val="총괄집계 (현대-거평분)"/>
      <sheetName val="공급기지(토목)"/>
      <sheetName val="차체부품 INS REPORT(갑)"/>
      <sheetName val="10.25"/>
      <sheetName val="도급양식"/>
      <sheetName val="2.설계제원"/>
      <sheetName val="U.C."/>
      <sheetName val="DEVI."/>
      <sheetName val="시간별적산"/>
      <sheetName val="본문"/>
      <sheetName val="감독1130"/>
      <sheetName val="bid"/>
      <sheetName val="대림경상68억"/>
      <sheetName val="용선 C.L"/>
      <sheetName val="설비비2"/>
      <sheetName val="설비비5"/>
      <sheetName val="단가산출"/>
      <sheetName val="8.수량산출 (2)"/>
      <sheetName val="토목수량(공정)"/>
      <sheetName val="노무비단가"/>
      <sheetName val="FAB별"/>
      <sheetName val="EQUIPMENT -2"/>
      <sheetName val="일위대가(1)"/>
      <sheetName val="2.대외공문"/>
      <sheetName val="기계"/>
      <sheetName val="총괄표(설치)"/>
      <sheetName val="표지"/>
      <sheetName val="갑지"/>
      <sheetName val="95삼성급(본사)"/>
      <sheetName val="인상효1"/>
      <sheetName val="시운전연료"/>
      <sheetName val="원가서"/>
      <sheetName val="표지 (2)"/>
      <sheetName val="과장"/>
      <sheetName val="을지"/>
      <sheetName val="콘크리트타설집계표"/>
      <sheetName val="갑지(추정)"/>
      <sheetName val="인건-측정"/>
      <sheetName val="기계공사"/>
      <sheetName val="공사비"/>
      <sheetName val="Sheet6"/>
      <sheetName val="PSVLIST"/>
      <sheetName val="36신설수량"/>
      <sheetName val="sum"/>
      <sheetName val="총괄"/>
      <sheetName val="5_소재1"/>
      <sheetName val="BEND_LOSS1"/>
      <sheetName val="내역서_1"/>
      <sheetName val="4-3_보온_기본물량집계1"/>
      <sheetName val="단가구성_(2)1"/>
      <sheetName val="실행내역서_1"/>
      <sheetName val="1_2_용역비1"/>
      <sheetName val="WEIGHT_LIST1"/>
      <sheetName val="산#2-1_(2)1"/>
      <sheetName val="전기실_산출1"/>
      <sheetName val="SENSOR_LIST1"/>
      <sheetName val="A_LINE1"/>
      <sheetName val="유첨3_적용기준"/>
      <sheetName val="REHEATING_FURNACE1"/>
      <sheetName val="100_01"/>
      <sheetName val="단가표(2015_02_03)"/>
      <sheetName val="최초_bpm"/>
      <sheetName val="차체부품_INS_REPORT(갑)"/>
      <sheetName val="10_25"/>
      <sheetName val="2_설계제원"/>
      <sheetName val="U_C_"/>
      <sheetName val="DEVI_"/>
      <sheetName val="CABLE_SCH"/>
      <sheetName val="정산서_"/>
      <sheetName val="수목데이타_"/>
      <sheetName val="2_"/>
      <sheetName val="6_INTER_CONNECTING"/>
      <sheetName val="CABLE_BULK"/>
      <sheetName val="kich_thuoc"/>
      <sheetName val="공급집계_(현대-우림)"/>
      <sheetName val="8_INTER_CONNECTING"/>
      <sheetName val="산출근거_(2)"/>
      <sheetName val="집계표_(2)"/>
      <sheetName val="Man_Power"/>
      <sheetName val="sheet1_(2)"/>
      <sheetName val="품셈_"/>
      <sheetName val="총괄집계_(현대-거평분)"/>
      <sheetName val="용선_C_L"/>
      <sheetName val="8_수량산출_(2)"/>
      <sheetName val="EQUIPMENT_-2"/>
      <sheetName val="2_대외공문"/>
      <sheetName val="표지_(2)"/>
      <sheetName val="CC16-내역서"/>
      <sheetName val="일위대가표"/>
      <sheetName val="기계설비-내역서"/>
      <sheetName val="공사범위"/>
      <sheetName val="입력"/>
      <sheetName val="여과지동"/>
      <sheetName val="기초자료"/>
      <sheetName val="見積書"/>
      <sheetName val="H.Satuan"/>
      <sheetName val="EQUIP LIST"/>
      <sheetName val="실적"/>
      <sheetName val="설계서을"/>
      <sheetName val="Man_Master"/>
      <sheetName val="customer data"/>
      <sheetName val="8.PILE  (돌출)"/>
      <sheetName val="1.변경범위"/>
      <sheetName val="시화점실행"/>
      <sheetName val="제품별"/>
      <sheetName val="Sheet3"/>
      <sheetName val="예산작성기준(전기)"/>
      <sheetName val="일위대가_가설_"/>
      <sheetName val="산출근거#2-3"/>
      <sheetName val="간접비계산"/>
      <sheetName val="050106_プロセス設計"/>
      <sheetName val="울산자동제어"/>
      <sheetName val="조명시설"/>
      <sheetName val="보안등"/>
      <sheetName val="근로계약"/>
      <sheetName val="총집계표"/>
      <sheetName val="C.배수관공"/>
      <sheetName val="TABLE DB"/>
      <sheetName val="쌍용 data base"/>
      <sheetName val="03년"/>
      <sheetName val=" Pipe &amp; Fitting ① 제작착수보고서 작성 요청"/>
      <sheetName val="98수문일위"/>
      <sheetName val="수리결과"/>
      <sheetName val="CTEMCOST"/>
      <sheetName val="품셈TABLE"/>
      <sheetName val="2000년1차"/>
      <sheetName val="공사비내역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6차-PIPING"/>
      <sheetName val="도"/>
      <sheetName val="#REF"/>
      <sheetName val="산#2-1 (2)"/>
      <sheetName val="PI"/>
      <sheetName val="1.2.용역비"/>
      <sheetName val="BEND LOSS"/>
      <sheetName val="계수시트"/>
      <sheetName val="원가계산서"/>
      <sheetName val="한전납입금"/>
      <sheetName val="DATA-UPS"/>
      <sheetName val="DATA"/>
      <sheetName val="견적서-을지"/>
      <sheetName val="제진기"/>
      <sheetName val="5.소재"/>
      <sheetName val="2000전체분"/>
      <sheetName val="2000년1차"/>
      <sheetName val="Man Power"/>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원가 분리"/>
      <sheetName val="재료비"/>
      <sheetName val="소요"/>
      <sheetName val="나.PCM"/>
      <sheetName val="현대산출"/>
      <sheetName val="Sheet1"/>
      <sheetName val="부산4"/>
      <sheetName val="Y-WORK"/>
      <sheetName val="실행철강하도"/>
      <sheetName val="Macro(차단기)"/>
      <sheetName val="COPING"/>
      <sheetName val="산출기준(파견전산실)"/>
      <sheetName val="Factor"/>
      <sheetName val="PI"/>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T"/>
      <sheetName val="POL6차-PIPING"/>
      <sheetName val="물량"/>
      <sheetName val="WEIGHT LIST"/>
      <sheetName val="산#3-1"/>
      <sheetName val="산#2-1 (2)"/>
      <sheetName val="#REF"/>
      <sheetName val="도"/>
      <sheetName val="costing_CV"/>
      <sheetName val="가열로SW"/>
      <sheetName val="Factor"/>
      <sheetName val="도면자료제출일정"/>
      <sheetName val="HVAC"/>
      <sheetName val="MUK-List"/>
      <sheetName val="작성방법"/>
      <sheetName val="Sheet5"/>
      <sheetName val="한전납입금"/>
      <sheetName val="DATA-UPS"/>
      <sheetName val="DATA"/>
      <sheetName val="견적서-을지"/>
      <sheetName val="제진기"/>
      <sheetName val="5.소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POL6차-PIPING"/>
      <sheetName val="도"/>
      <sheetName val="산#2-1 (2)"/>
      <sheetName val="XL4Poppy"/>
      <sheetName val="PI"/>
      <sheetName val="1.2.용역비"/>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 LOSS"/>
      <sheetName val="도"/>
      <sheetName val="#REF"/>
      <sheetName val="POL6차-PIPING"/>
    </sheetNames>
    <sheetDataSet>
      <sheetData sheetId="0"/>
      <sheetData sheetId="1" refreshError="1"/>
      <sheetData sheetId="2" refreshError="1"/>
      <sheetData sheetId="3"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설계"/>
      <sheetName val="수량"/>
      <sheetName val="부표단가,총괄표"/>
      <sheetName val="내역서"/>
      <sheetName val="진고설계"/>
      <sheetName val="면간거리&amp;사거리"/>
      <sheetName val="갑지"/>
      <sheetName val="총괄표"/>
      <sheetName val="기초분물량표"/>
      <sheetName val="설치물량표"/>
      <sheetName val="철거분물량표"/>
      <sheetName val="증감대비"/>
      <sheetName val="#REF"/>
      <sheetName val="설계명세서"/>
      <sheetName val="공종단가"/>
      <sheetName val="견적대비표"/>
      <sheetName val="00하노임"/>
      <sheetName val="공사설계서"/>
      <sheetName val="MS"/>
      <sheetName val="설계명세"/>
      <sheetName val="표지(가)"/>
      <sheetName val="품셈표('04.03)"/>
      <sheetName val="교대시점"/>
      <sheetName val="자료"/>
      <sheetName val="주관사업"/>
      <sheetName val="전기일위대가"/>
      <sheetName val="준공정산 (2)"/>
      <sheetName val="정산입력"/>
      <sheetName val="Sheet6"/>
      <sheetName val="1.설계기준"/>
      <sheetName val="단면치수"/>
      <sheetName val="부표총괄표"/>
      <sheetName val="자재단가"/>
      <sheetName val="노임단가"/>
      <sheetName val="공통비총괄표"/>
      <sheetName val="Sheet2"/>
      <sheetName val="기별수량산출서"/>
      <sheetName val="찍기"/>
      <sheetName val="경비_원본"/>
      <sheetName val="말뚝물량"/>
      <sheetName val="플랜트 설치"/>
      <sheetName val="6호기"/>
      <sheetName val="밀양1호신설기초"/>
      <sheetName val="우수공,맨홀,집수정"/>
      <sheetName val="신고조서"/>
      <sheetName val="실행철강하도"/>
      <sheetName val="PI"/>
      <sheetName val="도"/>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공사개요"/>
      <sheetName val="공사개요(견적용)"/>
      <sheetName val="시공조직표"/>
      <sheetName val="인력운영"/>
      <sheetName val="공정표"/>
      <sheetName val="공정표 (2)"/>
      <sheetName val="자재계획"/>
      <sheetName val="공정별계획(공정별)"/>
      <sheetName val="공정별계획(생산,발송)"/>
      <sheetName val="공정별계획(발송구간)"/>
      <sheetName val="공정별계획(LAY-OUT)"/>
      <sheetName val="공정별계획-5(발송)"/>
      <sheetName val="공정별계획(약도)"/>
      <sheetName val="작업요령"/>
      <sheetName val="품질관리"/>
      <sheetName val="안전관리"/>
      <sheetName val="문제점 (제출)"/>
      <sheetName val="문제점(당초)"/>
      <sheetName val="Sheet1 (2)"/>
      <sheetName val="Sheet1 (3)"/>
      <sheetName val="Sheet1"/>
      <sheetName val="Sheet2"/>
      <sheetName val="가열로SW"/>
      <sheetName val="공정별계획_생산_발송_"/>
      <sheetName val="환율-LIBOR"/>
      <sheetName val="산#3-2-2"/>
      <sheetName val="COVER"/>
      <sheetName val="이대 시공계획보고"/>
      <sheetName val="BEND LOSS"/>
      <sheetName val="정부노임단가"/>
      <sheetName val="PIPE"/>
      <sheetName val="충주"/>
      <sheetName val="#REF"/>
      <sheetName val="JUCKEYK"/>
      <sheetName val="Piping Design Data"/>
      <sheetName val="I_O Module"/>
      <sheetName val="I_O List"/>
      <sheetName val="공사별"/>
      <sheetName val="DATA01"/>
      <sheetName val="자료"/>
      <sheetName val="HARIMA"/>
      <sheetName val="PI"/>
      <sheetName val="도"/>
      <sheetName val="CVA"/>
      <sheetName val="효율&amp;역율"/>
      <sheetName val="투입인력"/>
      <sheetName val="날개벽수량표"/>
      <sheetName val="2000년1차"/>
      <sheetName val="인원계획"/>
      <sheetName val="부속동"/>
      <sheetName val="예산서"/>
      <sheetName val="배수내역 (2)"/>
      <sheetName val="indirect"/>
      <sheetName val="MACRO(전선관)"/>
      <sheetName val="1.견적가 총괄표(설비)"/>
      <sheetName val="Man Power"/>
      <sheetName val="토건"/>
      <sheetName val="노임단가"/>
      <sheetName val="OD5000"/>
      <sheetName val="리스96"/>
      <sheetName val="계실5-1"/>
      <sheetName val="내역서 "/>
      <sheetName val="M-EMS GP-570(BIT)"/>
      <sheetName val="V-VESSEL (WITH DEMISTER)"/>
      <sheetName val="POL6차-PIPING"/>
      <sheetName val="단중표"/>
      <sheetName val=" "/>
      <sheetName val="README FIRST"/>
      <sheetName val="4-3 보온 기본물량집계"/>
      <sheetName val="대공종"/>
      <sheetName val="Data&amp;Result"/>
      <sheetName val="SENSOR LIST"/>
      <sheetName val="M_F"/>
      <sheetName val="실행(1)"/>
      <sheetName val="집계표"/>
      <sheetName val="내역서(토목)"/>
      <sheetName val="DATA"/>
      <sheetName val="g2설비도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 LOSS"/>
    </sheetNames>
    <sheetDataSet>
      <sheetData sheetId="0"/>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
      <sheetName val="단가결정"/>
      <sheetName val="단가조사"/>
      <sheetName val="내역서"/>
      <sheetName val="수목일위"/>
      <sheetName val="수목일위 (2)"/>
      <sheetName val="수목집계"/>
      <sheetName val="시설물일위"/>
      <sheetName val="운반비"/>
      <sheetName val="단가1"/>
      <sheetName val="공사비"/>
      <sheetName val="수목운반"/>
      <sheetName val="원가계산서"/>
      <sheetName val="Module1"/>
      <sheetName val="가설공사"/>
      <sheetName val="내역아"/>
      <sheetName val="울타리"/>
      <sheetName val="문학간접"/>
      <sheetName val="내역"/>
      <sheetName val="PI"/>
      <sheetName val="자재단가"/>
      <sheetName val="48일위"/>
      <sheetName val="48수량"/>
      <sheetName val="22수량"/>
      <sheetName val="49일위"/>
      <sheetName val="22일위"/>
      <sheetName val="49수량"/>
      <sheetName val="BEND LOSS"/>
      <sheetName val="계수시트"/>
      <sheetName val="분전함신설"/>
      <sheetName val="접지1종"/>
      <sheetName val="#REF"/>
      <sheetName val="수량산출"/>
    </sheetNames>
    <sheetDataSet>
      <sheetData sheetId="0" refreshError="1"/>
      <sheetData sheetId="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
      <sheetName val="단가결정"/>
      <sheetName val="단가조사"/>
      <sheetName val="Sheet1"/>
      <sheetName val="수목일위"/>
      <sheetName val="수목집계"/>
      <sheetName val="내역서토탈"/>
      <sheetName val="내역장군"/>
      <sheetName val="수량장군"/>
      <sheetName val="내역대령"/>
      <sheetName val="수량장군 (2)"/>
      <sheetName val="시설물일위"/>
      <sheetName val="콤팩트"/>
      <sheetName val="단가1"/>
      <sheetName val="가설공사"/>
      <sheetName val="내역아"/>
      <sheetName val="울타리"/>
      <sheetName val="48일위"/>
      <sheetName val="22수량"/>
      <sheetName val="49일위"/>
      <sheetName val="22일위"/>
      <sheetName val="49수량"/>
      <sheetName val="자재단가"/>
      <sheetName val="#REF"/>
      <sheetName val="자재단가조사표-수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내역서(전기)"/>
      <sheetName val="노무품셈"/>
      <sheetName val="도장산출"/>
      <sheetName val="방화처리"/>
      <sheetName val="노임단가"/>
      <sheetName val="상세내역서"/>
      <sheetName val="수목일위"/>
      <sheetName val="5.소재"/>
      <sheetName val="자재단가"/>
      <sheetName val="48일위"/>
      <sheetName val="48수량"/>
      <sheetName val="22수량"/>
      <sheetName val="49일위"/>
      <sheetName val="22일위"/>
      <sheetName val="실행예산"/>
      <sheetName val="공사내역"/>
      <sheetName val="데이타"/>
      <sheetName val="식재인부"/>
    </sheetNames>
    <sheetDataSet>
      <sheetData sheetId="0">
        <row r="184">
          <cell r="G184">
            <v>15703085.859999999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조사"/>
      <sheetName val="원가서"/>
      <sheetName val="데이타"/>
      <sheetName val="식재인부"/>
      <sheetName val="수목데이타"/>
      <sheetName val="참고"/>
      <sheetName val="공사비내역서(전기)"/>
      <sheetName val="갑지"/>
      <sheetName val="집계표"/>
      <sheetName val="단가"/>
      <sheetName val="Total"/>
      <sheetName val="계수시트"/>
      <sheetName val="원가계산서"/>
      <sheetName val="99노임기준"/>
      <sheetName val="일위대가"/>
      <sheetName val="PANEL가격"/>
      <sheetName val="수량산출"/>
      <sheetName val="간접비총괄 (2)"/>
      <sheetName val="설계명세서"/>
      <sheetName val="도장면적"/>
      <sheetName val="5.소재"/>
      <sheetName val="상세내역서"/>
      <sheetName val="공사비내역서(3차공사분)"/>
      <sheetName val="수목일위"/>
      <sheetName val="cable-data"/>
      <sheetName val="산출내역서"/>
      <sheetName val="POL6차-PIPING"/>
      <sheetName val="시설물일위"/>
      <sheetName val="가설공사"/>
      <sheetName val="단가결정"/>
      <sheetName val="내역아"/>
      <sheetName val="울타리"/>
      <sheetName val="공사비 내역 (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세제작사양서"/>
      <sheetName val="PANEL가격"/>
      <sheetName val="Sheet1"/>
      <sheetName val="산#3-1"/>
      <sheetName val="산#3-2"/>
      <sheetName val="#REF"/>
      <sheetName val="산#3-2-2"/>
      <sheetName val="포항보고서"/>
      <sheetName val="정부노임단가"/>
      <sheetName val="품셈 "/>
      <sheetName val="PAINT"/>
      <sheetName val="방화도료"/>
      <sheetName val="품셈_"/>
      <sheetName val="공사설계서"/>
      <sheetName val="도"/>
      <sheetName val="토목(대안)"/>
      <sheetName val="표지"/>
      <sheetName val="Sheet5"/>
      <sheetName val="48일위(기존)"/>
      <sheetName val="2선재"/>
      <sheetName val="작성방법"/>
      <sheetName val="공사비내역서"/>
      <sheetName val="POL6차-PIPING"/>
      <sheetName val="1.취수장"/>
      <sheetName val="음성cable"/>
      <sheetName val="설치내역서"/>
      <sheetName val="내역"/>
      <sheetName val="증감대비"/>
      <sheetName val="BEND LOSS"/>
      <sheetName val="제작사양서"/>
      <sheetName val="도면자료제출일정"/>
      <sheetName val="PI"/>
      <sheetName val="근태대장"/>
      <sheetName val="설계명세서"/>
      <sheetName val="데이타"/>
      <sheetName val="식재인부"/>
      <sheetName val="내역서 "/>
      <sheetName val="자재단가"/>
      <sheetName val="산출내역서"/>
      <sheetName val="건축내역"/>
      <sheetName val="갑지"/>
      <sheetName val="집계표"/>
      <sheetName val="가열로SW"/>
      <sheetName val="32-15TONx26신규 (2)"/>
      <sheetName val="별표집계"/>
      <sheetName val="금액결정"/>
      <sheetName val="전기공사"/>
      <sheetName val="공사내역"/>
      <sheetName val="소일위대가코드표"/>
      <sheetName val="단가조사"/>
      <sheetName val="공사비내역서(전기)"/>
      <sheetName val="총괄집계 (현대-거평분)"/>
      <sheetName val="공급기지(토목)"/>
      <sheetName val="수량산출"/>
      <sheetName val="수목데이타"/>
      <sheetName val="CB"/>
      <sheetName val="2.대외공문"/>
      <sheetName val="견적율"/>
      <sheetName val="실행철강하도"/>
      <sheetName val="CAT_5"/>
      <sheetName val="P-산#1-1(WOWA1)"/>
      <sheetName val="Code"/>
      <sheetName val="w't table"/>
      <sheetName val="Factor"/>
      <sheetName val="공정계획(내부계획25%,내부w.f)"/>
      <sheetName val="제조부문배부"/>
      <sheetName val="수목일위"/>
      <sheetName val="수지표"/>
      <sheetName val="셀명"/>
      <sheetName val="9509"/>
      <sheetName val="현장관리비"/>
      <sheetName val="실행내역"/>
      <sheetName val="EE-PROP"/>
      <sheetName val="설비비4"/>
      <sheetName val="설비비2"/>
      <sheetName val="설비비3"/>
      <sheetName val="설비비5"/>
      <sheetName val="설비비6"/>
      <sheetName val="설비비1"/>
      <sheetName val="Eier"/>
      <sheetName val="유첨3.적용기준"/>
      <sheetName val="토건"/>
      <sheetName val="물량"/>
      <sheetName val="적용"/>
      <sheetName val="WORK"/>
      <sheetName val="Pengalaman Per"/>
      <sheetName val="Y-WORK"/>
      <sheetName val="ITEM"/>
      <sheetName val="PBS"/>
      <sheetName val="단중표"/>
      <sheetName val="품종별-이름"/>
      <sheetName val="SENSOR LIST"/>
      <sheetName val="BQ"/>
      <sheetName val="Man Power"/>
      <sheetName val="ENG-101"/>
      <sheetName val="PIPE"/>
      <sheetName val="FLANGE"/>
      <sheetName val="VALVE"/>
      <sheetName val="기계내역서"/>
      <sheetName val="Man Power &amp; Comp"/>
      <sheetName val="부하(성남)"/>
      <sheetName val="부하계산서"/>
      <sheetName val="8.INTER CONNECTING"/>
      <sheetName val="TOTAL"/>
      <sheetName val="4-3 보온 기본물량집계"/>
      <sheetName val="COVER"/>
      <sheetName val="SORCE1"/>
      <sheetName val="공사비(전기)"/>
      <sheetName val="견적내역서"/>
      <sheetName val="2000년1차"/>
      <sheetName val="내역서"/>
      <sheetName val="장비종합부표"/>
      <sheetName val="집계표_식재"/>
      <sheetName val="부표"/>
      <sheetName val="실행자재"/>
      <sheetName val="국내조달(통합-1)"/>
      <sheetName val="빌딩 안내"/>
      <sheetName val="Sheet1 (2)"/>
      <sheetName val="5.소재"/>
      <sheetName val="경비공통"/>
      <sheetName val="기성현황"/>
      <sheetName val="사업전망"/>
      <sheetName val="원가현황"/>
      <sheetName val="가도공"/>
      <sheetName val="기초일위"/>
      <sheetName val="시설일위"/>
      <sheetName val="조명일위"/>
      <sheetName val="노임이"/>
      <sheetName val="단가"/>
      <sheetName val="시설물일위"/>
      <sheetName val="보험료산출"/>
      <sheetName val="산출내역(4월)"/>
      <sheetName val="산출내역(5월) (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신우"/>
      <sheetName val="자재단가"/>
      <sheetName val="표지"/>
      <sheetName val="공사원가계산서"/>
      <sheetName val="총괄표"/>
      <sheetName val="노임"/>
      <sheetName val="일위대가"/>
      <sheetName val="인공산출서"/>
      <sheetName val="산출집계"/>
      <sheetName val="산출서"/>
      <sheetName val="단가비교"/>
      <sheetName val="정부노임단가"/>
      <sheetName val="일위"/>
      <sheetName val="전시시설물"/>
      <sheetName val="모형"/>
      <sheetName val="영상HW"/>
      <sheetName val="영상SW"/>
      <sheetName val="싸인"/>
      <sheetName val="설명그래픽"/>
      <sheetName val="조명기구"/>
      <sheetName val="마감"/>
      <sheetName val="야외"/>
      <sheetName val="집계표"/>
      <sheetName val="총집계표"/>
      <sheetName val="원가계산"/>
      <sheetName val="Sheet10"/>
      <sheetName val="Sheet11"/>
      <sheetName val="Sheet12"/>
      <sheetName val="Sheet13"/>
      <sheetName val="Sheet14"/>
      <sheetName val="Sheet15"/>
      <sheetName val="Sheet16"/>
      <sheetName val="총괄표(1)"/>
      <sheetName val="내역서(2)"/>
      <sheetName val="접지수량산출서(4)"/>
      <sheetName val="일위대가표(5)"/>
      <sheetName val="휀스(6)"/>
      <sheetName val="적용단가(7)"/>
      <sheetName val="전력요금(8)"/>
      <sheetName val="기초근거(9)"/>
      <sheetName val="인건비"/>
      <sheetName val="Sheet3"/>
      <sheetName val="철거산출근거"/>
      <sheetName val="원가계산서"/>
      <sheetName val="유탕내역서"/>
      <sheetName val="장성터널내역서 "/>
      <sheetName val="인건비 "/>
      <sheetName val="장성터널내역서1"/>
      <sheetName val="재료값"/>
      <sheetName val="설계명세서"/>
      <sheetName val="BEND LOSS"/>
      <sheetName val="FA설치명세"/>
      <sheetName val="수목데이타"/>
      <sheetName val="공사비내역서(3차공사분)"/>
      <sheetName val="자재단가조사표-수목"/>
      <sheetName val="노임이"/>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75%적용)"/>
      <sheetName val="공사원가계산서"/>
      <sheetName val="공사비내역서"/>
      <sheetName val="노무품셈"/>
      <sheetName val="도장산출"/>
      <sheetName val="방화처리"/>
      <sheetName val="철재가공조립"/>
      <sheetName val="Sheet1"/>
      <sheetName val="Man Power &amp; Comp"/>
      <sheetName val="Man Power"/>
    </sheetNames>
    <sheetDataSet>
      <sheetData sheetId="0"/>
      <sheetData sheetId="1"/>
      <sheetData sheetId="2">
        <row r="121">
          <cell r="F121">
            <v>611284905</v>
          </cell>
        </row>
        <row r="240">
          <cell r="F240">
            <v>1125818232</v>
          </cell>
        </row>
        <row r="242">
          <cell r="F242">
            <v>123840005</v>
          </cell>
        </row>
        <row r="243">
          <cell r="F243">
            <v>1249658237</v>
          </cell>
        </row>
        <row r="270">
          <cell r="F270">
            <v>25676212</v>
          </cell>
        </row>
        <row r="273">
          <cell r="F273">
            <v>47112115</v>
          </cell>
        </row>
        <row r="276">
          <cell r="F276">
            <v>21540078</v>
          </cell>
        </row>
        <row r="279">
          <cell r="F279">
            <v>74437725</v>
          </cell>
        </row>
        <row r="280">
          <cell r="F280">
            <v>168766130</v>
          </cell>
        </row>
        <row r="289">
          <cell r="F289">
            <v>11633455</v>
          </cell>
        </row>
      </sheetData>
      <sheetData sheetId="3"/>
      <sheetData sheetId="4"/>
      <sheetData sheetId="5"/>
      <sheetData sheetId="6"/>
      <sheetData sheetId="7"/>
      <sheetData sheetId="8" refreshError="1"/>
      <sheetData sheetId="9"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세제작사양서"/>
      <sheetName val="PANEL가격"/>
      <sheetName val="Sheet1"/>
      <sheetName val="상세내역서"/>
      <sheetName val="공사설계서"/>
      <sheetName val="도"/>
      <sheetName val="공사비내역서(전기)"/>
      <sheetName val="데이타"/>
      <sheetName val="단가조사"/>
      <sheetName val="식재인부"/>
      <sheetName val="POL6차-PIPING"/>
      <sheetName val="품셈 "/>
      <sheetName val="PAINT"/>
      <sheetName val="방화도료"/>
      <sheetName val="설계명세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준공조서"/>
      <sheetName val="공사준공계"/>
      <sheetName val="준공검사보고서"/>
      <sheetName val="공사비내역서(전기)"/>
      <sheetName val="#REF"/>
      <sheetName val="자재단가"/>
      <sheetName val="48일위"/>
      <sheetName val="48수량"/>
      <sheetName val="22수량"/>
      <sheetName val="49일위"/>
      <sheetName val="22일위"/>
      <sheetName val="49수량"/>
      <sheetName val="중앙선내역서"/>
      <sheetName val="상세내역서"/>
      <sheetName val="단가(LP)"/>
      <sheetName val="수량산출"/>
      <sheetName val="BEND LOSS"/>
      <sheetName val="PI"/>
      <sheetName val="대림경상68억"/>
      <sheetName val="식재"/>
      <sheetName val="시설물"/>
      <sheetName val="식재출력용"/>
      <sheetName val="단가"/>
      <sheetName val="유지관리"/>
      <sheetName val="목차 "/>
      <sheetName val="단가조사"/>
      <sheetName val="공사내역"/>
      <sheetName val="포항보고서"/>
      <sheetName val="PANEL가격"/>
      <sheetName val="Sheet1 (2)"/>
      <sheetName val="수량산출서"/>
      <sheetName val="실행예산"/>
      <sheetName val="cable산출"/>
      <sheetName val="내역서 (물자+물정) "/>
      <sheetName val="내역"/>
      <sheetName val="cost"/>
      <sheetName val="Total"/>
      <sheetName val="데이타"/>
      <sheetName val="식재인부"/>
      <sheetName val="재료단가비교표_"/>
      <sheetName val="BEND_LOSS"/>
      <sheetName val="목차_"/>
      <sheetName val="Sheet1_(2)"/>
      <sheetName val="내역서_(물자+물정)_"/>
      <sheetName val="재료단가비교표_1"/>
      <sheetName val="BEND_LOSS1"/>
      <sheetName val="목차_1"/>
      <sheetName val="Sheet1_(2)1"/>
      <sheetName val="내역서_(물자+물정)_1"/>
      <sheetName val="관세,통관수수료,운반비"/>
      <sheetName val="음성cable"/>
      <sheetName val="갑지"/>
      <sheetName val="집계표"/>
      <sheetName val="토목주소"/>
      <sheetName val="POL6차-PI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서"/>
      <sheetName val="수목일위"/>
      <sheetName val="원가"/>
      <sheetName val="시설물일위"/>
      <sheetName val="단가"/>
      <sheetName val="cable산출"/>
      <sheetName val="식재"/>
      <sheetName val="시설물"/>
      <sheetName val="식재출력용"/>
      <sheetName val="유지관리"/>
      <sheetName val="준공조서"/>
      <sheetName val="공사준공계"/>
      <sheetName val="준공검사보고서"/>
      <sheetName val="단가조사"/>
      <sheetName val="내역서 (물자+물정) "/>
      <sheetName val="BEND LOSS"/>
      <sheetName val="공사비내역서(전기)"/>
      <sheetName val="철거비총괄"/>
      <sheetName val="노무비"/>
      <sheetName val="데이타"/>
      <sheetName val="식재인부"/>
      <sheetName val="계수시트"/>
      <sheetName val="내역서"/>
    </sheetNames>
    <sheetDataSet>
      <sheetData sheetId="0" refreshError="1"/>
      <sheetData sheetId="1" refreshError="1"/>
      <sheetData sheetId="2" refreshError="1"/>
      <sheetData sheetId="3" refreshError="1"/>
      <sheetData sheetId="4" refreshError="1">
        <row r="4">
          <cell r="A4">
            <v>13000</v>
          </cell>
        </row>
        <row r="24">
          <cell r="A24">
            <v>59646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서"/>
      <sheetName val="수목일위"/>
      <sheetName val="원가"/>
      <sheetName val="시설물일위"/>
      <sheetName val="단가"/>
      <sheetName val="준공조서"/>
      <sheetName val="cable산출"/>
      <sheetName val="공사준공계"/>
      <sheetName val="준공검사보고서"/>
      <sheetName val="식재"/>
      <sheetName val="시설물"/>
      <sheetName val="식재출력용"/>
      <sheetName val="유지관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원가계산서"/>
      <sheetName val="표지"/>
      <sheetName val="내역서"/>
      <sheetName val="기기품셈내역"/>
      <sheetName val="cable산출"/>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 침사지(전등전열)"/>
      <sheetName val="1.3.2 관리설비동(전등전열)"/>
      <sheetName val="1.3.3 옥외외등"/>
      <sheetName val="1.4.1 침사지 약전"/>
      <sheetName val="1.4.2 관리동"/>
      <sheetName val="1.4.3 옥외방송"/>
      <sheetName val="2.2.1 CCTV"/>
      <sheetName val="단가"/>
      <sheetName val="時刻リスト"/>
      <sheetName val="정부노임"/>
      <sheetName val="방화산출"/>
      <sheetName val="준공조서"/>
      <sheetName val="cable산출"/>
      <sheetName val="공사준공계"/>
      <sheetName val="준공검사보고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Sheet2"/>
      <sheetName val="Sheet3"/>
      <sheetName val="철거산출근거"/>
      <sheetName val="정부노임"/>
      <sheetName val="방화산출"/>
      <sheetName val="준공조서"/>
      <sheetName val="공사준공계"/>
      <sheetName val="준공검사보고서"/>
      <sheetName val="노임단가"/>
      <sheetName val="설계기준"/>
      <sheetName val="내역1"/>
      <sheetName val="단가"/>
      <sheetName val="POL6차-PIPING"/>
      <sheetName val="時刻リスト"/>
      <sheetName val="Sheet1_(2)"/>
      <sheetName val="Sheet1_(2)1"/>
      <sheetName val="공사내역"/>
      <sheetName val="수량산출"/>
      <sheetName val="음성cable"/>
      <sheetName val="내역서(토목)"/>
      <sheetName val="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데이타"/>
      <sheetName val="식재인부"/>
      <sheetName val="단가 및 재료비"/>
      <sheetName val="중기사용료산출근거"/>
      <sheetName val="단가 (2)"/>
      <sheetName val="원가계산서"/>
      <sheetName val="송라초중학교(final)"/>
      <sheetName val="단가"/>
      <sheetName val="준공조서"/>
      <sheetName val="공사준공계"/>
      <sheetName val="준공검사보고서"/>
      <sheetName val="식재"/>
      <sheetName val="시설물"/>
      <sheetName val="식재출력용"/>
      <sheetName val="유지관리"/>
      <sheetName val="상세내역서"/>
      <sheetName val="PI"/>
      <sheetName val="cable산출"/>
      <sheetName val="예총"/>
    </sheetNames>
    <sheetDataSet>
      <sheetData sheetId="0"/>
      <sheetData sheetId="1"/>
      <sheetData sheetId="2"/>
      <sheetData sheetId="3"/>
      <sheetData sheetId="4"/>
      <sheetData sheetId="5"/>
      <sheetData sheetId="6"/>
      <sheetData sheetId="7"/>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서표지"/>
      <sheetName val="목차 (2)"/>
      <sheetName val="LIST"/>
      <sheetName val="총집계표"/>
      <sheetName val="도장집계"/>
      <sheetName val="도장면적"/>
      <sheetName val="철골세우기"/>
      <sheetName val="장비시간"/>
      <sheetName val="마감집계(창고)"/>
      <sheetName val="마감산근(창고)"/>
      <sheetName val="철거집계"/>
      <sheetName val="철거산근"/>
      <sheetName val="단중표"/>
      <sheetName val="단가"/>
      <sheetName val="POL6차-PIPING"/>
    </sheetNames>
    <sheetDataSet>
      <sheetData sheetId="0"/>
      <sheetData sheetId="1"/>
      <sheetData sheetId="2"/>
      <sheetData sheetId="3"/>
      <sheetData sheetId="4"/>
      <sheetData sheetId="5">
        <row r="6">
          <cell r="D6">
            <v>2</v>
          </cell>
        </row>
      </sheetData>
      <sheetData sheetId="6"/>
      <sheetData sheetId="7"/>
      <sheetData sheetId="8">
        <row r="4">
          <cell r="C4" t="str">
            <v>명         칭</v>
          </cell>
          <cell r="E4" t="str">
            <v>수  량</v>
          </cell>
          <cell r="I4" t="str">
            <v>할증량</v>
          </cell>
        </row>
      </sheetData>
      <sheetData sheetId="9">
        <row r="3">
          <cell r="I3">
            <v>0</v>
          </cell>
        </row>
      </sheetData>
      <sheetData sheetId="10"/>
      <sheetData sheetId="11"/>
      <sheetData sheetId="12"/>
      <sheetData sheetId="13" refreshError="1"/>
      <sheetData sheetId="14"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서(B)"/>
      <sheetName val="실투입정산(6월기준)"/>
      <sheetName val="투입내역서(sort)"/>
      <sheetName val="Type별정산(집계표)"/>
      <sheetName val="추가공사"/>
      <sheetName val="Type별정산(6월기준)"/>
      <sheetName val="지장물통과"/>
      <sheetName val="가시설일위대가"/>
      <sheetName val="일반구간일위대가"/>
      <sheetName val="일일대기일위대가"/>
      <sheetName val="레미콘파업일위대가"/>
      <sheetName val="PIPE"/>
      <sheetName val="기계산출"/>
      <sheetName val="기계TOTAL"/>
      <sheetName val="토목TYPE(6월)"/>
      <sheetName val="산출근거(인)"/>
      <sheetName val="단가집"/>
      <sheetName val="토목"/>
      <sheetName val="8월투입예상"/>
      <sheetName val="전체예상(6월)"/>
      <sheetName val="설계변경비교표"/>
      <sheetName val="1-1공구"/>
      <sheetName val="1-2소공구"/>
      <sheetName val="내역(전체예상)"/>
      <sheetName val="전체예상"/>
      <sheetName val="자재비"/>
      <sheetName val="경비"/>
      <sheetName val="단가"/>
      <sheetName val="合成単価作成表-BLDG"/>
      <sheetName val="Sheet5"/>
      <sheetName val="소일위대가코드표"/>
      <sheetName val="PANEL가격"/>
      <sheetName val="총괄집계 (현대-거평분)"/>
      <sheetName val="공급기지(토목)"/>
      <sheetName val="Sheet1 (2)"/>
      <sheetName val="CB"/>
      <sheetName val="원가계산서"/>
      <sheetName val="時刻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추정손익"/>
      <sheetName val="견적 원가 (재료비)"/>
      <sheetName val="공사재료비"/>
      <sheetName val="노무비"/>
      <sheetName val="경비"/>
      <sheetName val="공사비원가"/>
      <sheetName val="도장산출"/>
      <sheetName val="방화"/>
      <sheetName val="노임단가"/>
      <sheetName val="정부노임"/>
      <sheetName val=" "/>
      <sheetName val="철거비총괄"/>
      <sheetName val="내역서"/>
      <sheetName val="어룡"/>
      <sheetName val="5.공종별예산내역서"/>
      <sheetName val="품셈 "/>
      <sheetName val="내역서 "/>
      <sheetName val="준공조서"/>
      <sheetName val="공사준공계"/>
      <sheetName val="준공검사보고서"/>
      <sheetName val="POL6차-PIPING"/>
      <sheetName val="cable산출"/>
      <sheetName val="설계기준"/>
      <sheetName val="내역1"/>
      <sheetName val="설계명세서"/>
      <sheetName val="공사비내역서(전기)"/>
      <sheetName val="원가"/>
      <sheetName val="입찰안"/>
      <sheetName val="PI"/>
      <sheetName val="공사비내역서"/>
      <sheetName val="공사착공계"/>
      <sheetName val="1.견적가 총괄표(설비)"/>
      <sheetName val="당초"/>
      <sheetName val="도"/>
      <sheetName val="Sheet5"/>
      <sheetName val="1,2공구원가계산서"/>
      <sheetName val="2공구산출내역"/>
      <sheetName val="1공구산출내역서"/>
      <sheetName val="단가"/>
      <sheetName val="산출내역서"/>
      <sheetName val="투찰내역"/>
      <sheetName val="時刻リスト"/>
      <sheetName val="자재단가"/>
      <sheetName val="Sheet1"/>
      <sheetName val="설비비4"/>
      <sheetName val="공사설계서"/>
      <sheetName val="M-EMS GP-570(BIT)"/>
      <sheetName val="원가계산서"/>
      <sheetName val="식재"/>
      <sheetName val="시설물"/>
      <sheetName val="식재출력용"/>
      <sheetName val="유지관리"/>
      <sheetName val="캔개발배경"/>
      <sheetName val="캔판매목표"/>
      <sheetName val="시장"/>
      <sheetName val="report"/>
      <sheetName val="1.설계조건"/>
      <sheetName val="일반공사"/>
      <sheetName val="WEIGHT LIST"/>
      <sheetName val="기"/>
      <sheetName val="전선(총)"/>
      <sheetName val="내역서(토목)"/>
      <sheetName val="추정손익계산용"/>
      <sheetName val="3.설계예산내역서(예산서)"/>
      <sheetName val="2.예정공정표"/>
      <sheetName val="견적"/>
      <sheetName val="총(철거)"/>
      <sheetName val="일위대가표(DEEP)"/>
      <sheetName val="설비비2"/>
      <sheetName val="설비비6"/>
      <sheetName val="메서,변+증"/>
      <sheetName val="95신규호표"/>
      <sheetName val="마감집계(창고)"/>
      <sheetName val="마감산근(창고)"/>
      <sheetName val="내역"/>
      <sheetName val="자재단가비교표"/>
      <sheetName val="통계연보"/>
      <sheetName val="3본사"/>
      <sheetName val="개요"/>
      <sheetName val="차액보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방화산출"/>
      <sheetName val="정부노임"/>
      <sheetName val="설비비4"/>
      <sheetName val="공사비내역서"/>
      <sheetName val="노임단가"/>
      <sheetName val="공사내역"/>
      <sheetName val="5.소재"/>
      <sheetName val="내역서 "/>
      <sheetName val="견적율"/>
      <sheetName val="설비"/>
      <sheetName val="전기내역서(총계)"/>
      <sheetName val="설계기준"/>
      <sheetName val="내역1"/>
      <sheetName val="Sheet5"/>
      <sheetName val="준공조서"/>
      <sheetName val="공사준공계"/>
      <sheetName val="준공검사보고서"/>
      <sheetName val="설계명세서"/>
      <sheetName val="옥외등신설"/>
      <sheetName val="저케CV22신설"/>
      <sheetName val="저케CV38신설"/>
      <sheetName val="저케CV8신설"/>
      <sheetName val="접지3종"/>
      <sheetName val="단가"/>
      <sheetName val="증감대비"/>
      <sheetName val="PI"/>
      <sheetName val="내역서"/>
      <sheetName val="노무비"/>
      <sheetName val="기"/>
      <sheetName val="전선(총)"/>
      <sheetName val="POL6차-PIPING"/>
      <sheetName val="내역서_"/>
      <sheetName val="5_소재"/>
      <sheetName val="내역서 (물자+물정) "/>
      <sheetName val="인건비"/>
      <sheetName val="1.1적용기준"/>
      <sheetName val="5.공종별예산내역서"/>
      <sheetName val="상세내역서"/>
      <sheetName val="자재단가"/>
      <sheetName val="신고조서"/>
      <sheetName val="철거산출근거"/>
      <sheetName val="포항보고서"/>
      <sheetName val="마감집계(창고)"/>
      <sheetName val="도장면적"/>
      <sheetName val="마감산근(창고)"/>
      <sheetName val="용선 C.L"/>
      <sheetName val="기본"/>
      <sheetName val="원가계산서"/>
      <sheetName val="단가집"/>
      <sheetName val="인제내역"/>
      <sheetName val="내역서(토목)"/>
      <sheetName val="도급"/>
      <sheetName val="가열로SW"/>
      <sheetName val="노무비단가"/>
      <sheetName val="노임"/>
      <sheetName val="시설물일위"/>
      <sheetName val="PANEL가격"/>
      <sheetName val="데이타"/>
      <sheetName val="식재인부"/>
      <sheetName val="공사비내역서(전기)"/>
      <sheetName val="하수처리장(토목)"/>
      <sheetName val="수량산출"/>
      <sheetName val="cable산출"/>
      <sheetName val="기준액"/>
      <sheetName val="공사비내역서(3차공사분)"/>
      <sheetName val="실행자재"/>
      <sheetName val="시운전연료비"/>
      <sheetName val="자료입력"/>
      <sheetName val="유효성검사"/>
      <sheetName val="손익분석"/>
      <sheetName val="단중표"/>
      <sheetName val="공사명입력"/>
      <sheetName val="작성방법"/>
      <sheetName val="단위중량표"/>
      <sheetName val="도"/>
      <sheetName val="식재"/>
      <sheetName val="시설물"/>
      <sheetName val="식재출력용"/>
      <sheetName val="유지관리"/>
      <sheetName val="5.세운W-A"/>
      <sheetName val="단가 및 재료비"/>
      <sheetName val="중기사용료산출근거"/>
      <sheetName val="비교검토"/>
      <sheetName val="현장지지물물량"/>
      <sheetName val="일위"/>
      <sheetName val="옥외외등집계표"/>
      <sheetName val="건설부문"/>
      <sheetName val="보할공정"/>
      <sheetName val="장비종합부표"/>
      <sheetName val="집계표_식재"/>
      <sheetName val="부표"/>
      <sheetName val="1.설계조건"/>
      <sheetName val="실행철강하도"/>
      <sheetName val="1호인버트수량"/>
      <sheetName val="Sheet1"/>
    </sheetNames>
    <sheetDataSet>
      <sheetData sheetId="0" refreshError="1"/>
      <sheetData sheetId="1" refreshError="1">
        <row r="1">
          <cell r="B1">
            <v>65580</v>
          </cell>
          <cell r="D1">
            <v>50851</v>
          </cell>
        </row>
        <row r="2">
          <cell r="D2">
            <v>61271</v>
          </cell>
        </row>
        <row r="3">
          <cell r="D3">
            <v>72597</v>
          </cell>
        </row>
        <row r="4">
          <cell r="D4">
            <v>74036</v>
          </cell>
        </row>
        <row r="5">
          <cell r="B5">
            <v>74682</v>
          </cell>
          <cell r="D5">
            <v>61657</v>
          </cell>
        </row>
        <row r="6">
          <cell r="B6">
            <v>61538</v>
          </cell>
          <cell r="D6">
            <v>78241</v>
          </cell>
        </row>
        <row r="7">
          <cell r="B7">
            <v>51160</v>
          </cell>
          <cell r="D7">
            <v>63196</v>
          </cell>
        </row>
        <row r="8">
          <cell r="B8">
            <v>60159</v>
          </cell>
          <cell r="D8">
            <v>76579</v>
          </cell>
        </row>
        <row r="9">
          <cell r="B9">
            <v>60956</v>
          </cell>
          <cell r="D9">
            <v>66382</v>
          </cell>
        </row>
        <row r="10">
          <cell r="B10">
            <v>152246</v>
          </cell>
          <cell r="D10">
            <v>57859</v>
          </cell>
        </row>
        <row r="11">
          <cell r="B11">
            <v>167262</v>
          </cell>
          <cell r="D11">
            <v>34005</v>
          </cell>
        </row>
        <row r="12">
          <cell r="B12">
            <v>60807</v>
          </cell>
          <cell r="D12">
            <v>53828</v>
          </cell>
        </row>
        <row r="13">
          <cell r="B13">
            <v>58636</v>
          </cell>
        </row>
        <row r="14">
          <cell r="D14">
            <v>92125</v>
          </cell>
        </row>
        <row r="15">
          <cell r="B15">
            <v>79144</v>
          </cell>
          <cell r="D15">
            <v>63220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 경관조명 내역총괄표"/>
      <sheetName val="2-2. 경관조명 내역서"/>
      <sheetName val="3-1. 방송,CCTV 내역총괄표"/>
      <sheetName val="3-2. 방송,CCTV 내역서"/>
      <sheetName val="단가조사서"/>
      <sheetName val="한전수탁비"/>
      <sheetName val="사용전 검사"/>
      <sheetName val="일위대가 집계표"/>
      <sheetName val="일위대가표"/>
      <sheetName val="1. 가로등 집계"/>
      <sheetName val="2. 임시가로등 집계"/>
      <sheetName val="3.동력부하 집계"/>
      <sheetName val="4. 변경 경관조명 집계"/>
      <sheetName val="5. 방송 및 CCTV 설비 집계"/>
      <sheetName val="기초"/>
      <sheetName val="맨홀"/>
      <sheetName val="단가산출-1"/>
      <sheetName val="단가산출-2"/>
      <sheetName val="가로등건주"/>
      <sheetName val="총괄"/>
      <sheetName val="본댐"/>
      <sheetName val="도수"/>
      <sheetName val="ssb"/>
      <sheetName val="증감"/>
      <sheetName val="토목"/>
      <sheetName val="수량산출"/>
      <sheetName val="정부노임"/>
      <sheetName val="방화산출"/>
      <sheetName val="단가"/>
      <sheetName val="준공조서"/>
      <sheetName val="공사준공계"/>
      <sheetName val="준공검사보고서"/>
      <sheetName val="노임단가"/>
    </sheetNames>
    <sheetDataSet>
      <sheetData sheetId="0">
        <row r="4">
          <cell r="B4" t="str">
            <v xml:space="preserve"> 2-1. BR.17 황학교 경관조명 설비공사</v>
          </cell>
        </row>
        <row r="7">
          <cell r="B7" t="str">
            <v xml:space="preserve"> 2-2. BR.17 황학교옆 폴리 경관조명 설비공사</v>
          </cell>
        </row>
        <row r="10">
          <cell r="B10" t="str">
            <v xml:space="preserve"> 2-3. 친수데크 세월교 경관조명설비공사</v>
          </cell>
        </row>
        <row r="13">
          <cell r="B13" t="str">
            <v xml:space="preserve"> 2-4. 친수데크 경관조명설비공사</v>
          </cell>
        </row>
        <row r="16">
          <cell r="B16" t="str">
            <v xml:space="preserve"> 2-5. 친수데크 징검다리 경관조명설비공사</v>
          </cell>
        </row>
        <row r="19">
          <cell r="B19" t="str">
            <v xml:space="preserve"> 2-6. 시민참여의 벽 경관조명설비공사</v>
          </cell>
        </row>
        <row r="22">
          <cell r="B22" t="str">
            <v xml:space="preserve"> 2-7. 벽천 경관조명설비공사</v>
          </cell>
        </row>
        <row r="25">
          <cell r="B25" t="str">
            <v xml:space="preserve"> 2-8. 볼라드 경관조명설비공사</v>
          </cell>
        </row>
        <row r="28">
          <cell r="B28" t="str">
            <v xml:space="preserve"> 2-9. 스텝조명 경관조명설비공사</v>
          </cell>
        </row>
        <row r="31">
          <cell r="B31" t="str">
            <v xml:space="preserve"> 2-10. 수목조명 경관조명설비공사</v>
          </cell>
        </row>
        <row r="34">
          <cell r="B34" t="str">
            <v xml:space="preserve"> 2-11. 비우교 경관조명설비공사</v>
          </cell>
        </row>
        <row r="37">
          <cell r="B37" t="str">
            <v xml:space="preserve"> 2-12. BR-18 비우교 옆 램프 경관조명설비공사</v>
          </cell>
        </row>
        <row r="40">
          <cell r="B40" t="str">
            <v xml:space="preserve"> 2-13. 성북천 하부 경관조명설비공사</v>
          </cell>
        </row>
        <row r="43">
          <cell r="B43" t="str">
            <v xml:space="preserve"> 2-14. 터널분수 경관조명설비공사</v>
          </cell>
        </row>
        <row r="46">
          <cell r="B46" t="str">
            <v xml:space="preserve"> 2-15. 존치교각 경관조명설비공사</v>
          </cell>
        </row>
        <row r="49">
          <cell r="B49" t="str">
            <v xml:space="preserve"> 2-16. 여울목 데크,징검다리 경관조명설비공사</v>
          </cell>
        </row>
        <row r="52">
          <cell r="B52" t="str">
            <v xml:space="preserve"> 2-17. 무학교 경관조명설비공사</v>
          </cell>
        </row>
        <row r="55">
          <cell r="B55" t="str">
            <v xml:space="preserve"> 2-18. 풍인길 옆 세월교 경관조명설비공사</v>
          </cell>
        </row>
        <row r="58">
          <cell r="B58" t="str">
            <v xml:space="preserve"> 2-19. 풍인길 옆 데크 경관조명설비공사</v>
          </cell>
        </row>
        <row r="61">
          <cell r="B61" t="str">
            <v xml:space="preserve"> 2-20. BR.20 두물다리 옆 폴리 경관조명설비공사</v>
          </cell>
        </row>
        <row r="64">
          <cell r="B64" t="str">
            <v xml:space="preserve"> 2-21. BR.20 두물다리 경관조명설비공사</v>
          </cell>
        </row>
        <row r="67">
          <cell r="B67" t="str">
            <v xml:space="preserve"> 2-22. BR.20 두물다리 옆 램프 경관조명설비공사</v>
          </cell>
        </row>
        <row r="70">
          <cell r="B70" t="str">
            <v xml:space="preserve"> 2-23. BR.20 두물다리 옆 보행로 경관조명설비공사</v>
          </cell>
        </row>
        <row r="73">
          <cell r="B73" t="str">
            <v xml:space="preserve"> 2-24. 정릉천 남단 세월교 옆 여울 경관조명설비공사</v>
          </cell>
        </row>
        <row r="76">
          <cell r="B76" t="str">
            <v xml:space="preserve"> 2-25. 정릉천 남단 세월교 경관조명설비공사</v>
          </cell>
        </row>
        <row r="79">
          <cell r="B79" t="str">
            <v xml:space="preserve"> 2-26. 정릉천 하부 경관조명설비공사</v>
          </cell>
        </row>
        <row r="82">
          <cell r="B82" t="str">
            <v xml:space="preserve"> 2-27. 정릉천 남단 친수계단 경관조명설비공사</v>
          </cell>
        </row>
        <row r="85">
          <cell r="B85" t="str">
            <v xml:space="preserve"> 2-28. BR.21 고산자교 경관조명설비공사</v>
          </cell>
        </row>
        <row r="88">
          <cell r="B88" t="str">
            <v xml:space="preserve"> 2-29. 버들습지 징검다리 경관조명설비공사</v>
          </cell>
        </row>
        <row r="91">
          <cell r="B91" t="str">
            <v xml:space="preserve"> 2-30. 버들습지 갈대 및 데크 경관조명설비공사</v>
          </cell>
        </row>
        <row r="94">
          <cell r="B94" t="str">
            <v xml:space="preserve"> 2-31. 버들습지 보행로 경관조명설비공사</v>
          </cell>
        </row>
        <row r="106">
          <cell r="B106" t="str">
            <v>합        계</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공정표"/>
      <sheetName val="예산서 "/>
      <sheetName val="요율"/>
      <sheetName val="자재내역"/>
      <sheetName val="설계명세서"/>
      <sheetName val="자재산출"/>
      <sheetName val="품셈표"/>
      <sheetName val="노임단가"/>
      <sheetName val="Fence Guide Bar 1 "/>
      <sheetName val="Fence Guide Bar"/>
      <sheetName val="Fence 1 "/>
      <sheetName val="Fence"/>
      <sheetName val="lifting device"/>
      <sheetName val="Working Ship 1"/>
      <sheetName val="Working Ship"/>
      <sheetName val="산출양식"/>
      <sheetName val="Cradle"/>
      <sheetName val="Lifting Device 2"/>
      <sheetName val="단가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6차-PIPING"/>
      <sheetName val="POL6차_PIPING"/>
      <sheetName val="PANEL가격"/>
      <sheetName val="포항보고서"/>
      <sheetName val="정부노임"/>
      <sheetName val="방화산출"/>
      <sheetName val="총괄집계 (현대-거평분)"/>
      <sheetName val="공급기지(토목)"/>
      <sheetName val="MMM"/>
      <sheetName val="단가"/>
      <sheetName val="철거산출근거"/>
      <sheetName val="공사개요"/>
      <sheetName val="Discount Group"/>
      <sheetName val="산#3-2-2"/>
      <sheetName val="#REF"/>
      <sheetName val="산#3-1"/>
      <sheetName val="산#3-2"/>
      <sheetName val="PI"/>
      <sheetName val="時刻リスト"/>
      <sheetName val="Sheet5"/>
      <sheetName val="건축"/>
      <sheetName val="단가집"/>
      <sheetName val="수량산출서"/>
      <sheetName val="공사물량총량집계"/>
      <sheetName val="표지"/>
      <sheetName val="산근"/>
      <sheetName val="DATA테이블1 (2)"/>
      <sheetName val="유첨3.적용기준"/>
      <sheetName val="5.소재"/>
      <sheetName val="BEND LOSS"/>
      <sheetName val="근태대장"/>
      <sheetName val="단중표"/>
      <sheetName val="도면자료제출일정"/>
      <sheetName val="2-5. 설계용역비 산출서"/>
      <sheetName val="작성방법"/>
      <sheetName val="2선재"/>
      <sheetName val="재료값"/>
      <sheetName val="제경비요율"/>
      <sheetName val="ｼｰﾙﾄﾞ計"/>
      <sheetName val="내역서1999.8최종"/>
      <sheetName val="조명시설"/>
      <sheetName val="CB"/>
      <sheetName val="코드목록(시스템담당용)"/>
      <sheetName val="내역서 "/>
      <sheetName val="설비비3"/>
      <sheetName val="일위대가"/>
      <sheetName val="내역"/>
      <sheetName val="배관BM(일반)"/>
      <sheetName val="T-TABLE"/>
      <sheetName val="PROGRAM_DATA"/>
      <sheetName val="설비비4"/>
      <sheetName val="수목데이타 "/>
      <sheetName val="가열로SW"/>
      <sheetName val="소일위대가코드표"/>
      <sheetName val="정부노임단가"/>
      <sheetName val="코드목록"/>
      <sheetName val="도"/>
      <sheetName val="품셈표"/>
      <sheetName val="Man Power"/>
      <sheetName val="Man Power &amp; Comp"/>
      <sheetName val="TDI ISBL"/>
      <sheetName val="공정양식"/>
      <sheetName val="MHR-ANLIS"/>
      <sheetName val="MUK-List"/>
      <sheetName val="Sheet1 (2)"/>
      <sheetName val="도장면적"/>
      <sheetName val="견적내역서"/>
      <sheetName val="별표집계"/>
      <sheetName val="실행예산"/>
      <sheetName val="IT-BAT"/>
      <sheetName val="SENSOR LIST"/>
      <sheetName val="indirect"/>
      <sheetName val="효율&amp;역율"/>
      <sheetName val="환율-LIBOR"/>
      <sheetName val="조도계산서 (도서)"/>
      <sheetName val="General Data"/>
      <sheetName val="WORK"/>
      <sheetName val="Proposal"/>
      <sheetName val="품셈 "/>
      <sheetName val="PAINT"/>
      <sheetName val="방화도료"/>
      <sheetName val="EE-PROP"/>
      <sheetName val="설비비2"/>
      <sheetName val="설비비5"/>
      <sheetName val="설비비6"/>
      <sheetName val="설비비1"/>
      <sheetName val="Eier"/>
      <sheetName val="토건"/>
      <sheetName val="물량"/>
      <sheetName val="적용"/>
      <sheetName val="Pengalaman Per"/>
      <sheetName val="Y-WORK"/>
      <sheetName val="ITEM"/>
      <sheetName val="PBS"/>
      <sheetName val="품종별-이름"/>
      <sheetName val="BQ"/>
      <sheetName val="ENG-101"/>
      <sheetName val="PIPE"/>
      <sheetName val="FLANGE"/>
      <sheetName val="VALVE"/>
      <sheetName val="기계내역서"/>
      <sheetName val="부하(성남)"/>
      <sheetName val="부하계산서"/>
      <sheetName val="8.INTER CONNECTING"/>
      <sheetName val="PIPE(UG)내역"/>
      <sheetName val="토목(대안)"/>
      <sheetName val="실행(ALT1)"/>
      <sheetName val="공사내역"/>
      <sheetName val="costing_CV"/>
      <sheetName val="Factor"/>
      <sheetName val="좌홍배수장토목"/>
      <sheetName val="배수로총"/>
      <sheetName val="평야부총괄표"/>
      <sheetName val="배수장총괄표"/>
      <sheetName val="총괄"/>
      <sheetName val="공내역"/>
      <sheetName val="노임단가"/>
      <sheetName val="2000년1차"/>
      <sheetName val="72-피버"/>
      <sheetName val="공사비내역서"/>
      <sheetName val="데이타"/>
      <sheetName val="식재인부"/>
      <sheetName val="견적집계표"/>
      <sheetName val="100.01"/>
      <sheetName val="참고자료"/>
      <sheetName val="총 원가계산"/>
      <sheetName val="JIG"/>
      <sheetName val="경산"/>
      <sheetName val="원가"/>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원가계산"/>
      <sheetName val="경,일,이,총계"/>
      <sheetName val="재료비,노무비"/>
      <sheetName val="전기물량산출근거"/>
      <sheetName val="TRAY COVER 개폐"/>
      <sheetName val="도장산출"/>
      <sheetName val="방화처리산출근거"/>
      <sheetName val="철재가공조립(신설)"/>
      <sheetName val="전선관지지"/>
      <sheetName val="품셈산출근거"/>
      <sheetName val="노임단가"/>
      <sheetName val="POL6차-PIPING"/>
      <sheetName val="철거산출근거"/>
      <sheetName val="단가"/>
    </sheetNames>
    <sheetDataSet>
      <sheetData sheetId="0"/>
      <sheetData sheetId="1"/>
      <sheetData sheetId="2"/>
      <sheetData sheetId="3"/>
      <sheetData sheetId="4"/>
      <sheetData sheetId="5"/>
      <sheetData sheetId="6"/>
      <sheetData sheetId="7"/>
      <sheetData sheetId="8"/>
      <sheetData sheetId="9"/>
      <sheetData sheetId="10"/>
      <sheetData sheetId="11">
        <row r="8">
          <cell r="C8">
            <v>45031</v>
          </cell>
        </row>
      </sheetData>
      <sheetData sheetId="12" refreshError="1"/>
      <sheetData sheetId="13" refreshError="1"/>
      <sheetData sheetId="14"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조종사 단위단가"/>
      <sheetName val="원가"/>
      <sheetName val="POL6차-PIPING"/>
      <sheetName val="자재단가"/>
      <sheetName val="#REF"/>
      <sheetName val="철거산출근거"/>
      <sheetName val="내역서(토목)"/>
      <sheetName val="교량전기"/>
      <sheetName val="Sheet2"/>
      <sheetName val="설치내역서"/>
      <sheetName val="노무비단가"/>
      <sheetName val="2000년1차"/>
      <sheetName val="M-EMS GP-570(BIT)"/>
      <sheetName val="입찰안"/>
      <sheetName val="PI"/>
      <sheetName val="공정별계획(생산,발송)"/>
      <sheetName val="단가"/>
      <sheetName val="설계예시"/>
      <sheetName val="선수금"/>
      <sheetName val="관경별내역서"/>
      <sheetName val="예가표"/>
      <sheetName val="기준액"/>
      <sheetName val="원가data"/>
      <sheetName val="산출명세"/>
      <sheetName val="설계명세서"/>
      <sheetName val="Sheet1"/>
      <sheetName val="조명율표"/>
      <sheetName val="배관BM(일반)"/>
      <sheetName val="Sheet5"/>
      <sheetName val="산근"/>
      <sheetName val="LD"/>
      <sheetName val="노무비"/>
    </sheetNames>
    <sheetDataSet>
      <sheetData sheetId="0">
        <row r="1">
          <cell r="B1">
            <v>47845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실행예산"/>
      <sheetName val="간접공사비 (4)"/>
      <sheetName val="간접.산출근거"/>
      <sheetName val="총괄표"/>
      <sheetName val="발주처요구"/>
      <sheetName val="토목"/>
      <sheetName val="건축공사"/>
      <sheetName val="조경공사"/>
      <sheetName val="기계공사"/>
      <sheetName val="개량공사"/>
      <sheetName val="2. 건축기계설비"/>
      <sheetName val="전기공사비(설비별)"/>
      <sheetName val="계측제어설비"/>
      <sheetName val="공사비 총괄표 (2)"/>
      <sheetName val="간접공사비"/>
      <sheetName val="간접공사비 (2)"/>
      <sheetName val="기계공사집계"/>
      <sheetName val="1.1 배출수처리(기자재) "/>
      <sheetName val="1.2 개량공사(기자재)"/>
      <sheetName val="1.3 유지관리용 공구비"/>
      <sheetName val="1.1 배출수처리(배관) "/>
      <sheetName val="1.2 개량공사(배관) "/>
      <sheetName val="건축공사집계"/>
      <sheetName val="전기집계(설비별)"/>
      <sheetName val="Sheet1"/>
      <sheetName val="견적내역서"/>
      <sheetName val="중기조종사 단위단가"/>
      <sheetName val="원가"/>
      <sheetName val="정부노임단가"/>
      <sheetName val="일위산출"/>
      <sheetName val="POL6차-PIPING"/>
      <sheetName val="설계명세서-2"/>
      <sheetName val="Sheet2"/>
      <sheetName val="철거산출근거"/>
      <sheetName val="노무비"/>
      <sheetName val="용역비내역-진짜"/>
      <sheetName val="세금자료"/>
      <sheetName val="현장경비"/>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용역비내역-진짜"/>
      <sheetName val="계측제어설비"/>
      <sheetName val="Sheet1"/>
      <sheetName val="견적내역서"/>
      <sheetName val="중기조종사 단위단가"/>
      <sheetName val="노임"/>
      <sheetName val="원가"/>
      <sheetName val="POL6차-PIPING"/>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촌덕평"/>
      <sheetName val="지잡비"/>
      <sheetName val="사업비"/>
      <sheetName val="발계비교"/>
      <sheetName val="발부비"/>
      <sheetName val="1덕평흑석"/>
      <sheetName val="1공잡비"/>
      <sheetName val="2흑석옥성"/>
      <sheetName val="2공잡비"/>
      <sheetName val="수의"/>
      <sheetName val="수잡비"/>
      <sheetName val="00"/>
      <sheetName val="문광당총"/>
      <sheetName val="문당총잡비"/>
      <sheetName val="11"/>
      <sheetName val="청천내"/>
      <sheetName val="청천잡"/>
      <sheetName val="현장경비"/>
      <sheetName val="설계내역서"/>
      <sheetName val="조건표"/>
      <sheetName val="2000년1차"/>
      <sheetName val="2000전체분"/>
      <sheetName val="동원인원"/>
      <sheetName val="설계예산서"/>
      <sheetName val="예산내역서"/>
      <sheetName val="용역비내역-진짜"/>
      <sheetName val="계측제어설비"/>
      <sheetName val="공사내역"/>
      <sheetName val="Sheet1"/>
      <sheetName val="견적내역서"/>
      <sheetName val="세금자료"/>
      <sheetName val="데이타"/>
      <sheetName val="공사원가계산서"/>
      <sheetName val="도급예산내역서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heet1"/>
      <sheetName val="Sheet2"/>
      <sheetName val="Sheet17"/>
      <sheetName val="Sheet3"/>
      <sheetName val="Sheet4"/>
      <sheetName val="첨부8.1기본공정"/>
      <sheetName val="첨부8.2종합공정표"/>
      <sheetName val="기계분야"/>
      <sheetName val="배관분야"/>
      <sheetName val="토목분야"/>
      <sheetName val="건축분야"/>
      <sheetName val="전기분야"/>
      <sheetName val="계장분야"/>
      <sheetName val="도면자료제출일정"/>
      <sheetName val="청천내"/>
      <sheetName val="2선재"/>
      <sheetName val="작성방법"/>
      <sheetName val="Sheet1 (2)"/>
      <sheetName val="POL6차-PIPING"/>
      <sheetName val="품셈 "/>
      <sheetName val="PAINT"/>
      <sheetName val="방화도료"/>
      <sheetName val="BEND LOSS"/>
      <sheetName val="투찰가"/>
      <sheetName val="도"/>
      <sheetName val="포항보고서"/>
      <sheetName val="판계용접"/>
      <sheetName val="공사명입력"/>
      <sheetName val="참고자료"/>
      <sheetName val="공사내역"/>
      <sheetName val="세금자료"/>
      <sheetName val="데이타"/>
      <sheetName val="환율-LIBOR"/>
      <sheetName val="산근"/>
      <sheetName val="노무비"/>
      <sheetName val="PANEL가격"/>
      <sheetName val="전체"/>
      <sheetName val="SENSOR LIST"/>
      <sheetName val="5.소재"/>
      <sheetName val="표지"/>
      <sheetName val="현장경비"/>
      <sheetName val="용역비내역-진짜"/>
      <sheetName val="계측제어설비"/>
      <sheetName val="노임"/>
      <sheetName val="기계경비(시간당)"/>
      <sheetName val="램머"/>
      <sheetName val="가열로SW"/>
      <sheetName val="자재실행"/>
      <sheetName val="노임단가"/>
      <sheetName val="일위대가 "/>
      <sheetName val="산출명세"/>
      <sheetName val="설계명세서"/>
      <sheetName val="평가데이터"/>
      <sheetName val="내역서 (물정) (2)"/>
      <sheetName val="Man Power &amp; Comp"/>
      <sheetName val="정부노임"/>
      <sheetName val="방화산출"/>
      <sheetName val="인명부"/>
      <sheetName val="MAIN"/>
      <sheetName val="PI"/>
      <sheetName val="입찰견적보고서"/>
      <sheetName val="건축"/>
      <sheetName val="산업"/>
      <sheetName val="코드표"/>
      <sheetName val="공종단가"/>
      <sheetName val="기초자료입력"/>
      <sheetName val="공사비_NDE"/>
      <sheetName val="설비비3"/>
      <sheetName val="LOOP"/>
      <sheetName val="월별노무비내역서(파이넥스)"/>
      <sheetName val="급여명세서"/>
      <sheetName val="Man Power"/>
      <sheetName val="8.INTER CONNECTING"/>
      <sheetName val="4-3 보온 기본물량집계"/>
      <sheetName val="MUK-List"/>
      <sheetName val="실행대비"/>
      <sheetName val="설계내역서"/>
      <sheetName val="전기일위대가"/>
      <sheetName val="Eier"/>
      <sheetName val="CAT_5"/>
      <sheetName val="BQ(Piping)"/>
      <sheetName val="PipWT"/>
      <sheetName val="적용"/>
      <sheetName val="INPUT"/>
      <sheetName val="WELDING"/>
      <sheetName val="중기-여건"/>
      <sheetName val="개요"/>
      <sheetName val="현장관리"/>
      <sheetName val="공사물량총량집계"/>
      <sheetName val="수량산출서"/>
      <sheetName val="일위대가"/>
      <sheetName val="내역"/>
      <sheetName val="배관BM(일반)"/>
      <sheetName val="T-TABLE"/>
      <sheetName val="PROGRAM_DATA"/>
      <sheetName val="코드목록(시스템담당용)"/>
      <sheetName val="설비비4"/>
      <sheetName val="수목데이타 "/>
      <sheetName val="CB"/>
      <sheetName val="소일위대가코드표"/>
      <sheetName val="정부노임단가"/>
      <sheetName val="내역서 "/>
      <sheetName val="코드목록"/>
      <sheetName val="품셈표"/>
      <sheetName val="단중표"/>
      <sheetName val="단가집"/>
      <sheetName val="총괄집계 (현대-거평분)"/>
      <sheetName val="공급기지(토목)"/>
      <sheetName val="TDI ISBL"/>
      <sheetName val="공정양식"/>
      <sheetName val="MHR-ANLIS"/>
      <sheetName val="IT-BAT"/>
      <sheetName val="산#3-2-2"/>
      <sheetName val="indirect"/>
      <sheetName val="효율&amp;역율"/>
      <sheetName val="조도계산서 (도서)"/>
      <sheetName val="General Data"/>
      <sheetName val="WORK"/>
      <sheetName val="Proposal"/>
      <sheetName val="EE-PROP"/>
      <sheetName val="설비비2"/>
      <sheetName val="설비비5"/>
      <sheetName val="설비비6"/>
      <sheetName val="설비비1"/>
      <sheetName val="유첨3.적용기준"/>
      <sheetName val="토건"/>
      <sheetName val="#REF"/>
      <sheetName val="물량"/>
      <sheetName val="Pengalaman Per"/>
      <sheetName val="Y-WORK"/>
      <sheetName val="ITEM"/>
      <sheetName val="PBS"/>
      <sheetName val="품종별-이름"/>
      <sheetName val="BQ"/>
      <sheetName val="산#3-1"/>
      <sheetName val="산#3-2"/>
      <sheetName val="ENG-101"/>
      <sheetName val="PIPE"/>
      <sheetName val="FLANGE"/>
      <sheetName val="VALVE"/>
      <sheetName val="기계내역서"/>
      <sheetName val="부하(성남)"/>
      <sheetName val="부하계산서"/>
      <sheetName val="TOTAL"/>
      <sheetName val="COVER"/>
      <sheetName val="보수0831"/>
      <sheetName val="총괄갑 "/>
      <sheetName val="원가계산서"/>
      <sheetName val="3층LOAD"/>
      <sheetName val="1층LOAD"/>
      <sheetName val="자격 땡겨오기"/>
      <sheetName val="실행(1)"/>
      <sheetName val="내역서"/>
      <sheetName val=" 갑지"/>
      <sheetName val="근태대장"/>
      <sheetName val="loading"/>
      <sheetName val="総括表"/>
      <sheetName val="산출금액내역"/>
      <sheetName val="설계예산서"/>
      <sheetName val="예산내역서"/>
      <sheetName val="순공사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공케이블신설(터널)"/>
      <sheetName val="가공케이블신설(터널) (2)"/>
      <sheetName val="설계예산서"/>
      <sheetName val="예산내역서"/>
      <sheetName val="예정공정표"/>
      <sheetName val="총계"/>
      <sheetName val="#REF"/>
      <sheetName val="Sheet1"/>
      <sheetName val="견적내역서"/>
      <sheetName val="철거산출근거"/>
      <sheetName val="전차선로 물량표"/>
      <sheetName val="cost"/>
      <sheetName val="1.설계설명서"/>
      <sheetName val="효율&amp;역율"/>
      <sheetName val="BAL"/>
      <sheetName val="용역비내역-진짜"/>
      <sheetName val="CABLE"/>
      <sheetName val="Sheet6"/>
      <sheetName val="산#3-2-2"/>
      <sheetName val="MACRO(MCC)"/>
      <sheetName val="5.공종별예산내역서"/>
      <sheetName val="10고객별 담당자"/>
      <sheetName val="준공조서"/>
      <sheetName val="공사준공계"/>
      <sheetName val="준공검사보고서"/>
      <sheetName val="가공케이블신설(터널)_(2)"/>
      <sheetName val="전차선로_물량표"/>
      <sheetName val="1_설계설명서"/>
      <sheetName val="5_공종별예산내역서"/>
      <sheetName val="10고객별_담당자"/>
      <sheetName val="가공케이블신설(터널)_(2)1"/>
      <sheetName val="전차선로_물량표1"/>
      <sheetName val="1_설계설명서1"/>
      <sheetName val="5_공종별예산내역서1"/>
      <sheetName val="10고객별_담당자1"/>
      <sheetName val="데이타"/>
      <sheetName val="계측제어설비"/>
      <sheetName val="현장경비"/>
      <sheetName val="설계산출표지"/>
      <sheetName val="1-최종안"/>
      <sheetName val="사업분석-분양가결정"/>
      <sheetName val="GAEYO"/>
      <sheetName val="공내역"/>
      <sheetName val="식재"/>
      <sheetName val="시설물"/>
      <sheetName val="식재출력용"/>
      <sheetName val="단가"/>
      <sheetName val="유지관리"/>
      <sheetName val="설치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공사내역"/>
      <sheetName val="Module1"/>
      <sheetName val="#REF"/>
      <sheetName val="물량"/>
      <sheetName val="WEIGHT LIST"/>
      <sheetName val="POL6차-PIPING"/>
      <sheetName val="도"/>
      <sheetName val="산#3-1"/>
      <sheetName val="산#2-1 (2)"/>
      <sheetName val="내역서 "/>
      <sheetName val="품셈 "/>
      <sheetName val="한강운반비"/>
      <sheetName val="노무비"/>
      <sheetName val="WEIGHT_LIST"/>
      <sheetName val="산#2-1_(2)"/>
      <sheetName val="내역서_"/>
      <sheetName val="품셈_"/>
      <sheetName val="일위대가"/>
      <sheetName val="Sheet1"/>
      <sheetName val="견적내역서"/>
      <sheetName val="전차선로 물량표"/>
      <sheetName val="1.설계설명서"/>
      <sheetName val=" "/>
      <sheetName val="을"/>
      <sheetName val="설계예산서"/>
      <sheetName val="예산내역서"/>
      <sheetName val="정부노임단가"/>
      <sheetName val="계산서(곡선부)"/>
      <sheetName val="포장재료집계표"/>
      <sheetName val="데이타"/>
      <sheetName val="bid"/>
      <sheetName val="단중표"/>
      <sheetName val="용역비내역-진짜"/>
      <sheetName val="공사내역서"/>
      <sheetName val="제품현황"/>
      <sheetName val="일위대가목차"/>
      <sheetName val="정부노임"/>
      <sheetName val="방화산출"/>
      <sheetName val="배수내역"/>
      <sheetName val="Sheet3"/>
      <sheetName val="설계비산출내역서"/>
      <sheetName val="공사비산출내역서"/>
      <sheetName val="견적서"/>
      <sheetName val="계측제어설비"/>
      <sheetName val="투찰내역"/>
      <sheetName val="테이블"/>
      <sheetName val="산2-2-1.EQUIP기본"/>
      <sheetName val="집계표"/>
      <sheetName val="내역"/>
      <sheetName val="계장 품셈표"/>
      <sheetName val="공사비내역서(3차공사분)"/>
      <sheetName val="중기조종사 단위단가"/>
      <sheetName val="DATE"/>
      <sheetName val="PAINT"/>
      <sheetName val="방화도료"/>
      <sheetName val="원가"/>
      <sheetName val="가열로SW"/>
      <sheetName val="실행철강하도"/>
    </sheetNames>
    <sheetDataSet>
      <sheetData sheetId="0">
        <row r="96">
          <cell r="F96">
            <v>699505.68000000715</v>
          </cell>
        </row>
      </sheetData>
      <sheetData sheetId="1" refreshError="1">
        <row r="96">
          <cell r="F96">
            <v>699505.68000000715</v>
          </cell>
        </row>
        <row r="98">
          <cell r="F98">
            <v>130312000</v>
          </cell>
        </row>
        <row r="100">
          <cell r="F100">
            <v>-64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공사원가계산서"/>
      <sheetName val="도급예산내역서총괄표"/>
      <sheetName val="동원인원"/>
      <sheetName val="전체"/>
      <sheetName val="도급예산내역서봉투"/>
      <sheetName val="설계산출표지"/>
      <sheetName val="을부담운반비"/>
      <sheetName val="설계산출기초"/>
      <sheetName val="운반비산출"/>
      <sheetName val="철거산출근거"/>
      <sheetName val="공사내역"/>
      <sheetName val="토목"/>
      <sheetName val="Baby일위대가"/>
      <sheetName val="PI"/>
      <sheetName val="청천내"/>
      <sheetName val="요율산출"/>
      <sheetName val="단가산출"/>
      <sheetName val="현장경비"/>
      <sheetName val="Sheet5"/>
      <sheetName val="1_05고객별 담당자"/>
      <sheetName val="1_05수익성대비표"/>
      <sheetName val="일위대가"/>
      <sheetName val="평가데이터"/>
      <sheetName val="예산내~1"/>
      <sheetName val="기계경비_시간당_"/>
      <sheetName val="MOTOR"/>
      <sheetName val="공사착공계"/>
      <sheetName val="일위"/>
      <sheetName val="수량조서"/>
      <sheetName val="봉양~조차장간고하개명(신설)"/>
      <sheetName val="일(4)"/>
      <sheetName val="한강운반비"/>
      <sheetName val="원가계산서 "/>
      <sheetName val="분전함신설"/>
      <sheetName val="접지1종"/>
      <sheetName val="#REF"/>
      <sheetName val="Sheet1"/>
      <sheetName val="DATA1"/>
      <sheetName val="경산"/>
      <sheetName val="내역서"/>
      <sheetName val="단가비교"/>
      <sheetName val="자재단가"/>
      <sheetName val="노임단가"/>
      <sheetName val="데이터 액세스"/>
      <sheetName val="차트 이름표"/>
      <sheetName val="단가"/>
      <sheetName val="설계예산서"/>
      <sheetName val="예산내역서"/>
      <sheetName val="총계"/>
      <sheetName val="기초분물량표"/>
      <sheetName val="22신설수량"/>
      <sheetName val="현장대리인위임장"/>
      <sheetName val="내역서(삼호)"/>
      <sheetName val="견적대비"/>
      <sheetName val="기초자료입력"/>
      <sheetName val="공사개별자료입력"/>
      <sheetName val="수량산출"/>
      <sheetName val="자재단가표"/>
      <sheetName val="표지 (2)"/>
      <sheetName val="수량계산"/>
      <sheetName val="원가계산서"/>
      <sheetName val="일위산출"/>
      <sheetName val="계양가시설"/>
      <sheetName val="경비일"/>
      <sheetName val="기준일"/>
      <sheetName val="노"/>
      <sheetName val="단1일"/>
      <sheetName val="단2일"/>
      <sheetName val="단3일"/>
      <sheetName val="단4일"/>
      <sheetName val="목록"/>
      <sheetName val="재"/>
      <sheetName val="조합일"/>
      <sheetName val="철거일"/>
      <sheetName val="8.수량산출 (2)"/>
      <sheetName val="2003 일위대가"/>
      <sheetName val="단가산출집계"/>
      <sheetName val="토목내역서"/>
      <sheetName val="구천"/>
      <sheetName val="2방송공동수신설비"/>
      <sheetName val="공종"/>
      <sheetName val="수량집계(갈매)"/>
      <sheetName val="7.역무자동화설비"/>
      <sheetName val="6.음성유도기설비"/>
      <sheetName val="일위대가집계표"/>
      <sheetName val="자단"/>
      <sheetName val="1전화"/>
      <sheetName val="9.접지및피뢰설비"/>
      <sheetName val="8.CABLE TRAY설비"/>
      <sheetName val="5.행선안내게시기설비"/>
      <sheetName val="N賃率-職"/>
      <sheetName val="노단"/>
      <sheetName val="예정공정표"/>
      <sheetName val="본공사"/>
      <sheetName val="Y-WORK"/>
      <sheetName val="1_05고객별_담당자"/>
      <sheetName val="1_05고객별_담당자1"/>
      <sheetName val="중강당 내역"/>
      <sheetName val="총괄표"/>
      <sheetName val="용역비내역-진짜"/>
      <sheetName val="설계내역서"/>
      <sheetName val="집계"/>
      <sheetName val="견적가"/>
      <sheetName val="일위집계"/>
      <sheetName val="단가조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내역서(갑지)"/>
      <sheetName val="건축집계"/>
      <sheetName val="원가내역서"/>
      <sheetName val="현장관리비(수도권)  "/>
      <sheetName val="현장관리비 "/>
      <sheetName val="표준품셈"/>
      <sheetName val="물량산출지침"/>
      <sheetName val="설계내역서"/>
      <sheetName val="개요"/>
      <sheetName val="평가데이터"/>
      <sheetName val="#REF"/>
      <sheetName val="갑지"/>
      <sheetName val="민감도"/>
      <sheetName val="2공구하도급내역서"/>
      <sheetName val="database"/>
      <sheetName val="현장경비"/>
      <sheetName val="실행내역서"/>
      <sheetName val="조직"/>
      <sheetName val="변수값"/>
      <sheetName val="중기상차"/>
      <sheetName val="AS복구"/>
      <sheetName val="중기터파기"/>
      <sheetName val="03전반노무비"/>
      <sheetName val="표준"/>
      <sheetName val="수주추정"/>
      <sheetName val="데이타"/>
      <sheetName val="견적"/>
      <sheetName val="수량산출"/>
      <sheetName val="요율"/>
      <sheetName val="자재대"/>
      <sheetName val="Total"/>
      <sheetName val="DATE"/>
      <sheetName val="전체"/>
      <sheetName val="21301동"/>
      <sheetName val="청천내"/>
      <sheetName val="시멘트"/>
      <sheetName val="준검 내역서"/>
      <sheetName val="관로내역원"/>
      <sheetName val="산출내역(K2)"/>
      <sheetName val="CT "/>
      <sheetName val="공사내역"/>
      <sheetName val="일용직내역"/>
      <sheetName val="중강당 내역"/>
      <sheetName val="총괄표"/>
      <sheetName val="시중노임단가"/>
      <sheetName val="동원인원"/>
      <sheetName val="품셈 "/>
      <sheetName val="PAINT"/>
      <sheetName val="방화도료"/>
      <sheetName val="Sheet1"/>
      <sheetName val="견적내역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증감대비"/>
      <sheetName val="기계경비(시간당)"/>
      <sheetName val="램머"/>
      <sheetName val="공사원가계산서"/>
      <sheetName val="도급예산내역서총괄표"/>
      <sheetName val="전체"/>
      <sheetName val="내역서"/>
      <sheetName val="기초자료입력"/>
      <sheetName val="설계명세서"/>
      <sheetName val="공사설계서"/>
      <sheetName val="공종단가"/>
      <sheetName val="동원인원"/>
      <sheetName val="준공정산"/>
      <sheetName val="사.연간 면적 산출표"/>
      <sheetName val="６공예"/>
      <sheetName val="부총"/>
      <sheetName val="공리일"/>
      <sheetName val="데이터 액세스"/>
      <sheetName val="작업 반복"/>
      <sheetName val="차트 이름표"/>
      <sheetName val="수주추정"/>
      <sheetName val="수량산출"/>
      <sheetName val="설계서"/>
      <sheetName val="청천내"/>
      <sheetName val="현장경비"/>
      <sheetName val="Sheet5"/>
      <sheetName val="견적"/>
      <sheetName val="별표집계"/>
      <sheetName val="MANUFACTORY"/>
      <sheetName val="대치판정"/>
      <sheetName val="설계명세"/>
      <sheetName val="평가데이터"/>
      <sheetName val="모래기초"/>
      <sheetName val="노임단가"/>
      <sheetName val="자재단가"/>
      <sheetName val="1.설계기준"/>
      <sheetName val="조명율표"/>
      <sheetName val="말뚝물량"/>
      <sheetName val="단재적표"/>
      <sheetName val="진입로"/>
      <sheetName val="경  비 "/>
      <sheetName val="노무비"/>
      <sheetName val="재료비"/>
      <sheetName val="기초"/>
      <sheetName val="경비일반이윤변경"/>
      <sheetName val="노무변경"/>
      <sheetName val="예산서"/>
      <sheetName val="관접합및부설"/>
      <sheetName val="용역비내역-진짜"/>
      <sheetName val="00상노임"/>
      <sheetName val="설명서"/>
      <sheetName val="사_연간_면적_산출표"/>
      <sheetName val="데이터_액세스"/>
      <sheetName val="작업_반복"/>
      <sheetName val="차트_이름표"/>
      <sheetName val="사_연간_면적_산출표1"/>
      <sheetName val="데이터_액세스1"/>
      <sheetName val="작업_반복1"/>
      <sheetName val="차트_이름표1"/>
      <sheetName val="PI"/>
      <sheetName val="골재산출"/>
      <sheetName val="공사비_NDE"/>
      <sheetName val="DATE"/>
      <sheetName val="설계내역서"/>
      <sheetName val="노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강편발주"/>
      <sheetName val="강편실행예산(031107)"/>
      <sheetName val="1선재발주예산"/>
      <sheetName val="1선재실행예산"/>
      <sheetName val="적용기준"/>
      <sheetName val="요율산출"/>
      <sheetName val="총괄표"/>
      <sheetName val="설비비 종합"/>
      <sheetName val="공사비 종합"/>
      <sheetName val="품질노후구분"/>
      <sheetName val="공사비내역서"/>
    </sheetNames>
    <sheetDataSet>
      <sheetData sheetId="0"/>
      <sheetData sheetId="1"/>
      <sheetData sheetId="2"/>
      <sheetData sheetId="3"/>
      <sheetData sheetId="4"/>
      <sheetData sheetId="5">
        <row r="4">
          <cell r="D4">
            <v>0.1</v>
          </cell>
        </row>
        <row r="5">
          <cell r="D5">
            <v>0.01</v>
          </cell>
        </row>
        <row r="6">
          <cell r="D6">
            <v>5.0000000000000001E-3</v>
          </cell>
        </row>
        <row r="12">
          <cell r="D12">
            <v>5.6000000000000001E-2</v>
          </cell>
        </row>
      </sheetData>
      <sheetData sheetId="6"/>
      <sheetData sheetId="7"/>
      <sheetData sheetId="8"/>
      <sheetData sheetId="9"/>
      <sheetData sheetId="10"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공사내역"/>
      <sheetName val="동원인원"/>
      <sheetName val="공사비_NDE"/>
      <sheetName val="표지"/>
      <sheetName val="설치내역서"/>
      <sheetName val="요율산출"/>
      <sheetName val="청천내"/>
      <sheetName val="costing_CV"/>
      <sheetName val="전체"/>
      <sheetName val="설계내역서"/>
      <sheetName val="단가 (2)"/>
      <sheetName val="도급예산내역서봉투"/>
      <sheetName val="공사원가계산서"/>
      <sheetName val="설계산출표지"/>
      <sheetName val="도급예산내역서총괄표"/>
      <sheetName val="을부담운반비"/>
      <sheetName val="설계산출기초"/>
      <sheetName val="운반비산출"/>
      <sheetName val="물가지수"/>
      <sheetName val="환율변동"/>
      <sheetName val="#REF"/>
      <sheetName val="내역서"/>
      <sheetName val="MAIN"/>
      <sheetName val="중강당 내역"/>
      <sheetName val="총괄표"/>
      <sheetName val="기계경비(시간당)"/>
      <sheetName val="램머"/>
      <sheetName val="갑지(추정)"/>
      <sheetName val="원가계산서"/>
      <sheetName val="도"/>
      <sheetName val="평가데이터"/>
      <sheetName val="수량조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계수시트"/>
      <sheetName val="증감대비"/>
      <sheetName val="기계경비(시간당)"/>
      <sheetName val="Sheet5"/>
      <sheetName val="램머"/>
      <sheetName val="공사원가계산서"/>
      <sheetName val="도급예산내역서총괄표"/>
      <sheetName val="P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결임시"/>
      <sheetName val="도공품의"/>
      <sheetName val="조달품의"/>
      <sheetName val="조정안"/>
      <sheetName val="투찰총괄"/>
      <sheetName val="기구표"/>
      <sheetName val="영종도"/>
      <sheetName val="A4PO"/>
      <sheetName val="A4LA"/>
      <sheetName val="타사"/>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0000"/>
      <sheetName val="원하집계"/>
      <sheetName val="세부기준"/>
      <sheetName val="하도총괄"/>
      <sheetName val="원하도"/>
      <sheetName val="투찰"/>
      <sheetName val="1호인버트수량"/>
      <sheetName val="계수시트"/>
      <sheetName val="공사비내역서"/>
      <sheetName val="2000년1차"/>
      <sheetName val="기계경비(시간당)"/>
      <sheetName val="램머"/>
      <sheetName val="공사원가계산서"/>
      <sheetName val="도급예산내역서총괄표"/>
      <sheetName val="원가"/>
      <sheetName val="4 노임단가"/>
      <sheetName val="토공(우물통,기타) "/>
      <sheetName val="일위대가"/>
      <sheetName val="증감대비"/>
      <sheetName val="코드목록"/>
      <sheetName val="내역"/>
      <sheetName val="도"/>
      <sheetName val="PI"/>
      <sheetName val="BEND LOSS"/>
      <sheetName val="청천내"/>
      <sheetName val="부대tu"/>
      <sheetName val="공사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POL6차-PIPING"/>
      <sheetName val="PK95-5"/>
      <sheetName val="산출"/>
      <sheetName val="노임단가"/>
      <sheetName val="산2-2-1.EQUIP기본"/>
      <sheetName val="경산"/>
      <sheetName val="기계경비(시간당)"/>
      <sheetName val="램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공집계"/>
      <sheetName val="1호원형집계"/>
      <sheetName val="1호원형맨홀"/>
      <sheetName val="1호인버트수량"/>
      <sheetName val="빗물받이집계"/>
      <sheetName val="빗물받이"/>
      <sheetName val="홈통받이집계"/>
      <sheetName val="홈통받이"/>
      <sheetName val="우수배제집계"/>
      <sheetName val="우수배제"/>
      <sheetName val="계수시트"/>
      <sheetName val="연결임시"/>
      <sheetName val="도"/>
    </sheetNames>
    <sheetDataSet>
      <sheetData sheetId="0"/>
      <sheetData sheetId="1"/>
      <sheetData sheetId="2"/>
      <sheetData sheetId="3">
        <row r="3">
          <cell r="T3">
            <v>150</v>
          </cell>
        </row>
      </sheetData>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대tu"/>
      <sheetName val="내역"/>
      <sheetName val="연결임시"/>
      <sheetName val="현장경비"/>
      <sheetName val="1호인버트수량"/>
      <sheetName val="3.공통공사대비"/>
      <sheetName val="APT"/>
      <sheetName val="내역서"/>
      <sheetName val="총괄-1"/>
      <sheetName val="대비"/>
      <sheetName val="대상공사(조달청)"/>
      <sheetName val="자료(통합)"/>
      <sheetName val="9902"/>
      <sheetName val="예가표"/>
      <sheetName val="일위대가(당초)"/>
      <sheetName val="적용공정"/>
      <sheetName val="공종"/>
      <sheetName val="노임"/>
      <sheetName val="계수시트"/>
      <sheetName val="구조물공"/>
      <sheetName val="부대공"/>
      <sheetName val="배수공"/>
      <sheetName val="토공"/>
      <sheetName val="포장공"/>
      <sheetName val="조달청적격심사"/>
      <sheetName val="부대내역"/>
      <sheetName val="변경내역"/>
      <sheetName val="G.R300경비"/>
      <sheetName val="기계경비(시간당)"/>
      <sheetName val="램머"/>
      <sheetName val="공정코드"/>
      <sheetName val="BOJUNGGM"/>
      <sheetName val="청천내"/>
      <sheetName val="데이타"/>
      <sheetName val="배수내역"/>
      <sheetName val="#REF"/>
      <sheetName val="성곽내역서"/>
      <sheetName val="날개벽수량표"/>
      <sheetName val="유림골조"/>
      <sheetName val="내역서(교량)전체"/>
      <sheetName val="안전보건교육"/>
      <sheetName val="계측제어설비"/>
      <sheetName val="지출결의서(ES)"/>
      <sheetName val="b_balju"/>
      <sheetName val="구간산출"/>
      <sheetName val="1공구 건정토건 철콘"/>
      <sheetName val="지성학원"/>
      <sheetName val="ILBAN"/>
      <sheetName val="SG"/>
      <sheetName val="하조서"/>
      <sheetName val="단가"/>
      <sheetName val="공사비"/>
      <sheetName val="인건비 "/>
      <sheetName val="NYS"/>
      <sheetName val="경산"/>
      <sheetName val="구역화물"/>
      <sheetName val="단위목록"/>
      <sheetName val="자재단가"/>
      <sheetName val="기계경비목록"/>
      <sheetName val="노임단가"/>
      <sheetName val="일위대가목록"/>
      <sheetName val="코드목록"/>
      <sheetName val="공사비내역서"/>
      <sheetName val="공사내역"/>
      <sheetName val="분개내역서 (2000년도 )"/>
      <sheetName val="재료비&amp;노무비"/>
      <sheetName val="검측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공사비내역서"/>
      <sheetName val="노무품셈"/>
      <sheetName val="도장산출"/>
      <sheetName val="방화처리"/>
      <sheetName val="1BF 수재AREA-CABLE물량"/>
      <sheetName val="노임단가"/>
      <sheetName val="공사내역"/>
      <sheetName val="공사비내역서(1고로 수재 tray 교체공사)-0618"/>
      <sheetName val="품셈 "/>
      <sheetName val="#REF"/>
      <sheetName val="증감대비"/>
      <sheetName val="기계경비(시간당)"/>
      <sheetName val="램머"/>
      <sheetName val="POL6차-PIPING"/>
      <sheetName val="도"/>
      <sheetName val="PI"/>
      <sheetName val="전체"/>
      <sheetName val="전차선로 물량표"/>
      <sheetName val="도급예산내역서총괄표"/>
      <sheetName val="공사설계서"/>
      <sheetName val="내역서 "/>
      <sheetName val="1호인버트수량"/>
      <sheetName val="Sheet5"/>
      <sheetName val="계수시트"/>
      <sheetName val="하수처리장(토목)"/>
      <sheetName val="Sheet2"/>
      <sheetName val="투찰금액"/>
      <sheetName val="Sheet1"/>
      <sheetName val="견적내역서"/>
      <sheetName val="상세내역총괄"/>
      <sheetName val="갑지"/>
      <sheetName val="설계예산서"/>
      <sheetName val="예산내역서"/>
      <sheetName val="3월"/>
      <sheetName val="4월"/>
      <sheetName val="5월"/>
      <sheetName val="자재실행"/>
      <sheetName val="시설물"/>
      <sheetName val="식재"/>
      <sheetName val="단가"/>
      <sheetName val="유지관리"/>
      <sheetName val="식재출력용"/>
    </sheetNames>
    <sheetDataSet>
      <sheetData sheetId="0" refreshError="1"/>
      <sheetData sheetId="1" refreshError="1">
        <row r="221">
          <cell r="G221">
            <v>9792586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준액"/>
      <sheetName val="부대tu"/>
      <sheetName val="내역"/>
      <sheetName val="BEND LOSS"/>
      <sheetName val="연결임시"/>
      <sheetName val="1호인버트수량"/>
      <sheetName val="report"/>
      <sheetName val="정부노임단가"/>
      <sheetName val="내역서 "/>
      <sheetName val="자문요청"/>
      <sheetName val="과천MAIN"/>
      <sheetName val="#REF"/>
      <sheetName val="터파기및재료"/>
      <sheetName val="내역서"/>
      <sheetName val="시설물"/>
      <sheetName val="식재출력용"/>
      <sheetName val="유지관리"/>
      <sheetName val="교각별철근수량집계표"/>
      <sheetName val="암거"/>
      <sheetName val="포장공"/>
      <sheetName val="DATE"/>
      <sheetName val="관호일반"/>
      <sheetName val="골프장예산"/>
      <sheetName val="단가비교표"/>
      <sheetName val="터널조도"/>
      <sheetName val="Graph (LGEN)"/>
      <sheetName val="out_prog"/>
      <sheetName val="선적schedule (2)"/>
      <sheetName val="2000년1차"/>
      <sheetName val="토건"/>
      <sheetName val="공사비내역서"/>
      <sheetName val="교량하부공"/>
      <sheetName val="원가"/>
      <sheetName val="MENU"/>
      <sheetName val="지급여음 총명세서"/>
      <sheetName val="식품사업 받을어음현황(7월)"/>
      <sheetName val="식품사업 지급어음현황(8월)"/>
      <sheetName val="코드목록"/>
      <sheetName val="코드표"/>
      <sheetName val="자재코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증감대비 (총괄)"/>
      <sheetName val="증감대비"/>
      <sheetName val="총괄갑지"/>
      <sheetName val="갑지(원가계산)"/>
      <sheetName val="집계표"/>
      <sheetName val="내역서(토목)"/>
      <sheetName val="기준액"/>
      <sheetName val="정부노임단가"/>
      <sheetName val="내역서 "/>
      <sheetName val="부대tu"/>
      <sheetName val="1단계"/>
      <sheetName val="내역"/>
      <sheetName val="연결임시"/>
      <sheetName val="report"/>
      <sheetName val="건축-물가변동"/>
      <sheetName val="1 토목(2001년)"/>
      <sheetName val="도"/>
      <sheetName val="BEND LOSS"/>
      <sheetName val="원가"/>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총괄표"/>
      <sheetName val="총괄표 (2)"/>
      <sheetName val="내역서 "/>
      <sheetName val="품셈 "/>
      <sheetName val="산출(PL,TCM)"/>
      <sheetName val="산출(EGL)"/>
      <sheetName val="산출(CUL)"/>
      <sheetName val="산출표(PL,TCM)"/>
      <sheetName val="산출표(EGL)"/>
      <sheetName val="SUPPORT "/>
      <sheetName val="TRAY중량"/>
      <sheetName val="PAINT"/>
      <sheetName val="방화도료"/>
      <sheetName val="방화도료산출근거"/>
      <sheetName val="용역비산출"/>
      <sheetName val="정부노임단가"/>
      <sheetName val="코드표"/>
      <sheetName val="자재코드"/>
      <sheetName val="BEND LOSS"/>
      <sheetName val="부대tu"/>
      <sheetName val="PANEL가격"/>
      <sheetName val="총괄표_(2)"/>
      <sheetName val="내역서_"/>
      <sheetName val="품셈_"/>
      <sheetName val="SUPPORT_"/>
      <sheetName val="가열로SW"/>
      <sheetName val="노임단가"/>
      <sheetName val="노무비"/>
      <sheetName val="증감대비"/>
      <sheetName val="기준액"/>
      <sheetName val="내역서(토목)"/>
      <sheetName val="내역"/>
      <sheetName val="DATE"/>
      <sheetName val="Sheet5"/>
      <sheetName val="3월"/>
      <sheetName val="4월"/>
      <sheetName val="5월"/>
      <sheetName val="현장관리비"/>
      <sheetName val="2냉연총괄"/>
      <sheetName val="배수내역"/>
      <sheetName val="원가"/>
      <sheetName val="전체"/>
      <sheetName val="산#3-1"/>
      <sheetName val="산#3-2"/>
      <sheetName val="#REF"/>
      <sheetName val="산#3-2-2"/>
      <sheetName val="공사비내역서"/>
      <sheetName val="도"/>
      <sheetName val="POL6차-PIPING"/>
      <sheetName val="상호참고자료"/>
      <sheetName val="인건비 "/>
      <sheetName val="소일위대가코드표"/>
      <sheetName val="예산M11A"/>
      <sheetName val="PI"/>
      <sheetName val="코드목록"/>
      <sheetName val="CTEMCOST"/>
      <sheetName val="공종단가"/>
      <sheetName val="설계명세서"/>
      <sheetName val="견적"/>
      <sheetName val="내역서"/>
      <sheetName val="토건"/>
      <sheetName val="공사내역"/>
      <sheetName val="작성방법"/>
      <sheetName val="정부노임"/>
      <sheetName val="품셈표"/>
      <sheetName val="단중표"/>
      <sheetName val="단가집"/>
      <sheetName val="Man Power"/>
      <sheetName val="Man Power &amp; Comp"/>
      <sheetName val="총괄집계 (현대-거평분)"/>
      <sheetName val="공급기지(토목)"/>
      <sheetName val="도면자료제출일정"/>
      <sheetName val="TDI ISBL"/>
      <sheetName val="공정양식"/>
      <sheetName val="MHR-ANLIS"/>
      <sheetName val="MUK-List"/>
      <sheetName val="Sheet1 (2)"/>
      <sheetName val="IT-BAT"/>
      <sheetName val="SENSOR LIST"/>
      <sheetName val="indirect"/>
      <sheetName val="효율&amp;역율"/>
      <sheetName val="환율-LIBOR"/>
      <sheetName val="조도계산서 (도서)"/>
      <sheetName val="General Data"/>
      <sheetName val="WORK"/>
      <sheetName val="Proposal"/>
      <sheetName val="EE-PROP"/>
      <sheetName val="기계경비(시간당)"/>
      <sheetName val="램머"/>
      <sheetName val="산업"/>
      <sheetName val="자재단가"/>
      <sheetName val="기본단가"/>
      <sheetName val="인건비단가"/>
      <sheetName val="동아합의"/>
      <sheetName val="견적기준"/>
      <sheetName val="HVAC"/>
      <sheetName val="도급"/>
      <sheetName val="설비비4"/>
      <sheetName val="설비비2"/>
      <sheetName val="설비비3"/>
      <sheetName val="설비비5"/>
      <sheetName val="설비비6"/>
      <sheetName val="설비비1"/>
      <sheetName val="Eier"/>
      <sheetName val="유첨3.적용기준"/>
      <sheetName val="물량"/>
      <sheetName val="적용"/>
      <sheetName val="Pengalaman Per"/>
      <sheetName val="Y-WORK"/>
      <sheetName val="ITEM"/>
      <sheetName val="PBS"/>
      <sheetName val="품종별-이름"/>
      <sheetName val="2선재"/>
      <sheetName val="BQ"/>
      <sheetName val="ENG-101"/>
      <sheetName val="CB"/>
      <sheetName val="PIPE"/>
      <sheetName val="FLANGE"/>
      <sheetName val="VALVE"/>
      <sheetName val="기계내역서"/>
      <sheetName val="부하(성남)"/>
      <sheetName val="부하계산서"/>
      <sheetName val="8.INTER CONNECTING"/>
      <sheetName val="TOTAL"/>
      <sheetName val="4-3 보온 기본물량집계"/>
      <sheetName val="COVER"/>
      <sheetName val="산#2-1 (2)"/>
      <sheetName val="WEIGHT LIST"/>
      <sheetName val="계약ITEM"/>
      <sheetName val="공사착공계"/>
      <sheetName val="산출근거 (2)"/>
      <sheetName val="집계표 (2)"/>
      <sheetName val="조명시설"/>
      <sheetName val="요율산출"/>
      <sheetName val="공급집계 (현대-우림)"/>
      <sheetName val="공사명입력"/>
      <sheetName val="연결임시"/>
      <sheetName val="MENU"/>
      <sheetName val="포항보고서"/>
      <sheetName val="Properties"/>
      <sheetName val="CODE"/>
      <sheetName val="도급내역"/>
      <sheetName val="방화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양"/>
      <sheetName val="용량"/>
      <sheetName val="TENSION"/>
      <sheetName val="TEN.MAP"/>
      <sheetName val="BEND LOSS"/>
      <sheetName val="부대tu"/>
      <sheetName val="POL6차-PIPING"/>
      <sheetName val="도면자료제출일정"/>
      <sheetName val="정부노임단가"/>
      <sheetName val="내역서 "/>
      <sheetName val="단중표"/>
      <sheetName val="Sheet5"/>
      <sheetName val="배수내역"/>
      <sheetName val="Y-WORK"/>
      <sheetName val="도"/>
      <sheetName val="SYS_DB"/>
      <sheetName val="가열로SW"/>
      <sheetName val="코드목록"/>
      <sheetName val="품셈 "/>
      <sheetName val="PAINT"/>
      <sheetName val="방화도료"/>
      <sheetName val="공사명입력"/>
      <sheetName val="참고자료"/>
      <sheetName val="CTEMCOST"/>
      <sheetName val="입찰견적보고서"/>
      <sheetName val="공종단가"/>
      <sheetName val="97연삭-3"/>
      <sheetName val="설계명세서"/>
      <sheetName val="교량하부공"/>
      <sheetName val="CODE"/>
      <sheetName val="EXITLOOP"/>
      <sheetName val="설비비3"/>
      <sheetName val="공사비내역서"/>
      <sheetName val="전체"/>
      <sheetName val="작성방법"/>
      <sheetName val="노임"/>
      <sheetName val="내역서"/>
      <sheetName val="현장관리비"/>
      <sheetName val="코드(2009)"/>
      <sheetName val="정산서"/>
      <sheetName val="보호"/>
      <sheetName val="내역"/>
      <sheetName val="APT"/>
      <sheetName val="도급내역"/>
      <sheetName val="Sheet1"/>
      <sheetName val="견적내역서"/>
      <sheetName val="공사비_NDE"/>
      <sheetName val="MUK-List"/>
      <sheetName val="총괄집계 (현대-거평분)"/>
      <sheetName val="공급기지(토목)"/>
      <sheetName val="토건"/>
      <sheetName val="PANEL가격"/>
      <sheetName val="연결임시"/>
      <sheetName val="평가데이터"/>
      <sheetName val="중강당 내역"/>
      <sheetName val="총괄표"/>
      <sheetName val="청천내"/>
      <sheetName val="데이타"/>
      <sheetName val="전차선로 물량표"/>
      <sheetName val="한강운반비"/>
      <sheetName val="조건"/>
      <sheetName val="자재단가"/>
      <sheetName val="WVAL"/>
      <sheetName val="work"/>
      <sheetName val="단가 (2)"/>
      <sheetName val="경산"/>
      <sheetName val="시행예산"/>
      <sheetName val="3월"/>
      <sheetName val="4월"/>
      <sheetName val="5월"/>
      <sheetName val="투입인력"/>
      <sheetName val="산출"/>
      <sheetName val="품셈표"/>
      <sheetName val="단가집"/>
      <sheetName val="Man Power"/>
      <sheetName val="Man Power &amp; Comp"/>
      <sheetName val="PI"/>
      <sheetName val="TDI ISBL"/>
      <sheetName val="공정양식"/>
      <sheetName val="MHR-ANLIS"/>
      <sheetName val="Sheet1 (2)"/>
      <sheetName val="IT-BAT"/>
      <sheetName val="SENSOR LIST"/>
      <sheetName val="산#3-2-2"/>
      <sheetName val="indirect"/>
      <sheetName val="효율&amp;역율"/>
      <sheetName val="환율-LIBOR"/>
      <sheetName val="조도계산서 (도서)"/>
      <sheetName val="General Data"/>
      <sheetName val="Proposal"/>
      <sheetName val="EE-PROP"/>
      <sheetName val="설비비4"/>
      <sheetName val="설비비2"/>
      <sheetName val="설비비5"/>
      <sheetName val="설비비6"/>
      <sheetName val="설비비1"/>
      <sheetName val="Eier"/>
      <sheetName val="요율산출"/>
      <sheetName val="유첨3.적용기준"/>
      <sheetName val="#REF"/>
      <sheetName val="물량"/>
      <sheetName val="적용"/>
      <sheetName val="Pengalaman Per"/>
      <sheetName val="ITEM"/>
      <sheetName val="PBS"/>
      <sheetName val="품종별-이름"/>
      <sheetName val="표지"/>
      <sheetName val="2선재"/>
      <sheetName val="BQ"/>
      <sheetName val="산#3-1"/>
      <sheetName val="산#3-2"/>
      <sheetName val="ENG-101"/>
      <sheetName val="CB"/>
      <sheetName val="PIPE"/>
      <sheetName val="FLANGE"/>
      <sheetName val="VALVE"/>
      <sheetName val="기계내역서"/>
      <sheetName val="부하(성남)"/>
      <sheetName val="부하계산서"/>
      <sheetName val="8.INTER CONNECTING"/>
      <sheetName val="TOTAL"/>
      <sheetName val="4-3 보온 기본물량집계"/>
      <sheetName val="COVER"/>
      <sheetName val="산#2-1 (2)"/>
      <sheetName val="WEIGHT LIST"/>
      <sheetName val="계약ITEM"/>
      <sheetName val="Sheet2"/>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TITLE"/>
      <sheetName val="목차"/>
      <sheetName val="1."/>
      <sheetName val="1.1"/>
      <sheetName val="B.C"/>
      <sheetName val="2.1"/>
      <sheetName val="자재"/>
      <sheetName val="BC"/>
      <sheetName val="F-323"/>
      <sheetName val="F-421"/>
      <sheetName val="B-304"/>
      <sheetName val="A04"/>
      <sheetName val="A06"/>
      <sheetName val="C312A"/>
      <sheetName val="C312B"/>
      <sheetName val="C412A"/>
      <sheetName val="C412B"/>
      <sheetName val="D1"/>
      <sheetName val="D2"/>
      <sheetName val="ROOF"/>
      <sheetName val="배관집계"/>
      <sheetName val="기본물량"/>
      <sheetName val="4"/>
      <sheetName val="5.1"/>
      <sheetName val="5.2"/>
      <sheetName val="6"/>
      <sheetName val="7"/>
      <sheetName val="8"/>
      <sheetName val="9"/>
      <sheetName val="가설기본"/>
      <sheetName val="할증"/>
      <sheetName val="계산근거"/>
      <sheetName val="정부노임단가"/>
      <sheetName val="내역서 "/>
      <sheetName val="원가"/>
      <sheetName val="PI"/>
      <sheetName val="내역서(토목)"/>
      <sheetName val="기준액"/>
      <sheetName val="부대tu"/>
      <sheetName val="Sheet9"/>
      <sheetName val="산출"/>
      <sheetName val="실행(1)"/>
      <sheetName val="M1"/>
      <sheetName val="도"/>
      <sheetName val="BEND LO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BEND LOSS"/>
      <sheetName val="2000년1차"/>
      <sheetName val="PK95-5"/>
      <sheetName val="배수내역"/>
      <sheetName val="설치내역서"/>
      <sheetName val="중기조종사 단위단가"/>
      <sheetName val="COVER"/>
      <sheetName val="일위대가-기계"/>
      <sheetName val="정부노임단가"/>
      <sheetName val="내역서 "/>
      <sheetName val="Sheet5"/>
      <sheetName val="코드목록"/>
      <sheetName val="POL6차-PIPING"/>
      <sheetName val="금광1터널"/>
      <sheetName val="내역"/>
      <sheetName val="2선재"/>
      <sheetName val="작성방법"/>
      <sheetName val="도면자료제출일정"/>
      <sheetName val="MUK-List"/>
      <sheetName val="마감집계(창고)"/>
      <sheetName val="도장면적"/>
      <sheetName val="마감산근(창고)"/>
      <sheetName val="NYS"/>
      <sheetName val="현장관리비"/>
      <sheetName val="실행내역"/>
      <sheetName val="report"/>
      <sheetName val="기계"/>
      <sheetName val="정화조"/>
      <sheetName val="조경"/>
      <sheetName val="토목"/>
      <sheetName val="건축내역"/>
      <sheetName val="데이타"/>
      <sheetName val="식재인부"/>
      <sheetName val="소일위대가코드표"/>
      <sheetName val="노임단가"/>
      <sheetName val="APT"/>
      <sheetName val="부대tu"/>
      <sheetName val="노임이"/>
      <sheetName val="코드표"/>
      <sheetName val="자재코드"/>
      <sheetName val="BM"/>
      <sheetName val="유첨3.적용기준"/>
      <sheetName val="CB"/>
      <sheetName val="내역서(교량)전체"/>
      <sheetName val="공사비_NDE"/>
      <sheetName val="3월"/>
      <sheetName val="4월"/>
      <sheetName val="5월"/>
      <sheetName val="W-A운영"/>
      <sheetName val="산출근거 (2)"/>
      <sheetName val="집계표 (2)"/>
      <sheetName val="단중표"/>
      <sheetName val="총집계표 "/>
      <sheetName val="경산"/>
      <sheetName val="적산산출"/>
      <sheetName val="자재비산출"/>
      <sheetName val="운용비산출"/>
      <sheetName val="결재갑지"/>
      <sheetName val="견적율"/>
      <sheetName val="첨1인력투입계획"/>
      <sheetName val="경비"/>
      <sheetName val="노무비"/>
      <sheetName val="I.일위대가목차"/>
      <sheetName val="별표 "/>
      <sheetName val="포항보고서"/>
      <sheetName val="교량하부공"/>
      <sheetName val="일위대가"/>
      <sheetName val="5.소재"/>
      <sheetName val="배명(단가)"/>
      <sheetName val="CODE"/>
      <sheetName val="품셈 "/>
      <sheetName val="PAINT"/>
      <sheetName val="방화도료"/>
      <sheetName val="공사설계서"/>
      <sheetName val="산#2-1 (2)"/>
      <sheetName val="WEIGHT LIST"/>
      <sheetName val="#REF"/>
      <sheetName val="산#3-1"/>
      <sheetName val="99노임기준"/>
      <sheetName val="노무비단가"/>
      <sheetName val="48일위(기존)"/>
      <sheetName val="상세내역총괄"/>
      <sheetName val="연결임시"/>
      <sheetName val="내역서"/>
      <sheetName val="평가데이터"/>
      <sheetName val="중강당 내역"/>
      <sheetName val="총괄표"/>
      <sheetName val="청천내"/>
      <sheetName val="전차선로 물량표"/>
      <sheetName val="한강운반비"/>
      <sheetName val="재료"/>
      <sheetName val="적용기준"/>
      <sheetName val="?"/>
      <sheetName val="SENSOR LIST"/>
      <sheetName val="CAT_5"/>
      <sheetName val="WORK"/>
      <sheetName val="Sheet9"/>
      <sheetName val="Config"/>
      <sheetName val="choose"/>
      <sheetName val="REHEATING FURNACE"/>
      <sheetName val="단가"/>
      <sheetName val="TH thiet bi"/>
      <sheetName val="TH vat tu"/>
      <sheetName val="TH may TC"/>
      <sheetName val="DM Chi phi"/>
      <sheetName val="Bang tinh gia VL"/>
      <sheetName val="공정양식"/>
      <sheetName val="MHR-ANLIS"/>
      <sheetName val="Sheet1 (2)"/>
      <sheetName val="PI"/>
      <sheetName val="Man Power"/>
      <sheetName val="IT-BAT"/>
      <sheetName val="산#3-2-2"/>
      <sheetName val="indirect"/>
      <sheetName val="효율&amp;역율"/>
      <sheetName val="환율-LIBOR"/>
      <sheetName val="조도계산서 (도서)"/>
      <sheetName val="General Data"/>
      <sheetName val="Proposal"/>
      <sheetName val="EE-PROP"/>
      <sheetName val="설비비4"/>
      <sheetName val="설비비2"/>
      <sheetName val="설비비3"/>
      <sheetName val="설비비5"/>
      <sheetName val="설비비6"/>
      <sheetName val="설비비1"/>
      <sheetName val="Eier"/>
      <sheetName val="토건"/>
      <sheetName val="물량"/>
      <sheetName val="적용"/>
      <sheetName val="Pengalaman Per"/>
      <sheetName val="Y-WORK"/>
      <sheetName val="ITEM"/>
      <sheetName val="PBS"/>
      <sheetName val="1호인버트수량"/>
      <sheetName val="機器集計表"/>
      <sheetName val="내역서(토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노임이"/>
      <sheetName val="POL6차-PIPING"/>
      <sheetName val="2000청천-덕평발주포장1"/>
      <sheetName val="200"/>
      <sheetName val="연결임시"/>
      <sheetName val="구조물공"/>
      <sheetName val="부대공"/>
      <sheetName val="배수공"/>
      <sheetName val="토공"/>
      <sheetName val="포장공"/>
      <sheetName val="실행대비"/>
      <sheetName val="총투입계"/>
      <sheetName val="일위대가"/>
      <sheetName val="FRP PIPING 일위대가"/>
      <sheetName val="건축내역"/>
      <sheetName val="경비"/>
      <sheetName val="부대tu"/>
      <sheetName val="암거"/>
      <sheetName val="영외수지"/>
      <sheetName val="내역"/>
      <sheetName val="실행내역"/>
      <sheetName val="중기조종사 단위단가"/>
      <sheetName val="CTEMCOST"/>
      <sheetName val="조달청적격심사"/>
      <sheetName val="1.취수장"/>
      <sheetName val="단가조정"/>
      <sheetName val="현장관리비"/>
      <sheetName val="DATE"/>
      <sheetName val="내역서"/>
      <sheetName val="도급"/>
      <sheetName val="음성cable"/>
      <sheetName val="PI"/>
      <sheetName val="공사비내역서"/>
      <sheetName val="계수시트"/>
      <sheetName val="증감대비"/>
      <sheetName val="BEND LOS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총집계(1)"/>
      <sheetName val="토목집계(1)"/>
      <sheetName val="전기집계(1)"/>
      <sheetName val="하도사항(1)"/>
      <sheetName val="하도별지(1)"/>
      <sheetName val="토공 부대입찰(1)"/>
      <sheetName val="철콘 부대입찰(1)"/>
      <sheetName val="              "/>
      <sheetName val="합의서"/>
      <sheetName val="내역서"/>
      <sheetName val="입찰안"/>
      <sheetName val="100억 이상"/>
      <sheetName val="적격점수"/>
      <sheetName val="자재인력"/>
      <sheetName val="입찰결과"/>
      <sheetName val="조건표"/>
      <sheetName val="표지"/>
      <sheetName val="도"/>
      <sheetName val="내역"/>
      <sheetName val="기성내역서표지"/>
      <sheetName val="#REF"/>
      <sheetName val="9GNG운반"/>
      <sheetName val="교통대책내역"/>
      <sheetName val="제주연동"/>
      <sheetName val="9811"/>
      <sheetName val="9509"/>
      <sheetName val="품목"/>
      <sheetName val="연결임시"/>
      <sheetName val="48일위(기존)"/>
      <sheetName val="청-교대(A1-A2)"/>
      <sheetName val="관급"/>
      <sheetName val="집계표"/>
      <sheetName val="도급,하도급 예정금액"/>
      <sheetName val="인건-측정"/>
      <sheetName val="1.취수장"/>
      <sheetName val="PANEL가격"/>
      <sheetName val="콘센트신설"/>
      <sheetName val="총(철거)"/>
      <sheetName val="음성cable"/>
      <sheetName val="총물량표"/>
      <sheetName val="공사설계서"/>
      <sheetName val="설계명세서"/>
      <sheetName val="2000년1차"/>
      <sheetName val="POL6차-PIPING"/>
      <sheetName val="노무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원가계산"/>
      <sheetName val="접지인공"/>
      <sheetName val="내역서"/>
      <sheetName val="일위선로"/>
      <sheetName val="전기-일위대가(1)"/>
      <sheetName val="일위(전등) (2)"/>
      <sheetName val="운반비"/>
      <sheetName val="작업부산물"/>
      <sheetName val="VXXXXX"/>
      <sheetName val="설계서표지 (2)"/>
      <sheetName val="품신 (2)"/>
      <sheetName val="목차 (2)"/>
      <sheetName val="설계설명 (2)"/>
      <sheetName val="예정공정 (2)"/>
      <sheetName val="예산내역 (2)"/>
      <sheetName val="7.철거발생품조서"/>
      <sheetName val="8.청제공기계기구조서"/>
      <sheetName val="설계서표지"/>
      <sheetName val="표지"/>
      <sheetName val="품신"/>
      <sheetName val="목차"/>
      <sheetName val="1.설계설명서"/>
      <sheetName val="3.예정공정표"/>
      <sheetName val="4.설계예산내역서"/>
      <sheetName val="5.공종별예산조서"/>
      <sheetName val="5.공종별예산조서 (2)"/>
      <sheetName val="6.관급자재조서"/>
      <sheetName val="예정공정표(보고서)"/>
      <sheetName val="#REF"/>
      <sheetName val="1.급전선신설"/>
      <sheetName val="2.급전선조정"/>
      <sheetName val="3.급전선철거"/>
      <sheetName val="4.보호선조정"/>
      <sheetName val="5.섬락보호지선신설"/>
      <sheetName val="6.전차선조정"/>
      <sheetName val="7.조가선조정"/>
      <sheetName val="8.H형강주(9m)신설"/>
      <sheetName val="9.H형강주철거"/>
      <sheetName val="10.철주신설(300x400)"/>
      <sheetName val="11.철주신설(450x450)"/>
      <sheetName val="12.콘크리트주철거(5.5)"/>
      <sheetName val="13.콘크리트주철거(6.5)"/>
      <sheetName val="14.콘크리트주철거(8.5) "/>
      <sheetName val="15.고정비임신설(4각3선용)"/>
      <sheetName val="16.고정비임철거(V형3선용)"/>
      <sheetName val="17.H형강주기초신설(B3)"/>
      <sheetName val="18.철주기초신설"/>
      <sheetName val="19.철주기초신설"/>
      <sheetName val="20.전주대용물신설(2선용)"/>
      <sheetName val="21.전주대용물철거(2선용)"/>
      <sheetName val="22.가동브래키트신설"/>
      <sheetName val="23.가동브래키트철거"/>
      <sheetName val="24.장력조정장치신설"/>
      <sheetName val="25.장력조정장치철거"/>
      <sheetName val="26.지선신설"/>
      <sheetName val="27.지선철거"/>
      <sheetName val="28.균압선신설(C)"/>
      <sheetName val="29.균압선철거(C)"/>
      <sheetName val="30.완철철거(1선용)"/>
      <sheetName val="31.보조조가선신설"/>
      <sheetName val="32.방호관신설"/>
      <sheetName val="33.접지장치신설"/>
      <sheetName val="총괄표"/>
      <sheetName val="집계표"/>
      <sheetName val="sap기성"/>
      <sheetName val="일위대가"/>
      <sheetName val="산출기초"/>
      <sheetName val="자재단가표"/>
      <sheetName val="Sheet3"/>
      <sheetName val="단가산출서표지"/>
      <sheetName val="수량조서원본"/>
      <sheetName val="철거수량"/>
      <sheetName val="Sheet1"/>
      <sheetName val="도급예산내역서표지"/>
      <sheetName val="공정별예산조서"/>
      <sheetName val="공종별예산조서(세부내역)"/>
      <sheetName val="도급예산내역서"/>
      <sheetName val="철거품예정조서"/>
      <sheetName val="공사기간산정"/>
      <sheetName val="총괄"/>
      <sheetName val="전등"/>
      <sheetName val="전열"/>
      <sheetName val="분전반"/>
      <sheetName val="철거"/>
      <sheetName val="3.설계예산내역서(예산서)"/>
      <sheetName val="2.예정공정표"/>
      <sheetName val="전차선로 물량표"/>
      <sheetName val="공사설계서"/>
      <sheetName val="PANEL가격"/>
      <sheetName val="산#3-2"/>
      <sheetName val="산#3-1"/>
      <sheetName val="산#3-2-2"/>
      <sheetName val="시방서 "/>
      <sheetName val="48일위(기존)"/>
      <sheetName val="경비총괄"/>
      <sheetName val="노임"/>
      <sheetName val="BEND LOSS"/>
      <sheetName val="재료비"/>
      <sheetName val="갑지"/>
      <sheetName val="배선DATA"/>
      <sheetName val="노임단가"/>
      <sheetName val="고창터널(고창방향)"/>
      <sheetName val="DATA"/>
      <sheetName val="2.대외공문"/>
      <sheetName val="준검 내역서"/>
      <sheetName val="48일위"/>
      <sheetName val="분전함신설"/>
      <sheetName val="접지1종"/>
      <sheetName val="MATERIAL"/>
      <sheetName val="철거산출근거"/>
      <sheetName val="현장별계약현황('98.10.31)"/>
      <sheetName val="archi(본사)"/>
      <sheetName val="ⴭⴭⴭⴭⴭ"/>
      <sheetName val="하조서"/>
      <sheetName val="역간(덕_동)"/>
      <sheetName val="역간(의-덕)"/>
      <sheetName val="전등,DC등 내역서"/>
      <sheetName val="22단가"/>
      <sheetName val="49단가"/>
      <sheetName val="48단가"/>
      <sheetName val="48산출"/>
      <sheetName val="49산출"/>
      <sheetName val="자재단가"/>
      <sheetName val="48수량"/>
      <sheetName val="22수량"/>
      <sheetName val="49일위"/>
      <sheetName val="22일위"/>
      <sheetName val="49수량"/>
      <sheetName val="내2"/>
      <sheetName val="단가"/>
      <sheetName val="전기공사 산출집계"/>
      <sheetName val="전기공사 산출"/>
      <sheetName val="공종별예산조서"/>
      <sheetName val="1~6"/>
      <sheetName val="8~40"/>
      <sheetName val="29~38"/>
      <sheetName val="39~43"/>
      <sheetName val="44~51"/>
      <sheetName val="52~68"/>
      <sheetName val="강재가공"/>
      <sheetName val="대운반(철재)"/>
      <sheetName val="시중노임(공사)"/>
      <sheetName val="변경품셈총괄"/>
      <sheetName val="정산"/>
      <sheetName val="진주방향"/>
      <sheetName val="마산방향"/>
      <sheetName val="마산방향철근집계"/>
      <sheetName val="인건비"/>
      <sheetName val="22수"/>
      <sheetName val="48단"/>
      <sheetName val="49단"/>
      <sheetName val="22단"/>
      <sheetName val="신설개소별 총집계표(동해-배전)"/>
      <sheetName val="안평역사 총집계"/>
      <sheetName val="일위대가 "/>
      <sheetName val="참조"/>
      <sheetName val="MOTOR"/>
      <sheetName val="기계내역"/>
      <sheetName val="수목표준대가"/>
      <sheetName val="제출내역 (2)"/>
      <sheetName val="6공구(당초)"/>
      <sheetName val="산출내역서집계표"/>
      <sheetName val="49수량(소화물)"/>
      <sheetName val="22수량(소화물)"/>
      <sheetName val=" 내역"/>
      <sheetName val="자료"/>
      <sheetName val="BID"/>
      <sheetName val="5.공종별예산내역서"/>
      <sheetName val="구조물철거타공정이월"/>
      <sheetName val="역공종"/>
      <sheetName val="1.설계조건"/>
      <sheetName val="물가시세"/>
      <sheetName val="증감대비"/>
      <sheetName val="1.취수장"/>
      <sheetName val="데이타"/>
      <sheetName val="기본DATA"/>
      <sheetName val="노무"/>
      <sheetName val="경비총괄내역"/>
      <sheetName val="CAT_5"/>
      <sheetName val="96노임기준"/>
      <sheetName val="Y-WORK"/>
      <sheetName val="1.내역(청.하역장전등)"/>
      <sheetName val="자재단가비교표"/>
      <sheetName val="총괄내역단가"/>
      <sheetName val="7내역"/>
      <sheetName val="GAEYO"/>
      <sheetName val="Sheet5"/>
      <sheetName val="갑지(추정)"/>
      <sheetName val="남대문빌딩"/>
      <sheetName val="내역"/>
      <sheetName val="공정코드"/>
      <sheetName val="DB"/>
      <sheetName val="9GNG운반"/>
      <sheetName val="단가비교표"/>
      <sheetName val="수량산출(AFC)"/>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예산조서"/>
      <sheetName val="부대단위수량"/>
      <sheetName val="기성"/>
      <sheetName val="일위대가표"/>
      <sheetName val="견적 (2)"/>
      <sheetName val="원가"/>
      <sheetName val="인건-측정"/>
      <sheetName val="노무비"/>
      <sheetName val="입찰안"/>
      <sheetName val="토공사"/>
      <sheetName val="수량산출"/>
      <sheetName val="교대"/>
      <sheetName val="TOTAL_BOQ"/>
      <sheetName val="POL6차-PIPING"/>
      <sheetName val="70%"/>
      <sheetName val="중기사용료 "/>
      <sheetName val="인공LIST"/>
      <sheetName val="도로단위당"/>
      <sheetName val="1호인버트수량"/>
      <sheetName val="기계상세"/>
      <sheetName val="Sheet15"/>
      <sheetName val="견적서"/>
      <sheetName val="토목"/>
      <sheetName val="수량산출서 (2)"/>
      <sheetName val="교대시점"/>
      <sheetName val="부표총괄"/>
      <sheetName val="재개발"/>
      <sheetName val="b_balju_cho"/>
      <sheetName val="비탈면보호공수량산출"/>
      <sheetName val="일위대가 집계표"/>
      <sheetName val="PIPE(UG)내역"/>
      <sheetName val="경상직원"/>
      <sheetName val="수량산출(CCTV)"/>
      <sheetName val="설계실행투찰"/>
      <sheetName val="MCC제원"/>
      <sheetName val="투찰추정"/>
      <sheetName val="하수급견적대비"/>
      <sheetName val="점수계산1-2"/>
      <sheetName val="이형관"/>
      <sheetName val="일위대가(계측기설치)"/>
      <sheetName val="금액내역서"/>
      <sheetName val="비교1"/>
      <sheetName val="환율"/>
      <sheetName val="2공구산출내역"/>
      <sheetName val="공조기"/>
      <sheetName val="공조기휀"/>
      <sheetName val="AHU집계"/>
      <sheetName val="36신설수량"/>
      <sheetName val="도"/>
      <sheetName val="노단"/>
      <sheetName val="36단가"/>
      <sheetName val="36수량"/>
      <sheetName val="견적대비표"/>
      <sheetName val="실행대비"/>
      <sheetName val="DATE"/>
      <sheetName val="수목데이타 "/>
      <sheetName val="01AC"/>
      <sheetName val="SP-B1"/>
      <sheetName val="경비2내역"/>
      <sheetName val="순공사비"/>
      <sheetName val="기별"/>
      <sheetName val="설계명세서"/>
      <sheetName val="을부담운반비"/>
      <sheetName val="48신설단가"/>
      <sheetName val="관급"/>
      <sheetName val="수량집계"/>
      <sheetName val="총괄집계표"/>
      <sheetName val="단가(신김천PP)"/>
      <sheetName val="단가(신설2)"/>
      <sheetName val="단가(신설3)"/>
      <sheetName val="단가(신설4)"/>
      <sheetName val="단가(철거4)"/>
      <sheetName val="터파기및재료"/>
      <sheetName val="단가_x0002__x0000_⼠"/>
      <sheetName val="_x0000__x0000__x0000__x0001__x0000__x0000__x0008_±(_x0000_à¬=Ì)¼¥Õ)_x0000__x0004__x0000__x0000_DATA_x0008__x0000__x0001_°"/>
      <sheetName val="공문"/>
      <sheetName val="대치판정"/>
      <sheetName val="계수시트"/>
      <sheetName val="목록"/>
      <sheetName val="대비"/>
      <sheetName val="VXXXXXXX"/>
      <sheetName val="설계예시"/>
      <sheetName val="A 견적"/>
      <sheetName val="인건비 "/>
      <sheetName val="음성cable"/>
      <sheetName val="1월"/>
      <sheetName val="동원인원"/>
      <sheetName val="소요자재"/>
      <sheetName val="설계명세서(종합)"/>
      <sheetName val="노무산출서"/>
      <sheetName val="공사요율"/>
      <sheetName val="원가계산서"/>
      <sheetName val="Macro(차단기)"/>
      <sheetName val="콘_재료분리(1)"/>
      <sheetName val="일위목록"/>
      <sheetName val="실행간접비용"/>
      <sheetName val="기성내역서표지"/>
      <sheetName val="설직재-1"/>
      <sheetName val="개산공사비"/>
      <sheetName val="9509"/>
      <sheetName val="준공조서갑지"/>
      <sheetName val="IMP(MAIN)"/>
      <sheetName val="IMP (REACTOR)"/>
      <sheetName val="환율표"/>
      <sheetName val="상반기손익차2총괄"/>
      <sheetName val="소분류목록"/>
      <sheetName val="¿Á¿Üµî½Å¼³"/>
      <sheetName val="총괄내역서"/>
      <sheetName val="INPUT"/>
      <sheetName val="단가표"/>
      <sheetName val="변압기 및 발전기 용량"/>
      <sheetName val="BR1상행"/>
      <sheetName val="9811"/>
      <sheetName val="용산1(해보)"/>
      <sheetName val="집계"/>
      <sheetName val="공량"/>
      <sheetName val="단가대비"/>
      <sheetName val="터파기"/>
      <sheetName val="공원등기초"/>
      <sheetName val="수량산출서"/>
      <sheetName val="적용단가"/>
      <sheetName val="機器集計表"/>
      <sheetName val="일위(전등)_(2)"/>
      <sheetName val="설계서표지_(2)"/>
      <sheetName val="품신_(2)"/>
      <sheetName val="목차_(2)"/>
      <sheetName val="설계설명_(2)"/>
      <sheetName val="예정공정_(2)"/>
      <sheetName val="예산내역_(2)"/>
      <sheetName val="7_철거발생품조서"/>
      <sheetName val="8_청제공기계기구조서"/>
      <sheetName val="1_설계설명서"/>
      <sheetName val="3_예정공정표"/>
      <sheetName val="4_설계예산내역서"/>
      <sheetName val="5_공종별예산조서"/>
      <sheetName val="5_공종별예산조서_(2)"/>
      <sheetName val="6_관급자재조서"/>
      <sheetName val="1_급전선신설"/>
      <sheetName val="2_급전선조정"/>
      <sheetName val="3_급전선철거"/>
      <sheetName val="4_보호선조정"/>
      <sheetName val="5_섬락보호지선신설"/>
      <sheetName val="6_전차선조정"/>
      <sheetName val="7_조가선조정"/>
      <sheetName val="8_H형강주(9m)신설"/>
      <sheetName val="9_H형강주철거"/>
      <sheetName val="10_철주신설(300x400)"/>
      <sheetName val="11_철주신설(450x450)"/>
      <sheetName val="12_콘크리트주철거(5_5)"/>
      <sheetName val="13_콘크리트주철거(6_5)"/>
      <sheetName val="14_콘크리트주철거(8_5)_"/>
      <sheetName val="15_고정비임신설(4각3선용)"/>
      <sheetName val="16_고정비임철거(V형3선용)"/>
      <sheetName val="17_H형강주기초신설(B3)"/>
      <sheetName val="18_철주기초신설"/>
      <sheetName val="19_철주기초신설"/>
      <sheetName val="20_전주대용물신설(2선용)"/>
      <sheetName val="21_전주대용물철거(2선용)"/>
      <sheetName val="22_가동브래키트신설"/>
      <sheetName val="23_가동브래키트철거"/>
      <sheetName val="24_장력조정장치신설"/>
      <sheetName val="25_장력조정장치철거"/>
      <sheetName val="26_지선신설"/>
      <sheetName val="27_지선철거"/>
      <sheetName val="28_균압선신설(C)"/>
      <sheetName val="29_균압선철거(C)"/>
      <sheetName val="30_완철철거(1선용)"/>
      <sheetName val="31_보조조가선신설"/>
      <sheetName val="32_방호관신설"/>
      <sheetName val="33_접지장치신설"/>
      <sheetName val="3_설계예산내역서(예산서)"/>
      <sheetName val="2_예정공정표"/>
      <sheetName val="전차선로_물량표"/>
      <sheetName val="시방서_"/>
      <sheetName val="BEND_LOSS"/>
      <sheetName val="2_대외공문"/>
      <sheetName val="준검_내역서"/>
      <sheetName val="현장별계약현황('98_10_31)"/>
      <sheetName val="전등,DC등_내역서"/>
      <sheetName val="전기공사_산출집계"/>
      <sheetName val="전기공사_산출"/>
      <sheetName val="신설개소별_총집계표(동해-배전)"/>
      <sheetName val="안평역사_총집계"/>
      <sheetName val="일위대가_"/>
      <sheetName val="제출내역_(2)"/>
      <sheetName val="_내역"/>
      <sheetName val="5_공종별예산내역서"/>
      <sheetName val="1_설계조건"/>
      <sheetName val="1_취수장"/>
      <sheetName val="1_내역(청_하역장전등)"/>
      <sheetName val="견적_(2)"/>
      <sheetName val="중기사용료_"/>
      <sheetName val="수량산출서_(2)"/>
      <sheetName val="일위대가_집계표"/>
      <sheetName val="수목데이타_"/>
      <sheetName val="단가⼠"/>
      <sheetName val="±(à¬=Ì)¼¥Õ)DATA°"/>
      <sheetName val="A_견적"/>
      <sheetName val="인건비_"/>
      <sheetName val="IMP_(REACTOR)"/>
      <sheetName val="변압기_및_발전기_용량"/>
      <sheetName val="일위(전등)_(2)1"/>
      <sheetName val="설계서표지_(2)1"/>
      <sheetName val="품신_(2)1"/>
      <sheetName val="목차_(2)1"/>
      <sheetName val="설계설명_(2)1"/>
      <sheetName val="예정공정_(2)1"/>
      <sheetName val="예산내역_(2)1"/>
      <sheetName val="7_철거발생품조서1"/>
      <sheetName val="8_청제공기계기구조서1"/>
      <sheetName val="1_설계설명서1"/>
      <sheetName val="3_예정공정표1"/>
      <sheetName val="4_설계예산내역서1"/>
      <sheetName val="5_공종별예산조서1"/>
      <sheetName val="5_공종별예산조서_(2)1"/>
      <sheetName val="6_관급자재조서1"/>
      <sheetName val="1_급전선신설1"/>
      <sheetName val="2_급전선조정1"/>
      <sheetName val="3_급전선철거1"/>
      <sheetName val="4_보호선조정1"/>
      <sheetName val="5_섬락보호지선신설1"/>
      <sheetName val="6_전차선조정1"/>
      <sheetName val="7_조가선조정1"/>
      <sheetName val="8_H형강주(9m)신설1"/>
      <sheetName val="9_H형강주철거1"/>
      <sheetName val="10_철주신설(300x400)1"/>
      <sheetName val="11_철주신설(450x450)1"/>
      <sheetName val="12_콘크리트주철거(5_5)1"/>
      <sheetName val="13_콘크리트주철거(6_5)1"/>
      <sheetName val="14_콘크리트주철거(8_5)_1"/>
      <sheetName val="15_고정비임신설(4각3선용)1"/>
      <sheetName val="16_고정비임철거(V형3선용)1"/>
      <sheetName val="17_H형강주기초신설(B3)1"/>
      <sheetName val="18_철주기초신설1"/>
      <sheetName val="19_철주기초신설1"/>
      <sheetName val="20_전주대용물신설(2선용)1"/>
      <sheetName val="21_전주대용물철거(2선용)1"/>
      <sheetName val="22_가동브래키트신설1"/>
      <sheetName val="23_가동브래키트철거1"/>
      <sheetName val="24_장력조정장치신설1"/>
      <sheetName val="25_장력조정장치철거1"/>
      <sheetName val="26_지선신설1"/>
      <sheetName val="27_지선철거1"/>
      <sheetName val="28_균압선신설(C)1"/>
      <sheetName val="29_균압선철거(C)1"/>
      <sheetName val="30_완철철거(1선용)1"/>
      <sheetName val="31_보조조가선신설1"/>
      <sheetName val="32_방호관신설1"/>
      <sheetName val="33_접지장치신설1"/>
      <sheetName val="3_설계예산내역서(예산서)1"/>
      <sheetName val="2_예정공정표1"/>
      <sheetName val="전차선로_물량표1"/>
      <sheetName val="시방서_1"/>
      <sheetName val="BEND_LOSS1"/>
      <sheetName val="2_대외공문1"/>
      <sheetName val="준검_내역서1"/>
      <sheetName val="현장별계약현황('98_10_31)1"/>
      <sheetName val="전등,DC등_내역서1"/>
      <sheetName val="전기공사_산출집계1"/>
      <sheetName val="전기공사_산출1"/>
      <sheetName val="신설개소별_총집계표(동해-배전)1"/>
      <sheetName val="안평역사_총집계1"/>
      <sheetName val="일위대가_1"/>
      <sheetName val="제출내역_(2)1"/>
      <sheetName val="_내역1"/>
      <sheetName val="5_공종별예산내역서1"/>
      <sheetName val="1_설계조건1"/>
      <sheetName val="1_취수장1"/>
      <sheetName val="1_내역(청_하역장전등)1"/>
      <sheetName val="견적_(2)1"/>
      <sheetName val="중기사용료_1"/>
      <sheetName val="수량산출서_(2)1"/>
      <sheetName val="일위대가_집계표1"/>
      <sheetName val="수목데이타_1"/>
      <sheetName val="A_견적1"/>
      <sheetName val="인건비_1"/>
      <sheetName val="IMP_(REACTOR)1"/>
      <sheetName val="변압기_및_발전기_용량1"/>
      <sheetName val="예산결제란"/>
      <sheetName val="03상노임"/>
      <sheetName val="일반부표"/>
      <sheetName val="관계주식"/>
      <sheetName val="경비내역(을)-1"/>
      <sheetName val="마산월령동골조물량변경"/>
      <sheetName val="세부내역"/>
      <sheetName val="건축내역"/>
      <sheetName val="건축원가계산서"/>
      <sheetName val="일위대가표(유단가)"/>
      <sheetName val="조명율표"/>
      <sheetName val="효성CB 1P기초"/>
      <sheetName val="IN"/>
      <sheetName val="연결임시"/>
      <sheetName val="견"/>
      <sheetName val="일위대가목록표"/>
      <sheetName val="현장관리비"/>
      <sheetName val="제수"/>
      <sheetName val="공기"/>
      <sheetName val="Baby일위대가"/>
      <sheetName val="단가산출"/>
      <sheetName val="공주-교대(A1)"/>
      <sheetName val="노무비단가"/>
      <sheetName val="내역서(토목)"/>
      <sheetName val="2000년1차"/>
      <sheetName val="콘센트신설"/>
      <sheetName val="일위"/>
      <sheetName val="48신설수량"/>
      <sheetName val="자재"/>
      <sheetName val="가격조사"/>
      <sheetName val="일위총괄표"/>
      <sheetName val="기계경비(시간당)"/>
      <sheetName val="램머"/>
      <sheetName val="인부노임"/>
      <sheetName val="SLAB"/>
      <sheetName val="22산출"/>
      <sheetName val="단가책자"/>
      <sheetName val="단1"/>
      <sheetName val="설계예산서"/>
      <sheetName val="예산내역서"/>
      <sheetName val="총계"/>
      <sheetName val="예정공정표"/>
      <sheetName val="한강운반비"/>
      <sheetName val="교각계산"/>
      <sheetName val="동원인원산출"/>
      <sheetName val="원가계산서 "/>
      <sheetName val="수량산출1"/>
      <sheetName val="6호기"/>
      <sheetName val="Sheet2"/>
      <sheetName val="비용display"/>
      <sheetName val="1.수인터널"/>
      <sheetName val="당사"/>
      <sheetName val="인원표(설비)"/>
      <sheetName val="대창(장성)"/>
      <sheetName val="7단가"/>
      <sheetName val="cable"/>
      <sheetName val="토목주소"/>
      <sheetName val="프랜트면허"/>
      <sheetName val="가열로SW"/>
      <sheetName val="견적"/>
      <sheetName val="IMPEADENCE MAP 취수장"/>
      <sheetName val="노임이"/>
      <sheetName val="설계"/>
      <sheetName val="식재인부"/>
      <sheetName val="유리"/>
      <sheetName val="무산소조"/>
      <sheetName val="b_balju"/>
      <sheetName val="첨부1"/>
      <sheetName val="wall"/>
      <sheetName val="미드수량"/>
      <sheetName val="_x0000_4_x0000_E_x0000_V_x0000_g_x0000_x_x0000__x0000__x0000_«_x0000_¼_x0000_Í_x0000_Þ_x0000_ï_x0000_Ā_x0000_đ_x0000_Ģ_x0000_"/>
      <sheetName val="【Ǆ【ㄨヶ㞄　L【ㄨヶ_x0008__x0000__x0008__x0000_က_x0000__x0000__x0000__x0000_ڱ_xffff__xffff__x0004__x0000__x0001__x0000__x0004__x0000_ Ã"/>
      <sheetName val="기초일위"/>
      <sheetName val="기초목"/>
      <sheetName val="시설일위"/>
      <sheetName val="조명일위"/>
      <sheetName val="간선계산"/>
      <sheetName val="FB25JN"/>
      <sheetName val="현장관리비 산출내역"/>
      <sheetName val="ABUT수량-A1"/>
      <sheetName val="납부서"/>
      <sheetName val="단가비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첨부8.1기본공정"/>
      <sheetName val="첨부8.2종합공정표"/>
      <sheetName val="기계분야"/>
      <sheetName val="배관분야"/>
      <sheetName val="도면자료제출일정"/>
      <sheetName val="월별설계물량계획"/>
      <sheetName val="월별협력작업진도계획"/>
      <sheetName val="설계검토계획서"/>
      <sheetName val="설계검증계획서"/>
      <sheetName val="설계유효성확인계획서"/>
      <sheetName val="설계책임자선정"/>
      <sheetName val="매출 및 기성"/>
      <sheetName val="Sheet1 (2)"/>
      <sheetName val="Sheet5"/>
      <sheetName val="72-피버"/>
      <sheetName val="SENSOR LIST"/>
      <sheetName val="도"/>
      <sheetName val="SHUTDOWN VALVE"/>
      <sheetName val="단위중량표"/>
      <sheetName val="Final(1)summary"/>
      <sheetName val="ORIGN"/>
      <sheetName val="옥외통신"/>
      <sheetName val="1.견적가 총괄표(설비)"/>
      <sheetName val="공량산출서"/>
      <sheetName val="Cover"/>
      <sheetName val="직원신상"/>
      <sheetName val="PI"/>
      <sheetName val="POWER"/>
      <sheetName val="투입인력"/>
      <sheetName val="IT-BAT"/>
      <sheetName val="sheet1"/>
      <sheetName val="실행계획서 기본공정"/>
      <sheetName val="REDUCER"/>
      <sheetName val="WE'T"/>
      <sheetName val="토공사B동추가"/>
      <sheetName val="BEND LOSS"/>
      <sheetName val="CB"/>
      <sheetName val="내역서"/>
      <sheetName val="rate"/>
      <sheetName val="예산서"/>
      <sheetName val="가열로SW"/>
      <sheetName val="안전 라."/>
      <sheetName val="기성고검사보고서"/>
      <sheetName val="검사요청서"/>
      <sheetName val="기성청구집계표"/>
      <sheetName val="기성고내역총괄표"/>
      <sheetName val="기성청구총괄표(5회)"/>
      <sheetName val="공사기성부분내역서(5회)"/>
      <sheetName val="기성청구총괄표(조정)"/>
      <sheetName val="공사기성부분내역서(조정)"/>
      <sheetName val="기성고내역총괄표 (조정)"/>
      <sheetName val="기성청구집계표 (조정)"/>
      <sheetName val="검사요청서 (조정)"/>
      <sheetName val="기성고검사보고서 (조정)"/>
      <sheetName val="적용"/>
      <sheetName val="TOTAL"/>
      <sheetName val="Macro(MCC)"/>
      <sheetName val="PKG# 1138"/>
      <sheetName val="PKG# 1163"/>
      <sheetName val="PKG# 1164"/>
      <sheetName val="PKG# 1165"/>
      <sheetName val="PKG# 1167"/>
      <sheetName val="PKG# 1168"/>
      <sheetName val="PKG# 1169"/>
      <sheetName val="PKG# 1170"/>
      <sheetName val="PKG# 1171"/>
      <sheetName val="PKG# 1172"/>
      <sheetName val="PKG# 1173"/>
      <sheetName val="PKG# 1174"/>
      <sheetName val="PKG# 1175"/>
      <sheetName val="PKG# 1176"/>
      <sheetName val="PKG# 1177"/>
      <sheetName val="PKG# 1178"/>
      <sheetName val="PKG# 1179"/>
      <sheetName val="PKG# 1180"/>
      <sheetName val="PKG# 1182"/>
      <sheetName val="PKG# 1189"/>
      <sheetName val="PKG# 1190"/>
      <sheetName val="PKG# 1191"/>
      <sheetName val="PKG# 1192"/>
      <sheetName val="PKG#1193"/>
      <sheetName val="DATA"/>
      <sheetName val="부표총괄"/>
      <sheetName val="건설산출"/>
      <sheetName val="견적서"/>
      <sheetName val="EXPAN-1"/>
      <sheetName val="산#3-2"/>
      <sheetName val="산#3-1"/>
      <sheetName val="#REF"/>
      <sheetName val="산#3-2-2"/>
      <sheetName val="결과조달"/>
      <sheetName val="85%"/>
      <sheetName val="예가표"/>
      <sheetName val="보조데이터"/>
      <sheetName val="Config"/>
      <sheetName val="판계용접"/>
      <sheetName val="1"/>
      <sheetName val="설비비4"/>
      <sheetName val="계약ITEM"/>
      <sheetName val="copy"/>
      <sheetName val="서식"/>
      <sheetName val="0.설계업체 선정 검토서"/>
      <sheetName val="지출공사비"/>
      <sheetName val="현장급여"/>
      <sheetName val="96간접경비"/>
      <sheetName val="집계표(OPTION)"/>
      <sheetName val="노임9월"/>
      <sheetName val="매크로"/>
      <sheetName val="XXXXXX"/>
      <sheetName val="----"/>
      <sheetName val="착공계"/>
      <sheetName val="시공참여자"/>
      <sheetName val="직원신상카드 (김동수)"/>
      <sheetName val="직원신상카드 (이종부)"/>
      <sheetName val="직원신상카드 (권승희)"/>
      <sheetName val="직원신상카드 (최종남)"/>
      <sheetName val="직원신상카드 (김주홍)"/>
      <sheetName val="직원신상카드 (권석공)"/>
      <sheetName val="현장조직표"/>
      <sheetName val="안전조직표"/>
      <sheetName val="비상연락망"/>
      <sheetName val="공정표"/>
      <sheetName val="현장대리인계"/>
      <sheetName val="기본공정표"/>
      <sheetName val="공정표 (2)"/>
      <sheetName val="공정표 (3)"/>
      <sheetName val="품종별-이름"/>
      <sheetName val="CAT_5"/>
      <sheetName val="BQ(Piping)"/>
      <sheetName val="PipWT"/>
      <sheetName val="POL6차-PIPING"/>
      <sheetName val="INPUT"/>
      <sheetName val="WORK"/>
      <sheetName val="울진견적"/>
      <sheetName val="Y-WORK"/>
      <sheetName val="ITB COST"/>
      <sheetName val="단가"/>
      <sheetName val="단중표"/>
      <sheetName val="POL설치공정"/>
      <sheetName val="BSD (2)"/>
      <sheetName val="2선재"/>
      <sheetName val="환율-LIBOR"/>
      <sheetName val="실행내역서 "/>
      <sheetName val="Sheet9"/>
      <sheetName val="FL'G WT."/>
      <sheetName val="원가계산서"/>
      <sheetName val="내역"/>
      <sheetName val="과천MAIN"/>
      <sheetName val="Man Power"/>
      <sheetName val="작성방법"/>
      <sheetName val="단위수량산출"/>
      <sheetName val="위치조서"/>
      <sheetName val="機器集計表"/>
      <sheetName val="공사내역"/>
      <sheetName val="6월추가불출"/>
      <sheetName val="DATA01"/>
      <sheetName val="공사설계서"/>
      <sheetName val="2000년1차"/>
      <sheetName val="내"/>
      <sheetName val=" Pipe &amp; Fitting ① 제작착수보고서 작성 요청"/>
      <sheetName val="RATI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설계서표지"/>
      <sheetName val="설비비"/>
      <sheetName val="감리비 산출"/>
      <sheetName val="원가계산"/>
      <sheetName val="재료비"/>
      <sheetName val="노무비"/>
      <sheetName val="경비"/>
      <sheetName val="품셈1-11"/>
      <sheetName val="품셈12"/>
      <sheetName val="품셈13"/>
      <sheetName val="품셈14"/>
      <sheetName val="I.TV산출"/>
      <sheetName val="PAGING"/>
      <sheetName val="cable산출"/>
      <sheetName val="전선관bracet"/>
      <sheetName val="터파기"/>
      <sheetName val="식재"/>
      <sheetName val="시설물"/>
      <sheetName val="식재출력용"/>
      <sheetName val="단가"/>
      <sheetName val="유지관리"/>
      <sheetName val="단가조사"/>
      <sheetName val="내역서 (물자+물정) "/>
      <sheetName val="PANEL가격"/>
      <sheetName val="단가 (2)"/>
      <sheetName val="준공조서"/>
      <sheetName val="공사준공계"/>
      <sheetName val="준공검사보고서"/>
      <sheetName val="공사_산출"/>
      <sheetName val="공사비내역서(3차공사분)"/>
      <sheetName val="costing_CV"/>
      <sheetName val="Factor"/>
      <sheetName val="PI"/>
      <sheetName val="음성cable"/>
      <sheetName val="수량산출"/>
      <sheetName val="Sheet1"/>
      <sheetName val="견적내역서"/>
      <sheetName val="갑지"/>
      <sheetName val="집계표"/>
      <sheetName val="공사비내역서(전기)"/>
      <sheetName val="상세내역서"/>
      <sheetName val="데이타"/>
      <sheetName val="식재인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현장조직도"/>
      <sheetName val="원가"/>
      <sheetName val="원가 (2)"/>
      <sheetName val="설비집계"/>
      <sheetName val="장비설치공사"/>
      <sheetName val="옥외"/>
      <sheetName val="기계실"/>
      <sheetName val="공조배관"/>
      <sheetName val="공조닥트"/>
      <sheetName val="위생배관"/>
      <sheetName val="연도"/>
      <sheetName val="방진"/>
      <sheetName val="수영장"/>
      <sheetName val="내역서"/>
      <sheetName val="단가표"/>
      <sheetName val="EGI 판넬단가표"/>
      <sheetName val="방음판단가.TRIM.ㄷPOST"/>
      <sheetName val="EGI원가산출"/>
      <sheetName val="EGI 원가산출표"/>
      <sheetName val="Y-WORK"/>
      <sheetName val="내역표지"/>
      <sheetName val="별표 "/>
      <sheetName val="아파트"/>
      <sheetName val="안양건축"/>
      <sheetName val="노임이"/>
      <sheetName val="갑지"/>
      <sheetName val="기초일위"/>
      <sheetName val="시설일위"/>
      <sheetName val="조명일위"/>
      <sheetName val="ELECTRIC"/>
      <sheetName val="CTEMCOST"/>
      <sheetName val="SCHEDULE"/>
      <sheetName val="MYENGBU"/>
      <sheetName val="집계표"/>
      <sheetName val="증감내역서"/>
      <sheetName val="BID"/>
      <sheetName val="평자재단가"/>
      <sheetName val="입찰안"/>
      <sheetName val="품셈TABLE"/>
      <sheetName val="간접경상비"/>
      <sheetName val="경성자금"/>
      <sheetName val="#REF"/>
      <sheetName val="Sheet1"/>
      <sheetName val="연결임시"/>
      <sheetName val="노무비단가"/>
      <sheetName val="중기조종사 단위단가"/>
      <sheetName val="Total"/>
      <sheetName val="경상비"/>
      <sheetName val="건축내역"/>
      <sheetName val="EJ"/>
      <sheetName val="FB25JN"/>
      <sheetName val="설계내역서"/>
      <sheetName val="납부서"/>
      <sheetName val="견적서"/>
      <sheetName val="인사자료총집계"/>
      <sheetName val="부표총괄"/>
      <sheetName val="기초"/>
      <sheetName val="시설"/>
      <sheetName val="적용토목"/>
      <sheetName val="원가계산서(남측)"/>
      <sheetName val="2000년1차"/>
      <sheetName val="총괄내역서"/>
      <sheetName val="참고"/>
      <sheetName val="공사개요"/>
      <sheetName val="원가_(2)"/>
      <sheetName val="별표_"/>
      <sheetName val="EGI_판넬단가표"/>
      <sheetName val="방음판단가_TRIM_ㄷPOST"/>
      <sheetName val="EGI_원가산출표"/>
      <sheetName val="연돌일위집계"/>
      <sheetName val="원본"/>
      <sheetName val="품셈"/>
      <sheetName val="입찰품의서"/>
      <sheetName val="개산공사비"/>
      <sheetName val="설 계"/>
      <sheetName val="견적"/>
      <sheetName val="금융비용"/>
      <sheetName val="삼보지질"/>
      <sheetName val="9GNG운반"/>
      <sheetName val="장비투입계획"/>
      <sheetName val="장비가동"/>
      <sheetName val="일위대가표"/>
      <sheetName val="DATA1"/>
      <sheetName val="6동"/>
      <sheetName val="토목내역서"/>
      <sheetName val="에너지요금"/>
      <sheetName val="CC16-내역서"/>
      <sheetName val="실행(ALT1)"/>
      <sheetName val="JUCKEYK"/>
      <sheetName val="2.대외공문"/>
      <sheetName val="견"/>
      <sheetName val="101동"/>
      <sheetName val="세부내역"/>
      <sheetName val="노무비"/>
      <sheetName val="Sheet2"/>
      <sheetName val="교통대책내역"/>
      <sheetName val="입찰보고"/>
      <sheetName val="대로근거"/>
      <sheetName val="48일위(기존)"/>
      <sheetName val="내역"/>
      <sheetName val="설계내역2"/>
      <sheetName val="한일양산"/>
      <sheetName val="일위대가(계측기설치)"/>
      <sheetName val="설계"/>
      <sheetName val="식재가격"/>
      <sheetName val="식재총괄"/>
      <sheetName val="일위목록"/>
      <sheetName val="터파기및재료"/>
      <sheetName val="입찰견적보고서"/>
      <sheetName val="영동(D)"/>
      <sheetName val="98지급계획"/>
      <sheetName val="평3"/>
      <sheetName val="MATRLDATA"/>
      <sheetName val="별표집계"/>
      <sheetName val="조명율표"/>
      <sheetName val="전기실-1"/>
      <sheetName val="지연사유"/>
      <sheetName val="견적을지"/>
      <sheetName val="분전반"/>
      <sheetName val="A-4"/>
      <sheetName val="C1ㅇ"/>
      <sheetName val="잡철물"/>
      <sheetName val="노임단가"/>
      <sheetName val="배명(단가)"/>
      <sheetName val="자동제어공사 내역서"/>
      <sheetName val="설직재-1"/>
      <sheetName val="N賃率-職"/>
      <sheetName val="경비_원본"/>
      <sheetName val="CAL1"/>
      <sheetName val="돈암사업"/>
      <sheetName val="시화점실행"/>
      <sheetName val="일위대가"/>
      <sheetName val="실행(표지,갑,을)"/>
      <sheetName val="1차 내역서"/>
      <sheetName val="냉천부속동"/>
      <sheetName val="unit 4"/>
      <sheetName val="1,2공구원가계산서"/>
      <sheetName val="2공구산출내역"/>
      <sheetName val="1공구산출내역서"/>
      <sheetName val="실행철강하도"/>
      <sheetName val="Customer Databas"/>
      <sheetName val="차액보증"/>
      <sheetName val="바이오"/>
      <sheetName val="FRP PIPING 일위대가"/>
      <sheetName val="sw1"/>
      <sheetName val="공정분류"/>
      <sheetName val="코드표"/>
      <sheetName val="전체기준Data"/>
      <sheetName val="2-3.V.D일위"/>
      <sheetName val="견적대비표"/>
      <sheetName val="개인별 순위표"/>
      <sheetName val="CONCRETE"/>
      <sheetName val="정부노임단가"/>
      <sheetName val="골조시행"/>
      <sheetName val="효율표"/>
      <sheetName val="자료"/>
      <sheetName val="실행"/>
      <sheetName val="0226"/>
      <sheetName val="TTL"/>
      <sheetName val="Print"/>
      <sheetName val="CAT_5"/>
      <sheetName val="정부노임"/>
      <sheetName val="GAEYO"/>
      <sheetName val="C3"/>
      <sheetName val="EQT-ESTN"/>
      <sheetName val="남양내역"/>
      <sheetName val="수량명세서"/>
      <sheetName val="산출금액내역"/>
      <sheetName val="보고"/>
      <sheetName val="2.당사 사업경비내역"/>
      <sheetName val="단가표 "/>
      <sheetName val="오억미만"/>
      <sheetName val="2. 11라인 전기실내역서"/>
      <sheetName val="네고율"/>
      <sheetName val="1ST"/>
      <sheetName val="K2 site Total 내역서"/>
      <sheetName val="ENE-CAL"/>
      <sheetName val="포장공"/>
      <sheetName val="2-1.일위대가단가표"/>
      <sheetName val="단가"/>
      <sheetName val="방배동내역(리라)"/>
      <sheetName val="현장경비"/>
      <sheetName val="건축공사집계표"/>
      <sheetName val="부대공사총괄"/>
      <sheetName val="중기일위대가"/>
      <sheetName val="수목단가"/>
      <sheetName val="시설수량표"/>
      <sheetName val="식재수량표"/>
      <sheetName val="식재일위"/>
      <sheetName val="자재단가"/>
      <sheetName val="경비"/>
      <sheetName val="금액내역서"/>
      <sheetName val="음료실행"/>
      <sheetName val="투자효율분석"/>
      <sheetName val="설계명세서"/>
      <sheetName val="물량표"/>
      <sheetName val="주식"/>
      <sheetName val="경영상태"/>
      <sheetName val="갑지(추정)"/>
      <sheetName val="Man Hole"/>
      <sheetName val="Sheet4"/>
      <sheetName val="매립"/>
      <sheetName val="갑지1"/>
      <sheetName val="TEST1"/>
      <sheetName val="Sheet5"/>
      <sheetName val="FORM-0"/>
      <sheetName val="결제"/>
      <sheetName val="실행내역"/>
      <sheetName val="마감사양"/>
      <sheetName val="할증 "/>
      <sheetName val="공사내역"/>
      <sheetName val="중기사용료"/>
      <sheetName val="archi(본사)"/>
      <sheetName val="대비"/>
      <sheetName val="도급"/>
      <sheetName val="개요"/>
      <sheetName val="부속동"/>
      <sheetName val="기안"/>
      <sheetName val="부하계산서"/>
      <sheetName val="수량3"/>
      <sheetName val="지급자재"/>
      <sheetName val="설산1.나"/>
      <sheetName val="본사S"/>
      <sheetName val="설계명세"/>
      <sheetName val="TYPE-A"/>
      <sheetName val="표준건축비"/>
      <sheetName val="DATA2000"/>
      <sheetName val="입출재고현황 (2)"/>
      <sheetName val="A"/>
      <sheetName val="일위"/>
      <sheetName val="1,2,3,4,5단위수량"/>
      <sheetName val="일위대가(여기까지)"/>
      <sheetName val="을"/>
      <sheetName val="ITEM"/>
      <sheetName val="기지국"/>
      <sheetName val="공통가설"/>
      <sheetName val="방배동내역 (총괄)"/>
      <sheetName val="구체"/>
      <sheetName val="좌측날개벽"/>
      <sheetName val="우측날개벽"/>
      <sheetName val="공문"/>
      <sheetName val="CAPVC"/>
      <sheetName val="COVER"/>
      <sheetName val="cable-data"/>
      <sheetName val="3.공통공사대비"/>
      <sheetName val="찍기"/>
      <sheetName val="__"/>
      <sheetName val="單價表단가표"/>
      <sheetName val="예가표"/>
      <sheetName val="정산내역"/>
      <sheetName val="121220_14라인 분석실 개조공사_정산내역서_최종취합"/>
      <sheetName val="kimre scrubber"/>
      <sheetName val=" 견적서"/>
      <sheetName val="직노"/>
      <sheetName val="직원투입계획"/>
      <sheetName val="잡비"/>
      <sheetName val="APT"/>
      <sheetName val="소일위대가코드표"/>
      <sheetName val="목창호"/>
      <sheetName val="설계조건"/>
      <sheetName val="추가예산"/>
      <sheetName val="환율change"/>
      <sheetName val="우수공"/>
      <sheetName val="전기공사"/>
      <sheetName val="일위대가(1)"/>
      <sheetName val="자재co"/>
      <sheetName val="출력자료"/>
      <sheetName val="광통신 견적내역서1"/>
      <sheetName val="JOB CODE"/>
      <sheetName val="일정"/>
      <sheetName val="산근"/>
      <sheetName val="건축(6L 6F)"/>
      <sheetName val="일위대가목록"/>
      <sheetName val="수문일1"/>
      <sheetName val="당초"/>
      <sheetName val="집수정(600-700)"/>
      <sheetName val="본실행경비"/>
      <sheetName val="콘크리트타설집계표"/>
      <sheetName val="현장"/>
      <sheetName val="요율"/>
      <sheetName val="DATA"/>
      <sheetName val="손익분석"/>
      <sheetName val="정보"/>
      <sheetName val="예총"/>
      <sheetName val="포장단면별단위수량"/>
      <sheetName val="7내역"/>
      <sheetName val="9509"/>
      <sheetName val="간접비총괄 (2)"/>
      <sheetName val="FAB별"/>
      <sheetName val="중장SR"/>
      <sheetName val="FACTOR"/>
      <sheetName val="노임단가(직종번호 순)"/>
      <sheetName val="유림총괄"/>
      <sheetName val="이자율"/>
      <sheetName val="기술부대조건"/>
      <sheetName val="조명시설"/>
      <sheetName val="중소기업"/>
      <sheetName val="배수공 시멘트 및 골재량 산출"/>
      <sheetName val="EX-외상(06)"/>
      <sheetName val="지수"/>
      <sheetName val="건축원가"/>
      <sheetName val="조경일람"/>
      <sheetName val="산근1"/>
      <sheetName val="장비"/>
      <sheetName val="노무"/>
      <sheetName val="자재"/>
      <sheetName val="SPEC"/>
      <sheetName val="남써포트 자탐"/>
      <sheetName val="부대내역"/>
      <sheetName val="배수통관(좌)"/>
      <sheetName val="3차토목내역"/>
      <sheetName val="기계 도급내역서"/>
      <sheetName val="3BL공동구 수량"/>
      <sheetName val="자재집계표"/>
      <sheetName val="본부장"/>
      <sheetName val="SUB일위대가"/>
      <sheetName val="수량산출서"/>
      <sheetName val="주거이전비지급대상명부"/>
      <sheetName val="잡비계산"/>
      <sheetName val="배수공"/>
      <sheetName val="98수문일위"/>
      <sheetName val="포장공사"/>
      <sheetName val="변경내역대비표(2)"/>
      <sheetName val="유림골조"/>
      <sheetName val="여흥"/>
      <sheetName val="구조물공"/>
      <sheetName val="부대공"/>
      <sheetName val="토공"/>
      <sheetName val="SORCE1"/>
      <sheetName val="직영2"/>
      <sheetName val="전체갑지"/>
      <sheetName val="국내"/>
      <sheetName val="PANEL가격"/>
      <sheetName val="현장관리비"/>
      <sheetName val="접속도로1"/>
      <sheetName val="품목"/>
      <sheetName val=" 갑  지 "/>
      <sheetName val="제출견적(을)"/>
      <sheetName val="sheet"/>
      <sheetName val="공사비총괄표"/>
      <sheetName val="부안일위"/>
      <sheetName val="기술조건"/>
      <sheetName val="IMPEADENCE MAP 취수장"/>
      <sheetName val="의뢰서"/>
      <sheetName val="시중노임단가"/>
      <sheetName val="wall"/>
      <sheetName val="Front"/>
      <sheetName val="알맹이"/>
      <sheetName val="건축"/>
      <sheetName val="기성내역"/>
      <sheetName val="총괄"/>
      <sheetName val="투찰(하수)"/>
      <sheetName val="하수급견적대비"/>
      <sheetName val="노임"/>
      <sheetName val="DB"/>
      <sheetName val="TOWER 12TON"/>
      <sheetName val="TOWER 10TON"/>
      <sheetName val="JIB CRANE,HOIST"/>
      <sheetName val="1차설계변경내역"/>
      <sheetName val="01.토지산정"/>
      <sheetName val="일위대가목차"/>
      <sheetName val="노임,재료비"/>
      <sheetName val="토공사"/>
      <sheetName val="1공구 건정토건 토공"/>
      <sheetName val="NOMUBI"/>
      <sheetName val="토조내"/>
      <sheetName val="배수관연장산출서"/>
      <sheetName val="수량산출"/>
      <sheetName val="산출집계"/>
      <sheetName val="1. 조명내역서(조명설치)"/>
      <sheetName val="2. 조명내역서(조명자재)"/>
      <sheetName val="일위대가집계표"/>
      <sheetName val="코드"/>
      <sheetName val="화재 탐지 설비"/>
      <sheetName val="기성내역서표지"/>
      <sheetName val="데리네이타현황"/>
      <sheetName val="9811"/>
      <sheetName val="조달청적격심사"/>
      <sheetName val="기타시설"/>
      <sheetName val="판매시설"/>
      <sheetName val="아파트_9"/>
      <sheetName val="주민복지관"/>
      <sheetName val="지하주차장"/>
      <sheetName val="직접공사비집계표_7"/>
      <sheetName val="원가서"/>
      <sheetName val="설계예산서"/>
      <sheetName val="DATE"/>
      <sheetName val="FCU선정"/>
      <sheetName val="냉온수유니트"/>
      <sheetName val="이익영"/>
      <sheetName val="원가계산서"/>
      <sheetName val="WORK"/>
      <sheetName val="시설물기초"/>
      <sheetName val="인건-측정"/>
      <sheetName val="산출"/>
      <sheetName val="전통건설"/>
      <sheetName val="전기"/>
      <sheetName val="위치조서"/>
      <sheetName val="BREAKDOWN(철거설치)"/>
      <sheetName val="골조"/>
      <sheetName val="옥내소화전계산서"/>
      <sheetName val="교각1"/>
      <sheetName val="식재일위대가"/>
      <sheetName val="장비사양"/>
      <sheetName val="평균터파기고(1-2,ASP)"/>
      <sheetName val="비교표"/>
      <sheetName val="횡배수관토공수량"/>
      <sheetName val="표건"/>
      <sheetName val="IDONG"/>
      <sheetName val="SG"/>
      <sheetName val="CodeSheet (CM)"/>
      <sheetName val="합천내역"/>
      <sheetName val="단양 00 아파트-세부내역"/>
      <sheetName val="FAB4생산"/>
      <sheetName val="70%"/>
      <sheetName val="데이타"/>
      <sheetName val="설비 전기 load"/>
      <sheetName val="TYPE-1"/>
      <sheetName val="우수맨홀공제단위수량"/>
      <sheetName val="hvac내역서(제어동)"/>
      <sheetName val="수량산출서 갑지"/>
      <sheetName val="200"/>
      <sheetName val="당진1,2호기전선관설치및접지4차공사내역서-을지"/>
      <sheetName val="심사"/>
      <sheetName val="여과지동"/>
      <sheetName val="토적계산서"/>
      <sheetName val="1.취수장"/>
      <sheetName val="XREF"/>
      <sheetName val="25.보증금(임차보증금외)"/>
      <sheetName val="관내경"/>
      <sheetName val="MAT"/>
      <sheetName val="단가산출서(기계)"/>
      <sheetName val="FCU (2)"/>
      <sheetName val="토목"/>
      <sheetName val="용소리교"/>
      <sheetName val="JUCK"/>
      <sheetName val="직재"/>
      <sheetName val="실행-20,000평 이상"/>
      <sheetName val="1.개요및면적"/>
      <sheetName val="현장관리비참조"/>
      <sheetName val="내역적용"/>
      <sheetName val="횡배수관"/>
      <sheetName val="연동내역"/>
      <sheetName val="감액총괄표"/>
      <sheetName val="품셈표"/>
      <sheetName val="날개벽수량표"/>
      <sheetName val="기존단가 (2)"/>
      <sheetName val="대운산출"/>
      <sheetName val="분전반일위대가"/>
      <sheetName val="자재단가비교표"/>
      <sheetName val="배수내역"/>
      <sheetName val="quotation"/>
      <sheetName val="3.하중산정4.지지력"/>
      <sheetName val="말뚝지지력산정"/>
      <sheetName val="급탕설비"/>
      <sheetName val="화장실배기팬"/>
      <sheetName val="검수고1-1층"/>
      <sheetName val="경산"/>
      <sheetName val="견적정보"/>
      <sheetName val="Macro1"/>
      <sheetName val="ABUT수량-A1"/>
      <sheetName val="파이프류"/>
      <sheetName val="긴급전화(단가)"/>
      <sheetName val="집계"/>
      <sheetName val="자료입력"/>
      <sheetName val="원가_(2)1"/>
      <sheetName val="별표_1"/>
      <sheetName val="EGI_판넬단가표1"/>
      <sheetName val="방음판단가_TRIM_ㄷPOST1"/>
      <sheetName val="EGI_원가산출표1"/>
      <sheetName val="설_계"/>
      <sheetName val="중기조종사_단위단가"/>
      <sheetName val="자동제어공사_내역서"/>
      <sheetName val="1차_내역서"/>
      <sheetName val="unit_4"/>
      <sheetName val="Customer_Databas"/>
      <sheetName val="FRP_PIPING_일위대가"/>
      <sheetName val="2-3_V_D일위"/>
      <sheetName val="개인별_순위표"/>
      <sheetName val="단가표_"/>
      <sheetName val="2_대외공문"/>
      <sheetName val="2_당사_사업경비내역"/>
      <sheetName val="2__11라인_전기실내역서"/>
      <sheetName val="광통신_견적내역서1"/>
      <sheetName val="K2_site_Total_내역서"/>
      <sheetName val="2-1_일위대가단가표"/>
      <sheetName val="JOB_CODE"/>
      <sheetName val="Man_Hole"/>
      <sheetName val="할증_"/>
      <sheetName val="설산1_나"/>
      <sheetName val="입출재고현황_(2)"/>
      <sheetName val="방배동내역_(총괄)"/>
      <sheetName val="3_공통공사대비"/>
      <sheetName val="121220_14라인_분석실_개조공사_정산내역서_최종취합"/>
      <sheetName val="kimre_scrubber"/>
      <sheetName val="_견적서"/>
      <sheetName val="건축(6L_6F)"/>
      <sheetName val="간접비총괄_(2)"/>
      <sheetName val="노임단가(직종번호_순)"/>
      <sheetName val="배수공_시멘트_및_골재량_산출"/>
      <sheetName val="기계_도급내역서"/>
      <sheetName val="3BL공동구_수량"/>
      <sheetName val="남써포트_자탐"/>
      <sheetName val="_갑__지_"/>
      <sheetName val="IMPEADENCE_MAP_취수장"/>
      <sheetName val="1__조명내역서(조명설치)"/>
      <sheetName val="2__조명내역서(조명자재)"/>
      <sheetName val="01_토지산정"/>
      <sheetName val="1공구_건정토건_토공"/>
      <sheetName val="화재_탐지_설비"/>
      <sheetName val="TOWER_12TON"/>
      <sheetName val="TOWER_10TON"/>
      <sheetName val="JIB_CRANE,HOIST"/>
      <sheetName val="단양_00_아파트-세부내역"/>
      <sheetName val="CodeSheet_(CM)"/>
      <sheetName val="FCU_(2)"/>
      <sheetName val="1.공장도장도료 (2)"/>
      <sheetName val="SIL98"/>
      <sheetName val="준검 내역서"/>
      <sheetName val="식재품셈"/>
      <sheetName val="피벗테이블1"/>
      <sheetName val="기타경비"/>
      <sheetName val="복구경비"/>
      <sheetName val="01"/>
      <sheetName val="재료"/>
      <sheetName val="TG9504"/>
      <sheetName val="수리결과"/>
      <sheetName val="3월연장근무"/>
      <sheetName val="붙임2-1  지급조서명세서(2001년분)"/>
      <sheetName val="손익계산서(管理)"/>
      <sheetName val="공량산출서"/>
      <sheetName val="포장재료집계표"/>
      <sheetName val="포장면적산출"/>
      <sheetName val="포장수량집계"/>
      <sheetName val="참조자료"/>
      <sheetName val="설도실현"/>
      <sheetName val="유효성목록"/>
      <sheetName val="XZLC004_PART2"/>
      <sheetName val="단가산출"/>
      <sheetName val="장비 (2)"/>
      <sheetName val="내   역"/>
      <sheetName val="자금청구(건축)"/>
      <sheetName val="기계"/>
      <sheetName val="정화조"/>
      <sheetName val="조경"/>
      <sheetName val="갑"/>
      <sheetName val="기초목"/>
      <sheetName val="금광1터널"/>
      <sheetName val="관급"/>
      <sheetName val="NYS"/>
      <sheetName val="총괄-1"/>
      <sheetName val="선수금"/>
      <sheetName val=" 토목 처리장도급내역서 "/>
      <sheetName val="수종"/>
      <sheetName val="규격"/>
      <sheetName val="인건비"/>
      <sheetName val="기본일위"/>
      <sheetName val="기준_임의수정절대금지"/>
      <sheetName val="2.단면가정"/>
      <sheetName val="도근좌표"/>
      <sheetName val="공사설계서"/>
      <sheetName val="도"/>
      <sheetName val="약품공급2"/>
      <sheetName val="POL6차-PIPING"/>
      <sheetName val="75M2단위세대수량산출"/>
      <sheetName val="토공정보"/>
      <sheetName val="재개발"/>
      <sheetName val="노임단가표"/>
      <sheetName val="사  업  비  수  지  예  산  서"/>
      <sheetName val="부재예실1월"/>
      <sheetName val="1_공장도장도료_(2)"/>
      <sheetName val="준검_내역서"/>
      <sheetName val="기초자료입력"/>
      <sheetName val="기초단면검토"/>
      <sheetName val="원안"/>
      <sheetName val="BOJUNGGM"/>
      <sheetName val="시멘트"/>
      <sheetName val="1-7(재가공내역)"/>
      <sheetName val="내부"/>
      <sheetName val="재료비"/>
      <sheetName val="분석"/>
      <sheetName val="CODE"/>
      <sheetName val="을지"/>
      <sheetName val="지질조사"/>
      <sheetName val="내역(가지)"/>
      <sheetName val="AHU집계"/>
      <sheetName val="공조기휀"/>
      <sheetName val="공조기"/>
      <sheetName val="공사비내역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열로SW"/>
      <sheetName val="BEND LOSS"/>
      <sheetName val="적용"/>
      <sheetName val="소일위대가코드표"/>
      <sheetName val="도"/>
      <sheetName val="2000년1차"/>
      <sheetName val="PANEL가격"/>
      <sheetName val="Sheet5"/>
      <sheetName val="형틀공사"/>
      <sheetName val="SCCFEE"/>
      <sheetName val="9811"/>
      <sheetName val="정부노임단가"/>
      <sheetName val="내역서 "/>
      <sheetName val="코드목록"/>
      <sheetName val="POL6차-PIPING"/>
      <sheetName val="품셈표"/>
      <sheetName val="단중표"/>
      <sheetName val="단가집"/>
      <sheetName val="Man Power"/>
      <sheetName val="Man Power &amp; Comp"/>
      <sheetName val="총괄집계 (현대-거평분)"/>
      <sheetName val="공급기지(토목)"/>
      <sheetName val="도면자료제출일정"/>
      <sheetName val="PI"/>
      <sheetName val="TDI ISBL"/>
      <sheetName val="작성방법"/>
      <sheetName val="공정양식"/>
      <sheetName val="MHR-ANLIS"/>
      <sheetName val="MUK-List"/>
      <sheetName val="Sheet1 (2)"/>
      <sheetName val="IT-BAT"/>
      <sheetName val="SENSOR LIST"/>
      <sheetName val="산#3-2-2"/>
      <sheetName val="indirect"/>
      <sheetName val="효율&amp;역율"/>
      <sheetName val="환율-LIBOR"/>
      <sheetName val="조도계산서 (도서)"/>
      <sheetName val="General Data"/>
      <sheetName val="WORK"/>
      <sheetName val="Proposal"/>
      <sheetName val="품셈 "/>
      <sheetName val="PAINT"/>
      <sheetName val="방화도료"/>
      <sheetName val="설비비3"/>
      <sheetName val="EE-PROP"/>
      <sheetName val="설비비4"/>
      <sheetName val="설비비2"/>
      <sheetName val="설비비5"/>
      <sheetName val="설비비6"/>
      <sheetName val="설비비1"/>
      <sheetName val="Eier"/>
      <sheetName val="유첨3.적용기준"/>
      <sheetName val="토건"/>
      <sheetName val="#REF"/>
      <sheetName val="물량"/>
      <sheetName val="Pengalaman Per"/>
      <sheetName val="Y-WORK"/>
      <sheetName val="ITEM"/>
      <sheetName val="PBS"/>
      <sheetName val="품종별-이름"/>
      <sheetName val="표지"/>
      <sheetName val="2선재"/>
      <sheetName val="BQ"/>
      <sheetName val="산#3-1"/>
      <sheetName val="산#3-2"/>
      <sheetName val="ENG-101"/>
      <sheetName val="CB"/>
      <sheetName val="PIPE"/>
      <sheetName val="FLANGE"/>
      <sheetName val="VALVE"/>
      <sheetName val="기계내역서"/>
      <sheetName val="부하(성남)"/>
      <sheetName val="부하계산서"/>
      <sheetName val="8.INTER CONNECTING"/>
      <sheetName val="TOTAL"/>
      <sheetName val="4-3 보온 기본물량집계"/>
      <sheetName val="COVER"/>
      <sheetName val="산#2-1 (2)"/>
      <sheetName val="WEIGHT LIST"/>
      <sheetName val="계약ITEM"/>
      <sheetName val="금액결정"/>
      <sheetName val="수목데이타 "/>
      <sheetName val="공사비(전기)"/>
    </sheetNames>
    <sheetDataSet>
      <sheetData sheetId="0">
        <row r="56">
          <cell r="B56" t="str">
            <v>&amp;&amp;&amp; 이기종간통신 &amp;&amp;&amp;</v>
          </cell>
        </row>
        <row r="57">
          <cell r="B57" t="str">
            <v xml:space="preserve"> 1차 보정계수  :</v>
          </cell>
          <cell r="D57">
            <v>2.5499999999999998</v>
          </cell>
          <cell r="E57" t="str">
            <v xml:space="preserve"> 2차 보정계수  : </v>
          </cell>
          <cell r="G57">
            <v>1.3</v>
          </cell>
        </row>
        <row r="58">
          <cell r="B58" t="str">
            <v>기술자등급</v>
          </cell>
          <cell r="D58" t="str">
            <v>기  초  소  요  공  수</v>
          </cell>
          <cell r="H58" t="str">
            <v>실질소요</v>
          </cell>
        </row>
        <row r="59">
          <cell r="C59" t="str">
            <v>요구분석</v>
          </cell>
          <cell r="D59" t="str">
            <v>설  계</v>
          </cell>
          <cell r="E59" t="str">
            <v>PRG작성</v>
          </cell>
          <cell r="F59" t="str">
            <v>시험설치</v>
          </cell>
          <cell r="G59" t="str">
            <v>계</v>
          </cell>
          <cell r="H59" t="str">
            <v>공수(M/M)</v>
          </cell>
        </row>
        <row r="60">
          <cell r="B60" t="str">
            <v>특급기술자</v>
          </cell>
          <cell r="C60">
            <v>0.82874999999999999</v>
          </cell>
          <cell r="D60">
            <v>1.53</v>
          </cell>
          <cell r="E60">
            <v>9.9450000000000007E-3</v>
          </cell>
          <cell r="F60">
            <v>0.19226999999999997</v>
          </cell>
          <cell r="G60">
            <v>2.5609650000000004</v>
          </cell>
          <cell r="H60">
            <v>2.5609650000000004</v>
          </cell>
        </row>
        <row r="61">
          <cell r="B61" t="str">
            <v>고급기술자</v>
          </cell>
          <cell r="C61">
            <v>2.5602</v>
          </cell>
          <cell r="D61">
            <v>1.7747999999999999</v>
          </cell>
          <cell r="E61">
            <v>2.45973</v>
          </cell>
          <cell r="F61">
            <v>2.0718749999999999</v>
          </cell>
          <cell r="G61">
            <v>8.8666049999999998</v>
          </cell>
          <cell r="H61">
            <v>8.8666049999999998</v>
          </cell>
        </row>
        <row r="62">
          <cell r="B62" t="str">
            <v>중급기술자</v>
          </cell>
          <cell r="C62">
            <v>0.71145000000000003</v>
          </cell>
          <cell r="D62">
            <v>2.5295999999999998</v>
          </cell>
          <cell r="E62">
            <v>4.0376699999999994</v>
          </cell>
          <cell r="F62">
            <v>3.3580950000000005</v>
          </cell>
          <cell r="G62">
            <v>10.636815</v>
          </cell>
          <cell r="H62">
            <v>10.636815</v>
          </cell>
        </row>
        <row r="63">
          <cell r="B63" t="str">
            <v>초급기술자</v>
          </cell>
          <cell r="C63">
            <v>0.95624999999999993</v>
          </cell>
          <cell r="D63">
            <v>1.5095999999999998</v>
          </cell>
          <cell r="E63">
            <v>6.1327500000000006</v>
          </cell>
          <cell r="F63">
            <v>4.3923750000000004</v>
          </cell>
          <cell r="G63">
            <v>12.990975000000002</v>
          </cell>
          <cell r="H63">
            <v>12.990975000000002</v>
          </cell>
        </row>
        <row r="64">
          <cell r="B64" t="str">
            <v>고급기능사</v>
          </cell>
          <cell r="C64">
            <v>0.76500000000000001</v>
          </cell>
          <cell r="D64">
            <v>0.38250000000000001</v>
          </cell>
          <cell r="E64">
            <v>1.435395</v>
          </cell>
          <cell r="F64">
            <v>2.8177500000000002</v>
          </cell>
          <cell r="G64">
            <v>5.4006449999999999</v>
          </cell>
          <cell r="H64">
            <v>5.4006449999999999</v>
          </cell>
        </row>
        <row r="65">
          <cell r="B65" t="str">
            <v>중급기능사</v>
          </cell>
          <cell r="C65">
            <v>0.51</v>
          </cell>
          <cell r="D65">
            <v>0.255</v>
          </cell>
          <cell r="E65">
            <v>2.4862500000000001</v>
          </cell>
          <cell r="F65">
            <v>0.55360500000000001</v>
          </cell>
          <cell r="G65">
            <v>3.8048550000000003</v>
          </cell>
          <cell r="H65">
            <v>3.8048550000000003</v>
          </cell>
        </row>
        <row r="66">
          <cell r="B66" t="str">
            <v>초급기능사</v>
          </cell>
          <cell r="C66">
            <v>0.255</v>
          </cell>
          <cell r="D66">
            <v>0</v>
          </cell>
          <cell r="E66">
            <v>1.6575</v>
          </cell>
          <cell r="F66">
            <v>0.33150000000000002</v>
          </cell>
          <cell r="G66">
            <v>2.2440000000000002</v>
          </cell>
          <cell r="H66">
            <v>2.2440000000000002</v>
          </cell>
        </row>
        <row r="67">
          <cell r="B67" t="str">
            <v xml:space="preserve">    계</v>
          </cell>
          <cell r="C67">
            <v>6.5866499999999988</v>
          </cell>
          <cell r="D67">
            <v>7.9815000000000005</v>
          </cell>
          <cell r="E67">
            <v>18.219239999999999</v>
          </cell>
          <cell r="F67">
            <v>13.71747</v>
          </cell>
          <cell r="G67">
            <v>46.504860000000008</v>
          </cell>
          <cell r="H67">
            <v>46.504860000000008</v>
          </cell>
        </row>
        <row r="70">
          <cell r="B70" t="str">
            <v>&amp;&amp;&amp; 공정제어용 &amp;&amp;&amp;</v>
          </cell>
        </row>
        <row r="71">
          <cell r="B71" t="str">
            <v xml:space="preserve"> 1차 보정계수  :</v>
          </cell>
          <cell r="D71">
            <v>3.04</v>
          </cell>
          <cell r="E71" t="str">
            <v xml:space="preserve"> 2차 보정계수  : </v>
          </cell>
          <cell r="G71">
            <v>1.3</v>
          </cell>
        </row>
        <row r="72">
          <cell r="B72" t="str">
            <v>기술자등급</v>
          </cell>
          <cell r="D72" t="str">
            <v>기  초  소  요  공  수</v>
          </cell>
          <cell r="H72" t="str">
            <v>실질소요</v>
          </cell>
        </row>
        <row r="73">
          <cell r="C73" t="str">
            <v>요구분석</v>
          </cell>
          <cell r="D73" t="str">
            <v>설  계</v>
          </cell>
          <cell r="E73" t="str">
            <v>PRG작성</v>
          </cell>
          <cell r="F73" t="str">
            <v>시험설치</v>
          </cell>
          <cell r="G73" t="str">
            <v>계</v>
          </cell>
          <cell r="H73" t="str">
            <v>공수(M/M)</v>
          </cell>
        </row>
        <row r="74">
          <cell r="B74" t="str">
            <v>특급기술자</v>
          </cell>
          <cell r="C74">
            <v>3.5568</v>
          </cell>
          <cell r="D74">
            <v>6.5664000000000007</v>
          </cell>
          <cell r="E74">
            <v>4.26816E-2</v>
          </cell>
          <cell r="F74">
            <v>0.82517759999999996</v>
          </cell>
          <cell r="G74">
            <v>10.9910592</v>
          </cell>
          <cell r="H74">
            <v>10.9910592</v>
          </cell>
        </row>
        <row r="75">
          <cell r="B75" t="str">
            <v>고급기술자</v>
          </cell>
          <cell r="C75">
            <v>10.987775999999998</v>
          </cell>
          <cell r="D75">
            <v>7.6170239999999998</v>
          </cell>
          <cell r="E75">
            <v>10.5565824</v>
          </cell>
          <cell r="F75">
            <v>8.8919999999999995</v>
          </cell>
          <cell r="G75">
            <v>38.053382399999997</v>
          </cell>
          <cell r="H75">
            <v>38.053382399999997</v>
          </cell>
        </row>
        <row r="76">
          <cell r="B76" t="str">
            <v>중급기술자</v>
          </cell>
          <cell r="C76">
            <v>3.0533760000000001</v>
          </cell>
          <cell r="D76">
            <v>10.856447999999999</v>
          </cell>
          <cell r="E76">
            <v>17.328729599999999</v>
          </cell>
          <cell r="F76">
            <v>14.412153600000002</v>
          </cell>
          <cell r="G76">
            <v>45.650707199999999</v>
          </cell>
          <cell r="H76">
            <v>45.650707199999999</v>
          </cell>
        </row>
        <row r="77">
          <cell r="B77" t="str">
            <v>초급기술자</v>
          </cell>
          <cell r="C77">
            <v>4.1039999999999992</v>
          </cell>
          <cell r="D77">
            <v>6.4788479999999993</v>
          </cell>
          <cell r="E77">
            <v>26.320320000000002</v>
          </cell>
          <cell r="F77">
            <v>18.851039999999998</v>
          </cell>
          <cell r="G77">
            <v>55.754207999999998</v>
          </cell>
          <cell r="H77">
            <v>55.754207999999998</v>
          </cell>
        </row>
        <row r="78">
          <cell r="B78" t="str">
            <v>고급기능사</v>
          </cell>
          <cell r="C78">
            <v>3.2832000000000003</v>
          </cell>
          <cell r="D78">
            <v>1.6416000000000002</v>
          </cell>
          <cell r="E78">
            <v>6.1603776000000003</v>
          </cell>
          <cell r="F78">
            <v>12.093120000000001</v>
          </cell>
          <cell r="G78">
            <v>23.178297600000001</v>
          </cell>
          <cell r="H78">
            <v>23.178297600000001</v>
          </cell>
        </row>
        <row r="79">
          <cell r="B79" t="str">
            <v>중급기능사</v>
          </cell>
          <cell r="C79">
            <v>2.1888000000000001</v>
          </cell>
          <cell r="D79">
            <v>1.0944</v>
          </cell>
          <cell r="E79">
            <v>10.670399999999999</v>
          </cell>
          <cell r="F79">
            <v>2.3759424</v>
          </cell>
          <cell r="G79">
            <v>16.329542399999998</v>
          </cell>
          <cell r="H79">
            <v>16.329542399999998</v>
          </cell>
        </row>
        <row r="80">
          <cell r="B80" t="str">
            <v>초급기능사</v>
          </cell>
          <cell r="C80">
            <v>1.0944</v>
          </cell>
          <cell r="D80">
            <v>0</v>
          </cell>
          <cell r="E80">
            <v>7.1135999999999999</v>
          </cell>
          <cell r="F80">
            <v>1.4227200000000002</v>
          </cell>
          <cell r="G80">
            <v>9.6307200000000002</v>
          </cell>
          <cell r="H80">
            <v>9.6307200000000002</v>
          </cell>
        </row>
        <row r="81">
          <cell r="B81" t="str">
            <v xml:space="preserve">    계</v>
          </cell>
          <cell r="C81">
            <v>28.268352</v>
          </cell>
          <cell r="D81">
            <v>34.254719999999999</v>
          </cell>
          <cell r="E81">
            <v>78.192691200000013</v>
          </cell>
          <cell r="F81">
            <v>58.872153599999997</v>
          </cell>
          <cell r="G81">
            <v>199.58791680000002</v>
          </cell>
          <cell r="H81">
            <v>199.58791680000002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공사원가계산서"/>
      <sheetName val="요약"/>
      <sheetName val="재료비"/>
      <sheetName val="노무비"/>
      <sheetName val="경비"/>
      <sheetName val="물량산출"/>
      <sheetName val="품셈"/>
      <sheetName val="할증기준"/>
      <sheetName val="견적"/>
      <sheetName val="노임단가"/>
      <sheetName val="무게"/>
      <sheetName val="양식"/>
      <sheetName val="Module2"/>
      <sheetName val="방화산출"/>
      <sheetName val="정부노임"/>
      <sheetName val="견"/>
      <sheetName val="인건비"/>
      <sheetName val="3.설계예산내역서(예산서)"/>
      <sheetName val="음성cable"/>
      <sheetName val="2.예정공정표"/>
      <sheetName val="POL6차-PIPING"/>
      <sheetName val="가열로SW"/>
    </sheetNames>
    <sheetDataSet>
      <sheetData sheetId="0" refreshError="1"/>
      <sheetData sheetId="1" refreshError="1"/>
      <sheetData sheetId="2" refreshError="1"/>
      <sheetData sheetId="3" refreshError="1">
        <row r="154">
          <cell r="G154">
            <v>34235021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CAT_5"/>
      <sheetName val="부표총괄"/>
      <sheetName val="BEND LOSS"/>
      <sheetName val="적용"/>
      <sheetName val="산#3-2-2"/>
      <sheetName val="#REF"/>
      <sheetName val="산#3-1"/>
      <sheetName val="산#3-2"/>
      <sheetName val="물량"/>
      <sheetName val="소일위대가코드표"/>
      <sheetName val="PANEL가격"/>
      <sheetName val="마감집계(창고)"/>
      <sheetName val="도장면적"/>
      <sheetName val="마감산근(창고)"/>
      <sheetName val="도"/>
      <sheetName val="노임이"/>
      <sheetName val="AKF-2"/>
      <sheetName val="POL6차-PIPING"/>
      <sheetName val="설비비4"/>
      <sheetName val="금액결정"/>
      <sheetName val="대비"/>
      <sheetName val="도급"/>
      <sheetName val="Sheet1"/>
      <sheetName val="몰탈콘크리트"/>
      <sheetName val="산근"/>
      <sheetName val="가열로SW"/>
      <sheetName val="Sheet5"/>
      <sheetName val="공사비_NDE"/>
      <sheetName val="SENSOR LIST"/>
      <sheetName val="RENUN"/>
      <sheetName val="2."/>
      <sheetName val="CODE"/>
      <sheetName val="정부노임단가"/>
      <sheetName val="내역서 "/>
      <sheetName val="산2-2-1.EQUIP기본"/>
      <sheetName val="산출근거 (2)"/>
      <sheetName val="집계표 (2)"/>
      <sheetName val="단중표"/>
      <sheetName val="노임단가"/>
      <sheetName val="토목"/>
      <sheetName val="유첨3.적용기준"/>
      <sheetName val="공사비(전기)"/>
      <sheetName val="환율-LIBOR"/>
      <sheetName val="옥외"/>
      <sheetName val="상각율"/>
      <sheetName val="배관BM(일반)"/>
      <sheetName val="WEIGHT LIST"/>
      <sheetName val="산#2-1 (2)"/>
      <sheetName val="LOAD"/>
      <sheetName val="일위대가"/>
      <sheetName val="A LINE"/>
      <sheetName val="일위대가(가설)"/>
      <sheetName val="5.소재"/>
      <sheetName val="A"/>
      <sheetName val="차액보증"/>
      <sheetName val="코드목록"/>
      <sheetName val="SUPTMTO"/>
      <sheetName val="내역서"/>
      <sheetName val="s"/>
      <sheetName val="DATE"/>
      <sheetName val="산출"/>
      <sheetName val="4-3 보온 기본물량집계"/>
      <sheetName val="A7"/>
      <sheetName val="미계약2"/>
      <sheetName val="방화도료산출근거"/>
      <sheetName val="단가"/>
      <sheetName val="실행철강하도"/>
      <sheetName val="DATA-UPS"/>
      <sheetName val="Baby일위대가"/>
      <sheetName val="건축공사실행"/>
      <sheetName val="견적"/>
      <sheetName val="cal"/>
      <sheetName val="ASCEandUBC"/>
      <sheetName val="가도공"/>
      <sheetName val="Ditch(open)"/>
      <sheetName val="WIND"/>
      <sheetName val="일반공사"/>
      <sheetName val="작성방법"/>
      <sheetName val="ORIGN"/>
      <sheetName val="100.01"/>
      <sheetName val="내역"/>
      <sheetName val="COL"/>
      <sheetName val="사업부배부A"/>
      <sheetName val="PSCbeam설계"/>
      <sheetName val="전선로도"/>
      <sheetName val="CABLE SCH"/>
      <sheetName val="기성고"/>
      <sheetName val="실행예산SHEET도장재검토"/>
      <sheetName val="전기"/>
      <sheetName val="정산서 "/>
      <sheetName val="직노"/>
      <sheetName val="수목데이타 "/>
      <sheetName val="적용기준"/>
      <sheetName val="영업소실적"/>
      <sheetName val="단가구성 (2)"/>
      <sheetName val="COVER"/>
      <sheetName val="실행내역서 "/>
      <sheetName val="사업관리"/>
      <sheetName val="TIE-IN"/>
      <sheetName val="공사물량총량집계"/>
      <sheetName val="수량산출서"/>
      <sheetName val="MOB-MAN1"/>
      <sheetName val="전기실 산출"/>
      <sheetName val="DATA"/>
      <sheetName val="N賃率-職"/>
      <sheetName val="TABLE"/>
      <sheetName val="2선재"/>
      <sheetName val="코드표"/>
      <sheetName val="기계내역서"/>
      <sheetName val="도기류"/>
      <sheetName val="WEIGHT_LIST"/>
      <sheetName val="산#2-1_(2)"/>
      <sheetName val="A_LINE"/>
      <sheetName val="견적내역서"/>
      <sheetName val="전기공사일위대가"/>
      <sheetName val="VXXXXXXXXXXXXXXXXXXXXXXXX"/>
      <sheetName val="OPT"/>
      <sheetName val="SV"/>
      <sheetName val="부대공"/>
      <sheetName val="토공"/>
      <sheetName val="포장공"/>
      <sheetName val="금액내역서"/>
      <sheetName val="일위대가(건축)"/>
      <sheetName val="BEND_LOSS"/>
      <sheetName val="CB"/>
      <sheetName val="단가입력창"/>
      <sheetName val="cost"/>
      <sheetName val="터널조도"/>
      <sheetName val="노무비"/>
      <sheetName val="TOTAL"/>
      <sheetName val="철거산출근거"/>
      <sheetName val="현장관리비"/>
      <sheetName val="5.공종별예산내역서"/>
      <sheetName val="공급집계 (현대-우림)"/>
      <sheetName val="PILOT품"/>
      <sheetName val="M96현황-동아"/>
      <sheetName val="8.INTER CONNECTING"/>
      <sheetName val="BQMPALOC"/>
      <sheetName val="자바라1"/>
      <sheetName val="PROGRAM_DATA"/>
      <sheetName val="산출근거자료"/>
      <sheetName val="Man Power &amp; Comp"/>
      <sheetName val="95신규호표"/>
      <sheetName val="감가상각"/>
      <sheetName val="통장출금액"/>
      <sheetName val="유가증권LS"/>
      <sheetName val="휴일check"/>
      <sheetName val="격외품(2014년)"/>
      <sheetName val="기계설비-내역서"/>
      <sheetName val="R&amp;D"/>
      <sheetName val="costing_CV"/>
      <sheetName val="단가일람"/>
      <sheetName val="조경일람"/>
      <sheetName val="공내역"/>
      <sheetName val="공사비"/>
      <sheetName val="변압기 및 발전기 용량"/>
      <sheetName val="개요"/>
      <sheetName val="설비비3"/>
      <sheetName val="단가구성_(2)"/>
      <sheetName val="음성cable"/>
      <sheetName val="설비비6"/>
      <sheetName val="은행"/>
      <sheetName val="예제"/>
      <sheetName val="SAN"/>
      <sheetName val="공종단가"/>
      <sheetName val="아주기계"/>
      <sheetName val="인천제철"/>
      <sheetName val="6.INTER CONNECTING"/>
      <sheetName val="MUK-List"/>
      <sheetName val="CABLE BULK"/>
      <sheetName val="kich thuoc"/>
      <sheetName val="DTHH"/>
      <sheetName val="WEIGHT_LIST1"/>
      <sheetName val="산#2-1_(2)1"/>
      <sheetName val="A_LINE1"/>
      <sheetName val="내역서_"/>
      <sheetName val="5_소재"/>
      <sheetName val="100_01"/>
      <sheetName val="수목데이타_"/>
      <sheetName val="4-3_보온_기본물량집계"/>
      <sheetName val="정산서_"/>
      <sheetName val="공급집계_(현대-우림)"/>
      <sheetName val="CABLE_SCH"/>
      <sheetName val="8_INTER_CONNECTING"/>
      <sheetName val="Man_Power_&amp;_Comp"/>
      <sheetName val="5_공종별예산내역서"/>
      <sheetName val="C-List"/>
      <sheetName val="기계"/>
      <sheetName val="신규DEP"/>
      <sheetName val="승용"/>
      <sheetName val="inter"/>
      <sheetName val="인벤토리총괄표"/>
      <sheetName val="spinning1"/>
      <sheetName val="재료율"/>
      <sheetName val="DWPM"/>
      <sheetName val="5.세운W-A"/>
      <sheetName val="상선"/>
      <sheetName val="예총"/>
      <sheetName val="토목내역 (2)"/>
      <sheetName val="report"/>
      <sheetName val="품셈표"/>
      <sheetName val="단가집"/>
      <sheetName val="Man Power"/>
      <sheetName val="총괄집계 (현대-거평분)"/>
      <sheetName val="공급기지(토목)"/>
      <sheetName val="도면자료제출일정"/>
      <sheetName val="TDI ISBL"/>
      <sheetName val="공정양식"/>
      <sheetName val="MHR-ANLIS"/>
      <sheetName val="Sheet1 (2)"/>
      <sheetName val="IT-BAT"/>
      <sheetName val="indirect"/>
      <sheetName val="효율&amp;역율"/>
      <sheetName val="조도계산서 (도서)"/>
      <sheetName val="General Data"/>
      <sheetName val="WORK"/>
      <sheetName val="Proposal"/>
      <sheetName val="관급"/>
      <sheetName val="품셈 "/>
      <sheetName val="PAINT"/>
      <sheetName val="방화도료"/>
      <sheetName val="EE-PROP"/>
      <sheetName val="설비비2"/>
      <sheetName val="설비비5"/>
      <sheetName val="설비비1"/>
      <sheetName val="Eier"/>
      <sheetName val="토건"/>
      <sheetName val="Pengalaman Per"/>
      <sheetName val="Y-WORK"/>
      <sheetName val="ITEM"/>
      <sheetName val="PBS"/>
      <sheetName val="품종별-이름"/>
      <sheetName val="표지"/>
      <sheetName val="BQ"/>
      <sheetName val="ENG-101"/>
      <sheetName val="PIPE"/>
      <sheetName val="FLANGE"/>
      <sheetName val="VALVE"/>
      <sheetName val="부하(성남)"/>
      <sheetName val="부하계산서"/>
      <sheetName val="계약ITEM"/>
      <sheetName val="Analisa"/>
      <sheetName val="3.설계예산내역서(예산서)"/>
      <sheetName val="2.예정공정표"/>
      <sheetName val="수량산출"/>
      <sheetName val="폐토수익화 "/>
      <sheetName val="도급,하도급 예정금액"/>
      <sheetName val="전산소모"/>
      <sheetName val="공사비내역서"/>
      <sheetName val="bid"/>
      <sheetName val="II손익관리"/>
      <sheetName val="TB-내역서"/>
      <sheetName val="BEND_LOSS1"/>
      <sheetName val="SENSOR_LIST"/>
      <sheetName val="2_"/>
      <sheetName val="내역서_1"/>
      <sheetName val="산출근거_(2)"/>
      <sheetName val="집계표_(2)"/>
      <sheetName val="유첨3_적용기준"/>
      <sheetName val="산2-2-1_EQUIP기본"/>
      <sheetName val="WEIGHT_LIST2"/>
      <sheetName val="산#2-1_(2)2"/>
      <sheetName val="A_LINE2"/>
      <sheetName val="5_소재1"/>
      <sheetName val="4-3_보온_기본물량집계1"/>
      <sheetName val="100_011"/>
      <sheetName val="CABLE_SCH1"/>
      <sheetName val="정산서_1"/>
      <sheetName val="수목데이타_1"/>
      <sheetName val="단가구성_(2)1"/>
      <sheetName val="실행내역서_"/>
      <sheetName val="전기실_산출"/>
      <sheetName val="5_공종별예산내역서1"/>
      <sheetName val="공급집계_(현대-우림)1"/>
      <sheetName val="8_INTER_CONNECTING1"/>
      <sheetName val="Man_Power_&amp;_Comp1"/>
      <sheetName val="변압기_및_발전기_용량"/>
      <sheetName val="6_INTER_CONNECTING"/>
      <sheetName val="CABLE_BULK"/>
      <sheetName val="kich_thuoc"/>
      <sheetName val="5_세운W-A"/>
      <sheetName val="Man_Power"/>
      <sheetName val="총괄집계_(현대-거평분)"/>
      <sheetName val="TDI_ISBL"/>
      <sheetName val="Sheet1_(2)"/>
      <sheetName val="조도계산서_(도서)"/>
      <sheetName val="General_Data"/>
      <sheetName val="토목내역_(2)"/>
      <sheetName val="품셈_"/>
      <sheetName val="Pengalaman_Per"/>
      <sheetName val="3_설계예산내역서(예산서)"/>
      <sheetName val="2_예정공정표"/>
      <sheetName val="사업소득자세수추계"/>
      <sheetName val="4차원가계산서"/>
      <sheetName val="경산"/>
      <sheetName val="기안"/>
      <sheetName val="단가표"/>
      <sheetName val="조명시설"/>
      <sheetName val="집계표"/>
      <sheetName val="배수내역"/>
      <sheetName val="수량집계"/>
      <sheetName val="노임지급명세서"/>
      <sheetName val="B"/>
      <sheetName val="Estimate"/>
      <sheetName val="H.Satuan"/>
      <sheetName val="시실누(모) "/>
      <sheetName val="갑지(추정)"/>
      <sheetName val="경비총괄"/>
      <sheetName val="97기성입력"/>
      <sheetName val="機器集計表"/>
      <sheetName val="암거단위-1련"/>
      <sheetName val="기계경비(시간당)"/>
      <sheetName val="램머"/>
      <sheetName val="원가계산서"/>
      <sheetName val="공사명입력"/>
      <sheetName val="참고자료"/>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설계"/>
      <sheetName val="수량"/>
      <sheetName val="부표단가,총괄표"/>
      <sheetName val="내역서"/>
      <sheetName val="PI"/>
      <sheetName val="견"/>
      <sheetName val="토목주소"/>
      <sheetName val="프랜트면허"/>
      <sheetName val="3.설계예산내역서(예산서)"/>
      <sheetName val="2.예정공정표"/>
      <sheetName val="Sheet5"/>
      <sheetName val="음성cable"/>
      <sheetName val="공사설계서"/>
      <sheetName val="노임이"/>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データ"/>
      <sheetName val="Sheet3"/>
      <sheetName val="방화산출"/>
      <sheetName val="정부노임"/>
      <sheetName val="견"/>
      <sheetName val="인건비"/>
      <sheetName val="PI"/>
      <sheetName val="BEND LOSS"/>
    </sheetNames>
    <sheetDataSet>
      <sheetData sheetId="0" refreshError="1"/>
      <sheetData sheetId="1">
        <row r="4">
          <cell r="B4" t="str">
            <v>2002年</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
      <sheetName val="단가산출"/>
      <sheetName val="수량산출"/>
      <sheetName val="인공산출"/>
      <sheetName val="노임"/>
      <sheetName val="자재"/>
      <sheetName val="노임단가"/>
      <sheetName val="노단"/>
      <sheetName val="36단가"/>
      <sheetName val="36수량"/>
      <sheetName val="48일위(기존)"/>
      <sheetName val="인건비"/>
      <sheetName val="총(신설)"/>
      <sheetName val="을"/>
      <sheetName val="노무비"/>
      <sheetName val="재료비"/>
      <sheetName val="3.설계예산내역서(예산서)"/>
      <sheetName val="2.예정공정표"/>
      <sheetName val="음성cable"/>
      <sheetName val="지하층LOAD"/>
      <sheetName val="집계표"/>
      <sheetName val="report"/>
      <sheetName val="データ"/>
      <sheetName val="시운전연료"/>
      <sheetName val="자재목록"/>
      <sheetName val="전력내역"/>
      <sheetName val="내역집계표"/>
      <sheetName val="2공종별예산조서"/>
      <sheetName val="코드표"/>
      <sheetName val="철거산출근거"/>
      <sheetName val="견적내역서"/>
      <sheetName val="방화산출"/>
      <sheetName val="정부노임"/>
      <sheetName val="견"/>
      <sheetName val="단가표"/>
      <sheetName val="PANEL가격"/>
      <sheetName val="단중표"/>
      <sheetName val="공사설계서"/>
      <sheetName val="9GNG운반"/>
      <sheetName val="도급정산"/>
      <sheetName val="단가비교표"/>
      <sheetName val="48단가"/>
      <sheetName val="22단가"/>
      <sheetName val="49단가"/>
      <sheetName val="48산출"/>
      <sheetName val="22산출"/>
      <sheetName val="49산출"/>
      <sheetName val="마산방향"/>
      <sheetName val="진주방향"/>
      <sheetName val="24.보증금(전신전화가입권)"/>
      <sheetName val="DATE"/>
      <sheetName val="변경품셈총괄"/>
      <sheetName val="표지"/>
      <sheetName val="공사원가산츨서"/>
      <sheetName val="원가산출근거"/>
      <sheetName val="공사단가산출서"/>
      <sheetName val="공사예산하조서"/>
      <sheetName val="인공 산출"/>
      <sheetName val="재료 산출 기초"/>
      <sheetName val="개소별명세표"/>
      <sheetName val="단가비교표1"/>
      <sheetName val="노무비단가"/>
      <sheetName val="토목수량(공정)"/>
      <sheetName val="시중노임(공사)"/>
      <sheetName val="자동차폐수처리장"/>
      <sheetName val="설계명세서"/>
      <sheetName val="3_설계예산내역서(예산서)"/>
      <sheetName val="2_예정공정표"/>
      <sheetName val="3_설계예산내역서(예산서)1"/>
      <sheetName val="2_예정공정표1"/>
      <sheetName val="건축내역"/>
      <sheetName val="BEND LOSS"/>
      <sheetName val="돈암사업"/>
      <sheetName val="수목데이타 "/>
      <sheetName val="202단가"/>
      <sheetName val="408단가"/>
      <sheetName val="409단가"/>
      <sheetName val="408수량"/>
      <sheetName val="PI"/>
      <sheetName val="도"/>
      <sheetName val="내역서"/>
    </sheetNames>
    <sheetDataSet>
      <sheetData sheetId="0"/>
      <sheetData sheetId="1"/>
      <sheetData sheetId="2"/>
      <sheetData sheetId="3"/>
      <sheetData sheetId="4">
        <row r="2">
          <cell r="D2">
            <v>2000.2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돈암사업"/>
      <sheetName val="Sheet1"/>
      <sheetName val="Sheet2"/>
      <sheetName val="cash"/>
      <sheetName val="Sheet3"/>
      <sheetName val="Sheet1 (2)"/>
      <sheetName val="견"/>
      <sheetName val="음성cable"/>
      <sheetName val="내역서"/>
      <sheetName val="인건비"/>
      <sheetName val="3.설계예산내역서(예산서)"/>
      <sheetName val="2.예정공정표"/>
      <sheetName val="토목주소"/>
      <sheetName val="프랜트면허"/>
      <sheetName val="Eq. Mobiliz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코드표"/>
      <sheetName val="견"/>
      <sheetName val="노단"/>
      <sheetName val="노무비"/>
      <sheetName val="36단가"/>
      <sheetName val="36수량"/>
      <sheetName val="노무비단가"/>
      <sheetName val="노임"/>
      <sheetName val="설계예산내역서(전체분)"/>
      <sheetName val="Sheet1"/>
      <sheetName val="본선"/>
      <sheetName val="교차로개선"/>
      <sheetName val="관급"/>
      <sheetName val="データ"/>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투자비"/>
      <sheetName val="제경비(설치비)내역서"/>
      <sheetName val="순공사비 내역서 "/>
      <sheetName val="제경비사용실적 제출표지"/>
      <sheetName val="제경비 요율표"/>
      <sheetName val=" 개정이력"/>
      <sheetName val="기계공사비명세서"/>
      <sheetName val="전기공사비내역"/>
      <sheetName val="일위대가표"/>
      <sheetName val="수량산출"/>
      <sheetName val="품종별"/>
      <sheetName val="2.1"/>
      <sheetName val="EQUIP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원가계산서"/>
      <sheetName val="2.총괄표"/>
      <sheetName val="철거표지"/>
      <sheetName val="3.단가단출서"/>
      <sheetName val="철거표지 (2)"/>
      <sheetName val="5.공량산출서"/>
      <sheetName val="철거표지 (3)"/>
      <sheetName val="4.수량산출서"/>
      <sheetName val="철거표지 (4)"/>
      <sheetName val="4-1.개소별집계표"/>
      <sheetName val="4-2.개소별명세표"/>
      <sheetName val="1-2.기타경비산출"/>
      <sheetName val="3.단가단출서 (2)"/>
      <sheetName val="2001시중노임"/>
      <sheetName val="자재단가"/>
      <sheetName val="48일위"/>
      <sheetName val="48수량"/>
      <sheetName val="22수량"/>
      <sheetName val="49일위"/>
      <sheetName val="22일위"/>
      <sheetName val="49수량"/>
      <sheetName val="PI"/>
      <sheetName val="BEND LOSS"/>
      <sheetName val="#REF"/>
      <sheetName val="COST"/>
      <sheetName val="수량산출"/>
      <sheetName val="노임"/>
      <sheetName val="1.2.용역비"/>
      <sheetName val="설계산출표지"/>
      <sheetName val="2층LOAD"/>
      <sheetName val="노단"/>
      <sheetName val="36단가"/>
      <sheetName val="36수량"/>
      <sheetName val="단가산출서(철거)-납품후수정됨"/>
      <sheetName val="단중표"/>
      <sheetName val="제4절-1"/>
      <sheetName val="일위대가"/>
      <sheetName val="Sheet5"/>
      <sheetName val="SENSOR LIST"/>
      <sheetName val="JUCKEYK"/>
      <sheetName val="토목"/>
      <sheetName val="시설물일위"/>
      <sheetName val="가설공사"/>
      <sheetName val="단가결정"/>
      <sheetName val="내역아"/>
      <sheetName val="울타리"/>
      <sheetName val="설비비"/>
      <sheetName val="1_원가계산서"/>
      <sheetName val="2_총괄표"/>
      <sheetName val="3_단가단출서"/>
      <sheetName val="철거표지_(2)"/>
      <sheetName val="5_공량산출서"/>
      <sheetName val="철거표지_(3)"/>
      <sheetName val="4_수량산출서"/>
      <sheetName val="철거표지_(4)"/>
      <sheetName val="4-1_개소별집계표"/>
      <sheetName val="4-2_개소별명세표"/>
      <sheetName val="1-2_기타경비산출"/>
      <sheetName val="3_단가단출서_(2)"/>
      <sheetName val="BEND_LOSS"/>
      <sheetName val="1_2_용역비"/>
      <sheetName val="SENSOR_LIST"/>
      <sheetName val="1_원가계산서1"/>
      <sheetName val="2_총괄표1"/>
      <sheetName val="3_단가단출서1"/>
      <sheetName val="철거표지_(2)1"/>
      <sheetName val="5_공량산출서1"/>
      <sheetName val="철거표지_(3)1"/>
      <sheetName val="4_수량산출서1"/>
      <sheetName val="철거표지_(4)1"/>
      <sheetName val="4-1_개소별집계표1"/>
      <sheetName val="4-2_개소별명세표1"/>
      <sheetName val="1-2_기타경비산출1"/>
      <sheetName val="3_단가단출서_(2)1"/>
      <sheetName val="BEND_LOSS1"/>
      <sheetName val="1_2_용역비1"/>
      <sheetName val="SENSOR_LIST1"/>
      <sheetName val="5.소재"/>
      <sheetName val="음성cable"/>
      <sheetName val="노무비"/>
      <sheetName val="실행철강하도"/>
      <sheetName val="내역서"/>
      <sheetName val="P-J"/>
      <sheetName val="도"/>
      <sheetName val="을부담운반비"/>
      <sheetName val="재료비"/>
      <sheetName val="돈암사업"/>
      <sheetName val="설비비4"/>
      <sheetName val="1.열용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열용량"/>
      <sheetName val="2.S_MAP"/>
      <sheetName val="3.생산능력"/>
      <sheetName val="4.CATENARY"/>
      <sheetName val="5.gd2계산"/>
      <sheetName val="6.MOTOR POWER"/>
      <sheetName val="7.B_R검토"/>
      <sheetName val="일위대가"/>
      <sheetName val="노임"/>
    </sheetNames>
    <sheetDataSet>
      <sheetData sheetId="0">
        <row r="8">
          <cell r="R8">
            <v>2064000</v>
          </cell>
        </row>
      </sheetData>
      <sheetData sheetId="1" refreshError="1"/>
      <sheetData sheetId="2" refreshError="1"/>
      <sheetData sheetId="3"/>
      <sheetData sheetId="4" refreshError="1"/>
      <sheetData sheetId="5" refreshError="1"/>
      <sheetData sheetId="6"/>
      <sheetData sheetId="7" refreshError="1"/>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첨부8.1기본공정"/>
      <sheetName val="첨부8.2종합공정표"/>
      <sheetName val="기계분야"/>
      <sheetName val="배관분야"/>
      <sheetName val="토목분야"/>
      <sheetName val="건축분야"/>
      <sheetName val="전기분야"/>
      <sheetName val="계장분야"/>
      <sheetName val="도면자료제출일정"/>
      <sheetName val="표지"/>
      <sheetName val="1.열용량"/>
      <sheetName val="PI"/>
      <sheetName val="수목데이타 "/>
      <sheetName val="BID"/>
      <sheetName val="설비비4"/>
      <sheetName val="BEND LOSS"/>
      <sheetName val="노임단가"/>
      <sheetName val="일위목록"/>
      <sheetName val="요율"/>
      <sheetName val="report"/>
      <sheetName val="노무비"/>
      <sheetName val="도"/>
      <sheetName val="금액결정"/>
      <sheetName val="적용"/>
      <sheetName val="토건"/>
      <sheetName val="일위대가"/>
      <sheetName val="DATA"/>
      <sheetName val="데이타"/>
      <sheetName val="품셈 "/>
      <sheetName val="PAINT"/>
      <sheetName val="방화도료"/>
      <sheetName val="가열로SW"/>
      <sheetName val="공사비(전기)"/>
      <sheetName val="내역"/>
      <sheetName val="POL6차-PIPING"/>
      <sheetName val="PANEL가격"/>
      <sheetName val="노임9월"/>
      <sheetName val="재료비"/>
      <sheetName val="경산"/>
      <sheetName val="견"/>
      <sheetName val="LOOP"/>
      <sheetName val="BM"/>
      <sheetName val="코드목록(시스템담당용)"/>
      <sheetName val="교량하부공"/>
      <sheetName val="구조물공"/>
      <sheetName val="부대공"/>
      <sheetName val="배수공"/>
      <sheetName val="토공"/>
      <sheetName val="포장공"/>
      <sheetName val="R&amp;D"/>
      <sheetName val="수량산출"/>
      <sheetName val="단가조사"/>
      <sheetName val="공사물량총량집계"/>
      <sheetName val="수량산출서"/>
      <sheetName val="원가계산서(남측)"/>
      <sheetName val="JJ_SAN"/>
      <sheetName val="7단가"/>
      <sheetName val="직노"/>
      <sheetName val="경  비 "/>
      <sheetName val="2000년1차"/>
      <sheetName val="연결임시"/>
      <sheetName val="내역서"/>
      <sheetName val="평가데이터"/>
      <sheetName val="중강당 내역"/>
      <sheetName val="총괄표"/>
      <sheetName val="청천내"/>
      <sheetName val="수목표준대가"/>
      <sheetName val="산#3-1"/>
      <sheetName val="CB"/>
      <sheetName val="소일위대가코드표"/>
      <sheetName val="정부노임단가"/>
      <sheetName val="내역서 "/>
      <sheetName val="코드목록"/>
      <sheetName val="품셈표"/>
      <sheetName val="단중표"/>
      <sheetName val="단가집"/>
      <sheetName val="Man Power"/>
      <sheetName val="Man Power &amp; Comp"/>
      <sheetName val="총괄집계 (현대-거평분)"/>
      <sheetName val="공급기지(토목)"/>
      <sheetName val="TDI ISBL"/>
      <sheetName val="작성방법"/>
      <sheetName val="공정양식"/>
      <sheetName val="MHR-ANLIS"/>
      <sheetName val="MUK-List"/>
      <sheetName val="Sheet1 (2)"/>
      <sheetName val="IT-BAT"/>
      <sheetName val="SENSOR LIST"/>
      <sheetName val="산#3-2-2"/>
      <sheetName val="indirect"/>
      <sheetName val="효율&amp;역율"/>
      <sheetName val="환율-LIBOR"/>
      <sheetName val="조도계산서 (도서)"/>
      <sheetName val="General Data"/>
      <sheetName val="WORK"/>
      <sheetName val="Proposal"/>
      <sheetName val="EE-PROP"/>
      <sheetName val="설비비2"/>
      <sheetName val="설비비3"/>
      <sheetName val="설비비5"/>
      <sheetName val="설비비6"/>
      <sheetName val="설비비1"/>
      <sheetName val="Eier"/>
      <sheetName val="유첨3.적용기준"/>
      <sheetName val="#REF"/>
      <sheetName val="물량"/>
      <sheetName val="Pengalaman Per"/>
      <sheetName val="Y-WORK"/>
      <sheetName val="ITEM"/>
      <sheetName val="PBS"/>
      <sheetName val="품종별-이름"/>
      <sheetName val="2선재"/>
      <sheetName val="BQ"/>
      <sheetName val="산#3-2"/>
      <sheetName val="ENG-101"/>
      <sheetName val="PIPE"/>
      <sheetName val="FLANGE"/>
      <sheetName val="VALVE"/>
      <sheetName val="기계내역서"/>
      <sheetName val="부하(성남)"/>
      <sheetName val="부하계산서"/>
      <sheetName val="8.INTER CONNECTING"/>
      <sheetName val="TOTAL"/>
      <sheetName val="4-3 보온 기본물량집계"/>
      <sheetName val="COVER"/>
      <sheetName val="산#2-1 (2)"/>
      <sheetName val="WEIGHT LIST"/>
      <sheetName val="계약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지연프로젝트"/>
      <sheetName val="매출증가"/>
      <sheetName val="매출감소"/>
      <sheetName val="설계"/>
      <sheetName val="토건"/>
      <sheetName val="작업"/>
      <sheetName val="원본"/>
      <sheetName val="선강"/>
      <sheetName val="압연"/>
      <sheetName val="에너지"/>
      <sheetName val="토건사업"/>
      <sheetName val="증감코드"/>
      <sheetName val="PI"/>
      <sheetName val="환율-LIBOR"/>
      <sheetName val="Sheet5"/>
      <sheetName val="견"/>
      <sheetName val="코드목록(시스템담당용)"/>
      <sheetName val="도"/>
      <sheetName val="DAN"/>
      <sheetName val="백호우계수"/>
      <sheetName val="코드목록"/>
      <sheetName val="일위대가(건축)"/>
      <sheetName val="단가표 (2)"/>
      <sheetName val="표지"/>
      <sheetName val="ㅁ"/>
      <sheetName val="작성방법"/>
      <sheetName val="데이타"/>
      <sheetName val="식재인부"/>
      <sheetName val="BEND LOSS"/>
      <sheetName val="1.열용량"/>
      <sheetName val="도면자료제출일정"/>
      <sheetName val="노임단가"/>
      <sheetName val="일위목록"/>
      <sheetName val="요율"/>
      <sheetName val="사업성검토"/>
      <sheetName val="GL수급전망"/>
      <sheetName val="코드표"/>
      <sheetName val="정부노임단가"/>
      <sheetName val="적용"/>
      <sheetName val="수목데이타 "/>
      <sheetName val="Sheet1 (2)"/>
      <sheetName val="DATA"/>
      <sheetName val="MUK-List"/>
      <sheetName val="일위대가(가설)"/>
      <sheetName val="가열로SW"/>
      <sheetName val="고로_토목(도급보정)_101222"/>
      <sheetName val="PE-1차"/>
      <sheetName val="PE-2차"/>
      <sheetName val="PE-3차"/>
      <sheetName val="PE-4차"/>
      <sheetName val="PE-5차"/>
      <sheetName val="PE-6차"/>
      <sheetName val="COL"/>
      <sheetName val="설비비2"/>
      <sheetName val="설비비3"/>
      <sheetName val="설비비1"/>
      <sheetName val="총괄표"/>
      <sheetName val="JUCKEYK"/>
      <sheetName val="실행대비"/>
      <sheetName val="POL6차-PIPING"/>
      <sheetName val="단가대비표"/>
      <sheetName val="단가산출"/>
      <sheetName val="내역서"/>
      <sheetName val="계약ITEM"/>
      <sheetName val="PANEL가격"/>
      <sheetName val="B.C. Calculation"/>
      <sheetName val="report"/>
      <sheetName val="총집계표 "/>
      <sheetName val="현장관리비"/>
      <sheetName val="실행내역"/>
      <sheetName val="보할공정"/>
      <sheetName val="경산"/>
      <sheetName val="일위대가목차"/>
      <sheetName val="AV시스템"/>
      <sheetName val="인건비"/>
      <sheetName val="4-3 보온 기본물량집계"/>
      <sheetName val="3.설계예산내역서(예산서)"/>
      <sheetName val="2.예정공정표"/>
      <sheetName val="내역서 "/>
      <sheetName val="1.자재 단가율입력"/>
      <sheetName val="자재LIST"/>
      <sheetName val="기준표"/>
      <sheetName val="노무비"/>
      <sheetName val="재료비"/>
      <sheetName val="W-DT "/>
      <sheetName val="원가계산서(남측)"/>
      <sheetName val="산근"/>
      <sheetName val="내역서2안"/>
      <sheetName val="요약&amp;결과"/>
      <sheetName val="CB"/>
      <sheetName val="철거산출근거"/>
      <sheetName val="수량산출"/>
      <sheetName val="설비비4"/>
      <sheetName val="토목"/>
      <sheetName val="노임"/>
      <sheetName val="일반공사"/>
      <sheetName val="2공구산출내역"/>
      <sheetName val="수지예산"/>
      <sheetName val="마산월령동골조물량변경"/>
      <sheetName val="도급양식"/>
      <sheetName val="노임9월"/>
      <sheetName val="대비"/>
      <sheetName val="부표총괄"/>
      <sheetName val="자재코드"/>
      <sheetName val="기본"/>
      <sheetName val="맨홀조서"/>
      <sheetName val="#REF"/>
      <sheetName val="물량"/>
      <sheetName val="WORK"/>
      <sheetName val="Pengalaman Per"/>
      <sheetName val="Y-WORK"/>
      <sheetName val="ITEM"/>
      <sheetName val="PBS"/>
      <sheetName val="단중표"/>
      <sheetName val="품종별-이름"/>
      <sheetName val="SENSOR LIST"/>
      <sheetName val="2선재"/>
      <sheetName val="BQ"/>
      <sheetName val="Man Power"/>
      <sheetName val="산#3-2-2"/>
      <sheetName val="산#3-1"/>
      <sheetName val="산#3-2"/>
      <sheetName val="ENG-101"/>
      <sheetName val="PIPE"/>
      <sheetName val="FLANGE"/>
      <sheetName val="VALVE"/>
      <sheetName val="기계내역서"/>
      <sheetName val="Man Power &amp; Comp"/>
      <sheetName val="부하(성남)"/>
      <sheetName val="부하계산서"/>
      <sheetName val="8.INTER CONNECTING"/>
      <sheetName val="TOTAL"/>
      <sheetName val="COVER"/>
      <sheetName val="산#2-1 (2)"/>
      <sheetName val="WEIGHT LIST"/>
      <sheetName val="b_balju_cho"/>
      <sheetName val="환율"/>
      <sheetName val="유첨3.적용기준"/>
      <sheetName val="단가최종"/>
      <sheetName val="대가목록"/>
      <sheetName val="Sheet15"/>
      <sheetName val="일위대가"/>
      <sheetName val="기초일위"/>
      <sheetName val="시설일위"/>
      <sheetName val="조명일위"/>
      <sheetName val="공통단가"/>
      <sheetName val="단가조사"/>
      <sheetName val="운반비"/>
      <sheetName val="노무비단가"/>
      <sheetName val="구조면적"/>
      <sheetName val="단가집계목록"/>
      <sheetName val="대차대조표"/>
      <sheetName val="손익계산서"/>
      <sheetName val="이익잉여금"/>
      <sheetName val="96노임기준"/>
      <sheetName val="주소록"/>
      <sheetName val="지하층LOAD"/>
      <sheetName val="직노"/>
      <sheetName val="집계표"/>
      <sheetName val="원가"/>
      <sheetName val="7단가"/>
      <sheetName val="일위목차"/>
      <sheetName val="설치내역서"/>
      <sheetName val="공사비(전기)"/>
      <sheetName val="노무비+재료비"/>
      <sheetName val="조명시설"/>
      <sheetName val=""/>
      <sheetName val="공조기휀"/>
      <sheetName val="48일위"/>
      <sheetName val="49일위"/>
      <sheetName val="자재단가"/>
      <sheetName val=" 견적서"/>
      <sheetName val="이토변실(A3-LINE)"/>
      <sheetName val="http___fs_center4_posec_co_kr_2"/>
      <sheetName val="공사_산출"/>
      <sheetName val="http___fs_center4_posec_co_kr_3"/>
      <sheetName val="토량1-1"/>
      <sheetName val="노임(23.09)"/>
      <sheetName val="공사내역"/>
      <sheetName val="공사설계서"/>
      <sheetName val="노임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refreshError="1"/>
      <sheetData sheetId="168" refreshError="1"/>
      <sheetData sheetId="169" refreshError="1"/>
      <sheetData sheetId="170"/>
      <sheetData sheetId="171" refreshError="1"/>
      <sheetData sheetId="172" refreshError="1"/>
      <sheetData sheetId="173"/>
      <sheetData sheetId="174" refreshError="1"/>
      <sheetData sheetId="175"/>
      <sheetData sheetId="176" refreshError="1"/>
      <sheetData sheetId="177" refreshError="1"/>
      <sheetData sheetId="178" refreshError="1"/>
      <sheetData sheetId="179" refreshError="1"/>
      <sheetData sheetId="180"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감리비"/>
      <sheetName val="원가계산서"/>
      <sheetName val="총괄표"/>
      <sheetName val="일위대가"/>
      <sheetName val="인공"/>
      <sheetName val="맨홀산출"/>
      <sheetName val="수량산출서"/>
      <sheetName val="총집계표"/>
      <sheetName val="전열총집계"/>
      <sheetName val="전열집계"/>
      <sheetName val="전열"/>
      <sheetName val="단가비교표"/>
      <sheetName val="전등집계"/>
      <sheetName val="전등"/>
      <sheetName val="간선집계"/>
      <sheetName val="전력간선"/>
      <sheetName val="유도등"/>
      <sheetName val="옥외보안등"/>
      <sheetName val="보안등 기초"/>
      <sheetName val="피뢰설비공사"/>
      <sheetName val="동력집계"/>
      <sheetName val="동력"/>
      <sheetName val="전등총집계"/>
      <sheetName val="신설 총 집계"/>
      <sheetName val="관급자재조서"/>
      <sheetName val="공종별예산조서"/>
      <sheetName val="일위대가표"/>
      <sheetName val="대운반(신설-관급)"/>
      <sheetName val="중집(신설-관급)"/>
      <sheetName val="작업부산물"/>
      <sheetName val="원가계산서 표지"/>
      <sheetName val="보고서를 위한(원가계산)"/>
      <sheetName val="보고서를위한(총괄)"/>
      <sheetName val="인공에서교량및관로적용근거(저압line생성전)"/>
      <sheetName val="개소별명세"/>
      <sheetName val="신설공사집계(전기실및접지)"/>
      <sheetName val="신설공사(전기실및 접지)"/>
      <sheetName val="변대기초공사 집계"/>
      <sheetName val="변대기초공사"/>
      <sheetName val="터파기물량산출"/>
      <sheetName val="철거공사 집계표"/>
      <sheetName val="철거공사총집계"/>
      <sheetName val="왕십리,청량리외철거공사"/>
      <sheetName val="청량리외등철거집계"/>
      <sheetName val="왕십리 신설 집계"/>
      <sheetName val="청량리 신설집계"/>
      <sheetName val="왕십리,청량리외신설공사"/>
      <sheetName val="개소별집계"/>
      <sheetName val="터파기"/>
      <sheetName val="수량조서"/>
      <sheetName val="증감대비"/>
      <sheetName val="철거산출근거"/>
      <sheetName val="인건비(VOICE)"/>
      <sheetName val="자재단가"/>
      <sheetName val="5.공종별예산내역서"/>
      <sheetName val="노임단가"/>
      <sheetName val="내역서"/>
      <sheetName val="노무비"/>
      <sheetName val="BEND LOSS"/>
      <sheetName val="48일위"/>
      <sheetName val="48수량"/>
      <sheetName val="22수량"/>
      <sheetName val="49일위"/>
      <sheetName val="22일위"/>
      <sheetName val="임시배전내역"/>
      <sheetName val="49수량"/>
      <sheetName val="단위수량"/>
      <sheetName val="단위량"/>
      <sheetName val="재료집계표2"/>
      <sheetName val="토적집계표"/>
      <sheetName val="공사설계서"/>
      <sheetName val="토건"/>
      <sheetName val="재료비"/>
      <sheetName val="단가최종"/>
      <sheetName val="대가목록"/>
      <sheetName val="견적내역서"/>
      <sheetName val="가열로SW"/>
      <sheetName val="단가표 (2)"/>
      <sheetName val="노단"/>
      <sheetName val="36단가"/>
      <sheetName val="36수량"/>
      <sheetName val="토목"/>
      <sheetName val="보안등_기초"/>
      <sheetName val="신설_총_집계"/>
      <sheetName val="원가계산서_표지"/>
      <sheetName val="보고서를_위한(원가계산)"/>
      <sheetName val="신설공사(전기실및_접지)"/>
      <sheetName val="변대기초공사_집계"/>
      <sheetName val="철거공사_집계표"/>
      <sheetName val="왕십리_신설_집계"/>
      <sheetName val="청량리_신설집계"/>
      <sheetName val="5_공종별예산내역서"/>
      <sheetName val="BEND_LOSS"/>
      <sheetName val="단가표_(2)"/>
      <sheetName val="보안등_기초1"/>
      <sheetName val="신설_총_집계1"/>
      <sheetName val="원가계산서_표지1"/>
      <sheetName val="보고서를_위한(원가계산)1"/>
      <sheetName val="신설공사(전기실및_접지)1"/>
      <sheetName val="변대기초공사_집계1"/>
      <sheetName val="철거공사_집계표1"/>
      <sheetName val="왕십리_신설_집계1"/>
      <sheetName val="청량리_신설집계1"/>
      <sheetName val="5_공종별예산내역서1"/>
      <sheetName val="BEND_LOSS1"/>
      <sheetName val="단가표_(2)1"/>
      <sheetName val="입찰안"/>
      <sheetName val="COST"/>
      <sheetName val="집계표_식재"/>
      <sheetName val="부표"/>
      <sheetName val="장비종합부표"/>
      <sheetName val="공정량산출내역서 "/>
      <sheetName val="단가산출"/>
      <sheetName val="준공조서"/>
      <sheetName val="공사준공계"/>
      <sheetName val="준공검사보고서"/>
      <sheetName val="관급"/>
      <sheetName val="기계일위목록"/>
      <sheetName val="패널"/>
      <sheetName val="Macro"/>
      <sheetName val="이설집계(1공구)"/>
      <sheetName val="노무"/>
      <sheetName val="공종구간"/>
      <sheetName val="가로등내역서"/>
      <sheetName val="대운반(철재)"/>
      <sheetName val="전선 및 전선관"/>
      <sheetName val="공사예산하조서(O.K)"/>
      <sheetName val="공내역"/>
      <sheetName val="간접비 총괄표"/>
    </sheetNames>
    <definedNames>
      <definedName name="단중입력"/>
      <definedName name="프로그램.메인_메뉴호출"/>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2)"/>
      <sheetName val="견적서표지 (2)"/>
      <sheetName val="견적서갑지 (2)"/>
      <sheetName val="공사비총괄표 (3)"/>
      <sheetName val="A동소화 (2)"/>
      <sheetName val="A동자탐 (2)"/>
      <sheetName val="단가표"/>
      <sheetName val="견적서표지"/>
      <sheetName val="견적서갑지"/>
      <sheetName val="공사비총괄표 (2)"/>
      <sheetName val="A동소화"/>
      <sheetName val="A동자탐"/>
      <sheetName val="B동소화"/>
      <sheetName val="B동자탐 "/>
      <sheetName val="견"/>
      <sheetName val="토목"/>
      <sheetName val="일위대가"/>
      <sheetName val="BEND LOSS"/>
      <sheetName val="철거산출근거"/>
      <sheetName val="총집계표"/>
      <sheetName val="노임단가"/>
      <sheetName val="Sheet5"/>
      <sheetName val="PI"/>
      <sheetName val="4차원가계산서"/>
      <sheetName val="남원견적"/>
    </sheetNames>
    <sheetDataSet>
      <sheetData sheetId="0">
        <row r="2">
          <cell r="A2" t="str">
            <v>코드번호</v>
          </cell>
          <cell r="B2" t="str">
            <v>품명</v>
          </cell>
          <cell r="C2" t="str">
            <v>규격</v>
          </cell>
          <cell r="D2" t="str">
            <v>단위</v>
          </cell>
          <cell r="E2" t="str">
            <v>견적단가</v>
          </cell>
          <cell r="F2" t="str">
            <v>실행가</v>
          </cell>
          <cell r="G2" t="str">
            <v>구매가(VAT포함)</v>
          </cell>
        </row>
        <row r="3">
          <cell r="A3">
            <v>10001</v>
          </cell>
          <cell r="B3" t="str">
            <v>화재수신기</v>
          </cell>
          <cell r="C3" t="str">
            <v>P-1-25CCT</v>
          </cell>
          <cell r="D3" t="str">
            <v>면</v>
          </cell>
        </row>
        <row r="4">
          <cell r="A4">
            <v>10002</v>
          </cell>
          <cell r="B4" t="str">
            <v>화재수신기</v>
          </cell>
          <cell r="C4" t="str">
            <v>P-1-20CCT</v>
          </cell>
          <cell r="D4" t="str">
            <v>면</v>
          </cell>
          <cell r="E4">
            <v>550000</v>
          </cell>
          <cell r="F4">
            <v>170000</v>
          </cell>
        </row>
        <row r="5">
          <cell r="A5">
            <v>10003</v>
          </cell>
          <cell r="B5" t="str">
            <v>화재수신기</v>
          </cell>
          <cell r="C5" t="str">
            <v>P-1-15CCT</v>
          </cell>
          <cell r="D5" t="str">
            <v>면</v>
          </cell>
          <cell r="E5">
            <v>480000</v>
          </cell>
          <cell r="F5">
            <v>150000</v>
          </cell>
        </row>
        <row r="6">
          <cell r="A6">
            <v>10004</v>
          </cell>
          <cell r="B6" t="str">
            <v>화재수신기</v>
          </cell>
          <cell r="C6" t="str">
            <v>P-1-10CCT</v>
          </cell>
          <cell r="D6" t="str">
            <v>면</v>
          </cell>
          <cell r="E6">
            <v>380000</v>
          </cell>
          <cell r="F6">
            <v>130000</v>
          </cell>
        </row>
        <row r="7">
          <cell r="A7">
            <v>10005</v>
          </cell>
          <cell r="B7" t="str">
            <v>화재수신기</v>
          </cell>
          <cell r="C7" t="str">
            <v>P-1-5CCT</v>
          </cell>
          <cell r="D7" t="str">
            <v>면</v>
          </cell>
          <cell r="E7">
            <v>240000</v>
          </cell>
          <cell r="F7">
            <v>90000</v>
          </cell>
        </row>
        <row r="8">
          <cell r="A8">
            <v>10006</v>
          </cell>
          <cell r="B8" t="str">
            <v>화재수신기</v>
          </cell>
          <cell r="C8" t="str">
            <v>복합형/4</v>
          </cell>
          <cell r="D8" t="str">
            <v>면</v>
          </cell>
          <cell r="E8">
            <v>900000</v>
          </cell>
          <cell r="F8">
            <v>600000</v>
          </cell>
        </row>
        <row r="9">
          <cell r="A9">
            <v>10007</v>
          </cell>
          <cell r="B9" t="str">
            <v>화재수신기</v>
          </cell>
          <cell r="C9" t="str">
            <v>복합형/2</v>
          </cell>
          <cell r="D9" t="str">
            <v>면</v>
          </cell>
          <cell r="E9">
            <v>550000</v>
          </cell>
          <cell r="F9">
            <v>450000</v>
          </cell>
        </row>
        <row r="10">
          <cell r="A10">
            <v>10008</v>
          </cell>
          <cell r="B10" t="str">
            <v>경종</v>
          </cell>
          <cell r="C10" t="str">
            <v>DC 24V</v>
          </cell>
          <cell r="D10" t="str">
            <v>EA</v>
          </cell>
          <cell r="E10">
            <v>5500</v>
          </cell>
          <cell r="F10">
            <v>3600</v>
          </cell>
        </row>
        <row r="11">
          <cell r="A11">
            <v>10009</v>
          </cell>
          <cell r="B11" t="str">
            <v>표시등</v>
          </cell>
          <cell r="C11" t="str">
            <v>DC 24V/L.E.D</v>
          </cell>
          <cell r="D11" t="str">
            <v>EA</v>
          </cell>
          <cell r="E11">
            <v>2000</v>
          </cell>
          <cell r="F11">
            <v>900</v>
          </cell>
        </row>
        <row r="12">
          <cell r="A12">
            <v>10010</v>
          </cell>
          <cell r="B12" t="str">
            <v>발신기</v>
          </cell>
          <cell r="C12" t="str">
            <v>P-1급</v>
          </cell>
          <cell r="D12" t="str">
            <v>EA</v>
          </cell>
          <cell r="E12">
            <v>5000</v>
          </cell>
          <cell r="F12">
            <v>2900</v>
          </cell>
        </row>
        <row r="13">
          <cell r="A13">
            <v>10011</v>
          </cell>
          <cell r="B13" t="str">
            <v>기동램프</v>
          </cell>
          <cell r="C13" t="str">
            <v>AC 220V</v>
          </cell>
          <cell r="D13" t="str">
            <v>EA</v>
          </cell>
          <cell r="E13">
            <v>2300</v>
          </cell>
          <cell r="F13">
            <v>1400</v>
          </cell>
        </row>
        <row r="14">
          <cell r="A14">
            <v>10012</v>
          </cell>
          <cell r="B14" t="str">
            <v>차동식감지기</v>
          </cell>
          <cell r="C14" t="str">
            <v>스포트형</v>
          </cell>
          <cell r="D14" t="str">
            <v>EA</v>
          </cell>
          <cell r="E14">
            <v>5000</v>
          </cell>
          <cell r="F14">
            <v>2800</v>
          </cell>
        </row>
        <row r="15">
          <cell r="A15">
            <v>10013</v>
          </cell>
          <cell r="B15" t="str">
            <v>정온식감지기</v>
          </cell>
          <cell r="C15" t="str">
            <v>스포트형</v>
          </cell>
          <cell r="D15" t="str">
            <v>EA</v>
          </cell>
          <cell r="E15">
            <v>5000</v>
          </cell>
          <cell r="F15">
            <v>2500</v>
          </cell>
        </row>
        <row r="16">
          <cell r="A16">
            <v>10014</v>
          </cell>
          <cell r="B16" t="str">
            <v>연기식감지기</v>
          </cell>
          <cell r="C16" t="str">
            <v>광전식</v>
          </cell>
          <cell r="D16" t="str">
            <v>EA</v>
          </cell>
          <cell r="E16">
            <v>20000</v>
          </cell>
          <cell r="F16">
            <v>9800</v>
          </cell>
        </row>
        <row r="17">
          <cell r="A17">
            <v>10015</v>
          </cell>
          <cell r="B17" t="str">
            <v>통로유도표지</v>
          </cell>
          <cell r="C17" t="str">
            <v>축광</v>
          </cell>
          <cell r="D17" t="str">
            <v>EA</v>
          </cell>
          <cell r="E17">
            <v>4500</v>
          </cell>
          <cell r="F17">
            <v>2500</v>
          </cell>
        </row>
        <row r="18">
          <cell r="A18">
            <v>10016</v>
          </cell>
          <cell r="B18" t="str">
            <v>통로유도등</v>
          </cell>
          <cell r="C18" t="str">
            <v>매입형</v>
          </cell>
          <cell r="D18" t="str">
            <v>EA</v>
          </cell>
          <cell r="E18">
            <v>43000</v>
          </cell>
          <cell r="F18">
            <v>16000</v>
          </cell>
        </row>
        <row r="19">
          <cell r="A19">
            <v>10017</v>
          </cell>
          <cell r="B19" t="str">
            <v>통로유도등</v>
          </cell>
          <cell r="C19" t="str">
            <v>돌출형</v>
          </cell>
          <cell r="D19" t="str">
            <v>EA</v>
          </cell>
          <cell r="E19">
            <v>37000</v>
          </cell>
          <cell r="F19">
            <v>16000</v>
          </cell>
        </row>
        <row r="20">
          <cell r="A20">
            <v>10018</v>
          </cell>
          <cell r="B20" t="str">
            <v>피난구유도표지</v>
          </cell>
          <cell r="C20" t="str">
            <v>축광</v>
          </cell>
          <cell r="D20" t="str">
            <v>EA</v>
          </cell>
          <cell r="E20">
            <v>4000</v>
          </cell>
          <cell r="F20">
            <v>3000</v>
          </cell>
        </row>
        <row r="21">
          <cell r="A21">
            <v>10019</v>
          </cell>
          <cell r="B21" t="str">
            <v>피난구유도등</v>
          </cell>
          <cell r="C21" t="str">
            <v>10W</v>
          </cell>
          <cell r="D21" t="str">
            <v>EA</v>
          </cell>
          <cell r="E21">
            <v>28000</v>
          </cell>
          <cell r="F21">
            <v>14000</v>
          </cell>
        </row>
        <row r="22">
          <cell r="A22">
            <v>10020</v>
          </cell>
          <cell r="B22" t="str">
            <v>피난구유도등</v>
          </cell>
          <cell r="C22" t="str">
            <v>20W</v>
          </cell>
          <cell r="D22" t="str">
            <v>EA</v>
          </cell>
          <cell r="E22">
            <v>45000</v>
          </cell>
          <cell r="F22">
            <v>20000</v>
          </cell>
        </row>
        <row r="23">
          <cell r="A23">
            <v>10021</v>
          </cell>
          <cell r="B23" t="str">
            <v>피난구유도등</v>
          </cell>
          <cell r="C23" t="str">
            <v>40W</v>
          </cell>
          <cell r="D23" t="str">
            <v>EA</v>
          </cell>
          <cell r="E23">
            <v>110000</v>
          </cell>
          <cell r="F23">
            <v>85000</v>
          </cell>
        </row>
        <row r="24">
          <cell r="A24">
            <v>10022</v>
          </cell>
          <cell r="B24" t="str">
            <v>비상조명등</v>
          </cell>
          <cell r="C24" t="str">
            <v>AC 220V</v>
          </cell>
          <cell r="D24" t="str">
            <v>EA</v>
          </cell>
          <cell r="E24">
            <v>78000</v>
          </cell>
          <cell r="F24">
            <v>50000</v>
          </cell>
        </row>
        <row r="25">
          <cell r="A25">
            <v>10023</v>
          </cell>
          <cell r="B25" t="str">
            <v>AMP</v>
          </cell>
          <cell r="C25" t="str">
            <v>50W</v>
          </cell>
          <cell r="D25" t="str">
            <v>면</v>
          </cell>
          <cell r="E25">
            <v>450000</v>
          </cell>
        </row>
        <row r="26">
          <cell r="A26">
            <v>10024</v>
          </cell>
          <cell r="B26" t="str">
            <v>스피커</v>
          </cell>
          <cell r="C26" t="str">
            <v>세대1W</v>
          </cell>
          <cell r="D26" t="str">
            <v>EA</v>
          </cell>
          <cell r="E26">
            <v>5000</v>
          </cell>
          <cell r="F26">
            <v>3800</v>
          </cell>
        </row>
        <row r="27">
          <cell r="A27">
            <v>10025</v>
          </cell>
          <cell r="B27" t="str">
            <v>스피커</v>
          </cell>
          <cell r="C27" t="str">
            <v>3W</v>
          </cell>
          <cell r="D27" t="str">
            <v>EA</v>
          </cell>
          <cell r="E27">
            <v>20000</v>
          </cell>
          <cell r="F27">
            <v>9500</v>
          </cell>
        </row>
        <row r="28">
          <cell r="A28">
            <v>10026</v>
          </cell>
          <cell r="B28" t="str">
            <v>소화전세트</v>
          </cell>
          <cell r="C28" t="str">
            <v>경,표,발,기동램프</v>
          </cell>
          <cell r="D28" t="str">
            <v>SET</v>
          </cell>
          <cell r="E28">
            <v>14600</v>
          </cell>
          <cell r="F28">
            <v>8800</v>
          </cell>
        </row>
        <row r="29">
          <cell r="A29">
            <v>10027</v>
          </cell>
          <cell r="B29" t="str">
            <v>속보함세트</v>
          </cell>
          <cell r="C29" t="str">
            <v>경,표,발신기</v>
          </cell>
          <cell r="D29" t="str">
            <v>SET</v>
          </cell>
          <cell r="E29">
            <v>56600</v>
          </cell>
          <cell r="F29">
            <v>38400</v>
          </cell>
        </row>
        <row r="30">
          <cell r="A30">
            <v>10028</v>
          </cell>
          <cell r="B30" t="str">
            <v>속보내함</v>
          </cell>
          <cell r="C30" t="str">
            <v>200*600</v>
          </cell>
          <cell r="D30" t="str">
            <v>EA</v>
          </cell>
          <cell r="E30">
            <v>12000</v>
          </cell>
          <cell r="F30">
            <v>6000</v>
          </cell>
        </row>
        <row r="31">
          <cell r="A31">
            <v>10029</v>
          </cell>
          <cell r="B31" t="str">
            <v>속보함커버</v>
          </cell>
          <cell r="C31" t="str">
            <v>SUS</v>
          </cell>
          <cell r="D31" t="str">
            <v>EA</v>
          </cell>
          <cell r="E31">
            <v>32300</v>
          </cell>
          <cell r="F31">
            <v>19000</v>
          </cell>
        </row>
        <row r="32">
          <cell r="A32">
            <v>10030</v>
          </cell>
          <cell r="B32" t="str">
            <v>속노함노출</v>
          </cell>
          <cell r="C32" t="str">
            <v>STEEL</v>
          </cell>
          <cell r="D32" t="str">
            <v>EA</v>
          </cell>
          <cell r="E32">
            <v>9000</v>
          </cell>
          <cell r="F32">
            <v>4500</v>
          </cell>
        </row>
        <row r="33">
          <cell r="A33">
            <v>10031</v>
          </cell>
          <cell r="B33" t="str">
            <v>속노함노출</v>
          </cell>
          <cell r="C33" t="str">
            <v>SUS</v>
          </cell>
          <cell r="D33" t="str">
            <v>EA</v>
          </cell>
          <cell r="E33">
            <v>45000</v>
          </cell>
          <cell r="F33">
            <v>25000</v>
          </cell>
        </row>
        <row r="34">
          <cell r="A34">
            <v>10032</v>
          </cell>
          <cell r="B34" t="str">
            <v>중계기</v>
          </cell>
          <cell r="C34" t="str">
            <v>HI-MUX2/2/2</v>
          </cell>
          <cell r="D34" t="str">
            <v>EA</v>
          </cell>
          <cell r="E34">
            <v>120000</v>
          </cell>
          <cell r="F34">
            <v>55000</v>
          </cell>
        </row>
        <row r="35">
          <cell r="A35">
            <v>10033</v>
          </cell>
          <cell r="B35" t="str">
            <v>비상콘센트</v>
          </cell>
          <cell r="C35" t="str">
            <v>소화전내장형</v>
          </cell>
          <cell r="D35" t="str">
            <v>EA</v>
          </cell>
          <cell r="E35">
            <v>65000</v>
          </cell>
          <cell r="F35">
            <v>45000</v>
          </cell>
        </row>
        <row r="36">
          <cell r="A36">
            <v>10034</v>
          </cell>
          <cell r="B36" t="str">
            <v>전자싸이렌</v>
          </cell>
          <cell r="C36" t="str">
            <v>DC 24V</v>
          </cell>
          <cell r="D36" t="str">
            <v>EA</v>
          </cell>
          <cell r="E36">
            <v>25000</v>
          </cell>
          <cell r="F36">
            <v>11000</v>
          </cell>
        </row>
        <row r="37">
          <cell r="A37">
            <v>10035</v>
          </cell>
          <cell r="B37" t="str">
            <v>S.V.P</v>
          </cell>
          <cell r="C37" t="str">
            <v>DC 24V</v>
          </cell>
          <cell r="D37" t="str">
            <v>면</v>
          </cell>
          <cell r="E37">
            <v>62000</v>
          </cell>
          <cell r="F37">
            <v>25000</v>
          </cell>
        </row>
        <row r="38">
          <cell r="A38">
            <v>10036</v>
          </cell>
          <cell r="B38" t="str">
            <v>저수위경보</v>
          </cell>
          <cell r="C38" t="str">
            <v>DC 24V</v>
          </cell>
          <cell r="D38" t="str">
            <v>EA</v>
          </cell>
          <cell r="E38">
            <v>35000</v>
          </cell>
          <cell r="F38">
            <v>18000</v>
          </cell>
        </row>
        <row r="39">
          <cell r="A39">
            <v>10037</v>
          </cell>
          <cell r="B39" t="str">
            <v>TAMPER SWITCH</v>
          </cell>
          <cell r="C39" t="str">
            <v>DC 24V</v>
          </cell>
          <cell r="D39" t="str">
            <v>EA</v>
          </cell>
          <cell r="E39">
            <v>5000</v>
          </cell>
        </row>
        <row r="40">
          <cell r="A40">
            <v>10038</v>
          </cell>
          <cell r="B40" t="str">
            <v>MCC P/L</v>
          </cell>
          <cell r="C40" t="str">
            <v>AC 380V</v>
          </cell>
          <cell r="D40" t="str">
            <v>면</v>
          </cell>
          <cell r="E40">
            <v>750000</v>
          </cell>
          <cell r="F40">
            <v>700000</v>
          </cell>
        </row>
        <row r="41">
          <cell r="A41">
            <v>10039</v>
          </cell>
          <cell r="B41" t="str">
            <v>전선관</v>
          </cell>
          <cell r="C41" t="str">
            <v>HI-LEX16C</v>
          </cell>
          <cell r="D41" t="str">
            <v>M</v>
          </cell>
          <cell r="E41">
            <v>180</v>
          </cell>
          <cell r="F41">
            <v>110</v>
          </cell>
        </row>
        <row r="42">
          <cell r="A42">
            <v>10040</v>
          </cell>
          <cell r="B42" t="str">
            <v>전선관</v>
          </cell>
          <cell r="C42" t="str">
            <v>HI-LEX22C</v>
          </cell>
          <cell r="D42" t="str">
            <v>M</v>
          </cell>
          <cell r="E42">
            <v>216</v>
          </cell>
          <cell r="F42">
            <v>150</v>
          </cell>
        </row>
        <row r="43">
          <cell r="A43">
            <v>10041</v>
          </cell>
          <cell r="B43" t="str">
            <v>전선관</v>
          </cell>
          <cell r="C43" t="str">
            <v>HI-LEX28C</v>
          </cell>
          <cell r="D43" t="str">
            <v>M</v>
          </cell>
          <cell r="E43">
            <v>315</v>
          </cell>
          <cell r="F43">
            <v>200</v>
          </cell>
        </row>
        <row r="44">
          <cell r="A44">
            <v>10042</v>
          </cell>
          <cell r="B44" t="str">
            <v>전선관</v>
          </cell>
          <cell r="C44" t="str">
            <v>HI-16C</v>
          </cell>
          <cell r="D44" t="str">
            <v>M</v>
          </cell>
          <cell r="E44">
            <v>390</v>
          </cell>
          <cell r="F44">
            <v>365</v>
          </cell>
        </row>
        <row r="45">
          <cell r="A45">
            <v>10043</v>
          </cell>
          <cell r="B45" t="str">
            <v>전선관</v>
          </cell>
          <cell r="C45" t="str">
            <v>HI-22C</v>
          </cell>
          <cell r="D45" t="str">
            <v>M</v>
          </cell>
          <cell r="E45">
            <v>430</v>
          </cell>
          <cell r="F45">
            <v>410</v>
          </cell>
        </row>
        <row r="46">
          <cell r="A46">
            <v>10044</v>
          </cell>
          <cell r="B46" t="str">
            <v>전선관</v>
          </cell>
          <cell r="C46" t="str">
            <v>HI-28C</v>
          </cell>
          <cell r="D46" t="str">
            <v>M</v>
          </cell>
          <cell r="E46">
            <v>750</v>
          </cell>
          <cell r="F46">
            <v>720</v>
          </cell>
        </row>
        <row r="47">
          <cell r="A47">
            <v>10045</v>
          </cell>
          <cell r="B47" t="str">
            <v>전선관</v>
          </cell>
          <cell r="C47" t="str">
            <v>HI-36C</v>
          </cell>
          <cell r="D47" t="str">
            <v>M</v>
          </cell>
          <cell r="E47">
            <v>1350</v>
          </cell>
          <cell r="F47">
            <v>1200</v>
          </cell>
        </row>
        <row r="48">
          <cell r="A48">
            <v>10046</v>
          </cell>
          <cell r="B48" t="str">
            <v>전선관</v>
          </cell>
          <cell r="C48" t="str">
            <v>ST-16C</v>
          </cell>
          <cell r="D48" t="str">
            <v>M</v>
          </cell>
          <cell r="E48">
            <v>1230</v>
          </cell>
          <cell r="F48">
            <v>1160</v>
          </cell>
        </row>
        <row r="49">
          <cell r="A49">
            <v>10047</v>
          </cell>
          <cell r="B49" t="str">
            <v>전선관</v>
          </cell>
          <cell r="C49" t="str">
            <v>ST-22C</v>
          </cell>
          <cell r="D49" t="str">
            <v>M</v>
          </cell>
          <cell r="E49">
            <v>1620</v>
          </cell>
          <cell r="F49">
            <v>1480</v>
          </cell>
        </row>
        <row r="50">
          <cell r="A50">
            <v>10048</v>
          </cell>
          <cell r="B50" t="str">
            <v>전선관</v>
          </cell>
          <cell r="C50" t="str">
            <v>ST-28C</v>
          </cell>
          <cell r="D50" t="str">
            <v>M</v>
          </cell>
          <cell r="E50">
            <v>2100</v>
          </cell>
          <cell r="F50">
            <v>1930</v>
          </cell>
        </row>
        <row r="51">
          <cell r="A51">
            <v>10049</v>
          </cell>
          <cell r="B51" t="str">
            <v>전선관</v>
          </cell>
          <cell r="C51" t="str">
            <v>ST-36C</v>
          </cell>
          <cell r="D51" t="str">
            <v>M</v>
          </cell>
          <cell r="E51">
            <v>2440</v>
          </cell>
          <cell r="F51">
            <v>2370</v>
          </cell>
        </row>
        <row r="52">
          <cell r="A52">
            <v>10050</v>
          </cell>
          <cell r="B52" t="str">
            <v>노말밴드</v>
          </cell>
          <cell r="C52" t="str">
            <v>HI-28C</v>
          </cell>
          <cell r="D52" t="str">
            <v>EA</v>
          </cell>
          <cell r="E52">
            <v>1232</v>
          </cell>
          <cell r="F52">
            <v>1010</v>
          </cell>
        </row>
        <row r="53">
          <cell r="A53">
            <v>10051</v>
          </cell>
          <cell r="B53" t="str">
            <v>노말밴드</v>
          </cell>
          <cell r="C53" t="str">
            <v>HI-36C</v>
          </cell>
          <cell r="D53" t="str">
            <v>EA</v>
          </cell>
          <cell r="E53">
            <v>1250</v>
          </cell>
          <cell r="F53">
            <v>1080</v>
          </cell>
        </row>
        <row r="54">
          <cell r="A54">
            <v>10052</v>
          </cell>
          <cell r="B54" t="str">
            <v>노말밴드</v>
          </cell>
          <cell r="C54" t="str">
            <v>ST-28C</v>
          </cell>
          <cell r="D54" t="str">
            <v>EA</v>
          </cell>
          <cell r="E54">
            <v>1875</v>
          </cell>
          <cell r="F54">
            <v>1720</v>
          </cell>
        </row>
        <row r="55">
          <cell r="A55">
            <v>10053</v>
          </cell>
          <cell r="B55" t="str">
            <v>노말밴드</v>
          </cell>
          <cell r="C55" t="str">
            <v>ST-36C</v>
          </cell>
          <cell r="D55" t="str">
            <v>EA</v>
          </cell>
          <cell r="E55">
            <v>2980</v>
          </cell>
          <cell r="F55">
            <v>2300</v>
          </cell>
        </row>
        <row r="56">
          <cell r="A56">
            <v>10054</v>
          </cell>
          <cell r="B56" t="str">
            <v>ELP전선관</v>
          </cell>
          <cell r="C56" t="str">
            <v>30MM</v>
          </cell>
          <cell r="D56" t="str">
            <v>M</v>
          </cell>
          <cell r="E56">
            <v>496</v>
          </cell>
          <cell r="F56">
            <v>340</v>
          </cell>
        </row>
        <row r="57">
          <cell r="A57">
            <v>10055</v>
          </cell>
          <cell r="B57" t="str">
            <v>ELP전선관</v>
          </cell>
          <cell r="C57" t="str">
            <v>40MM</v>
          </cell>
          <cell r="D57" t="str">
            <v>M</v>
          </cell>
          <cell r="E57">
            <v>715</v>
          </cell>
          <cell r="F57">
            <v>530</v>
          </cell>
        </row>
        <row r="58">
          <cell r="A58">
            <v>10056</v>
          </cell>
          <cell r="B58" t="str">
            <v>ELP전선관</v>
          </cell>
          <cell r="C58" t="str">
            <v>50MM</v>
          </cell>
          <cell r="D58" t="str">
            <v>M</v>
          </cell>
          <cell r="E58">
            <v>875</v>
          </cell>
          <cell r="F58">
            <v>680</v>
          </cell>
        </row>
        <row r="59">
          <cell r="A59">
            <v>10057</v>
          </cell>
          <cell r="B59" t="str">
            <v>2종비닐절연전선</v>
          </cell>
          <cell r="C59" t="str">
            <v>IV 1.2MM</v>
          </cell>
          <cell r="D59" t="str">
            <v>M</v>
          </cell>
          <cell r="E59">
            <v>55</v>
          </cell>
        </row>
        <row r="60">
          <cell r="A60">
            <v>10058</v>
          </cell>
          <cell r="B60" t="str">
            <v>2종비닐절연전선</v>
          </cell>
          <cell r="C60" t="str">
            <v>HIV 1.2MM</v>
          </cell>
          <cell r="D60" t="str">
            <v>M</v>
          </cell>
          <cell r="E60">
            <v>57</v>
          </cell>
          <cell r="F60">
            <v>40</v>
          </cell>
        </row>
        <row r="61">
          <cell r="A61">
            <v>10059</v>
          </cell>
          <cell r="B61" t="str">
            <v>2종비닐절연전선</v>
          </cell>
          <cell r="C61" t="str">
            <v>HIV 1.6MM</v>
          </cell>
          <cell r="D61" t="str">
            <v>M</v>
          </cell>
          <cell r="E61">
            <v>92</v>
          </cell>
          <cell r="F61">
            <v>68</v>
          </cell>
        </row>
        <row r="62">
          <cell r="A62">
            <v>10060</v>
          </cell>
          <cell r="B62" t="str">
            <v>2종비닐절연전선</v>
          </cell>
          <cell r="C62" t="str">
            <v>HIV 2.0MM</v>
          </cell>
          <cell r="D62" t="str">
            <v>M</v>
          </cell>
          <cell r="E62">
            <v>135</v>
          </cell>
          <cell r="F62">
            <v>90</v>
          </cell>
        </row>
        <row r="63">
          <cell r="A63">
            <v>10061</v>
          </cell>
          <cell r="B63" t="str">
            <v>CABLE</v>
          </cell>
          <cell r="C63" t="str">
            <v>HCVV-SB1.25SQ 2/C</v>
          </cell>
          <cell r="D63" t="str">
            <v>M</v>
          </cell>
          <cell r="E63">
            <v>836</v>
          </cell>
          <cell r="F63">
            <v>764</v>
          </cell>
        </row>
        <row r="64">
          <cell r="A64">
            <v>10062</v>
          </cell>
          <cell r="B64" t="str">
            <v>CABLE</v>
          </cell>
          <cell r="C64" t="str">
            <v>FR-3 1.6MM 2/C</v>
          </cell>
          <cell r="D64" t="str">
            <v>M</v>
          </cell>
          <cell r="E64">
            <v>924</v>
          </cell>
          <cell r="F64">
            <v>630</v>
          </cell>
        </row>
        <row r="65">
          <cell r="A65">
            <v>10063</v>
          </cell>
          <cell r="B65" t="str">
            <v>CABLE</v>
          </cell>
          <cell r="C65" t="str">
            <v>FR-3 1.6MM 3/C</v>
          </cell>
          <cell r="D65" t="str">
            <v>M</v>
          </cell>
          <cell r="E65">
            <v>1118</v>
          </cell>
          <cell r="F65">
            <v>940</v>
          </cell>
        </row>
        <row r="66">
          <cell r="A66">
            <v>10064</v>
          </cell>
          <cell r="B66" t="str">
            <v>CABLE</v>
          </cell>
          <cell r="C66" t="str">
            <v>FR-3 1.6MM 7/C</v>
          </cell>
          <cell r="D66" t="str">
            <v>M</v>
          </cell>
          <cell r="E66">
            <v>1851</v>
          </cell>
          <cell r="F66">
            <v>1390</v>
          </cell>
        </row>
        <row r="67">
          <cell r="A67">
            <v>10065</v>
          </cell>
          <cell r="B67" t="str">
            <v>CABLE</v>
          </cell>
          <cell r="C67" t="str">
            <v>FR-3 1.6MM 8/C</v>
          </cell>
          <cell r="D67" t="str">
            <v>M</v>
          </cell>
          <cell r="E67">
            <v>2061</v>
          </cell>
          <cell r="F67">
            <v>1545</v>
          </cell>
        </row>
        <row r="68">
          <cell r="A68">
            <v>10066</v>
          </cell>
          <cell r="B68" t="str">
            <v>CABLE</v>
          </cell>
          <cell r="C68" t="str">
            <v>FR-3 1.6MM 9/C</v>
          </cell>
          <cell r="D68" t="str">
            <v>M</v>
          </cell>
          <cell r="E68">
            <v>2259</v>
          </cell>
          <cell r="F68">
            <v>1695</v>
          </cell>
        </row>
        <row r="69">
          <cell r="A69">
            <v>10067</v>
          </cell>
          <cell r="B69" t="str">
            <v>CABLE</v>
          </cell>
          <cell r="C69" t="str">
            <v>FR-3 1.6MM 10/C</v>
          </cell>
          <cell r="D69" t="str">
            <v>M</v>
          </cell>
          <cell r="E69">
            <v>2493</v>
          </cell>
          <cell r="F69">
            <v>1870</v>
          </cell>
        </row>
        <row r="70">
          <cell r="A70">
            <v>10068</v>
          </cell>
          <cell r="B70" t="str">
            <v>CABLE</v>
          </cell>
          <cell r="C70" t="str">
            <v>FR-3 1.6MM 12/C</v>
          </cell>
          <cell r="D70" t="str">
            <v>M</v>
          </cell>
          <cell r="E70">
            <v>2753</v>
          </cell>
          <cell r="F70">
            <v>2065</v>
          </cell>
        </row>
        <row r="71">
          <cell r="A71">
            <v>10069</v>
          </cell>
          <cell r="B71" t="str">
            <v>CABLE</v>
          </cell>
          <cell r="C71" t="str">
            <v>FR-3 1.6MM 15/C</v>
          </cell>
          <cell r="D71" t="str">
            <v>M</v>
          </cell>
          <cell r="E71">
            <v>3281</v>
          </cell>
          <cell r="F71">
            <v>2460</v>
          </cell>
        </row>
        <row r="72">
          <cell r="A72">
            <v>10070</v>
          </cell>
          <cell r="B72" t="str">
            <v>CABLE</v>
          </cell>
          <cell r="C72" t="str">
            <v>FR-3 1.2MM 4/C</v>
          </cell>
          <cell r="D72" t="str">
            <v>M</v>
          </cell>
          <cell r="E72">
            <v>1152</v>
          </cell>
          <cell r="F72">
            <v>865</v>
          </cell>
        </row>
        <row r="73">
          <cell r="A73">
            <v>10071</v>
          </cell>
          <cell r="B73" t="str">
            <v>CABLE</v>
          </cell>
          <cell r="C73" t="str">
            <v>FR-3 2.0MM 3/C</v>
          </cell>
          <cell r="D73" t="str">
            <v>M</v>
          </cell>
          <cell r="E73">
            <v>1252</v>
          </cell>
          <cell r="F73">
            <v>940</v>
          </cell>
        </row>
        <row r="74">
          <cell r="A74">
            <v>10072</v>
          </cell>
          <cell r="B74" t="str">
            <v>CABLE</v>
          </cell>
          <cell r="C74" t="str">
            <v xml:space="preserve">HIV 5.5SQ </v>
          </cell>
          <cell r="D74" t="str">
            <v>M</v>
          </cell>
          <cell r="E74">
            <v>271</v>
          </cell>
          <cell r="F74">
            <v>180</v>
          </cell>
        </row>
        <row r="75">
          <cell r="A75">
            <v>10073</v>
          </cell>
          <cell r="B75" t="str">
            <v>아우트레드복스</v>
          </cell>
          <cell r="C75" t="str">
            <v>8각</v>
          </cell>
          <cell r="D75" t="str">
            <v>EA</v>
          </cell>
          <cell r="E75">
            <v>540</v>
          </cell>
          <cell r="F75">
            <v>370</v>
          </cell>
        </row>
        <row r="76">
          <cell r="A76">
            <v>10074</v>
          </cell>
          <cell r="B76" t="str">
            <v>아우트레드복스</v>
          </cell>
          <cell r="C76" t="str">
            <v>4각</v>
          </cell>
          <cell r="D76" t="str">
            <v>EA</v>
          </cell>
          <cell r="E76">
            <v>630</v>
          </cell>
          <cell r="F76">
            <v>420</v>
          </cell>
        </row>
        <row r="77">
          <cell r="A77">
            <v>10075</v>
          </cell>
          <cell r="B77" t="str">
            <v>아우트레드복스</v>
          </cell>
          <cell r="C77" t="str">
            <v>8각 54MM</v>
          </cell>
          <cell r="D77" t="str">
            <v>EA</v>
          </cell>
          <cell r="E77">
            <v>580</v>
          </cell>
          <cell r="F77">
            <v>450</v>
          </cell>
        </row>
        <row r="78">
          <cell r="A78">
            <v>10076</v>
          </cell>
          <cell r="B78" t="str">
            <v>아우트레드복스</v>
          </cell>
          <cell r="C78" t="str">
            <v>4각 54MM</v>
          </cell>
          <cell r="D78" t="str">
            <v>EA</v>
          </cell>
          <cell r="E78">
            <v>770</v>
          </cell>
          <cell r="F78">
            <v>530</v>
          </cell>
        </row>
        <row r="79">
          <cell r="A79">
            <v>10077</v>
          </cell>
          <cell r="B79" t="str">
            <v>후렉시블</v>
          </cell>
          <cell r="C79" t="str">
            <v>16MM(비방수)</v>
          </cell>
          <cell r="D79" t="str">
            <v>M</v>
          </cell>
          <cell r="E79">
            <v>230</v>
          </cell>
          <cell r="F79">
            <v>180</v>
          </cell>
        </row>
        <row r="80">
          <cell r="A80">
            <v>10078</v>
          </cell>
          <cell r="B80" t="str">
            <v>후렉시블</v>
          </cell>
          <cell r="C80" t="str">
            <v>16MM(방수)</v>
          </cell>
          <cell r="D80" t="str">
            <v>M</v>
          </cell>
          <cell r="E80">
            <v>370</v>
          </cell>
          <cell r="F80">
            <v>265</v>
          </cell>
        </row>
        <row r="81">
          <cell r="A81">
            <v>10079</v>
          </cell>
          <cell r="B81" t="str">
            <v>후렉시블</v>
          </cell>
          <cell r="C81" t="str">
            <v>22MM(방수)</v>
          </cell>
          <cell r="D81" t="str">
            <v>M</v>
          </cell>
          <cell r="E81">
            <v>506</v>
          </cell>
          <cell r="F81">
            <v>380</v>
          </cell>
        </row>
        <row r="82">
          <cell r="A82">
            <v>10080</v>
          </cell>
          <cell r="B82" t="str">
            <v>후렉시블</v>
          </cell>
          <cell r="C82" t="str">
            <v>28MM(방수)</v>
          </cell>
          <cell r="D82" t="str">
            <v>M</v>
          </cell>
          <cell r="E82">
            <v>645</v>
          </cell>
          <cell r="F82">
            <v>515</v>
          </cell>
        </row>
        <row r="83">
          <cell r="A83">
            <v>10081</v>
          </cell>
          <cell r="B83" t="str">
            <v>후렉시블</v>
          </cell>
          <cell r="C83" t="str">
            <v>16MM(코푸렉스)</v>
          </cell>
          <cell r="D83" t="str">
            <v>M</v>
          </cell>
          <cell r="E83">
            <v>1120</v>
          </cell>
          <cell r="F83">
            <v>980</v>
          </cell>
        </row>
        <row r="84">
          <cell r="A84">
            <v>10082</v>
          </cell>
          <cell r="B84" t="str">
            <v>후렉시블</v>
          </cell>
          <cell r="C84" t="str">
            <v>22MM(코푸렉스)</v>
          </cell>
          <cell r="D84" t="str">
            <v>M</v>
          </cell>
          <cell r="E84">
            <v>1500</v>
          </cell>
          <cell r="F84">
            <v>1315</v>
          </cell>
        </row>
        <row r="85">
          <cell r="A85">
            <v>10083</v>
          </cell>
          <cell r="B85" t="str">
            <v>후렉시블</v>
          </cell>
          <cell r="C85" t="str">
            <v>28MM(코푸렉스)</v>
          </cell>
          <cell r="D85" t="str">
            <v>M</v>
          </cell>
          <cell r="E85">
            <v>2100</v>
          </cell>
          <cell r="F85">
            <v>1800</v>
          </cell>
        </row>
        <row r="86">
          <cell r="A86">
            <v>10084</v>
          </cell>
          <cell r="B86" t="str">
            <v>JOINT BOX</v>
          </cell>
          <cell r="C86" t="str">
            <v>150*150*100</v>
          </cell>
          <cell r="D86" t="str">
            <v>EA</v>
          </cell>
          <cell r="E86">
            <v>2700</v>
          </cell>
          <cell r="F86">
            <v>2530</v>
          </cell>
        </row>
        <row r="87">
          <cell r="A87">
            <v>10085</v>
          </cell>
          <cell r="B87" t="str">
            <v>PULL BOX</v>
          </cell>
          <cell r="C87" t="str">
            <v>300*300*200</v>
          </cell>
          <cell r="D87" t="str">
            <v>EA</v>
          </cell>
          <cell r="E87">
            <v>4900</v>
          </cell>
          <cell r="F87">
            <v>4150</v>
          </cell>
        </row>
        <row r="88">
          <cell r="A88">
            <v>10086</v>
          </cell>
          <cell r="B88" t="str">
            <v>PULL BOX</v>
          </cell>
          <cell r="C88" t="str">
            <v>200*200*150</v>
          </cell>
          <cell r="D88" t="str">
            <v>EA</v>
          </cell>
          <cell r="E88">
            <v>4300</v>
          </cell>
          <cell r="F88">
            <v>4150</v>
          </cell>
        </row>
        <row r="89">
          <cell r="A89">
            <v>10087</v>
          </cell>
          <cell r="B89" t="str">
            <v>PULL BOX</v>
          </cell>
          <cell r="C89" t="str">
            <v>200*200*100</v>
          </cell>
          <cell r="D89" t="str">
            <v>EA</v>
          </cell>
          <cell r="E89">
            <v>3600</v>
          </cell>
          <cell r="F89">
            <v>3500</v>
          </cell>
        </row>
        <row r="90">
          <cell r="A90">
            <v>10088</v>
          </cell>
          <cell r="B90" t="str">
            <v>단자대</v>
          </cell>
          <cell r="C90" t="str">
            <v>20A15P</v>
          </cell>
          <cell r="D90" t="str">
            <v>EA</v>
          </cell>
          <cell r="E90">
            <v>2400</v>
          </cell>
          <cell r="F90">
            <v>1900</v>
          </cell>
        </row>
        <row r="91">
          <cell r="A91">
            <v>10089</v>
          </cell>
          <cell r="B91" t="str">
            <v>단자대</v>
          </cell>
          <cell r="C91" t="str">
            <v>20A20P</v>
          </cell>
          <cell r="D91" t="str">
            <v>EA</v>
          </cell>
          <cell r="E91">
            <v>3400</v>
          </cell>
          <cell r="F91">
            <v>2670</v>
          </cell>
        </row>
        <row r="92">
          <cell r="A92">
            <v>10090</v>
          </cell>
          <cell r="B92" t="str">
            <v>단자대</v>
          </cell>
          <cell r="C92" t="str">
            <v>20A25P</v>
          </cell>
          <cell r="D92" t="str">
            <v>EA</v>
          </cell>
          <cell r="E92">
            <v>4500</v>
          </cell>
        </row>
        <row r="93">
          <cell r="A93">
            <v>10091</v>
          </cell>
          <cell r="B93" t="str">
            <v>SP-T/B</v>
          </cell>
          <cell r="C93" t="str">
            <v>10P</v>
          </cell>
          <cell r="D93" t="str">
            <v>EA</v>
          </cell>
          <cell r="E93">
            <v>11500</v>
          </cell>
          <cell r="F93">
            <v>24000</v>
          </cell>
        </row>
        <row r="94">
          <cell r="A94">
            <v>10092</v>
          </cell>
          <cell r="B94" t="str">
            <v>FA-T/B</v>
          </cell>
          <cell r="C94" t="str">
            <v>20P</v>
          </cell>
          <cell r="D94" t="str">
            <v>EA</v>
          </cell>
          <cell r="E94">
            <v>12800</v>
          </cell>
          <cell r="F94">
            <v>28000</v>
          </cell>
        </row>
        <row r="95">
          <cell r="A95">
            <v>10093</v>
          </cell>
          <cell r="B95" t="str">
            <v>FA-T/B</v>
          </cell>
          <cell r="C95" t="str">
            <v>40P</v>
          </cell>
          <cell r="D95" t="str">
            <v>EA</v>
          </cell>
          <cell r="E95">
            <v>20000</v>
          </cell>
          <cell r="F95">
            <v>37000</v>
          </cell>
        </row>
        <row r="96">
          <cell r="A96">
            <v>10094</v>
          </cell>
          <cell r="B96" t="str">
            <v>전원공급기</v>
          </cell>
          <cell r="D96" t="str">
            <v>면</v>
          </cell>
          <cell r="E96">
            <v>320000</v>
          </cell>
          <cell r="F96">
            <v>250000</v>
          </cell>
        </row>
        <row r="97">
          <cell r="A97">
            <v>10095</v>
          </cell>
          <cell r="B97" t="str">
            <v>방화샷다연동제어기</v>
          </cell>
          <cell r="C97" t="str">
            <v>매입형</v>
          </cell>
          <cell r="D97" t="str">
            <v>SET</v>
          </cell>
          <cell r="E97">
            <v>350000</v>
          </cell>
          <cell r="F97">
            <v>100000</v>
          </cell>
        </row>
        <row r="98">
          <cell r="A98">
            <v>10096</v>
          </cell>
          <cell r="B98" t="str">
            <v>CABLE</v>
          </cell>
          <cell r="C98" t="str">
            <v>FR-3 1.6MM 4/C</v>
          </cell>
          <cell r="D98" t="str">
            <v>M</v>
          </cell>
          <cell r="E98">
            <v>1450</v>
          </cell>
          <cell r="F98">
            <v>1240</v>
          </cell>
        </row>
        <row r="99">
          <cell r="A99">
            <v>10097</v>
          </cell>
          <cell r="B99" t="str">
            <v>전선관</v>
          </cell>
          <cell r="C99" t="str">
            <v>HI-36C</v>
          </cell>
          <cell r="D99" t="str">
            <v>M</v>
          </cell>
          <cell r="E99">
            <v>1200</v>
          </cell>
          <cell r="F99">
            <v>1200</v>
          </cell>
        </row>
        <row r="100">
          <cell r="A100">
            <v>10098</v>
          </cell>
          <cell r="B100" t="str">
            <v>잡자재비</v>
          </cell>
          <cell r="C100" t="str">
            <v>재료비의5%</v>
          </cell>
          <cell r="D100" t="str">
            <v>식</v>
          </cell>
        </row>
        <row r="101">
          <cell r="A101">
            <v>10099</v>
          </cell>
          <cell r="B101" t="str">
            <v>전선관부속</v>
          </cell>
          <cell r="C101" t="str">
            <v>전선관의10%</v>
          </cell>
          <cell r="D101" t="str">
            <v>식</v>
          </cell>
        </row>
        <row r="102">
          <cell r="A102">
            <v>10100</v>
          </cell>
          <cell r="B102" t="str">
            <v>02.노무비</v>
          </cell>
        </row>
        <row r="103">
          <cell r="A103">
            <v>10101</v>
          </cell>
          <cell r="B103" t="str">
            <v>노무비</v>
          </cell>
          <cell r="C103" t="str">
            <v>내선전공</v>
          </cell>
          <cell r="D103" t="str">
            <v>인</v>
          </cell>
          <cell r="E103">
            <v>60000</v>
          </cell>
        </row>
        <row r="104">
          <cell r="A104">
            <v>10102</v>
          </cell>
          <cell r="B104" t="str">
            <v>노무비</v>
          </cell>
          <cell r="C104" t="str">
            <v>저압케이블공</v>
          </cell>
          <cell r="D104" t="str">
            <v>인</v>
          </cell>
          <cell r="E104">
            <v>66313</v>
          </cell>
        </row>
        <row r="105">
          <cell r="A105">
            <v>10103</v>
          </cell>
          <cell r="B105" t="str">
            <v>노무비</v>
          </cell>
          <cell r="C105" t="str">
            <v>통신내선공</v>
          </cell>
          <cell r="D105" t="str">
            <v>인</v>
          </cell>
          <cell r="E105">
            <v>57615</v>
          </cell>
        </row>
        <row r="106">
          <cell r="A106">
            <v>10104</v>
          </cell>
          <cell r="B106" t="str">
            <v>공구손료</v>
          </cell>
          <cell r="C106" t="str">
            <v>노무비의3%</v>
          </cell>
          <cell r="D106" t="str">
            <v>식</v>
          </cell>
        </row>
        <row r="107">
          <cell r="A107">
            <v>20001</v>
          </cell>
          <cell r="B107" t="str">
            <v>옥내소화전함</v>
          </cell>
          <cell r="C107" t="str">
            <v>1200*650*180</v>
          </cell>
          <cell r="D107" t="str">
            <v>SET</v>
          </cell>
          <cell r="E107">
            <v>150000</v>
          </cell>
          <cell r="F107">
            <v>87000</v>
          </cell>
        </row>
        <row r="108">
          <cell r="A108">
            <v>20002</v>
          </cell>
          <cell r="B108" t="str">
            <v>방수기구함</v>
          </cell>
          <cell r="C108" t="str">
            <v>1200*650*180</v>
          </cell>
          <cell r="D108" t="str">
            <v>SET</v>
          </cell>
          <cell r="E108">
            <v>150000</v>
          </cell>
          <cell r="F108">
            <v>87000</v>
          </cell>
        </row>
        <row r="109">
          <cell r="A109">
            <v>20003</v>
          </cell>
          <cell r="B109" t="str">
            <v>ANGLE V/V</v>
          </cell>
          <cell r="C109" t="str">
            <v>40A</v>
          </cell>
          <cell r="D109" t="str">
            <v>EA</v>
          </cell>
          <cell r="E109">
            <v>14000</v>
          </cell>
          <cell r="F109">
            <v>8000</v>
          </cell>
        </row>
        <row r="110">
          <cell r="A110">
            <v>20004</v>
          </cell>
          <cell r="B110" t="str">
            <v>ANGLE V/V</v>
          </cell>
          <cell r="C110" t="str">
            <v>65A</v>
          </cell>
          <cell r="D110" t="str">
            <v>EA</v>
          </cell>
          <cell r="E110">
            <v>24000</v>
          </cell>
          <cell r="F110">
            <v>18000</v>
          </cell>
        </row>
        <row r="111">
          <cell r="A111">
            <v>20005</v>
          </cell>
          <cell r="B111" t="str">
            <v>소방호스</v>
          </cell>
          <cell r="C111" t="str">
            <v>40A*15M</v>
          </cell>
          <cell r="D111" t="str">
            <v>EA</v>
          </cell>
          <cell r="E111">
            <v>25000</v>
          </cell>
          <cell r="F111">
            <v>20000</v>
          </cell>
        </row>
        <row r="112">
          <cell r="A112">
            <v>20006</v>
          </cell>
          <cell r="B112" t="str">
            <v>소방호스</v>
          </cell>
          <cell r="C112" t="str">
            <v>65A*15M</v>
          </cell>
          <cell r="D112" t="str">
            <v>EA</v>
          </cell>
          <cell r="E112">
            <v>55000</v>
          </cell>
          <cell r="F112">
            <v>40000</v>
          </cell>
        </row>
        <row r="113">
          <cell r="A113">
            <v>20007</v>
          </cell>
          <cell r="B113" t="str">
            <v>관창</v>
          </cell>
          <cell r="C113" t="str">
            <v>40A</v>
          </cell>
          <cell r="D113" t="str">
            <v>EA</v>
          </cell>
          <cell r="E113">
            <v>20000</v>
          </cell>
          <cell r="F113">
            <v>8000</v>
          </cell>
        </row>
        <row r="114">
          <cell r="A114">
            <v>20008</v>
          </cell>
          <cell r="B114" t="str">
            <v>관창</v>
          </cell>
          <cell r="C114" t="str">
            <v>65A</v>
          </cell>
          <cell r="D114" t="str">
            <v>EA</v>
          </cell>
          <cell r="E114">
            <v>25000</v>
          </cell>
          <cell r="F114">
            <v>10000</v>
          </cell>
        </row>
        <row r="115">
          <cell r="A115">
            <v>20009</v>
          </cell>
          <cell r="B115" t="str">
            <v>분말소화기</v>
          </cell>
          <cell r="C115" t="str">
            <v>1.5KG</v>
          </cell>
          <cell r="D115" t="str">
            <v>EA</v>
          </cell>
          <cell r="E115">
            <v>15000</v>
          </cell>
          <cell r="F115">
            <v>12000</v>
          </cell>
        </row>
        <row r="116">
          <cell r="A116">
            <v>20010</v>
          </cell>
          <cell r="B116" t="str">
            <v>분말소화기</v>
          </cell>
          <cell r="C116" t="str">
            <v>2.5KG</v>
          </cell>
          <cell r="D116" t="str">
            <v>EA</v>
          </cell>
          <cell r="E116">
            <v>23000</v>
          </cell>
          <cell r="F116">
            <v>13000</v>
          </cell>
        </row>
        <row r="117">
          <cell r="A117">
            <v>20011</v>
          </cell>
          <cell r="B117" t="str">
            <v>분말소화기</v>
          </cell>
          <cell r="C117" t="str">
            <v>3.3KG</v>
          </cell>
          <cell r="D117" t="str">
            <v>EA</v>
          </cell>
          <cell r="E117">
            <v>25000</v>
          </cell>
          <cell r="F117">
            <v>14000</v>
          </cell>
        </row>
        <row r="118">
          <cell r="A118">
            <v>20012</v>
          </cell>
          <cell r="B118" t="str">
            <v>분말소화기</v>
          </cell>
          <cell r="C118" t="str">
            <v>4.5KG</v>
          </cell>
          <cell r="D118" t="str">
            <v>EA</v>
          </cell>
          <cell r="E118">
            <v>32000</v>
          </cell>
          <cell r="F118">
            <v>16000</v>
          </cell>
        </row>
        <row r="119">
          <cell r="A119">
            <v>20013</v>
          </cell>
          <cell r="B119" t="str">
            <v>분말소화기</v>
          </cell>
          <cell r="C119" t="str">
            <v>20KG</v>
          </cell>
          <cell r="D119" t="str">
            <v>EA</v>
          </cell>
          <cell r="E119">
            <v>150000</v>
          </cell>
          <cell r="F119">
            <v>75000</v>
          </cell>
        </row>
        <row r="120">
          <cell r="A120">
            <v>20014</v>
          </cell>
          <cell r="B120" t="str">
            <v>자동확산소화기</v>
          </cell>
          <cell r="C120" t="str">
            <v>3.0KG</v>
          </cell>
          <cell r="D120" t="str">
            <v>EA</v>
          </cell>
          <cell r="E120">
            <v>28000</v>
          </cell>
          <cell r="F120">
            <v>15000</v>
          </cell>
        </row>
        <row r="121">
          <cell r="A121">
            <v>20015</v>
          </cell>
          <cell r="B121" t="str">
            <v>자동식소화기</v>
          </cell>
          <cell r="C121" t="str">
            <v>기계식</v>
          </cell>
          <cell r="D121" t="str">
            <v>EA</v>
          </cell>
          <cell r="E121">
            <v>165000</v>
          </cell>
          <cell r="F121">
            <v>140000</v>
          </cell>
        </row>
        <row r="122">
          <cell r="A122">
            <v>20016</v>
          </cell>
          <cell r="B122" t="str">
            <v>자동배수밸브</v>
          </cell>
          <cell r="C122" t="str">
            <v>20A</v>
          </cell>
          <cell r="D122" t="str">
            <v>EA</v>
          </cell>
          <cell r="E122">
            <v>4400</v>
          </cell>
          <cell r="F122">
            <v>4000</v>
          </cell>
        </row>
        <row r="123">
          <cell r="A123">
            <v>20017</v>
          </cell>
          <cell r="B123" t="str">
            <v>릴리프밸브</v>
          </cell>
          <cell r="C123" t="str">
            <v>25A</v>
          </cell>
          <cell r="D123" t="str">
            <v>EA</v>
          </cell>
          <cell r="E123">
            <v>30000</v>
          </cell>
          <cell r="F123">
            <v>16000</v>
          </cell>
        </row>
        <row r="124">
          <cell r="A124">
            <v>20018</v>
          </cell>
          <cell r="B124" t="str">
            <v>S/M CHECK V/V</v>
          </cell>
          <cell r="C124" t="str">
            <v>150A</v>
          </cell>
          <cell r="D124" t="str">
            <v>EA</v>
          </cell>
          <cell r="E124">
            <v>146000</v>
          </cell>
          <cell r="F124">
            <v>116999.99999999999</v>
          </cell>
          <cell r="G124">
            <v>128700</v>
          </cell>
        </row>
        <row r="125">
          <cell r="A125">
            <v>20019</v>
          </cell>
          <cell r="B125" t="str">
            <v>S/M CHECK V/V</v>
          </cell>
          <cell r="C125" t="str">
            <v>125A</v>
          </cell>
          <cell r="D125" t="str">
            <v>EA</v>
          </cell>
          <cell r="E125">
            <v>95760</v>
          </cell>
          <cell r="F125">
            <v>79800</v>
          </cell>
          <cell r="G125">
            <v>87780</v>
          </cell>
        </row>
        <row r="126">
          <cell r="A126">
            <v>20020</v>
          </cell>
          <cell r="B126" t="str">
            <v>S/M CHECK V/V</v>
          </cell>
          <cell r="C126" t="str">
            <v>100A</v>
          </cell>
          <cell r="D126" t="str">
            <v>EA</v>
          </cell>
          <cell r="E126">
            <v>68800</v>
          </cell>
          <cell r="F126">
            <v>50399.999999999993</v>
          </cell>
          <cell r="G126">
            <v>55440</v>
          </cell>
        </row>
        <row r="127">
          <cell r="A127">
            <v>20021</v>
          </cell>
          <cell r="B127" t="str">
            <v>S/M CHECK V/V</v>
          </cell>
          <cell r="C127" t="str">
            <v>80A</v>
          </cell>
          <cell r="D127" t="str">
            <v>EA</v>
          </cell>
          <cell r="E127">
            <v>48960</v>
          </cell>
          <cell r="F127">
            <v>40800</v>
          </cell>
          <cell r="G127">
            <v>44880</v>
          </cell>
        </row>
        <row r="128">
          <cell r="A128">
            <v>20022</v>
          </cell>
          <cell r="B128" t="str">
            <v>S/M CHECK V/V</v>
          </cell>
          <cell r="C128" t="str">
            <v>65A</v>
          </cell>
          <cell r="D128" t="str">
            <v>EA</v>
          </cell>
          <cell r="E128">
            <v>56400</v>
          </cell>
          <cell r="F128">
            <v>37200</v>
          </cell>
          <cell r="G128">
            <v>40920</v>
          </cell>
        </row>
        <row r="129">
          <cell r="A129">
            <v>20023</v>
          </cell>
          <cell r="B129" t="str">
            <v>S/M CHECK V/V</v>
          </cell>
          <cell r="C129" t="str">
            <v>50A</v>
          </cell>
          <cell r="D129" t="str">
            <v>EA</v>
          </cell>
          <cell r="E129">
            <v>36000</v>
          </cell>
          <cell r="F129">
            <v>29999.999999999996</v>
          </cell>
          <cell r="G129">
            <v>33000</v>
          </cell>
        </row>
        <row r="130">
          <cell r="A130">
            <v>20024</v>
          </cell>
          <cell r="B130" t="str">
            <v>청동 CHECK V/V</v>
          </cell>
          <cell r="C130" t="str">
            <v>50A</v>
          </cell>
          <cell r="D130" t="str">
            <v>EA</v>
          </cell>
          <cell r="E130">
            <v>23044.363636363632</v>
          </cell>
          <cell r="F130">
            <v>19203.63636363636</v>
          </cell>
          <cell r="G130">
            <v>21124</v>
          </cell>
        </row>
        <row r="131">
          <cell r="A131">
            <v>20025</v>
          </cell>
          <cell r="B131" t="str">
            <v>청동 CHECK V/V</v>
          </cell>
          <cell r="C131" t="str">
            <v>40A</v>
          </cell>
          <cell r="D131" t="str">
            <v>EA</v>
          </cell>
          <cell r="E131">
            <v>15227.999999999998</v>
          </cell>
          <cell r="F131">
            <v>12689.999999999998</v>
          </cell>
          <cell r="G131">
            <v>13959</v>
          </cell>
        </row>
        <row r="132">
          <cell r="A132">
            <v>20026</v>
          </cell>
          <cell r="B132" t="str">
            <v>OS&amp;Y GATE V/V</v>
          </cell>
          <cell r="C132" t="str">
            <v>150A</v>
          </cell>
          <cell r="D132" t="str">
            <v>EA</v>
          </cell>
          <cell r="E132">
            <v>135000</v>
          </cell>
          <cell r="F132">
            <v>158400</v>
          </cell>
          <cell r="G132">
            <v>174240</v>
          </cell>
        </row>
        <row r="133">
          <cell r="A133">
            <v>20027</v>
          </cell>
          <cell r="B133" t="str">
            <v>OS&amp;Y GATE V/V</v>
          </cell>
          <cell r="C133" t="str">
            <v>125A</v>
          </cell>
          <cell r="D133" t="str">
            <v>EA</v>
          </cell>
          <cell r="E133">
            <v>119680</v>
          </cell>
          <cell r="F133">
            <v>111749.99999999999</v>
          </cell>
          <cell r="G133">
            <v>122925</v>
          </cell>
        </row>
        <row r="134">
          <cell r="A134">
            <v>20028</v>
          </cell>
          <cell r="B134" t="str">
            <v>OS&amp;Y GATE V/V</v>
          </cell>
          <cell r="C134" t="str">
            <v>100A</v>
          </cell>
          <cell r="D134" t="str">
            <v>EA</v>
          </cell>
          <cell r="E134">
            <v>97240</v>
          </cell>
          <cell r="F134">
            <v>83810</v>
          </cell>
          <cell r="G134">
            <v>92191</v>
          </cell>
        </row>
        <row r="135">
          <cell r="A135">
            <v>20029</v>
          </cell>
          <cell r="B135" t="str">
            <v>OS&amp;Y GATE V/V(T/S)</v>
          </cell>
          <cell r="C135" t="str">
            <v>100A</v>
          </cell>
          <cell r="D135" t="str">
            <v>EA</v>
          </cell>
          <cell r="E135">
            <v>159000</v>
          </cell>
          <cell r="F135">
            <v>0</v>
          </cell>
        </row>
        <row r="136">
          <cell r="A136">
            <v>20030</v>
          </cell>
          <cell r="B136" t="str">
            <v>OS&amp;Y GATE V/V</v>
          </cell>
          <cell r="C136" t="str">
            <v>80A</v>
          </cell>
          <cell r="D136" t="str">
            <v>EA</v>
          </cell>
          <cell r="E136">
            <v>72912</v>
          </cell>
          <cell r="F136">
            <v>60759.999999999993</v>
          </cell>
          <cell r="G136">
            <v>66836</v>
          </cell>
        </row>
        <row r="137">
          <cell r="A137">
            <v>20031</v>
          </cell>
          <cell r="B137" t="str">
            <v>OS&amp;Y GATE V/V</v>
          </cell>
          <cell r="C137" t="str">
            <v>65A</v>
          </cell>
          <cell r="D137" t="str">
            <v>EA</v>
          </cell>
          <cell r="E137">
            <v>64815.272727272721</v>
          </cell>
          <cell r="F137">
            <v>54012.727272727265</v>
          </cell>
          <cell r="G137">
            <v>59414</v>
          </cell>
        </row>
        <row r="138">
          <cell r="A138">
            <v>20032</v>
          </cell>
          <cell r="B138" t="str">
            <v>OS&amp;Y GATE V/V</v>
          </cell>
          <cell r="C138" t="str">
            <v>50A</v>
          </cell>
          <cell r="D138" t="str">
            <v>EA</v>
          </cell>
          <cell r="E138">
            <v>63695.999999999993</v>
          </cell>
          <cell r="F138">
            <v>53079.999999999993</v>
          </cell>
          <cell r="G138">
            <v>58388</v>
          </cell>
        </row>
        <row r="139">
          <cell r="A139">
            <v>20033</v>
          </cell>
          <cell r="B139" t="str">
            <v>GATE V/V</v>
          </cell>
          <cell r="C139" t="str">
            <v>65A</v>
          </cell>
          <cell r="D139" t="str">
            <v>EA</v>
          </cell>
          <cell r="E139">
            <v>51961.090909090904</v>
          </cell>
          <cell r="F139">
            <v>43300.909090909088</v>
          </cell>
          <cell r="G139">
            <v>47631</v>
          </cell>
        </row>
        <row r="140">
          <cell r="A140">
            <v>20034</v>
          </cell>
          <cell r="B140" t="str">
            <v>GATE V/V</v>
          </cell>
          <cell r="C140" t="str">
            <v>50A</v>
          </cell>
          <cell r="D140" t="str">
            <v>EA</v>
          </cell>
          <cell r="E140">
            <v>47769.818181818177</v>
          </cell>
          <cell r="F140">
            <v>39808.181818181816</v>
          </cell>
          <cell r="G140">
            <v>43789</v>
          </cell>
        </row>
        <row r="141">
          <cell r="A141">
            <v>20035</v>
          </cell>
          <cell r="B141" t="str">
            <v>청동 GATE V/V</v>
          </cell>
          <cell r="C141" t="str">
            <v>40A</v>
          </cell>
          <cell r="D141" t="str">
            <v>EA</v>
          </cell>
          <cell r="E141">
            <v>18486.545454545452</v>
          </cell>
          <cell r="F141">
            <v>15405.454545454544</v>
          </cell>
          <cell r="G141">
            <v>16946</v>
          </cell>
        </row>
        <row r="142">
          <cell r="A142">
            <v>20036</v>
          </cell>
          <cell r="B142" t="str">
            <v>볼 밸브</v>
          </cell>
          <cell r="C142" t="str">
            <v>25A</v>
          </cell>
          <cell r="D142" t="str">
            <v>EA</v>
          </cell>
          <cell r="E142">
            <v>4836</v>
          </cell>
          <cell r="F142">
            <v>4029.9999999999995</v>
          </cell>
          <cell r="G142">
            <v>4433</v>
          </cell>
        </row>
        <row r="143">
          <cell r="A143">
            <v>20037</v>
          </cell>
          <cell r="B143" t="str">
            <v>FLANGE</v>
          </cell>
          <cell r="C143" t="str">
            <v>150A</v>
          </cell>
          <cell r="D143" t="str">
            <v>EA</v>
          </cell>
          <cell r="E143">
            <v>9268.363636363636</v>
          </cell>
          <cell r="F143">
            <v>7723.6363636363631</v>
          </cell>
          <cell r="G143">
            <v>8496</v>
          </cell>
        </row>
        <row r="144">
          <cell r="A144">
            <v>20038</v>
          </cell>
          <cell r="B144" t="str">
            <v>FLANGE</v>
          </cell>
          <cell r="C144" t="str">
            <v>125A</v>
          </cell>
          <cell r="D144" t="str">
            <v>EA</v>
          </cell>
          <cell r="E144">
            <v>6252</v>
          </cell>
          <cell r="F144">
            <v>5210</v>
          </cell>
          <cell r="G144">
            <v>5731</v>
          </cell>
        </row>
        <row r="145">
          <cell r="A145">
            <v>20039</v>
          </cell>
          <cell r="B145" t="str">
            <v>FLANGE</v>
          </cell>
          <cell r="C145" t="str">
            <v>100A</v>
          </cell>
          <cell r="D145" t="str">
            <v>EA</v>
          </cell>
          <cell r="E145">
            <v>4327.6363636363631</v>
          </cell>
          <cell r="F145">
            <v>3606.363636363636</v>
          </cell>
          <cell r="G145">
            <v>3967</v>
          </cell>
        </row>
        <row r="146">
          <cell r="A146">
            <v>20040</v>
          </cell>
          <cell r="B146" t="str">
            <v>FLANGE</v>
          </cell>
          <cell r="C146" t="str">
            <v>80A</v>
          </cell>
          <cell r="D146" t="str">
            <v>EA</v>
          </cell>
          <cell r="E146">
            <v>3667.6363636363631</v>
          </cell>
          <cell r="F146">
            <v>3056.363636363636</v>
          </cell>
          <cell r="G146">
            <v>3362</v>
          </cell>
        </row>
        <row r="147">
          <cell r="A147">
            <v>20041</v>
          </cell>
          <cell r="B147" t="str">
            <v>FLANGE</v>
          </cell>
          <cell r="C147" t="str">
            <v>65A</v>
          </cell>
          <cell r="D147" t="str">
            <v>EA</v>
          </cell>
          <cell r="E147">
            <v>3427.6363636363631</v>
          </cell>
          <cell r="F147">
            <v>2856.363636363636</v>
          </cell>
          <cell r="G147">
            <v>3142</v>
          </cell>
        </row>
        <row r="148">
          <cell r="A148">
            <v>20042</v>
          </cell>
          <cell r="B148" t="str">
            <v>FLANGE</v>
          </cell>
          <cell r="C148" t="str">
            <v>50A</v>
          </cell>
          <cell r="D148" t="str">
            <v>EA</v>
          </cell>
          <cell r="E148">
            <v>2794.909090909091</v>
          </cell>
          <cell r="F148">
            <v>2329.090909090909</v>
          </cell>
          <cell r="G148">
            <v>2562</v>
          </cell>
        </row>
        <row r="149">
          <cell r="A149">
            <v>20043</v>
          </cell>
          <cell r="B149" t="str">
            <v>가스켓</v>
          </cell>
          <cell r="C149" t="str">
            <v>150A</v>
          </cell>
          <cell r="D149" t="str">
            <v>EA</v>
          </cell>
          <cell r="E149">
            <v>1488</v>
          </cell>
          <cell r="F149">
            <v>1240</v>
          </cell>
          <cell r="G149">
            <v>1364</v>
          </cell>
        </row>
        <row r="150">
          <cell r="A150">
            <v>20044</v>
          </cell>
          <cell r="B150" t="str">
            <v>가스켓</v>
          </cell>
          <cell r="C150" t="str">
            <v>125A</v>
          </cell>
          <cell r="D150" t="str">
            <v>EA</v>
          </cell>
          <cell r="E150">
            <v>1200</v>
          </cell>
          <cell r="F150">
            <v>999.99999999999989</v>
          </cell>
          <cell r="G150">
            <v>1100</v>
          </cell>
        </row>
        <row r="151">
          <cell r="A151">
            <v>20045</v>
          </cell>
          <cell r="B151" t="str">
            <v>가스켓</v>
          </cell>
          <cell r="C151" t="str">
            <v>100A</v>
          </cell>
          <cell r="D151" t="str">
            <v>EA</v>
          </cell>
          <cell r="E151">
            <v>935.99999999999989</v>
          </cell>
          <cell r="F151">
            <v>779.99999999999989</v>
          </cell>
          <cell r="G151">
            <v>858</v>
          </cell>
        </row>
        <row r="152">
          <cell r="A152">
            <v>20046</v>
          </cell>
          <cell r="B152" t="str">
            <v>가스켓</v>
          </cell>
          <cell r="C152" t="str">
            <v>80A</v>
          </cell>
          <cell r="D152" t="str">
            <v>EA</v>
          </cell>
          <cell r="E152">
            <v>708</v>
          </cell>
          <cell r="F152">
            <v>590</v>
          </cell>
          <cell r="G152">
            <v>649</v>
          </cell>
        </row>
        <row r="153">
          <cell r="A153">
            <v>20047</v>
          </cell>
          <cell r="B153" t="str">
            <v>가스켓</v>
          </cell>
          <cell r="C153" t="str">
            <v>65A</v>
          </cell>
          <cell r="D153" t="str">
            <v>EA</v>
          </cell>
          <cell r="E153">
            <v>648</v>
          </cell>
          <cell r="F153">
            <v>540</v>
          </cell>
          <cell r="G153">
            <v>594</v>
          </cell>
        </row>
        <row r="154">
          <cell r="A154">
            <v>20048</v>
          </cell>
          <cell r="B154" t="str">
            <v>가스켓</v>
          </cell>
          <cell r="C154" t="str">
            <v>50A</v>
          </cell>
          <cell r="D154" t="str">
            <v>EA</v>
          </cell>
          <cell r="E154">
            <v>552</v>
          </cell>
          <cell r="F154">
            <v>459.99999999999994</v>
          </cell>
          <cell r="G154">
            <v>506</v>
          </cell>
        </row>
        <row r="155">
          <cell r="A155">
            <v>20049</v>
          </cell>
          <cell r="B155" t="str">
            <v>스트레이너</v>
          </cell>
          <cell r="C155" t="str">
            <v>150A</v>
          </cell>
          <cell r="D155" t="str">
            <v>EA</v>
          </cell>
          <cell r="E155">
            <v>69120</v>
          </cell>
          <cell r="F155">
            <v>57599.999999999993</v>
          </cell>
          <cell r="G155">
            <v>63360</v>
          </cell>
        </row>
        <row r="156">
          <cell r="A156">
            <v>20050</v>
          </cell>
          <cell r="B156" t="str">
            <v>스트레이너</v>
          </cell>
          <cell r="C156" t="str">
            <v>125A</v>
          </cell>
          <cell r="D156" t="str">
            <v>EA</v>
          </cell>
          <cell r="E156">
            <v>57023.999999999993</v>
          </cell>
          <cell r="F156">
            <v>47519.999999999993</v>
          </cell>
          <cell r="G156">
            <v>52272</v>
          </cell>
        </row>
        <row r="157">
          <cell r="A157">
            <v>20051</v>
          </cell>
          <cell r="B157" t="str">
            <v>스트레이너</v>
          </cell>
          <cell r="C157" t="str">
            <v>100A</v>
          </cell>
          <cell r="D157" t="str">
            <v>EA</v>
          </cell>
          <cell r="E157">
            <v>38880</v>
          </cell>
          <cell r="F157">
            <v>32399.999999999996</v>
          </cell>
          <cell r="G157">
            <v>35640</v>
          </cell>
        </row>
        <row r="158">
          <cell r="A158">
            <v>20052</v>
          </cell>
          <cell r="B158" t="str">
            <v>스트레이너</v>
          </cell>
          <cell r="C158" t="str">
            <v>80A</v>
          </cell>
          <cell r="D158" t="str">
            <v>EA</v>
          </cell>
          <cell r="E158">
            <v>27647.999999999996</v>
          </cell>
          <cell r="F158">
            <v>23039.999999999996</v>
          </cell>
          <cell r="G158">
            <v>25344</v>
          </cell>
        </row>
        <row r="159">
          <cell r="A159">
            <v>20053</v>
          </cell>
          <cell r="B159" t="str">
            <v>스트레이너</v>
          </cell>
          <cell r="C159" t="str">
            <v>65A</v>
          </cell>
          <cell r="D159" t="str">
            <v>EA</v>
          </cell>
          <cell r="E159">
            <v>23328</v>
          </cell>
          <cell r="F159">
            <v>19440</v>
          </cell>
          <cell r="G159">
            <v>21384</v>
          </cell>
        </row>
        <row r="160">
          <cell r="A160">
            <v>20054</v>
          </cell>
          <cell r="B160" t="str">
            <v>스트레이너</v>
          </cell>
          <cell r="C160" t="str">
            <v>50A</v>
          </cell>
          <cell r="D160" t="str">
            <v>EA</v>
          </cell>
          <cell r="E160">
            <v>21600</v>
          </cell>
          <cell r="F160">
            <v>18000</v>
          </cell>
          <cell r="G160">
            <v>19800</v>
          </cell>
        </row>
        <row r="161">
          <cell r="A161">
            <v>20055</v>
          </cell>
          <cell r="B161" t="str">
            <v>스트레이너</v>
          </cell>
          <cell r="C161" t="str">
            <v>40A</v>
          </cell>
          <cell r="D161" t="str">
            <v>EA</v>
          </cell>
          <cell r="E161">
            <v>9475.636363636364</v>
          </cell>
          <cell r="F161">
            <v>7896.363636363636</v>
          </cell>
          <cell r="G161">
            <v>8686</v>
          </cell>
        </row>
        <row r="162">
          <cell r="A162">
            <v>20056</v>
          </cell>
          <cell r="B162" t="str">
            <v>후렉시블죠인트(철)</v>
          </cell>
          <cell r="C162" t="str">
            <v>150A</v>
          </cell>
          <cell r="D162" t="str">
            <v>EA</v>
          </cell>
          <cell r="E162">
            <v>82615.636363636353</v>
          </cell>
          <cell r="F162">
            <v>68846.363636363632</v>
          </cell>
          <cell r="G162">
            <v>75731</v>
          </cell>
        </row>
        <row r="163">
          <cell r="A163">
            <v>20057</v>
          </cell>
          <cell r="B163" t="str">
            <v>후렉시블죠인트(고)</v>
          </cell>
          <cell r="C163" t="str">
            <v>150A</v>
          </cell>
          <cell r="D163" t="str">
            <v>EA</v>
          </cell>
          <cell r="E163">
            <v>83952</v>
          </cell>
          <cell r="F163">
            <v>69960</v>
          </cell>
          <cell r="G163">
            <v>76956</v>
          </cell>
        </row>
        <row r="164">
          <cell r="A164">
            <v>20058</v>
          </cell>
          <cell r="B164" t="str">
            <v>후렉시블죠인트(철)</v>
          </cell>
          <cell r="C164" t="str">
            <v>125A</v>
          </cell>
          <cell r="D164" t="str">
            <v>EA</v>
          </cell>
          <cell r="E164">
            <v>64151.999999999993</v>
          </cell>
          <cell r="F164">
            <v>53459.999999999993</v>
          </cell>
          <cell r="G164">
            <v>58806</v>
          </cell>
        </row>
        <row r="165">
          <cell r="A165">
            <v>20059</v>
          </cell>
          <cell r="B165" t="str">
            <v>후렉시블죠인트(고)</v>
          </cell>
          <cell r="C165" t="str">
            <v>125A</v>
          </cell>
          <cell r="D165" t="str">
            <v>EA</v>
          </cell>
          <cell r="E165">
            <v>67766.181818181809</v>
          </cell>
          <cell r="F165">
            <v>56471.818181818177</v>
          </cell>
          <cell r="G165">
            <v>62119</v>
          </cell>
        </row>
        <row r="166">
          <cell r="A166">
            <v>20060</v>
          </cell>
          <cell r="B166" t="str">
            <v>후렉시블죠인트(철)</v>
          </cell>
          <cell r="C166" t="str">
            <v>100A</v>
          </cell>
          <cell r="D166" t="str">
            <v>EA</v>
          </cell>
          <cell r="E166">
            <v>43200</v>
          </cell>
          <cell r="F166">
            <v>36000</v>
          </cell>
          <cell r="G166">
            <v>39600</v>
          </cell>
        </row>
        <row r="167">
          <cell r="A167">
            <v>20061</v>
          </cell>
          <cell r="B167" t="str">
            <v>후렉시블죠인트(고)</v>
          </cell>
          <cell r="C167" t="str">
            <v>100A</v>
          </cell>
          <cell r="D167" t="str">
            <v>EA</v>
          </cell>
          <cell r="E167">
            <v>46225.090909090904</v>
          </cell>
          <cell r="F167">
            <v>38520.909090909088</v>
          </cell>
          <cell r="G167">
            <v>42373</v>
          </cell>
        </row>
        <row r="168">
          <cell r="A168">
            <v>20062</v>
          </cell>
          <cell r="B168" t="str">
            <v>후렉시블죠인트(철)</v>
          </cell>
          <cell r="C168" t="str">
            <v>80A</v>
          </cell>
          <cell r="D168" t="str">
            <v>EA</v>
          </cell>
          <cell r="E168">
            <v>41040</v>
          </cell>
          <cell r="F168">
            <v>34200</v>
          </cell>
          <cell r="G168">
            <v>37620</v>
          </cell>
        </row>
        <row r="169">
          <cell r="A169">
            <v>20063</v>
          </cell>
          <cell r="B169" t="str">
            <v>후렉시블죠인트(고)</v>
          </cell>
          <cell r="C169" t="str">
            <v>80A</v>
          </cell>
          <cell r="D169" t="str">
            <v>EA</v>
          </cell>
          <cell r="E169">
            <v>38239.63636363636</v>
          </cell>
          <cell r="F169">
            <v>31866.363636363632</v>
          </cell>
          <cell r="G169">
            <v>35053</v>
          </cell>
        </row>
        <row r="170">
          <cell r="A170">
            <v>20064</v>
          </cell>
          <cell r="B170" t="str">
            <v>후렉시블죠인트(철)</v>
          </cell>
          <cell r="C170" t="str">
            <v>65A</v>
          </cell>
          <cell r="D170" t="str">
            <v>EA</v>
          </cell>
          <cell r="E170">
            <v>30959.999999999996</v>
          </cell>
          <cell r="F170">
            <v>25799.999999999996</v>
          </cell>
          <cell r="G170">
            <v>28380</v>
          </cell>
        </row>
        <row r="171">
          <cell r="A171">
            <v>20065</v>
          </cell>
          <cell r="B171" t="str">
            <v>후렉시블죠인트(고)</v>
          </cell>
          <cell r="C171" t="str">
            <v>65A</v>
          </cell>
          <cell r="D171" t="str">
            <v>EA</v>
          </cell>
          <cell r="E171">
            <v>32553.81818181818</v>
          </cell>
          <cell r="F171">
            <v>27128.181818181816</v>
          </cell>
          <cell r="G171">
            <v>29841</v>
          </cell>
        </row>
        <row r="172">
          <cell r="A172">
            <v>20066</v>
          </cell>
          <cell r="B172" t="str">
            <v>후렉시블죠인트(철)</v>
          </cell>
          <cell r="C172" t="str">
            <v>50A</v>
          </cell>
          <cell r="D172" t="str">
            <v>EA</v>
          </cell>
          <cell r="E172">
            <v>26640</v>
          </cell>
          <cell r="F172">
            <v>22200</v>
          </cell>
          <cell r="G172">
            <v>24420</v>
          </cell>
        </row>
        <row r="173">
          <cell r="A173">
            <v>20067</v>
          </cell>
          <cell r="B173" t="str">
            <v>후렉시블죠인트(고)</v>
          </cell>
          <cell r="C173" t="str">
            <v>50A</v>
          </cell>
          <cell r="D173" t="str">
            <v>EA</v>
          </cell>
          <cell r="E173">
            <v>27139.636363636364</v>
          </cell>
          <cell r="F173">
            <v>22616.363636363636</v>
          </cell>
          <cell r="G173">
            <v>24878</v>
          </cell>
        </row>
        <row r="174">
          <cell r="A174">
            <v>20068</v>
          </cell>
          <cell r="B174" t="str">
            <v>후렉시블죠인트(철)</v>
          </cell>
          <cell r="C174" t="str">
            <v>40A</v>
          </cell>
          <cell r="D174" t="str">
            <v>EA</v>
          </cell>
          <cell r="E174">
            <v>21600</v>
          </cell>
          <cell r="F174">
            <v>18000</v>
          </cell>
          <cell r="G174">
            <v>19800</v>
          </cell>
        </row>
        <row r="175">
          <cell r="A175">
            <v>20069</v>
          </cell>
          <cell r="B175" t="str">
            <v>후렉시블죠인트(고)</v>
          </cell>
          <cell r="C175" t="str">
            <v>40A</v>
          </cell>
          <cell r="D175" t="str">
            <v>EA</v>
          </cell>
          <cell r="E175">
            <v>21792</v>
          </cell>
          <cell r="F175">
            <v>18160</v>
          </cell>
          <cell r="G175">
            <v>19976</v>
          </cell>
        </row>
        <row r="176">
          <cell r="A176">
            <v>20070</v>
          </cell>
          <cell r="B176" t="str">
            <v>연결송수구</v>
          </cell>
          <cell r="C176" t="str">
            <v>100*65*65</v>
          </cell>
          <cell r="D176" t="str">
            <v>EA</v>
          </cell>
          <cell r="E176">
            <v>130000</v>
          </cell>
          <cell r="F176">
            <v>60000</v>
          </cell>
        </row>
        <row r="177">
          <cell r="A177">
            <v>20071</v>
          </cell>
          <cell r="B177" t="str">
            <v>W.H.C</v>
          </cell>
          <cell r="C177" t="str">
            <v>150A</v>
          </cell>
          <cell r="D177" t="str">
            <v>EA</v>
          </cell>
          <cell r="E177">
            <v>55000</v>
          </cell>
          <cell r="F177">
            <v>45000</v>
          </cell>
        </row>
        <row r="178">
          <cell r="A178">
            <v>20072</v>
          </cell>
          <cell r="B178" t="str">
            <v>W.H.C</v>
          </cell>
          <cell r="C178" t="str">
            <v>125A</v>
          </cell>
          <cell r="D178" t="str">
            <v>EA</v>
          </cell>
        </row>
        <row r="179">
          <cell r="A179">
            <v>20073</v>
          </cell>
          <cell r="B179" t="str">
            <v>W.H.C</v>
          </cell>
          <cell r="C179" t="str">
            <v>100A</v>
          </cell>
          <cell r="D179" t="str">
            <v>EA</v>
          </cell>
          <cell r="E179">
            <v>45000</v>
          </cell>
          <cell r="F179">
            <v>35000</v>
          </cell>
        </row>
        <row r="180">
          <cell r="A180">
            <v>20074</v>
          </cell>
          <cell r="B180" t="str">
            <v>W.H.C</v>
          </cell>
          <cell r="C180" t="str">
            <v>80A</v>
          </cell>
          <cell r="D180" t="str">
            <v>EA</v>
          </cell>
          <cell r="E180">
            <v>40000</v>
          </cell>
          <cell r="F180">
            <v>30000</v>
          </cell>
        </row>
        <row r="181">
          <cell r="A181">
            <v>20075</v>
          </cell>
          <cell r="B181" t="str">
            <v>W.H.C</v>
          </cell>
          <cell r="C181" t="str">
            <v>65A</v>
          </cell>
          <cell r="D181" t="str">
            <v>EA</v>
          </cell>
          <cell r="E181">
            <v>32000</v>
          </cell>
          <cell r="F181">
            <v>22000</v>
          </cell>
        </row>
        <row r="182">
          <cell r="A182">
            <v>20076</v>
          </cell>
          <cell r="B182" t="str">
            <v>W.H.C</v>
          </cell>
          <cell r="C182" t="str">
            <v>50A</v>
          </cell>
          <cell r="D182" t="str">
            <v>EA</v>
          </cell>
          <cell r="E182">
            <v>30000</v>
          </cell>
          <cell r="F182">
            <v>20000</v>
          </cell>
        </row>
        <row r="183">
          <cell r="A183">
            <v>20077</v>
          </cell>
          <cell r="B183" t="str">
            <v>백강관(KSD-3507)</v>
          </cell>
          <cell r="C183" t="str">
            <v>SPP/150A</v>
          </cell>
          <cell r="D183" t="str">
            <v>M</v>
          </cell>
          <cell r="E183">
            <v>14800</v>
          </cell>
          <cell r="F183">
            <v>12478.333333333332</v>
          </cell>
          <cell r="G183">
            <v>82357</v>
          </cell>
        </row>
        <row r="184">
          <cell r="A184">
            <v>20078</v>
          </cell>
          <cell r="B184" t="str">
            <v>백강관(KSD-3507)</v>
          </cell>
          <cell r="C184" t="str">
            <v>SPP/125A</v>
          </cell>
          <cell r="D184" t="str">
            <v>M</v>
          </cell>
          <cell r="E184">
            <v>12100</v>
          </cell>
          <cell r="F184">
            <v>10478.636363636362</v>
          </cell>
          <cell r="G184">
            <v>69159</v>
          </cell>
        </row>
        <row r="185">
          <cell r="A185">
            <v>20079</v>
          </cell>
          <cell r="B185" t="str">
            <v>백강관(KSD-3507)</v>
          </cell>
          <cell r="C185" t="str">
            <v>SPP/100A</v>
          </cell>
          <cell r="D185" t="str">
            <v>M</v>
          </cell>
          <cell r="E185">
            <v>8890</v>
          </cell>
          <cell r="F185">
            <v>7726.363636363636</v>
          </cell>
          <cell r="G185">
            <v>50994</v>
          </cell>
        </row>
        <row r="186">
          <cell r="A186">
            <v>20080</v>
          </cell>
          <cell r="B186" t="str">
            <v>백강관(KSD-3507)</v>
          </cell>
          <cell r="C186" t="str">
            <v>SPP/80A</v>
          </cell>
          <cell r="D186" t="str">
            <v>M</v>
          </cell>
          <cell r="E186">
            <v>6100</v>
          </cell>
          <cell r="F186">
            <v>5420.9090909090901</v>
          </cell>
          <cell r="G186">
            <v>35778</v>
          </cell>
        </row>
        <row r="187">
          <cell r="A187">
            <v>20081</v>
          </cell>
          <cell r="B187" t="str">
            <v>백강관(KSD-3507)</v>
          </cell>
          <cell r="C187" t="str">
            <v>SPP/65A</v>
          </cell>
          <cell r="D187" t="str">
            <v>M</v>
          </cell>
          <cell r="E187">
            <v>5090</v>
          </cell>
          <cell r="F187">
            <v>4286.6666666666661</v>
          </cell>
          <cell r="G187">
            <v>28292</v>
          </cell>
        </row>
        <row r="188">
          <cell r="A188">
            <v>20082</v>
          </cell>
          <cell r="B188" t="str">
            <v>백강관(KSD-3507)</v>
          </cell>
          <cell r="C188" t="str">
            <v>SPP/50A</v>
          </cell>
          <cell r="D188" t="str">
            <v>M</v>
          </cell>
          <cell r="E188">
            <v>3900</v>
          </cell>
          <cell r="F188">
            <v>3360.454545454545</v>
          </cell>
          <cell r="G188">
            <v>22179</v>
          </cell>
        </row>
        <row r="189">
          <cell r="A189">
            <v>20083</v>
          </cell>
          <cell r="B189" t="str">
            <v>백강관(KSD-3507)</v>
          </cell>
          <cell r="C189" t="str">
            <v>SPP/40A</v>
          </cell>
          <cell r="D189" t="str">
            <v>M</v>
          </cell>
          <cell r="E189">
            <v>2950</v>
          </cell>
          <cell r="F189">
            <v>2451.8181818181815</v>
          </cell>
          <cell r="G189">
            <v>16182</v>
          </cell>
        </row>
        <row r="190">
          <cell r="A190">
            <v>20084</v>
          </cell>
          <cell r="B190" t="str">
            <v>백강관(KSD-3507)</v>
          </cell>
          <cell r="C190" t="str">
            <v>SPP/32A</v>
          </cell>
          <cell r="D190" t="str">
            <v>M</v>
          </cell>
          <cell r="E190">
            <v>2600</v>
          </cell>
          <cell r="F190">
            <v>2132.8787878787875</v>
          </cell>
          <cell r="G190">
            <v>14077</v>
          </cell>
        </row>
        <row r="191">
          <cell r="A191">
            <v>20085</v>
          </cell>
          <cell r="B191" t="str">
            <v>백강관(KSD-3507)</v>
          </cell>
          <cell r="C191" t="str">
            <v>SPP/25A</v>
          </cell>
          <cell r="D191" t="str">
            <v>M</v>
          </cell>
          <cell r="E191">
            <v>2150</v>
          </cell>
          <cell r="F191">
            <v>1766.6666666666665</v>
          </cell>
          <cell r="G191">
            <v>11660</v>
          </cell>
        </row>
        <row r="192">
          <cell r="A192">
            <v>20086</v>
          </cell>
          <cell r="B192" t="str">
            <v>백엘보(용접)</v>
          </cell>
          <cell r="C192" t="str">
            <v>150A</v>
          </cell>
          <cell r="D192" t="str">
            <v>EA</v>
          </cell>
          <cell r="E192">
            <v>12168</v>
          </cell>
          <cell r="F192">
            <v>10140</v>
          </cell>
          <cell r="G192">
            <v>11154</v>
          </cell>
        </row>
        <row r="193">
          <cell r="A193">
            <v>20087</v>
          </cell>
          <cell r="B193" t="str">
            <v>백엘보(용접)</v>
          </cell>
          <cell r="C193" t="str">
            <v>125A</v>
          </cell>
          <cell r="D193" t="str">
            <v>EA</v>
          </cell>
          <cell r="E193">
            <v>7956</v>
          </cell>
          <cell r="F193">
            <v>6629.9999999999991</v>
          </cell>
          <cell r="G193">
            <v>7293</v>
          </cell>
        </row>
        <row r="194">
          <cell r="A194">
            <v>20088</v>
          </cell>
          <cell r="B194" t="str">
            <v>백엘보(용접)</v>
          </cell>
          <cell r="C194" t="str">
            <v>100A</v>
          </cell>
          <cell r="D194" t="str">
            <v>EA</v>
          </cell>
          <cell r="E194">
            <v>7100</v>
          </cell>
          <cell r="F194">
            <v>4095.454545454545</v>
          </cell>
          <cell r="G194">
            <v>4505</v>
          </cell>
        </row>
        <row r="195">
          <cell r="A195">
            <v>20089</v>
          </cell>
          <cell r="B195" t="str">
            <v>백엘보(용접)</v>
          </cell>
          <cell r="C195" t="str">
            <v>80A</v>
          </cell>
          <cell r="D195" t="str">
            <v>EA</v>
          </cell>
          <cell r="E195">
            <v>4607</v>
          </cell>
          <cell r="F195">
            <v>2340</v>
          </cell>
          <cell r="G195">
            <v>2574</v>
          </cell>
        </row>
        <row r="196">
          <cell r="A196">
            <v>20090</v>
          </cell>
          <cell r="B196" t="str">
            <v>백엘보(용접)</v>
          </cell>
          <cell r="C196" t="str">
            <v>65A</v>
          </cell>
          <cell r="D196" t="str">
            <v>EA</v>
          </cell>
          <cell r="E196">
            <v>2760</v>
          </cell>
          <cell r="F196">
            <v>1689.9999999999998</v>
          </cell>
          <cell r="G196">
            <v>1859</v>
          </cell>
        </row>
        <row r="197">
          <cell r="A197">
            <v>20091</v>
          </cell>
          <cell r="B197" t="str">
            <v>백엘보(나사)</v>
          </cell>
          <cell r="C197" t="str">
            <v>50A</v>
          </cell>
          <cell r="D197" t="str">
            <v>EA</v>
          </cell>
          <cell r="E197">
            <v>1794</v>
          </cell>
          <cell r="F197">
            <v>1612.7272727272725</v>
          </cell>
          <cell r="G197">
            <v>1774</v>
          </cell>
        </row>
        <row r="198">
          <cell r="A198">
            <v>20092</v>
          </cell>
          <cell r="B198" t="str">
            <v>백엘보(나사)</v>
          </cell>
          <cell r="C198" t="str">
            <v>40A</v>
          </cell>
          <cell r="D198" t="str">
            <v>EA</v>
          </cell>
          <cell r="E198">
            <v>1236</v>
          </cell>
          <cell r="F198">
            <v>1030</v>
          </cell>
          <cell r="G198">
            <v>1133</v>
          </cell>
        </row>
        <row r="199">
          <cell r="A199">
            <v>20093</v>
          </cell>
          <cell r="B199" t="str">
            <v>백엘보(나사)</v>
          </cell>
          <cell r="C199" t="str">
            <v>32A</v>
          </cell>
          <cell r="D199" t="str">
            <v>EA</v>
          </cell>
          <cell r="E199">
            <v>1041</v>
          </cell>
          <cell r="F199">
            <v>867.27272727272725</v>
          </cell>
          <cell r="G199">
            <v>954</v>
          </cell>
        </row>
        <row r="200">
          <cell r="A200">
            <v>20094</v>
          </cell>
          <cell r="B200" t="str">
            <v>백엘보(나사)</v>
          </cell>
          <cell r="C200" t="str">
            <v>25A</v>
          </cell>
          <cell r="D200" t="str">
            <v>EA</v>
          </cell>
          <cell r="E200">
            <v>1219</v>
          </cell>
          <cell r="F200">
            <v>562.72727272727263</v>
          </cell>
          <cell r="G200">
            <v>619</v>
          </cell>
        </row>
        <row r="201">
          <cell r="A201">
            <v>20095</v>
          </cell>
          <cell r="B201" t="str">
            <v>백티이(용접)</v>
          </cell>
          <cell r="C201" t="str">
            <v>150A</v>
          </cell>
          <cell r="D201" t="str">
            <v>EA</v>
          </cell>
          <cell r="E201">
            <v>14900</v>
          </cell>
          <cell r="F201">
            <v>12155.454545454544</v>
          </cell>
          <cell r="G201">
            <v>13371</v>
          </cell>
        </row>
        <row r="202">
          <cell r="A202">
            <v>20096</v>
          </cell>
          <cell r="B202" t="str">
            <v>백티이(용접)</v>
          </cell>
          <cell r="C202" t="str">
            <v>125A</v>
          </cell>
          <cell r="D202" t="str">
            <v>EA</v>
          </cell>
          <cell r="E202">
            <v>10200</v>
          </cell>
          <cell r="F202">
            <v>7476.363636363636</v>
          </cell>
          <cell r="G202">
            <v>8224</v>
          </cell>
        </row>
        <row r="203">
          <cell r="A203">
            <v>20097</v>
          </cell>
          <cell r="B203" t="str">
            <v>백티이(용접)</v>
          </cell>
          <cell r="C203" t="str">
            <v>100A</v>
          </cell>
          <cell r="D203" t="str">
            <v>EA</v>
          </cell>
          <cell r="E203">
            <v>6250</v>
          </cell>
          <cell r="F203">
            <v>5785.454545454545</v>
          </cell>
          <cell r="G203">
            <v>6364</v>
          </cell>
        </row>
        <row r="204">
          <cell r="A204">
            <v>20098</v>
          </cell>
          <cell r="B204" t="str">
            <v>백티이(용접)</v>
          </cell>
          <cell r="C204" t="str">
            <v>80A</v>
          </cell>
          <cell r="D204" t="str">
            <v>EA</v>
          </cell>
          <cell r="E204">
            <v>4970</v>
          </cell>
          <cell r="F204">
            <v>3497.272727272727</v>
          </cell>
          <cell r="G204">
            <v>3847</v>
          </cell>
        </row>
        <row r="205">
          <cell r="A205">
            <v>20099</v>
          </cell>
          <cell r="B205" t="str">
            <v>백티이(용접)</v>
          </cell>
          <cell r="C205" t="str">
            <v>65A</v>
          </cell>
          <cell r="D205" t="str">
            <v>EA</v>
          </cell>
          <cell r="E205">
            <v>4210</v>
          </cell>
          <cell r="F205">
            <v>2795.454545454545</v>
          </cell>
          <cell r="G205">
            <v>3075</v>
          </cell>
        </row>
        <row r="206">
          <cell r="A206">
            <v>20100</v>
          </cell>
          <cell r="B206" t="str">
            <v>백티이(나사)</v>
          </cell>
          <cell r="C206" t="str">
            <v>50A</v>
          </cell>
          <cell r="D206" t="str">
            <v>EA</v>
          </cell>
          <cell r="E206">
            <v>3790</v>
          </cell>
          <cell r="F206">
            <v>2107.272727272727</v>
          </cell>
          <cell r="G206">
            <v>2318</v>
          </cell>
        </row>
        <row r="207">
          <cell r="A207">
            <v>20101</v>
          </cell>
          <cell r="B207" t="str">
            <v>백티이(나사)</v>
          </cell>
          <cell r="C207" t="str">
            <v>40A</v>
          </cell>
          <cell r="D207" t="str">
            <v>EA</v>
          </cell>
          <cell r="E207">
            <v>2800</v>
          </cell>
          <cell r="F207">
            <v>1440.9090909090908</v>
          </cell>
          <cell r="G207">
            <v>1585</v>
          </cell>
        </row>
        <row r="208">
          <cell r="A208">
            <v>20102</v>
          </cell>
          <cell r="B208" t="str">
            <v>백티이(나사)</v>
          </cell>
          <cell r="C208" t="str">
            <v>32A</v>
          </cell>
          <cell r="D208" t="str">
            <v>EA</v>
          </cell>
          <cell r="E208">
            <v>1980</v>
          </cell>
          <cell r="F208">
            <v>1621.8181818181818</v>
          </cell>
          <cell r="G208">
            <v>1784</v>
          </cell>
        </row>
        <row r="209">
          <cell r="A209">
            <v>20103</v>
          </cell>
          <cell r="B209" t="str">
            <v>백티이(나사)</v>
          </cell>
          <cell r="C209" t="str">
            <v>25A</v>
          </cell>
          <cell r="D209" t="str">
            <v>EA</v>
          </cell>
          <cell r="E209">
            <v>1400</v>
          </cell>
          <cell r="F209">
            <v>780.90909090909088</v>
          </cell>
          <cell r="G209">
            <v>859</v>
          </cell>
        </row>
        <row r="210">
          <cell r="A210">
            <v>20104</v>
          </cell>
          <cell r="B210" t="str">
            <v>백레듀샤(용접)</v>
          </cell>
          <cell r="C210" t="str">
            <v>150A</v>
          </cell>
          <cell r="D210" t="str">
            <v>EA</v>
          </cell>
          <cell r="E210">
            <v>4836</v>
          </cell>
          <cell r="F210">
            <v>4029.9999999999995</v>
          </cell>
          <cell r="G210">
            <v>4433</v>
          </cell>
        </row>
        <row r="211">
          <cell r="A211">
            <v>20105</v>
          </cell>
          <cell r="B211" t="str">
            <v>백레듀샤(용접)</v>
          </cell>
          <cell r="C211" t="str">
            <v>125A</v>
          </cell>
          <cell r="D211" t="str">
            <v>EA</v>
          </cell>
          <cell r="E211">
            <v>3588</v>
          </cell>
          <cell r="F211">
            <v>2989.9999999999995</v>
          </cell>
          <cell r="G211">
            <v>3289</v>
          </cell>
        </row>
        <row r="212">
          <cell r="A212">
            <v>20106</v>
          </cell>
          <cell r="B212" t="str">
            <v>백레듀샤(용접)</v>
          </cell>
          <cell r="C212" t="str">
            <v>100A</v>
          </cell>
          <cell r="D212" t="str">
            <v>EA</v>
          </cell>
          <cell r="E212">
            <v>3680</v>
          </cell>
          <cell r="F212">
            <v>2015.4545454545453</v>
          </cell>
          <cell r="G212">
            <v>2217</v>
          </cell>
        </row>
        <row r="213">
          <cell r="A213">
            <v>20107</v>
          </cell>
          <cell r="B213" t="str">
            <v>백레듀샤(용접)</v>
          </cell>
          <cell r="C213" t="str">
            <v>80A</v>
          </cell>
          <cell r="D213" t="str">
            <v>EA</v>
          </cell>
          <cell r="E213">
            <v>1560</v>
          </cell>
          <cell r="F213">
            <v>1300</v>
          </cell>
          <cell r="G213">
            <v>1430</v>
          </cell>
        </row>
        <row r="214">
          <cell r="A214">
            <v>20108</v>
          </cell>
          <cell r="B214" t="str">
            <v>백레듀샤(용접)</v>
          </cell>
          <cell r="C214" t="str">
            <v>65A</v>
          </cell>
          <cell r="D214" t="str">
            <v>EA</v>
          </cell>
          <cell r="E214">
            <v>2262</v>
          </cell>
          <cell r="F214">
            <v>1052.7272727272727</v>
          </cell>
          <cell r="G214">
            <v>1158</v>
          </cell>
        </row>
        <row r="215">
          <cell r="A215">
            <v>20109</v>
          </cell>
          <cell r="B215" t="str">
            <v>백레듀샤(나사)</v>
          </cell>
          <cell r="C215" t="str">
            <v>50A</v>
          </cell>
          <cell r="D215" t="str">
            <v>EA</v>
          </cell>
          <cell r="E215">
            <v>1950</v>
          </cell>
          <cell r="F215">
            <v>1285.4545454545453</v>
          </cell>
          <cell r="G215">
            <v>1414</v>
          </cell>
        </row>
        <row r="216">
          <cell r="A216">
            <v>20110</v>
          </cell>
          <cell r="B216" t="str">
            <v>백레듀샤(나사)</v>
          </cell>
          <cell r="C216" t="str">
            <v>40A</v>
          </cell>
          <cell r="D216" t="str">
            <v>EA</v>
          </cell>
          <cell r="E216">
            <v>1930</v>
          </cell>
          <cell r="F216">
            <v>802.72727272727263</v>
          </cell>
          <cell r="G216">
            <v>883</v>
          </cell>
        </row>
        <row r="217">
          <cell r="A217">
            <v>20111</v>
          </cell>
          <cell r="B217" t="str">
            <v>백레듀샤(나사)</v>
          </cell>
          <cell r="C217" t="str">
            <v>32A</v>
          </cell>
          <cell r="D217" t="str">
            <v>EA</v>
          </cell>
          <cell r="E217">
            <v>985</v>
          </cell>
          <cell r="F217">
            <v>674.5454545454545</v>
          </cell>
          <cell r="G217">
            <v>742</v>
          </cell>
        </row>
        <row r="218">
          <cell r="A218">
            <v>20112</v>
          </cell>
          <cell r="B218" t="str">
            <v>백레듀샤(나사)</v>
          </cell>
          <cell r="C218" t="str">
            <v>25A</v>
          </cell>
          <cell r="D218" t="str">
            <v>EA</v>
          </cell>
          <cell r="E218">
            <v>660</v>
          </cell>
          <cell r="F218">
            <v>526.36363636363637</v>
          </cell>
          <cell r="G218">
            <v>579</v>
          </cell>
        </row>
        <row r="219">
          <cell r="A219">
            <v>20113</v>
          </cell>
          <cell r="B219" t="str">
            <v>백캡</v>
          </cell>
          <cell r="C219" t="str">
            <v>25A</v>
          </cell>
          <cell r="D219" t="str">
            <v>EA</v>
          </cell>
          <cell r="E219">
            <v>469</v>
          </cell>
          <cell r="F219">
            <v>390.90909090909088</v>
          </cell>
          <cell r="G219">
            <v>430</v>
          </cell>
        </row>
        <row r="220">
          <cell r="A220">
            <v>20114</v>
          </cell>
          <cell r="B220" t="str">
            <v>백캡</v>
          </cell>
          <cell r="C220" t="str">
            <v>32A</v>
          </cell>
          <cell r="D220" t="str">
            <v>EA</v>
          </cell>
        </row>
        <row r="221">
          <cell r="A221">
            <v>20115</v>
          </cell>
          <cell r="B221" t="str">
            <v>백캡</v>
          </cell>
          <cell r="C221" t="str">
            <v>40A</v>
          </cell>
          <cell r="D221" t="str">
            <v>EA</v>
          </cell>
        </row>
        <row r="222">
          <cell r="A222">
            <v>20116</v>
          </cell>
          <cell r="B222" t="str">
            <v>백캡</v>
          </cell>
          <cell r="C222" t="str">
            <v>50A</v>
          </cell>
          <cell r="D222" t="str">
            <v>EA</v>
          </cell>
        </row>
        <row r="223">
          <cell r="A223">
            <v>20117</v>
          </cell>
          <cell r="B223" t="str">
            <v>유니온</v>
          </cell>
          <cell r="C223" t="str">
            <v>25A</v>
          </cell>
          <cell r="D223" t="str">
            <v>EA</v>
          </cell>
          <cell r="E223">
            <v>2261</v>
          </cell>
          <cell r="F223">
            <v>1884.5454545454545</v>
          </cell>
          <cell r="G223">
            <v>2073</v>
          </cell>
        </row>
        <row r="224">
          <cell r="A224">
            <v>20118</v>
          </cell>
          <cell r="B224" t="str">
            <v>감압밸브</v>
          </cell>
          <cell r="C224" t="str">
            <v>40A</v>
          </cell>
          <cell r="D224" t="str">
            <v>EA</v>
          </cell>
          <cell r="E224">
            <v>12000</v>
          </cell>
          <cell r="F224">
            <v>6000</v>
          </cell>
        </row>
        <row r="225">
          <cell r="A225">
            <v>20119</v>
          </cell>
          <cell r="B225" t="str">
            <v>관보온재</v>
          </cell>
          <cell r="C225" t="str">
            <v>150A*20T</v>
          </cell>
          <cell r="D225" t="str">
            <v>M</v>
          </cell>
          <cell r="E225">
            <v>4010</v>
          </cell>
          <cell r="F225">
            <v>4050</v>
          </cell>
        </row>
        <row r="226">
          <cell r="A226">
            <v>20120</v>
          </cell>
          <cell r="B226" t="str">
            <v>관보온재</v>
          </cell>
          <cell r="C226" t="str">
            <v>125A*20T</v>
          </cell>
          <cell r="D226" t="str">
            <v>M</v>
          </cell>
          <cell r="E226">
            <v>3860</v>
          </cell>
          <cell r="F226">
            <v>3050</v>
          </cell>
        </row>
        <row r="227">
          <cell r="A227">
            <v>20121</v>
          </cell>
          <cell r="B227" t="str">
            <v>관보온재</v>
          </cell>
          <cell r="C227" t="str">
            <v>100A*20T</v>
          </cell>
          <cell r="D227" t="str">
            <v>M</v>
          </cell>
          <cell r="E227">
            <v>3681</v>
          </cell>
          <cell r="F227">
            <v>2360</v>
          </cell>
        </row>
        <row r="228">
          <cell r="A228">
            <v>20122</v>
          </cell>
          <cell r="B228" t="str">
            <v>관보온재</v>
          </cell>
          <cell r="C228" t="str">
            <v>80A*20T</v>
          </cell>
          <cell r="D228" t="str">
            <v>M</v>
          </cell>
          <cell r="E228">
            <v>3420</v>
          </cell>
          <cell r="F228">
            <v>1835</v>
          </cell>
        </row>
        <row r="229">
          <cell r="A229">
            <v>20123</v>
          </cell>
          <cell r="B229" t="str">
            <v>관보온재</v>
          </cell>
          <cell r="C229" t="str">
            <v>65A*20T</v>
          </cell>
          <cell r="D229" t="str">
            <v>M</v>
          </cell>
          <cell r="E229">
            <v>2794</v>
          </cell>
          <cell r="F229">
            <v>1660</v>
          </cell>
        </row>
        <row r="230">
          <cell r="A230">
            <v>20124</v>
          </cell>
          <cell r="B230" t="str">
            <v>관보온재</v>
          </cell>
          <cell r="C230" t="str">
            <v>50A*20T</v>
          </cell>
          <cell r="D230" t="str">
            <v>M</v>
          </cell>
          <cell r="E230">
            <v>2451</v>
          </cell>
          <cell r="F230">
            <v>1335</v>
          </cell>
        </row>
        <row r="231">
          <cell r="A231">
            <v>20125</v>
          </cell>
          <cell r="B231" t="str">
            <v>관보온재</v>
          </cell>
          <cell r="C231" t="str">
            <v>40A*20T</v>
          </cell>
          <cell r="D231" t="str">
            <v>M</v>
          </cell>
          <cell r="E231">
            <v>2137</v>
          </cell>
          <cell r="F231">
            <v>1130</v>
          </cell>
        </row>
        <row r="232">
          <cell r="A232">
            <v>20126</v>
          </cell>
          <cell r="B232" t="str">
            <v>관보온재</v>
          </cell>
          <cell r="C232" t="str">
            <v>32A*20T</v>
          </cell>
          <cell r="D232" t="str">
            <v>M</v>
          </cell>
          <cell r="E232">
            <v>2045</v>
          </cell>
          <cell r="F232">
            <v>1030</v>
          </cell>
        </row>
        <row r="233">
          <cell r="A233">
            <v>20127</v>
          </cell>
          <cell r="B233" t="str">
            <v>관보온재</v>
          </cell>
          <cell r="C233" t="str">
            <v>25A*20T</v>
          </cell>
          <cell r="D233" t="str">
            <v>M</v>
          </cell>
          <cell r="E233">
            <v>1893</v>
          </cell>
          <cell r="F233">
            <v>930</v>
          </cell>
        </row>
        <row r="234">
          <cell r="A234">
            <v>20128</v>
          </cell>
          <cell r="B234" t="str">
            <v>알람밸브</v>
          </cell>
          <cell r="C234" t="str">
            <v>150A</v>
          </cell>
          <cell r="D234" t="str">
            <v>SET</v>
          </cell>
          <cell r="E234">
            <v>400000</v>
          </cell>
          <cell r="F234">
            <v>230000</v>
          </cell>
        </row>
        <row r="235">
          <cell r="A235">
            <v>20129</v>
          </cell>
          <cell r="B235" t="str">
            <v>알람밸브</v>
          </cell>
          <cell r="C235" t="str">
            <v>125A</v>
          </cell>
          <cell r="D235" t="str">
            <v>SET</v>
          </cell>
        </row>
        <row r="236">
          <cell r="A236">
            <v>20130</v>
          </cell>
          <cell r="B236" t="str">
            <v>알람밸브</v>
          </cell>
          <cell r="C236" t="str">
            <v>100A</v>
          </cell>
          <cell r="D236" t="str">
            <v>SET</v>
          </cell>
          <cell r="E236">
            <v>320000</v>
          </cell>
          <cell r="F236">
            <v>200000</v>
          </cell>
        </row>
        <row r="237">
          <cell r="A237">
            <v>20131</v>
          </cell>
          <cell r="B237" t="str">
            <v>알람밸브</v>
          </cell>
          <cell r="C237" t="str">
            <v>80A</v>
          </cell>
          <cell r="D237" t="str">
            <v>SET</v>
          </cell>
          <cell r="E237">
            <v>280000</v>
          </cell>
          <cell r="F237">
            <v>0</v>
          </cell>
        </row>
        <row r="238">
          <cell r="A238">
            <v>20132</v>
          </cell>
          <cell r="B238" t="str">
            <v>알람밸브</v>
          </cell>
          <cell r="C238" t="str">
            <v>65A</v>
          </cell>
          <cell r="D238" t="str">
            <v>SET</v>
          </cell>
          <cell r="E238">
            <v>200000</v>
          </cell>
          <cell r="F238">
            <v>0</v>
          </cell>
        </row>
        <row r="239">
          <cell r="A239">
            <v>20133</v>
          </cell>
          <cell r="B239" t="str">
            <v>프리액션밸브</v>
          </cell>
          <cell r="C239" t="str">
            <v>150A</v>
          </cell>
          <cell r="D239" t="str">
            <v>SET</v>
          </cell>
          <cell r="E239">
            <v>970000</v>
          </cell>
          <cell r="F239">
            <v>420000</v>
          </cell>
        </row>
        <row r="240">
          <cell r="A240">
            <v>20134</v>
          </cell>
          <cell r="B240" t="str">
            <v>프리액션밸브</v>
          </cell>
          <cell r="C240" t="str">
            <v>125A</v>
          </cell>
          <cell r="D240" t="str">
            <v>SET</v>
          </cell>
          <cell r="F240">
            <v>0</v>
          </cell>
        </row>
        <row r="241">
          <cell r="A241">
            <v>20135</v>
          </cell>
          <cell r="B241" t="str">
            <v>프리액션밸브</v>
          </cell>
          <cell r="C241" t="str">
            <v>100A</v>
          </cell>
          <cell r="D241" t="str">
            <v>SET</v>
          </cell>
          <cell r="E241">
            <v>869000</v>
          </cell>
          <cell r="F241">
            <v>380000</v>
          </cell>
        </row>
        <row r="242">
          <cell r="A242">
            <v>20136</v>
          </cell>
          <cell r="B242" t="str">
            <v>프리액션밸브</v>
          </cell>
          <cell r="C242" t="str">
            <v>80A</v>
          </cell>
          <cell r="D242" t="str">
            <v>SET</v>
          </cell>
          <cell r="E242">
            <v>790000</v>
          </cell>
          <cell r="F242">
            <v>360000</v>
          </cell>
        </row>
        <row r="243">
          <cell r="A243">
            <v>20137</v>
          </cell>
          <cell r="B243" t="str">
            <v>프리액션밸브</v>
          </cell>
          <cell r="C243" t="str">
            <v>65A</v>
          </cell>
          <cell r="D243" t="str">
            <v>SET</v>
          </cell>
        </row>
        <row r="244">
          <cell r="A244">
            <v>20138</v>
          </cell>
          <cell r="B244" t="str">
            <v>TEST V/V함</v>
          </cell>
          <cell r="C244" t="str">
            <v>500*300*180</v>
          </cell>
          <cell r="D244" t="str">
            <v>SET</v>
          </cell>
          <cell r="E244">
            <v>55000</v>
          </cell>
          <cell r="F244">
            <v>43000</v>
          </cell>
        </row>
        <row r="245">
          <cell r="A245">
            <v>20139</v>
          </cell>
          <cell r="B245" t="str">
            <v>순간유량계(일반)</v>
          </cell>
          <cell r="C245" t="str">
            <v>150A</v>
          </cell>
          <cell r="D245" t="str">
            <v>EA</v>
          </cell>
          <cell r="F245">
            <v>0</v>
          </cell>
        </row>
        <row r="246">
          <cell r="A246">
            <v>20140</v>
          </cell>
          <cell r="B246" t="str">
            <v>순간유량계(일반)</v>
          </cell>
          <cell r="C246" t="str">
            <v>125A</v>
          </cell>
          <cell r="D246" t="str">
            <v>EA</v>
          </cell>
        </row>
        <row r="247">
          <cell r="A247">
            <v>20141</v>
          </cell>
          <cell r="B247" t="str">
            <v>순간유량계(일반)</v>
          </cell>
          <cell r="C247" t="str">
            <v>100A</v>
          </cell>
          <cell r="D247" t="str">
            <v>EA</v>
          </cell>
        </row>
        <row r="248">
          <cell r="A248">
            <v>20142</v>
          </cell>
          <cell r="B248" t="str">
            <v>순간유량계(일반)</v>
          </cell>
          <cell r="C248" t="str">
            <v>80A</v>
          </cell>
          <cell r="D248" t="str">
            <v>EA</v>
          </cell>
          <cell r="E248">
            <v>21000</v>
          </cell>
          <cell r="F248">
            <v>14000</v>
          </cell>
        </row>
        <row r="249">
          <cell r="A249">
            <v>20143</v>
          </cell>
          <cell r="B249" t="str">
            <v>순간유량계(일반)</v>
          </cell>
          <cell r="C249" t="str">
            <v>65A</v>
          </cell>
          <cell r="D249" t="str">
            <v>EA</v>
          </cell>
          <cell r="E249">
            <v>19500</v>
          </cell>
          <cell r="F249">
            <v>13000</v>
          </cell>
        </row>
        <row r="250">
          <cell r="A250">
            <v>20144</v>
          </cell>
          <cell r="B250" t="str">
            <v>순간유량계(일반)</v>
          </cell>
          <cell r="C250" t="str">
            <v>50A</v>
          </cell>
          <cell r="D250" t="str">
            <v>EA</v>
          </cell>
          <cell r="E250">
            <v>18000</v>
          </cell>
          <cell r="F250">
            <v>12000</v>
          </cell>
        </row>
        <row r="251">
          <cell r="A251">
            <v>20145</v>
          </cell>
          <cell r="B251" t="str">
            <v>순간유량계(일반)</v>
          </cell>
          <cell r="C251" t="str">
            <v>40A</v>
          </cell>
          <cell r="D251" t="str">
            <v>EA</v>
          </cell>
          <cell r="E251">
            <v>16500</v>
          </cell>
          <cell r="F251">
            <v>11000</v>
          </cell>
        </row>
        <row r="252">
          <cell r="A252">
            <v>20146</v>
          </cell>
          <cell r="B252" t="str">
            <v>SP헤드</v>
          </cell>
          <cell r="C252" t="str">
            <v>72℃ 15A상향</v>
          </cell>
          <cell r="D252" t="str">
            <v>EA</v>
          </cell>
          <cell r="E252">
            <v>10000</v>
          </cell>
          <cell r="F252">
            <v>2500</v>
          </cell>
        </row>
        <row r="253">
          <cell r="A253">
            <v>20147</v>
          </cell>
          <cell r="B253" t="str">
            <v>SP헤드</v>
          </cell>
          <cell r="C253" t="str">
            <v>72℃ 15A측벽</v>
          </cell>
          <cell r="D253" t="str">
            <v>EA</v>
          </cell>
          <cell r="E253">
            <v>10000</v>
          </cell>
          <cell r="F253">
            <v>3500</v>
          </cell>
        </row>
        <row r="254">
          <cell r="A254">
            <v>20148</v>
          </cell>
          <cell r="B254" t="str">
            <v>SP헤드</v>
          </cell>
          <cell r="C254" t="str">
            <v>105℃ 15A상향</v>
          </cell>
          <cell r="D254" t="str">
            <v>EA</v>
          </cell>
          <cell r="E254">
            <v>12000</v>
          </cell>
          <cell r="F254">
            <v>4500</v>
          </cell>
        </row>
        <row r="255">
          <cell r="A255">
            <v>20149</v>
          </cell>
          <cell r="B255" t="str">
            <v>SP헤드</v>
          </cell>
          <cell r="C255" t="str">
            <v>72℃ 15A하향</v>
          </cell>
          <cell r="D255" t="str">
            <v>EA</v>
          </cell>
          <cell r="E255">
            <v>10000</v>
          </cell>
          <cell r="F255">
            <v>2500</v>
          </cell>
        </row>
        <row r="256">
          <cell r="A256">
            <v>20150</v>
          </cell>
          <cell r="B256" t="str">
            <v>SP헤드</v>
          </cell>
          <cell r="C256" t="str">
            <v>105℃ 15A하향</v>
          </cell>
          <cell r="D256" t="str">
            <v>EA</v>
          </cell>
          <cell r="E256">
            <v>12000</v>
          </cell>
          <cell r="F256">
            <v>4500</v>
          </cell>
        </row>
        <row r="257">
          <cell r="A257">
            <v>20151</v>
          </cell>
          <cell r="B257" t="str">
            <v>백니쁠</v>
          </cell>
          <cell r="C257" t="str">
            <v>100A</v>
          </cell>
          <cell r="D257" t="str">
            <v>EA</v>
          </cell>
          <cell r="E257">
            <v>4500</v>
          </cell>
          <cell r="F257">
            <v>4270</v>
          </cell>
        </row>
        <row r="258">
          <cell r="A258">
            <v>20152</v>
          </cell>
          <cell r="B258" t="str">
            <v>백니쁠</v>
          </cell>
          <cell r="C258" t="str">
            <v>80A</v>
          </cell>
          <cell r="D258" t="str">
            <v>EA</v>
          </cell>
        </row>
        <row r="259">
          <cell r="A259">
            <v>20153</v>
          </cell>
          <cell r="B259" t="str">
            <v>백니쁠</v>
          </cell>
          <cell r="C259" t="str">
            <v>65A</v>
          </cell>
          <cell r="D259" t="str">
            <v>EA</v>
          </cell>
          <cell r="F259">
            <v>2144</v>
          </cell>
        </row>
        <row r="260">
          <cell r="A260">
            <v>20154</v>
          </cell>
          <cell r="B260" t="str">
            <v>백니쁠</v>
          </cell>
          <cell r="C260" t="str">
            <v>50A</v>
          </cell>
          <cell r="D260" t="str">
            <v>EA</v>
          </cell>
          <cell r="E260">
            <v>1560</v>
          </cell>
          <cell r="F260">
            <v>1060</v>
          </cell>
        </row>
        <row r="261">
          <cell r="A261">
            <v>20155</v>
          </cell>
          <cell r="B261" t="str">
            <v>백니쁠</v>
          </cell>
          <cell r="C261" t="str">
            <v>40A</v>
          </cell>
          <cell r="D261" t="str">
            <v>EA</v>
          </cell>
          <cell r="E261">
            <v>1390</v>
          </cell>
          <cell r="F261">
            <v>830</v>
          </cell>
        </row>
        <row r="262">
          <cell r="A262">
            <v>20156</v>
          </cell>
          <cell r="B262" t="str">
            <v>백니쁠</v>
          </cell>
          <cell r="C262" t="str">
            <v>32A</v>
          </cell>
          <cell r="D262" t="str">
            <v>EA</v>
          </cell>
          <cell r="E262">
            <v>987</v>
          </cell>
          <cell r="F262">
            <v>640</v>
          </cell>
        </row>
        <row r="263">
          <cell r="A263">
            <v>20157</v>
          </cell>
          <cell r="B263" t="str">
            <v>백니쁠</v>
          </cell>
          <cell r="C263" t="str">
            <v>25A</v>
          </cell>
          <cell r="D263" t="str">
            <v>EA</v>
          </cell>
          <cell r="E263">
            <v>620</v>
          </cell>
          <cell r="F263">
            <v>480</v>
          </cell>
        </row>
        <row r="264">
          <cell r="A264">
            <v>20158</v>
          </cell>
          <cell r="B264" t="str">
            <v>완강기(걸이)</v>
          </cell>
          <cell r="C264" t="str">
            <v>3층용</v>
          </cell>
          <cell r="D264" t="str">
            <v>EA</v>
          </cell>
          <cell r="E264">
            <v>175000</v>
          </cell>
          <cell r="F264">
            <v>85000</v>
          </cell>
        </row>
        <row r="265">
          <cell r="A265">
            <v>20159</v>
          </cell>
          <cell r="B265" t="str">
            <v>완강기(걸이)</v>
          </cell>
          <cell r="C265" t="str">
            <v>4층용</v>
          </cell>
          <cell r="D265" t="str">
            <v>EA</v>
          </cell>
          <cell r="E265">
            <v>195000</v>
          </cell>
          <cell r="F265">
            <v>90000</v>
          </cell>
        </row>
        <row r="266">
          <cell r="A266">
            <v>20160</v>
          </cell>
          <cell r="B266" t="str">
            <v>완강기(걸이)</v>
          </cell>
          <cell r="C266" t="str">
            <v>5층용</v>
          </cell>
          <cell r="D266" t="str">
            <v>EA</v>
          </cell>
          <cell r="E266">
            <v>215000</v>
          </cell>
          <cell r="F266">
            <v>97500</v>
          </cell>
        </row>
        <row r="267">
          <cell r="A267">
            <v>20161</v>
          </cell>
          <cell r="B267" t="str">
            <v>완강기(걸이)</v>
          </cell>
          <cell r="C267" t="str">
            <v>6층용</v>
          </cell>
          <cell r="D267" t="str">
            <v>EA</v>
          </cell>
          <cell r="E267">
            <v>225000</v>
          </cell>
          <cell r="F267">
            <v>105000</v>
          </cell>
        </row>
        <row r="268">
          <cell r="A268">
            <v>20162</v>
          </cell>
          <cell r="B268" t="str">
            <v>알루미늄밴드</v>
          </cell>
          <cell r="C268" t="str">
            <v>25MM</v>
          </cell>
          <cell r="D268" t="str">
            <v>M</v>
          </cell>
          <cell r="E268">
            <v>3000</v>
          </cell>
          <cell r="F268">
            <v>2600</v>
          </cell>
        </row>
        <row r="269">
          <cell r="A269">
            <v>20163</v>
          </cell>
          <cell r="B269" t="str">
            <v>옥내소화전주펌프</v>
          </cell>
          <cell r="C269" t="str">
            <v>7.5HP/4S/200LPM/52M/50A</v>
          </cell>
          <cell r="D269" t="str">
            <v>대</v>
          </cell>
          <cell r="E269">
            <v>1025700</v>
          </cell>
          <cell r="F269">
            <v>789000</v>
          </cell>
        </row>
        <row r="270">
          <cell r="A270">
            <v>20164</v>
          </cell>
          <cell r="B270" t="str">
            <v>옥내소화전보조펌프</v>
          </cell>
          <cell r="C270" t="str">
            <v>3HP/60LPM/52M/40A</v>
          </cell>
          <cell r="D270" t="str">
            <v>대</v>
          </cell>
          <cell r="E270">
            <v>430300</v>
          </cell>
          <cell r="F270">
            <v>331000</v>
          </cell>
        </row>
        <row r="271">
          <cell r="A271">
            <v>20165</v>
          </cell>
          <cell r="B271" t="str">
            <v>SP주펌프</v>
          </cell>
          <cell r="D271" t="str">
            <v>대</v>
          </cell>
        </row>
        <row r="272">
          <cell r="A272">
            <v>20166</v>
          </cell>
          <cell r="B272" t="str">
            <v>SP보조펌프</v>
          </cell>
          <cell r="D272" t="str">
            <v>대</v>
          </cell>
        </row>
        <row r="273">
          <cell r="A273">
            <v>20167</v>
          </cell>
          <cell r="B273" t="str">
            <v>펌프방진(OSM+BMB)</v>
          </cell>
          <cell r="D273" t="str">
            <v>SET</v>
          </cell>
          <cell r="E273">
            <v>136500</v>
          </cell>
          <cell r="F273">
            <v>105000</v>
          </cell>
        </row>
        <row r="274">
          <cell r="A274">
            <v>20168</v>
          </cell>
          <cell r="B274" t="str">
            <v>소화기받침대</v>
          </cell>
          <cell r="C274" t="str">
            <v>3.3KG</v>
          </cell>
          <cell r="D274" t="str">
            <v>EA</v>
          </cell>
          <cell r="E274">
            <v>5000</v>
          </cell>
          <cell r="F274">
            <v>3000</v>
          </cell>
        </row>
        <row r="275">
          <cell r="A275">
            <v>20169</v>
          </cell>
          <cell r="B275" t="str">
            <v>PIPE HANGER</v>
          </cell>
          <cell r="C275" t="str">
            <v>80A</v>
          </cell>
          <cell r="D275" t="str">
            <v>EA</v>
          </cell>
          <cell r="E275">
            <v>1300</v>
          </cell>
          <cell r="F275">
            <v>1000</v>
          </cell>
        </row>
        <row r="276">
          <cell r="A276">
            <v>20170</v>
          </cell>
          <cell r="B276" t="str">
            <v>PIPE HANGER</v>
          </cell>
          <cell r="C276" t="str">
            <v>65A</v>
          </cell>
          <cell r="D276" t="str">
            <v>EA</v>
          </cell>
          <cell r="E276">
            <v>1040</v>
          </cell>
          <cell r="F276">
            <v>800</v>
          </cell>
        </row>
        <row r="277">
          <cell r="A277">
            <v>20171</v>
          </cell>
          <cell r="B277" t="str">
            <v>PIPE HANGER</v>
          </cell>
          <cell r="C277" t="str">
            <v>50A</v>
          </cell>
          <cell r="D277" t="str">
            <v>EA</v>
          </cell>
          <cell r="E277">
            <v>910</v>
          </cell>
          <cell r="F277">
            <v>700</v>
          </cell>
        </row>
        <row r="278">
          <cell r="A278">
            <v>20172</v>
          </cell>
          <cell r="B278" t="str">
            <v>PIPE HANGER</v>
          </cell>
          <cell r="C278" t="str">
            <v>40A</v>
          </cell>
          <cell r="D278" t="str">
            <v>EA</v>
          </cell>
          <cell r="E278">
            <v>780</v>
          </cell>
          <cell r="F278">
            <v>600</v>
          </cell>
        </row>
        <row r="279">
          <cell r="A279">
            <v>20173</v>
          </cell>
          <cell r="B279" t="str">
            <v>PIPE HANGER</v>
          </cell>
          <cell r="C279" t="str">
            <v>32A</v>
          </cell>
          <cell r="D279" t="str">
            <v>EA</v>
          </cell>
          <cell r="E279">
            <v>650</v>
          </cell>
          <cell r="F279">
            <v>500</v>
          </cell>
        </row>
        <row r="280">
          <cell r="A280">
            <v>20174</v>
          </cell>
          <cell r="B280" t="str">
            <v>PIPE HANGER</v>
          </cell>
          <cell r="C280" t="str">
            <v>25A</v>
          </cell>
          <cell r="D280" t="str">
            <v>EA</v>
          </cell>
          <cell r="E280">
            <v>520</v>
          </cell>
          <cell r="F280">
            <v>400</v>
          </cell>
        </row>
        <row r="281">
          <cell r="A281">
            <v>20175</v>
          </cell>
          <cell r="B281" t="str">
            <v>U볼트/너트</v>
          </cell>
          <cell r="C281" t="str">
            <v>200A</v>
          </cell>
          <cell r="D281" t="str">
            <v>EA</v>
          </cell>
        </row>
        <row r="282">
          <cell r="A282">
            <v>20176</v>
          </cell>
          <cell r="B282" t="str">
            <v>U볼트/너트</v>
          </cell>
          <cell r="C282" t="str">
            <v>150A</v>
          </cell>
          <cell r="D282" t="str">
            <v>EA</v>
          </cell>
        </row>
        <row r="283">
          <cell r="A283">
            <v>20177</v>
          </cell>
          <cell r="B283" t="str">
            <v>U볼트/너트</v>
          </cell>
          <cell r="C283" t="str">
            <v>125A</v>
          </cell>
          <cell r="D283" t="str">
            <v>EA</v>
          </cell>
        </row>
        <row r="284">
          <cell r="A284">
            <v>20178</v>
          </cell>
          <cell r="B284" t="str">
            <v>U볼트/너트</v>
          </cell>
          <cell r="C284" t="str">
            <v>100A</v>
          </cell>
          <cell r="D284" t="str">
            <v>EA</v>
          </cell>
          <cell r="E284">
            <v>367</v>
          </cell>
        </row>
        <row r="285">
          <cell r="A285">
            <v>20179</v>
          </cell>
          <cell r="B285" t="str">
            <v>U볼트/너트</v>
          </cell>
          <cell r="C285" t="str">
            <v>80A</v>
          </cell>
          <cell r="D285" t="str">
            <v>EA</v>
          </cell>
          <cell r="E285">
            <v>258</v>
          </cell>
        </row>
        <row r="286">
          <cell r="A286">
            <v>20180</v>
          </cell>
          <cell r="B286" t="str">
            <v>U볼트/너트</v>
          </cell>
          <cell r="C286" t="str">
            <v>65A</v>
          </cell>
          <cell r="D286" t="str">
            <v>EA</v>
          </cell>
          <cell r="E286">
            <v>165</v>
          </cell>
        </row>
        <row r="287">
          <cell r="A287">
            <v>20181</v>
          </cell>
          <cell r="B287" t="str">
            <v>U볼트/너트</v>
          </cell>
          <cell r="C287" t="str">
            <v>50A</v>
          </cell>
          <cell r="D287" t="str">
            <v>EA</v>
          </cell>
          <cell r="E287">
            <v>139</v>
          </cell>
        </row>
        <row r="288">
          <cell r="A288">
            <v>20182</v>
          </cell>
          <cell r="B288" t="str">
            <v>볼트/너트</v>
          </cell>
          <cell r="C288" t="str">
            <v>M16*65L</v>
          </cell>
          <cell r="D288" t="str">
            <v>EA</v>
          </cell>
          <cell r="E288">
            <v>450</v>
          </cell>
          <cell r="F288">
            <v>190</v>
          </cell>
        </row>
        <row r="289">
          <cell r="A289">
            <v>20183</v>
          </cell>
          <cell r="B289" t="str">
            <v>압력탱크</v>
          </cell>
          <cell r="C289" t="str">
            <v>100L</v>
          </cell>
          <cell r="D289" t="str">
            <v>EA</v>
          </cell>
          <cell r="E289">
            <v>350000</v>
          </cell>
          <cell r="F289">
            <v>190000</v>
          </cell>
        </row>
        <row r="290">
          <cell r="A290">
            <v>20184</v>
          </cell>
          <cell r="B290" t="str">
            <v>CO2소화기</v>
          </cell>
          <cell r="C290" t="str">
            <v>50L/B</v>
          </cell>
          <cell r="D290" t="str">
            <v>EA</v>
          </cell>
          <cell r="E290">
            <v>480000</v>
          </cell>
          <cell r="F290">
            <v>300000</v>
          </cell>
        </row>
        <row r="291">
          <cell r="A291">
            <v>20185</v>
          </cell>
          <cell r="B291" t="str">
            <v>CO2소화기</v>
          </cell>
          <cell r="C291" t="str">
            <v>15L/B</v>
          </cell>
          <cell r="D291" t="str">
            <v>EA</v>
          </cell>
          <cell r="E291">
            <v>210000</v>
          </cell>
          <cell r="F291">
            <v>85000</v>
          </cell>
        </row>
        <row r="292">
          <cell r="A292">
            <v>20186</v>
          </cell>
          <cell r="B292" t="str">
            <v>CO2소화기</v>
          </cell>
          <cell r="C292" t="str">
            <v>10L/B</v>
          </cell>
          <cell r="D292" t="str">
            <v>EA</v>
          </cell>
          <cell r="E292">
            <v>165000</v>
          </cell>
          <cell r="F292">
            <v>75000</v>
          </cell>
        </row>
        <row r="293">
          <cell r="A293">
            <v>20187</v>
          </cell>
          <cell r="B293" t="str">
            <v>CO2소화기</v>
          </cell>
          <cell r="C293" t="str">
            <v>5L/B</v>
          </cell>
          <cell r="D293" t="str">
            <v>EA</v>
          </cell>
        </row>
        <row r="294">
          <cell r="A294">
            <v>20188</v>
          </cell>
          <cell r="B294" t="str">
            <v>하론소화기</v>
          </cell>
          <cell r="C294" t="str">
            <v>68KG</v>
          </cell>
          <cell r="D294" t="str">
            <v>EA</v>
          </cell>
        </row>
        <row r="295">
          <cell r="A295">
            <v>20189</v>
          </cell>
          <cell r="B295" t="str">
            <v>하론소화기</v>
          </cell>
          <cell r="C295" t="str">
            <v>46KG</v>
          </cell>
          <cell r="D295" t="str">
            <v>EA</v>
          </cell>
        </row>
        <row r="296">
          <cell r="A296">
            <v>20190</v>
          </cell>
          <cell r="B296" t="str">
            <v>하론소화기</v>
          </cell>
          <cell r="C296" t="str">
            <v>23KG</v>
          </cell>
          <cell r="D296" t="str">
            <v>EA</v>
          </cell>
        </row>
        <row r="297">
          <cell r="A297">
            <v>20191</v>
          </cell>
          <cell r="B297" t="str">
            <v>하론소화기</v>
          </cell>
          <cell r="C297" t="str">
            <v>6.8KG</v>
          </cell>
          <cell r="D297" t="str">
            <v>EA</v>
          </cell>
        </row>
        <row r="298">
          <cell r="A298">
            <v>20192</v>
          </cell>
          <cell r="B298" t="str">
            <v>하론소화기</v>
          </cell>
          <cell r="C298" t="str">
            <v>4.5KG</v>
          </cell>
          <cell r="D298" t="str">
            <v>EA</v>
          </cell>
        </row>
        <row r="299">
          <cell r="A299">
            <v>20193</v>
          </cell>
          <cell r="B299" t="str">
            <v>하론소화기</v>
          </cell>
          <cell r="C299" t="str">
            <v>3.0KG</v>
          </cell>
          <cell r="D299" t="str">
            <v>EA</v>
          </cell>
          <cell r="E299">
            <v>150000</v>
          </cell>
          <cell r="F299">
            <v>70000</v>
          </cell>
        </row>
        <row r="300">
          <cell r="A300">
            <v>20194</v>
          </cell>
          <cell r="B300" t="str">
            <v>하론소화기</v>
          </cell>
          <cell r="C300" t="str">
            <v>2.0KG</v>
          </cell>
          <cell r="D300" t="str">
            <v>EA</v>
          </cell>
        </row>
        <row r="301">
          <cell r="A301">
            <v>20195</v>
          </cell>
          <cell r="B301" t="str">
            <v>하론소화기</v>
          </cell>
          <cell r="C301" t="str">
            <v>1.0KG</v>
          </cell>
          <cell r="D301" t="str">
            <v>EA</v>
          </cell>
        </row>
        <row r="302">
          <cell r="A302">
            <v>20196</v>
          </cell>
          <cell r="B302" t="str">
            <v>물올림탱크</v>
          </cell>
          <cell r="C302" t="str">
            <v>100L</v>
          </cell>
          <cell r="D302" t="str">
            <v>EA</v>
          </cell>
          <cell r="E302">
            <v>215000</v>
          </cell>
          <cell r="F302">
            <v>85000</v>
          </cell>
        </row>
        <row r="303">
          <cell r="A303">
            <v>20197</v>
          </cell>
          <cell r="B303" t="str">
            <v>살수헤드</v>
          </cell>
          <cell r="C303" t="str">
            <v>15A</v>
          </cell>
          <cell r="D303" t="str">
            <v>EA</v>
          </cell>
          <cell r="E303">
            <v>7000</v>
          </cell>
          <cell r="F303">
            <v>4000</v>
          </cell>
        </row>
        <row r="304">
          <cell r="A304">
            <v>20198</v>
          </cell>
          <cell r="B304" t="str">
            <v>살수헤드</v>
          </cell>
          <cell r="C304" t="str">
            <v>20A</v>
          </cell>
          <cell r="D304" t="str">
            <v>EA</v>
          </cell>
          <cell r="E304">
            <v>9000</v>
          </cell>
          <cell r="F304">
            <v>4500</v>
          </cell>
        </row>
        <row r="305">
          <cell r="A305">
            <v>20199</v>
          </cell>
          <cell r="B305" t="str">
            <v>앵글</v>
          </cell>
          <cell r="C305" t="str">
            <v>40MM*5T</v>
          </cell>
          <cell r="D305" t="str">
            <v>M</v>
          </cell>
          <cell r="E305">
            <v>1419.6</v>
          </cell>
          <cell r="F305">
            <v>1092</v>
          </cell>
        </row>
        <row r="306">
          <cell r="A306">
            <v>20200</v>
          </cell>
          <cell r="B306" t="str">
            <v>셋트앙카</v>
          </cell>
          <cell r="C306" t="str">
            <v>3/8"</v>
          </cell>
          <cell r="D306" t="str">
            <v>EA</v>
          </cell>
          <cell r="E306">
            <v>117</v>
          </cell>
          <cell r="F306">
            <v>90</v>
          </cell>
        </row>
        <row r="307">
          <cell r="A307">
            <v>20201</v>
          </cell>
          <cell r="B307" t="str">
            <v>전산볼트</v>
          </cell>
          <cell r="C307" t="str">
            <v>1M</v>
          </cell>
          <cell r="D307" t="str">
            <v>EA</v>
          </cell>
          <cell r="E307">
            <v>1300</v>
          </cell>
          <cell r="F307">
            <v>1000</v>
          </cell>
        </row>
        <row r="308">
          <cell r="A308">
            <v>20202</v>
          </cell>
          <cell r="B308" t="str">
            <v>보온테이프</v>
          </cell>
          <cell r="C308" t="str">
            <v>적색</v>
          </cell>
          <cell r="D308" t="str">
            <v>EA</v>
          </cell>
          <cell r="E308">
            <v>700</v>
          </cell>
        </row>
        <row r="309">
          <cell r="A309">
            <v>20203</v>
          </cell>
          <cell r="B309" t="str">
            <v>방열복, 공기호흡기</v>
          </cell>
          <cell r="C309" t="str">
            <v>SAS500/#UPS-84</v>
          </cell>
          <cell r="D309" t="str">
            <v>SET</v>
          </cell>
          <cell r="E309">
            <v>2707000</v>
          </cell>
          <cell r="F309">
            <v>2151000</v>
          </cell>
        </row>
        <row r="310">
          <cell r="A310">
            <v>20204</v>
          </cell>
          <cell r="B310" t="str">
            <v>후드밸브</v>
          </cell>
          <cell r="C310" t="str">
            <v>150A</v>
          </cell>
          <cell r="D310" t="str">
            <v>EA</v>
          </cell>
          <cell r="E310">
            <v>73943.999999999985</v>
          </cell>
          <cell r="F310">
            <v>56879.999999999993</v>
          </cell>
          <cell r="G310">
            <v>62568</v>
          </cell>
        </row>
        <row r="311">
          <cell r="A311">
            <v>20205</v>
          </cell>
          <cell r="B311" t="str">
            <v>후드밸브</v>
          </cell>
          <cell r="C311" t="str">
            <v>125A</v>
          </cell>
          <cell r="D311" t="str">
            <v>EA</v>
          </cell>
          <cell r="E311">
            <v>63647.999999999993</v>
          </cell>
          <cell r="F311">
            <v>48959.999999999993</v>
          </cell>
          <cell r="G311">
            <v>53856</v>
          </cell>
        </row>
        <row r="312">
          <cell r="A312">
            <v>20206</v>
          </cell>
          <cell r="B312" t="str">
            <v>후드밸브</v>
          </cell>
          <cell r="C312" t="str">
            <v>100A</v>
          </cell>
          <cell r="D312" t="str">
            <v>EA</v>
          </cell>
          <cell r="E312">
            <v>38375.999999999993</v>
          </cell>
          <cell r="F312">
            <v>29519.999999999996</v>
          </cell>
          <cell r="G312">
            <v>32472</v>
          </cell>
        </row>
        <row r="313">
          <cell r="A313">
            <v>20207</v>
          </cell>
          <cell r="B313" t="str">
            <v>후드밸브</v>
          </cell>
          <cell r="C313" t="str">
            <v>80A</v>
          </cell>
          <cell r="D313" t="str">
            <v>EA</v>
          </cell>
          <cell r="E313">
            <v>35567.999999999993</v>
          </cell>
          <cell r="F313">
            <v>27359.999999999996</v>
          </cell>
          <cell r="G313">
            <v>30096</v>
          </cell>
        </row>
        <row r="314">
          <cell r="A314">
            <v>20208</v>
          </cell>
          <cell r="B314" t="str">
            <v>후드밸브</v>
          </cell>
          <cell r="C314" t="str">
            <v>65A</v>
          </cell>
          <cell r="D314" t="str">
            <v>EA</v>
          </cell>
          <cell r="E314">
            <v>30887.999999999996</v>
          </cell>
          <cell r="F314">
            <v>23759.999999999996</v>
          </cell>
          <cell r="G314">
            <v>26136</v>
          </cell>
        </row>
        <row r="315">
          <cell r="A315">
            <v>20209</v>
          </cell>
          <cell r="B315" t="str">
            <v>후드밸브</v>
          </cell>
          <cell r="C315" t="str">
            <v>50A</v>
          </cell>
          <cell r="D315" t="str">
            <v>EA</v>
          </cell>
          <cell r="E315">
            <v>27133.363636363632</v>
          </cell>
          <cell r="F315">
            <v>20871.81818181818</v>
          </cell>
          <cell r="G315">
            <v>22959</v>
          </cell>
        </row>
        <row r="316">
          <cell r="A316">
            <v>20210</v>
          </cell>
          <cell r="B316" t="str">
            <v>02.노무비</v>
          </cell>
        </row>
        <row r="317">
          <cell r="A317">
            <v>20211</v>
          </cell>
          <cell r="B317" t="str">
            <v>노무비</v>
          </cell>
          <cell r="C317" t="str">
            <v>배관공</v>
          </cell>
          <cell r="D317" t="str">
            <v>인</v>
          </cell>
          <cell r="E317">
            <v>51272</v>
          </cell>
        </row>
        <row r="318">
          <cell r="A318">
            <v>20212</v>
          </cell>
          <cell r="B318" t="str">
            <v>노무비</v>
          </cell>
          <cell r="C318" t="str">
            <v>용접공</v>
          </cell>
          <cell r="D318" t="str">
            <v>인</v>
          </cell>
          <cell r="E318">
            <v>58758</v>
          </cell>
        </row>
        <row r="319">
          <cell r="A319">
            <v>20213</v>
          </cell>
          <cell r="B319" t="str">
            <v>노무비</v>
          </cell>
          <cell r="C319" t="str">
            <v>기계설치공</v>
          </cell>
          <cell r="D319" t="str">
            <v>인</v>
          </cell>
          <cell r="E319">
            <v>54111</v>
          </cell>
        </row>
        <row r="320">
          <cell r="A320">
            <v>20214</v>
          </cell>
          <cell r="B320" t="str">
            <v>노무비</v>
          </cell>
          <cell r="C320" t="str">
            <v>보온공</v>
          </cell>
          <cell r="D320" t="str">
            <v>인</v>
          </cell>
          <cell r="E320">
            <v>52961</v>
          </cell>
        </row>
        <row r="321">
          <cell r="A321">
            <v>20215</v>
          </cell>
          <cell r="B321" t="str">
            <v>노무비</v>
          </cell>
          <cell r="C321" t="str">
            <v>보통인부</v>
          </cell>
          <cell r="D321" t="str">
            <v>인</v>
          </cell>
          <cell r="E321">
            <v>37483</v>
          </cell>
        </row>
        <row r="322">
          <cell r="A322">
            <v>20216</v>
          </cell>
          <cell r="B322" t="str">
            <v>공구손료</v>
          </cell>
          <cell r="C322" t="str">
            <v>노무비의3%</v>
          </cell>
          <cell r="D322" t="str">
            <v>식</v>
          </cell>
        </row>
        <row r="323">
          <cell r="A323">
            <v>20217</v>
          </cell>
          <cell r="B323" t="str">
            <v>객석유도등</v>
          </cell>
          <cell r="C323" t="str">
            <v>DC24V</v>
          </cell>
          <cell r="D323" t="str">
            <v>EA</v>
          </cell>
          <cell r="E323">
            <v>35000</v>
          </cell>
          <cell r="F323">
            <v>25000</v>
          </cell>
        </row>
        <row r="324">
          <cell r="A324">
            <v>20218</v>
          </cell>
        </row>
        <row r="325">
          <cell r="A325">
            <v>20219</v>
          </cell>
        </row>
        <row r="326">
          <cell r="A326">
            <v>20220</v>
          </cell>
        </row>
        <row r="327">
          <cell r="A327">
            <v>20221</v>
          </cell>
        </row>
        <row r="328">
          <cell r="A328">
            <v>20222</v>
          </cell>
        </row>
        <row r="329">
          <cell r="A329">
            <v>20223</v>
          </cell>
        </row>
        <row r="330">
          <cell r="A330">
            <v>20224</v>
          </cell>
        </row>
        <row r="331">
          <cell r="A331">
            <v>20225</v>
          </cell>
        </row>
        <row r="332">
          <cell r="A332">
            <v>20226</v>
          </cell>
        </row>
        <row r="333">
          <cell r="A333">
            <v>20227</v>
          </cell>
        </row>
        <row r="334">
          <cell r="A334">
            <v>20228</v>
          </cell>
        </row>
        <row r="335">
          <cell r="A335">
            <v>20229</v>
          </cell>
        </row>
        <row r="336">
          <cell r="A336">
            <v>20230</v>
          </cell>
        </row>
        <row r="337">
          <cell r="A337">
            <v>20231</v>
          </cell>
        </row>
        <row r="338">
          <cell r="A338">
            <v>20232</v>
          </cell>
        </row>
        <row r="339">
          <cell r="A339">
            <v>20233</v>
          </cell>
        </row>
        <row r="340">
          <cell r="A340">
            <v>20234</v>
          </cell>
        </row>
        <row r="341">
          <cell r="A341">
            <v>20235</v>
          </cell>
        </row>
        <row r="342">
          <cell r="A342">
            <v>20236</v>
          </cell>
        </row>
        <row r="343">
          <cell r="A343">
            <v>20237</v>
          </cell>
          <cell r="F34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견적접수"/>
      <sheetName val="NEGO"/>
      <sheetName val="재료비내역상세"/>
      <sheetName val="견적내역서"/>
      <sheetName val="견적공문"/>
      <sheetName val="손익_Q5"/>
      <sheetName val="금액분석_Q5"/>
      <sheetName val="VALVE_1"/>
      <sheetName val="ANALYZER_1"/>
      <sheetName val="PI_CONV_1"/>
      <sheetName val="IP_CONV_1"/>
      <sheetName val="VI_CONV_1"/>
      <sheetName val="POSITION_1"/>
      <sheetName val="RTD_1"/>
      <sheetName val="TRANS_1"/>
      <sheetName val="A_TD_1"/>
      <sheetName val="DCS전력"/>
      <sheetName val="DCS_Q_F"/>
      <sheetName val="재료_통보"/>
      <sheetName val="재료_총괄"/>
      <sheetName val="발주구분"/>
      <sheetName val="삼우_FINAL"/>
      <sheetName val="Sheet1"/>
      <sheetName val="박영경_DCS"/>
      <sheetName val="Sheet5"/>
      <sheetName val="N賃率-職"/>
      <sheetName val="BEND LOSS"/>
      <sheetName val="단가조사"/>
      <sheetName val="CRANE_PP"/>
      <sheetName val="PI"/>
      <sheetName val="가로등내역서"/>
      <sheetName val="노임단가"/>
      <sheetName val="노무비"/>
      <sheetName val="증감대비"/>
      <sheetName val="철거산출근거"/>
      <sheetName val="부대공"/>
      <sheetName val="토공"/>
      <sheetName val="포장공"/>
      <sheetName val="정부노임단가"/>
      <sheetName val="단중표"/>
      <sheetName val="인원계획-미화"/>
      <sheetName val="DATE"/>
      <sheetName val="토적표(1)"/>
      <sheetName val="11.NO.1 SLAG POT TURN TABLE"/>
      <sheetName val="집계표_식재"/>
      <sheetName val="부표"/>
      <sheetName val="장비종합부표"/>
      <sheetName val="내역서"/>
      <sheetName val="메서,변+증"/>
      <sheetName val="토건"/>
      <sheetName val="부대내역"/>
      <sheetName val="CTEMCOST"/>
      <sheetName val="일위대가"/>
      <sheetName val="9GNG운반"/>
      <sheetName val="수량산출"/>
      <sheetName val="시운전연료"/>
      <sheetName val="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코드"/>
      <sheetName val="품셈코드"/>
      <sheetName val="입력"/>
      <sheetName val="생성된코드"/>
      <sheetName val="Sheet1"/>
      <sheetName val="토건"/>
      <sheetName val="증감대비"/>
      <sheetName val="견적내역서"/>
    </sheetNames>
    <sheetDataSet>
      <sheetData sheetId="0">
        <row r="2">
          <cell r="G2" t="str">
            <v>A</v>
          </cell>
        </row>
        <row r="3">
          <cell r="G3" t="str">
            <v>AGENT</v>
          </cell>
        </row>
        <row r="4">
          <cell r="G4" t="str">
            <v>ANGLE</v>
          </cell>
        </row>
        <row r="5">
          <cell r="G5" t="str">
            <v>ASPHALT</v>
          </cell>
        </row>
        <row r="6">
          <cell r="G6" t="str">
            <v>B</v>
          </cell>
        </row>
        <row r="7">
          <cell r="G7" t="str">
            <v>BAND</v>
          </cell>
        </row>
        <row r="8">
          <cell r="G8" t="str">
            <v>BAR</v>
          </cell>
        </row>
        <row r="9">
          <cell r="G9" t="str">
            <v>BARBED WIRE</v>
          </cell>
        </row>
        <row r="10">
          <cell r="G10" t="str">
            <v>BEAM</v>
          </cell>
        </row>
        <row r="11">
          <cell r="G11" t="str">
            <v>BOLT</v>
          </cell>
        </row>
        <row r="12">
          <cell r="G12" t="str">
            <v>BOLT &amp; NUT</v>
          </cell>
        </row>
        <row r="13">
          <cell r="G13" t="str">
            <v>BOULDER</v>
          </cell>
        </row>
        <row r="14">
          <cell r="G14" t="str">
            <v>C</v>
          </cell>
        </row>
        <row r="15">
          <cell r="G15" t="str">
            <v>CASTINGS</v>
          </cell>
        </row>
        <row r="16">
          <cell r="G16" t="str">
            <v>CEMENT</v>
          </cell>
        </row>
        <row r="17">
          <cell r="G17" t="str">
            <v>CHANNEL</v>
          </cell>
        </row>
        <row r="18">
          <cell r="G18" t="str">
            <v>CLIP</v>
          </cell>
        </row>
        <row r="19">
          <cell r="G19" t="str">
            <v>COVER</v>
          </cell>
        </row>
        <row r="20">
          <cell r="G20" t="str">
            <v>D</v>
          </cell>
        </row>
        <row r="21">
          <cell r="G21" t="str">
            <v>DOG SPIKE</v>
          </cell>
        </row>
        <row r="22">
          <cell r="G22" t="str">
            <v>DRAIN BOARD</v>
          </cell>
        </row>
        <row r="23">
          <cell r="G23" t="str">
            <v>E</v>
          </cell>
        </row>
        <row r="24">
          <cell r="G24" t="str">
            <v>EXP.METAL</v>
          </cell>
        </row>
        <row r="25">
          <cell r="G25" t="str">
            <v>EXPANDED METAL</v>
          </cell>
        </row>
        <row r="26">
          <cell r="G26" t="str">
            <v>F</v>
          </cell>
        </row>
        <row r="27">
          <cell r="G27" t="str">
            <v>FENCE</v>
          </cell>
        </row>
        <row r="28">
          <cell r="G28" t="str">
            <v>FITTING</v>
          </cell>
        </row>
        <row r="29">
          <cell r="G29" t="str">
            <v>FLANGE</v>
          </cell>
        </row>
        <row r="30">
          <cell r="G30" t="str">
            <v>FLUME</v>
          </cell>
        </row>
        <row r="31">
          <cell r="G31" t="str">
            <v>FLUX</v>
          </cell>
        </row>
        <row r="32">
          <cell r="G32" t="str">
            <v>FORM TIE</v>
          </cell>
        </row>
        <row r="33">
          <cell r="G33" t="str">
            <v>G</v>
          </cell>
        </row>
        <row r="34">
          <cell r="G34" t="str">
            <v>GAS</v>
          </cell>
        </row>
        <row r="35">
          <cell r="G35" t="str">
            <v>GAUGE</v>
          </cell>
        </row>
        <row r="36">
          <cell r="G36" t="str">
            <v>H</v>
          </cell>
        </row>
        <row r="37">
          <cell r="G37" t="str">
            <v>HARDENER</v>
          </cell>
        </row>
        <row r="38">
          <cell r="G38" t="str">
            <v>HOSE</v>
          </cell>
        </row>
        <row r="39">
          <cell r="G39" t="str">
            <v>I</v>
          </cell>
        </row>
        <row r="40">
          <cell r="G40" t="str">
            <v>J</v>
          </cell>
        </row>
        <row r="41">
          <cell r="G41" t="str">
            <v>JOINT</v>
          </cell>
        </row>
        <row r="42">
          <cell r="G42" t="str">
            <v>L</v>
          </cell>
        </row>
        <row r="43">
          <cell r="G43" t="str">
            <v>LIMESTONE FILLER</v>
          </cell>
        </row>
        <row r="44">
          <cell r="G44" t="str">
            <v>M</v>
          </cell>
        </row>
        <row r="45">
          <cell r="G45" t="str">
            <v>MORTAR</v>
          </cell>
        </row>
        <row r="46">
          <cell r="G46" t="str">
            <v>N</v>
          </cell>
        </row>
        <row r="47">
          <cell r="G47" t="str">
            <v>NAIL</v>
          </cell>
        </row>
        <row r="48">
          <cell r="G48" t="str">
            <v>NUT</v>
          </cell>
        </row>
        <row r="49">
          <cell r="G49" t="str">
            <v>O</v>
          </cell>
        </row>
        <row r="50">
          <cell r="G50" t="str">
            <v>OIL</v>
          </cell>
        </row>
        <row r="51">
          <cell r="G51" t="str">
            <v>P</v>
          </cell>
        </row>
        <row r="52">
          <cell r="G52" t="str">
            <v>PILE</v>
          </cell>
        </row>
        <row r="53">
          <cell r="G53" t="str">
            <v>PIPE</v>
          </cell>
        </row>
        <row r="54">
          <cell r="G54" t="str">
            <v>PLATE</v>
          </cell>
        </row>
        <row r="55">
          <cell r="G55" t="str">
            <v>POST</v>
          </cell>
        </row>
        <row r="56">
          <cell r="G56" t="str">
            <v>R</v>
          </cell>
        </row>
        <row r="57">
          <cell r="G57" t="str">
            <v>RAIL</v>
          </cell>
        </row>
        <row r="58">
          <cell r="G58" t="str">
            <v>REMICON</v>
          </cell>
        </row>
        <row r="59">
          <cell r="G59" t="str">
            <v>RIVET</v>
          </cell>
        </row>
        <row r="60">
          <cell r="G60" t="str">
            <v>S</v>
          </cell>
        </row>
        <row r="61">
          <cell r="G61" t="str">
            <v>SCREW</v>
          </cell>
        </row>
        <row r="62">
          <cell r="G62" t="str">
            <v>SCREW SPIKE</v>
          </cell>
        </row>
        <row r="63">
          <cell r="G63" t="str">
            <v>SLAG</v>
          </cell>
        </row>
        <row r="64">
          <cell r="G64" t="str">
            <v>SPACER</v>
          </cell>
        </row>
        <row r="65">
          <cell r="G65" t="str">
            <v>T</v>
          </cell>
        </row>
        <row r="66">
          <cell r="G66" t="str">
            <v>TANK</v>
          </cell>
        </row>
        <row r="67">
          <cell r="G67" t="str">
            <v>TAR</v>
          </cell>
        </row>
        <row r="68">
          <cell r="G68" t="str">
            <v>TRAY</v>
          </cell>
        </row>
        <row r="69">
          <cell r="G69" t="str">
            <v>U</v>
          </cell>
        </row>
        <row r="70">
          <cell r="G70" t="str">
            <v>U-SHAPE FRAME</v>
          </cell>
        </row>
        <row r="71">
          <cell r="G71" t="str">
            <v>V</v>
          </cell>
        </row>
        <row r="72">
          <cell r="G72" t="str">
            <v>VALVE</v>
          </cell>
        </row>
        <row r="73">
          <cell r="G73" t="str">
            <v>VERMICULITES</v>
          </cell>
        </row>
        <row r="74">
          <cell r="G74" t="str">
            <v>W</v>
          </cell>
        </row>
        <row r="75">
          <cell r="G75" t="str">
            <v>WASHER</v>
          </cell>
        </row>
        <row r="76">
          <cell r="G76" t="str">
            <v>WATER STOP</v>
          </cell>
        </row>
        <row r="77">
          <cell r="G77" t="str">
            <v>WELDING ROD</v>
          </cell>
        </row>
        <row r="78">
          <cell r="G78" t="str">
            <v>WIRE</v>
          </cell>
        </row>
        <row r="79">
          <cell r="G79" t="str">
            <v>X</v>
          </cell>
        </row>
        <row r="80">
          <cell r="G80">
            <v>3</v>
          </cell>
        </row>
        <row r="81">
          <cell r="G81" t="str">
            <v>ㄱ</v>
          </cell>
        </row>
        <row r="82">
          <cell r="G82" t="str">
            <v>가설</v>
          </cell>
        </row>
        <row r="83">
          <cell r="G83" t="str">
            <v>거푸집</v>
          </cell>
        </row>
        <row r="84">
          <cell r="G84" t="str">
            <v>건설부문 노임</v>
          </cell>
        </row>
        <row r="85">
          <cell r="G85" t="str">
            <v>검사</v>
          </cell>
        </row>
        <row r="86">
          <cell r="G86" t="str">
            <v>검정</v>
          </cell>
        </row>
        <row r="87">
          <cell r="G87" t="str">
            <v>계장배관</v>
          </cell>
        </row>
        <row r="88">
          <cell r="G88" t="str">
            <v>골재</v>
          </cell>
        </row>
        <row r="89">
          <cell r="G89" t="str">
            <v>공조기</v>
          </cell>
        </row>
        <row r="90">
          <cell r="G90" t="str">
            <v>궤도</v>
          </cell>
        </row>
        <row r="91">
          <cell r="G91" t="str">
            <v>금속재</v>
          </cell>
        </row>
        <row r="92">
          <cell r="G92" t="str">
            <v>급탕탱크</v>
          </cell>
        </row>
        <row r="93">
          <cell r="G93" t="str">
            <v>기타</v>
          </cell>
        </row>
        <row r="94">
          <cell r="G94" t="str">
            <v>기타 장비</v>
          </cell>
        </row>
        <row r="95">
          <cell r="G95" t="str">
            <v>기타 토목 분야</v>
          </cell>
        </row>
        <row r="96">
          <cell r="G96" t="str">
            <v>ㄴ</v>
          </cell>
        </row>
        <row r="97">
          <cell r="G97" t="str">
            <v>난방</v>
          </cell>
        </row>
        <row r="98">
          <cell r="G98" t="str">
            <v>냉각탑</v>
          </cell>
        </row>
        <row r="99">
          <cell r="G99" t="str">
            <v>냉동기</v>
          </cell>
        </row>
        <row r="100">
          <cell r="G100" t="str">
            <v>ㄷ</v>
          </cell>
        </row>
        <row r="101">
          <cell r="G101" t="str">
            <v>당사 제정노임</v>
          </cell>
        </row>
        <row r="102">
          <cell r="G102" t="str">
            <v>덕트기구</v>
          </cell>
        </row>
        <row r="103">
          <cell r="G103" t="str">
            <v>도장</v>
          </cell>
        </row>
        <row r="104">
          <cell r="G104" t="str">
            <v>도장재</v>
          </cell>
        </row>
        <row r="105">
          <cell r="G105" t="str">
            <v>드릴앙카</v>
          </cell>
        </row>
        <row r="106">
          <cell r="G106" t="str">
            <v>ㄹ</v>
          </cell>
        </row>
        <row r="107">
          <cell r="G107" t="str">
            <v>ㅁ</v>
          </cell>
        </row>
        <row r="108">
          <cell r="G108" t="str">
            <v>목재</v>
          </cell>
        </row>
        <row r="109">
          <cell r="G109" t="str">
            <v>물탱크</v>
          </cell>
        </row>
        <row r="110">
          <cell r="G110" t="str">
            <v>ㅂ</v>
          </cell>
        </row>
        <row r="111">
          <cell r="G111" t="str">
            <v>발파</v>
          </cell>
        </row>
        <row r="112">
          <cell r="G112" t="str">
            <v>방수재</v>
          </cell>
        </row>
        <row r="113">
          <cell r="G113" t="str">
            <v>방진</v>
          </cell>
        </row>
        <row r="114">
          <cell r="G114" t="str">
            <v>배관서포트</v>
          </cell>
        </row>
        <row r="115">
          <cell r="G115" t="str">
            <v>벽돌</v>
          </cell>
        </row>
        <row r="116">
          <cell r="G116" t="str">
            <v>보온외장재</v>
          </cell>
        </row>
        <row r="117">
          <cell r="G117" t="str">
            <v>보온재</v>
          </cell>
        </row>
        <row r="118">
          <cell r="G118" t="str">
            <v>보일러</v>
          </cell>
        </row>
        <row r="119">
          <cell r="G119" t="str">
            <v>부직포</v>
          </cell>
        </row>
        <row r="120">
          <cell r="G120" t="str">
            <v>블럭</v>
          </cell>
        </row>
        <row r="121">
          <cell r="G121" t="str">
            <v>비계</v>
          </cell>
        </row>
        <row r="122">
          <cell r="G122" t="str">
            <v>ㅅ</v>
          </cell>
        </row>
        <row r="123">
          <cell r="G123" t="str">
            <v>산세약품</v>
          </cell>
        </row>
        <row r="124">
          <cell r="G124" t="str">
            <v>석재</v>
          </cell>
        </row>
        <row r="125">
          <cell r="G125" t="str">
            <v>소방</v>
          </cell>
        </row>
        <row r="126">
          <cell r="G126" t="str">
            <v>소화</v>
          </cell>
        </row>
        <row r="127">
          <cell r="G127" t="str">
            <v>송풍기</v>
          </cell>
        </row>
        <row r="128">
          <cell r="G128" t="str">
            <v>수수료</v>
          </cell>
        </row>
        <row r="129">
          <cell r="G129" t="str">
            <v>수장재</v>
          </cell>
        </row>
        <row r="130">
          <cell r="G130" t="str">
            <v>시험</v>
          </cell>
        </row>
        <row r="131">
          <cell r="G131" t="str">
            <v>ㅇ</v>
          </cell>
        </row>
        <row r="132">
          <cell r="G132" t="str">
            <v>에어컨</v>
          </cell>
        </row>
        <row r="133">
          <cell r="G133" t="str">
            <v>연소방재</v>
          </cell>
        </row>
        <row r="134">
          <cell r="G134" t="str">
            <v>열교환기</v>
          </cell>
        </row>
        <row r="135">
          <cell r="G135" t="str">
            <v>오일탱크</v>
          </cell>
        </row>
        <row r="136">
          <cell r="G136" t="str">
            <v>운반</v>
          </cell>
        </row>
        <row r="137">
          <cell r="G137" t="str">
            <v>위생설비</v>
          </cell>
        </row>
        <row r="138">
          <cell r="G138" t="str">
            <v>육상</v>
          </cell>
        </row>
        <row r="139">
          <cell r="G139" t="str">
            <v>인조목</v>
          </cell>
        </row>
        <row r="140">
          <cell r="G140" t="str">
            <v>ㅈ</v>
          </cell>
        </row>
        <row r="141">
          <cell r="G141" t="str">
            <v>잡품</v>
          </cell>
        </row>
        <row r="142">
          <cell r="G142" t="str">
            <v>전기기기</v>
          </cell>
        </row>
        <row r="143">
          <cell r="G143" t="str">
            <v>전력비</v>
          </cell>
        </row>
        <row r="144">
          <cell r="G144" t="str">
            <v>전선관</v>
          </cell>
        </row>
        <row r="145">
          <cell r="G145" t="str">
            <v>접지</v>
          </cell>
        </row>
        <row r="146">
          <cell r="G146" t="str">
            <v>접착제</v>
          </cell>
        </row>
        <row r="147">
          <cell r="G147" t="str">
            <v>정화조</v>
          </cell>
        </row>
        <row r="148">
          <cell r="G148" t="str">
            <v>제조부문 노임</v>
          </cell>
        </row>
        <row r="149">
          <cell r="G149" t="str">
            <v>조경</v>
          </cell>
        </row>
        <row r="150">
          <cell r="G150" t="str">
            <v>조명</v>
          </cell>
        </row>
        <row r="151">
          <cell r="G151" t="str">
            <v>조적재</v>
          </cell>
        </row>
        <row r="152">
          <cell r="G152" t="str">
            <v>지급임차료</v>
          </cell>
        </row>
        <row r="153">
          <cell r="G153" t="str">
            <v>지붕재</v>
          </cell>
        </row>
        <row r="154">
          <cell r="G154" t="str">
            <v>ㅊ</v>
          </cell>
        </row>
        <row r="155">
          <cell r="G155" t="str">
            <v>창호재</v>
          </cell>
        </row>
        <row r="156">
          <cell r="G156" t="str">
            <v>철 근</v>
          </cell>
        </row>
        <row r="157">
          <cell r="G157" t="str">
            <v>ㅋ</v>
          </cell>
        </row>
        <row r="158">
          <cell r="G158" t="str">
            <v>케이블</v>
          </cell>
        </row>
        <row r="159">
          <cell r="G159" t="str">
            <v>ㅌ</v>
          </cell>
        </row>
        <row r="160">
          <cell r="G160" t="str">
            <v>타일재</v>
          </cell>
        </row>
        <row r="161">
          <cell r="G161" t="str">
            <v>통신</v>
          </cell>
        </row>
        <row r="162">
          <cell r="G162" t="str">
            <v>ㅍ</v>
          </cell>
        </row>
        <row r="163">
          <cell r="G163" t="str">
            <v>펌프</v>
          </cell>
        </row>
        <row r="164">
          <cell r="G164" t="str">
            <v>ㅎ</v>
          </cell>
        </row>
        <row r="165">
          <cell r="G165" t="str">
            <v>해상</v>
          </cell>
        </row>
      </sheetData>
      <sheetData sheetId="1"/>
      <sheetData sheetId="2"/>
      <sheetData sheetId="3"/>
      <sheetData sheetId="4"/>
      <sheetData sheetId="5" refreshError="1"/>
      <sheetData sheetId="6" refreshError="1"/>
      <sheetData sheetId="7"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공사원가 "/>
      <sheetName val="설계공사원가"/>
      <sheetName val="재료비"/>
      <sheetName val="노무비"/>
      <sheetName val="물량산출"/>
      <sheetName val="품셈"/>
      <sheetName val="노임단가"/>
      <sheetName val="Module2"/>
      <sheetName val="정부노임단가"/>
      <sheetName val="견적내역서"/>
      <sheetName val="품셈 "/>
      <sheetName val="2공구산출내역"/>
      <sheetName val="증감대비"/>
      <sheetName val="BEND LOSS"/>
      <sheetName val="토건"/>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 LOSS"/>
      <sheetName val="노무비"/>
      <sheetName val="견적내역서"/>
      <sheetName val="EXITLOOP"/>
    </sheetNames>
    <sheetDataSet>
      <sheetData sheetId="0"/>
      <sheetData sheetId="1" refreshError="1"/>
      <sheetData sheetId="2" refreshError="1"/>
      <sheetData sheetId="3"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 LOSS"/>
      <sheetName val="노무비"/>
      <sheetName val="견적내역서"/>
    </sheetNames>
    <sheetDataSet>
      <sheetData sheetId="0"/>
      <sheetData sheetId="1" refreshError="1"/>
      <sheetData sheetId="2"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가공총괄표"/>
      <sheetName val="자재LIST"/>
      <sheetName val="운반중량집계"/>
      <sheetName val="운반중량산출"/>
      <sheetName val="철골가공조립"/>
      <sheetName val="용접집계표"/>
      <sheetName val="용접집계"/>
      <sheetName val="운반중량"/>
      <sheetName val="도장집계"/>
      <sheetName val="도장면적"/>
      <sheetName val="판재LIST"/>
      <sheetName val="형강재판재산출"/>
      <sheetName val="비계공"/>
      <sheetName val="집계표V"/>
      <sheetName val="집계표(WH)"/>
      <sheetName val="집계표(PL)"/>
      <sheetName val="철골세우기"/>
      <sheetName val="단중표"/>
      <sheetName val="설계명세서"/>
      <sheetName val="품셈표"/>
      <sheetName val="2공구산출내역"/>
      <sheetName val="토건"/>
      <sheetName val="총집계표 "/>
      <sheetName val="1.자재 단가율입력"/>
      <sheetName val="총괄표"/>
      <sheetName val="PI"/>
      <sheetName val="노무비"/>
      <sheetName val="1_자재_단가율입력"/>
      <sheetName val="기본자료입력"/>
      <sheetName val="MINI-1"/>
      <sheetName val="증감대비"/>
      <sheetName val="단가표 (2)"/>
      <sheetName val="#REF"/>
      <sheetName val="도급FORM"/>
      <sheetName val="견적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3">
          <cell r="S13">
            <v>20</v>
          </cell>
          <cell r="T13">
            <v>0.68</v>
          </cell>
        </row>
        <row r="14">
          <cell r="S14">
            <v>30</v>
          </cell>
          <cell r="T14">
            <v>0.76</v>
          </cell>
        </row>
        <row r="15">
          <cell r="S15">
            <v>40</v>
          </cell>
          <cell r="T15">
            <v>0.84</v>
          </cell>
        </row>
        <row r="16">
          <cell r="S16">
            <v>50</v>
          </cell>
          <cell r="T16">
            <v>0.91</v>
          </cell>
        </row>
        <row r="17">
          <cell r="S17">
            <v>60</v>
          </cell>
          <cell r="T17">
            <v>0.97</v>
          </cell>
        </row>
        <row r="18">
          <cell r="S18">
            <v>70</v>
          </cell>
          <cell r="T18">
            <v>1.04</v>
          </cell>
        </row>
        <row r="19">
          <cell r="S19">
            <v>80</v>
          </cell>
          <cell r="T19">
            <v>1.1100000000000001</v>
          </cell>
        </row>
        <row r="20">
          <cell r="S20">
            <v>90</v>
          </cell>
          <cell r="T20">
            <v>1.1599999999999999</v>
          </cell>
        </row>
        <row r="21">
          <cell r="S21">
            <v>100</v>
          </cell>
          <cell r="T21">
            <v>1.21</v>
          </cell>
        </row>
        <row r="22">
          <cell r="S22">
            <v>110</v>
          </cell>
          <cell r="T22">
            <v>1.26</v>
          </cell>
        </row>
        <row r="23">
          <cell r="S23">
            <v>120</v>
          </cell>
          <cell r="T23">
            <v>1.3</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710 표지"/>
      <sheetName val="710 집계"/>
      <sheetName val="710 간지(POWER) "/>
      <sheetName val="710 산근"/>
      <sheetName val="710 간지(CONTROL)"/>
      <sheetName val="710 산근(TMEIC)"/>
      <sheetName val="710 산근(POSCOE&amp;C)"/>
      <sheetName val="710 산근(POSCO)"/>
      <sheetName val="715 표지 "/>
      <sheetName val="715 집계"/>
      <sheetName val="715 SCRAP"/>
      <sheetName val="715 간지"/>
      <sheetName val="715 산근"/>
      <sheetName val="730 표지"/>
      <sheetName val="730 집계"/>
      <sheetName val="730 간지(신설)"/>
      <sheetName val="730 소집계"/>
      <sheetName val="730 산근(TRAY)"/>
      <sheetName val="730 산근(BRACKET)"/>
      <sheetName val="730 BRACKET 일위대가"/>
      <sheetName val="730 간지(기타)"/>
      <sheetName val="730 산근(기타)"/>
      <sheetName val="작성방법"/>
      <sheetName val="공사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CHEDULE"/>
      <sheetName val="ELECTRIC"/>
      <sheetName val="CTEMCOST"/>
      <sheetName val="#REF"/>
      <sheetName val="갑지"/>
      <sheetName val="토목주소"/>
      <sheetName val="프랜트면허"/>
      <sheetName val="성지공현"/>
      <sheetName val="공사개요"/>
      <sheetName val="구리토평1전기"/>
      <sheetName val="패널"/>
      <sheetName val="금액내역서"/>
      <sheetName val="샘플표지"/>
      <sheetName val="1차네트공정"/>
      <sheetName val="Total"/>
      <sheetName val="실행(ALT1)"/>
      <sheetName val="집계표(육상)"/>
      <sheetName val="지급자재"/>
      <sheetName val="주식"/>
      <sheetName val="본부장"/>
      <sheetName val="갑지(추정)"/>
      <sheetName val="단면별연장"/>
      <sheetName val="화재 탐지 설비"/>
      <sheetName val="2.대외공문"/>
      <sheetName val="울산시산표"/>
      <sheetName val="SG"/>
      <sheetName val="DATA"/>
      <sheetName val="아파트 "/>
      <sheetName val="0226"/>
      <sheetName val=" 냉각수펌프"/>
      <sheetName val="COVER"/>
      <sheetName val="입찰안"/>
      <sheetName val="wall"/>
      <sheetName val="토사(PE)"/>
      <sheetName val="일위대가"/>
      <sheetName val="내역"/>
      <sheetName val="GAEYO"/>
      <sheetName val="관리동"/>
      <sheetName val="잡비"/>
      <sheetName val="예가표"/>
      <sheetName val="견적서"/>
      <sheetName val="자금흐름표_SAC_작업"/>
      <sheetName val="Sheet4"/>
      <sheetName val="내역서"/>
      <sheetName val="건축공사 집계표"/>
      <sheetName val="골조"/>
      <sheetName val="토목"/>
      <sheetName val="3.건축(현장안)"/>
      <sheetName val="2000전체분"/>
      <sheetName val="세원견적서"/>
      <sheetName val="공조기휀"/>
      <sheetName val="AHU집계"/>
      <sheetName val="실행예산대비 발주내역1차"/>
      <sheetName val="S0"/>
      <sheetName val="10월"/>
      <sheetName val="변경집계표"/>
      <sheetName val="실행내역서 "/>
      <sheetName val="업체명"/>
      <sheetName val="관리"/>
      <sheetName val="Macro1"/>
      <sheetName val="BEND LOSS"/>
      <sheetName val="단"/>
      <sheetName val="간접비"/>
      <sheetName val="간접"/>
      <sheetName val="문학간접"/>
      <sheetName val="돈암사업"/>
      <sheetName val="상세내역,전력산출서"/>
      <sheetName val="노임단가"/>
      <sheetName val="1차 내역서"/>
      <sheetName val="보할공정"/>
      <sheetName val="차이내역"/>
      <sheetName val="집계표"/>
      <sheetName val="CONCRETE"/>
      <sheetName val="건축공사"/>
      <sheetName val="5.전사투자계획종함안"/>
      <sheetName val="BOX전기내역"/>
      <sheetName val="물량산출근거"/>
      <sheetName val="을"/>
      <sheetName val="잔기르바에바"/>
      <sheetName val="일위대가목차"/>
      <sheetName val="01"/>
      <sheetName val="목차"/>
      <sheetName val="동양제과11월"/>
      <sheetName val="동양제과 12월"/>
      <sheetName val="롯데제과11월"/>
      <sheetName val="롯데제과 12월"/>
      <sheetName val="지점코드"/>
      <sheetName val="크라운제과11월"/>
      <sheetName val="크라운제과 12월"/>
      <sheetName val="해태제과11월"/>
      <sheetName val="해태제과 12월"/>
      <sheetName val="차액보증"/>
      <sheetName val="노임"/>
      <sheetName val="변경내역서(유림3년차)"/>
      <sheetName val="2000년1차"/>
      <sheetName val="실행철강하도"/>
      <sheetName val="조명일위"/>
      <sheetName val="견적"/>
      <sheetName val="건축"/>
      <sheetName val="실행간접비"/>
      <sheetName val="2공구산출내역"/>
      <sheetName val="충주"/>
      <sheetName val="기성내역서표지"/>
      <sheetName val="부대내역"/>
      <sheetName val="1가설캠프"/>
      <sheetName val="마감사양"/>
      <sheetName val="입찰"/>
      <sheetName val="현경"/>
      <sheetName val="인사자료총집계"/>
      <sheetName val="공문"/>
      <sheetName val="연습"/>
      <sheetName val="N賃率-職"/>
      <sheetName val="도급,하도급 예정금액"/>
      <sheetName val="전력"/>
      <sheetName val="부대공"/>
      <sheetName val="토공"/>
      <sheetName val="포장공"/>
      <sheetName val="중갑지"/>
      <sheetName val="현장경상비"/>
      <sheetName val="경비2내역"/>
      <sheetName val="옥외 전력간선공사"/>
      <sheetName val="집계"/>
      <sheetName val="결과조달"/>
      <sheetName val="조명시설"/>
      <sheetName val="전기일위대가"/>
      <sheetName val="사업부배부A"/>
      <sheetName val="자동제어"/>
      <sheetName val="아파트_"/>
      <sheetName val="판넬"/>
      <sheetName val="철골"/>
      <sheetName val="Sports"/>
      <sheetName val="아파트_1"/>
      <sheetName val="BSD (2)"/>
      <sheetName val="납부서"/>
      <sheetName val="1ST"/>
      <sheetName val="diff_tube"/>
      <sheetName val="견적(CHANNEL)"/>
      <sheetName val="J直材4"/>
      <sheetName val="토목내역"/>
      <sheetName val="NYS"/>
      <sheetName val="CAT_5"/>
      <sheetName val="내역(한신APT)"/>
      <sheetName val="대차대조표"/>
      <sheetName val="찍기"/>
      <sheetName val="에너지동"/>
      <sheetName val="ABUT수량-A1"/>
      <sheetName val="59A비(거실)"/>
      <sheetName val="59A (현관)"/>
      <sheetName val="59A확(거실)"/>
      <sheetName val="59B(거실)"/>
      <sheetName val="59B(현관)"/>
      <sheetName val="84A(복도)"/>
      <sheetName val="84A(거실)"/>
      <sheetName val="84B(복도)"/>
      <sheetName val="84C(복도)"/>
      <sheetName val="표지"/>
      <sheetName val="터파기및재료"/>
      <sheetName val="TOWER 10TON"/>
      <sheetName val="TOWER 12TON"/>
      <sheetName val="투자,기성 실적"/>
      <sheetName val="토공집계표"/>
      <sheetName val="평당자료"/>
      <sheetName val="단가대비표"/>
      <sheetName val="입찰내역 발주처 양식"/>
      <sheetName val="합천내역"/>
      <sheetName val="전선 및 전선관"/>
      <sheetName val="DATE"/>
      <sheetName val="자료입력"/>
      <sheetName val="투찰(하수)"/>
      <sheetName val="개요"/>
      <sheetName val="예산실적전체당월"/>
      <sheetName val="배합비(99-05-25)"/>
      <sheetName val="수량산출"/>
      <sheetName val="과천MAIN"/>
      <sheetName val="정부노임단가"/>
      <sheetName val="여과지동"/>
      <sheetName val="Template"/>
      <sheetName val="가로등내역서"/>
      <sheetName val="TEST1"/>
      <sheetName val="cal"/>
      <sheetName val="기본단가"/>
      <sheetName val="인건비단가"/>
      <sheetName val="3.공통공사대비"/>
      <sheetName val="별표총괄"/>
      <sheetName val="70%"/>
      <sheetName val="공량집계"/>
      <sheetName val="용접POINT산출 (2)"/>
      <sheetName val="시실누(모) "/>
      <sheetName val="현우실적"/>
      <sheetName val="기본사항"/>
      <sheetName val="Piping Design Data"/>
      <sheetName val="AD표준단가"/>
      <sheetName val="서림실행"/>
      <sheetName val="골조시행"/>
      <sheetName val="JIB CRANE,HOIST"/>
      <sheetName val="JA8-4"/>
      <sheetName val="국산화"/>
      <sheetName val="품셈TABLE"/>
      <sheetName val="금융비용"/>
      <sheetName val="계획대비 정산비용(합계)"/>
      <sheetName val="Main Screen"/>
      <sheetName val="유림골조"/>
      <sheetName val="전체내역 (2)"/>
      <sheetName val="자료"/>
      <sheetName val="업체별기성내역"/>
      <sheetName val="설계"/>
      <sheetName val="개산공사비"/>
      <sheetName val="노임이"/>
      <sheetName val="일위대가표"/>
      <sheetName val="실행(표지,갑,을)"/>
      <sheetName val="동원인원"/>
      <sheetName val="견적을지"/>
      <sheetName val="A-4"/>
      <sheetName val="전기공사"/>
      <sheetName val="GRDBS"/>
      <sheetName val="경영상태"/>
      <sheetName val="연돌일위집계"/>
      <sheetName val="DATA2000"/>
      <sheetName val="내역표지"/>
      <sheetName val="Sheet2"/>
      <sheetName val="음료실행"/>
      <sheetName val="원가계산서"/>
      <sheetName val="단중표"/>
      <sheetName val="물가자료"/>
      <sheetName val="관리사무소"/>
      <sheetName val="기안"/>
      <sheetName val="변전실재분리"/>
      <sheetName val="2. 주요공지"/>
      <sheetName val="FACTOR"/>
      <sheetName val="단양 00 아파트-세부내역"/>
      <sheetName val="118.세금과공과"/>
      <sheetName val="108.수선비"/>
      <sheetName val="경비실"/>
      <sheetName val="시장성초안camera"/>
      <sheetName val="특별교실"/>
      <sheetName val="LeadSchedule"/>
      <sheetName val="현금및예치금집계표"/>
      <sheetName val="도봉2지구"/>
      <sheetName val="고객리스트"/>
      <sheetName val="지수"/>
      <sheetName val="도급양식"/>
      <sheetName val="요율"/>
      <sheetName val="냉천부속동"/>
      <sheetName val="강관 및 부속"/>
      <sheetName val="터널조도"/>
      <sheetName val="일위대가목록"/>
      <sheetName val="6호기"/>
      <sheetName val="단가대비"/>
      <sheetName val="Sheet5"/>
      <sheetName val="백호우계수"/>
      <sheetName val="근태관리대장"/>
      <sheetName val="사전공사"/>
      <sheetName val="COST"/>
      <sheetName val="자재_계약일(2015_04_27)"/>
      <sheetName val="산출"/>
      <sheetName val="자재_계약일(2015_07_07)"/>
      <sheetName val="일위목록"/>
      <sheetName val="1,2공구원가계산서"/>
      <sheetName val="1공구산출내역서"/>
      <sheetName val="3.도급비집계표"/>
      <sheetName val="FAB별"/>
      <sheetName val="FAB4생산"/>
      <sheetName val="안산기계장치"/>
      <sheetName val="(4-2)열관류값-2"/>
      <sheetName val="S3-A공사계약내역서_일반배관공사.xlsx"/>
      <sheetName val="P.M 별"/>
      <sheetName val="1.설계기준"/>
      <sheetName val="PROJECT BRIEF"/>
      <sheetName val="표"/>
      <sheetName val="태화42 "/>
      <sheetName val="YANG"/>
      <sheetName val="cctv"/>
      <sheetName val="현장관리비"/>
      <sheetName val="적격점수&lt;300억미만&gt;"/>
      <sheetName val="제-노임"/>
      <sheetName val="설직재-1"/>
      <sheetName val="제직재"/>
      <sheetName val="I一般比"/>
      <sheetName val="1.설계조건"/>
      <sheetName val="설계산출표지"/>
      <sheetName val="입력쉬트"/>
      <sheetName val="MEXICO-C"/>
      <sheetName val="판가반영"/>
      <sheetName val="경제성분석"/>
      <sheetName val="유화"/>
      <sheetName val="HISTORICAL"/>
      <sheetName val="FORECASTING"/>
      <sheetName val="hGH정제"/>
      <sheetName val="95월별매출"/>
      <sheetName val="Front"/>
      <sheetName val="0.인사노무관리"/>
      <sheetName val="간접1"/>
      <sheetName val="을지"/>
      <sheetName val="샤워실위생"/>
      <sheetName val="공사비집계"/>
      <sheetName val="건축내역"/>
      <sheetName val="공사개요 (2)"/>
      <sheetName val="매입세"/>
      <sheetName val="세부내역"/>
      <sheetName val="일위"/>
      <sheetName val="기초일위"/>
      <sheetName val="수목단가"/>
      <sheetName val="시설수량표"/>
      <sheetName val="시설일위"/>
      <sheetName val="식재수량표"/>
      <sheetName val="식재일위"/>
      <sheetName val="자재단가"/>
      <sheetName val="도급FORM"/>
      <sheetName val="밸브설치"/>
      <sheetName val="공통가설"/>
      <sheetName val="C3"/>
      <sheetName val="견적대비표"/>
      <sheetName val="교대"/>
      <sheetName val="평3"/>
      <sheetName val="제1영업소"/>
      <sheetName val="제2영업소"/>
      <sheetName val="제3영업소"/>
      <sheetName val="노무비"/>
      <sheetName val="공종별내역서"/>
      <sheetName val="실행내역"/>
      <sheetName val="입찰내역서(본공사)"/>
      <sheetName val="입찰내역서(가설)"/>
      <sheetName val="TDI ISBL"/>
      <sheetName val="TYPE-A"/>
      <sheetName val="계산근거"/>
      <sheetName val="입찰내역"/>
      <sheetName val="2.하중산정"/>
      <sheetName val="BID"/>
      <sheetName val="대림경상68억"/>
      <sheetName val="기성내역1"/>
      <sheetName val="견"/>
      <sheetName val="건축내역서 (경제상무실)"/>
      <sheetName val="노원열병합  건축공사기성내역서"/>
      <sheetName val="FRP내역서"/>
      <sheetName val="YM-IL1"/>
      <sheetName val="분석"/>
      <sheetName val="4 LINE"/>
      <sheetName val="소비자가"/>
      <sheetName val="7 th"/>
      <sheetName val="잡철물"/>
      <sheetName val="전 기"/>
      <sheetName val="현장관리비집계표"/>
      <sheetName val="예총"/>
      <sheetName val="변대신설"/>
      <sheetName val="집계표-전기(신설)"/>
      <sheetName val="실행"/>
      <sheetName val="CAPVC"/>
      <sheetName val="cable-data"/>
      <sheetName val="케이블규격"/>
      <sheetName val="일위대가(가설)"/>
      <sheetName val="정산내역"/>
      <sheetName val="말뚝지지력산정"/>
      <sheetName val="은행"/>
      <sheetName val="정보매체A동"/>
      <sheetName val="MATRLDATA"/>
      <sheetName val="단가표"/>
      <sheetName val="EACT10"/>
      <sheetName val="97 사업추정(WEKI)"/>
      <sheetName val="일위대가(1)"/>
      <sheetName val="DATA(VTL)"/>
      <sheetName val="TTL"/>
      <sheetName val="건축원가"/>
      <sheetName val="Customer Databas"/>
      <sheetName val="제어(하부)"/>
      <sheetName val="X13"/>
      <sheetName val="Sapphire"/>
      <sheetName val="2. 주요공지（主要公告）"/>
      <sheetName val="4. 접지매립내역（接地工程清单）"/>
      <sheetName val="#REF!"/>
      <sheetName val="수정'매출매입_자료"/>
      <sheetName val="수입"/>
      <sheetName val="단위세대물량"/>
      <sheetName val="참조"/>
      <sheetName val="할증 "/>
      <sheetName val="산출2-기기동력"/>
      <sheetName val="XZLC003_PART1"/>
      <sheetName val="대비"/>
      <sheetName val="인건비"/>
      <sheetName val="APT"/>
      <sheetName val="APT내역"/>
      <sheetName val="내역(전체)"/>
      <sheetName val="단가산출2"/>
      <sheetName val="Y-WORK"/>
      <sheetName val="간접비내역-1"/>
      <sheetName val="AILC004"/>
      <sheetName val="BASIC (2)"/>
      <sheetName val="COVER-P"/>
      <sheetName val="기기리스트"/>
      <sheetName val="IW-LIST"/>
      <sheetName val="CODE"/>
      <sheetName val="MOTOR"/>
      <sheetName val="분뇨"/>
      <sheetName val="현장관리비 산출내역"/>
      <sheetName val="연결임시"/>
      <sheetName val="저"/>
      <sheetName val="45,46"/>
      <sheetName val="관리,공감"/>
      <sheetName val="gyun"/>
      <sheetName val="산출내역서"/>
      <sheetName val="자재대"/>
      <sheetName val="소야공정계획표"/>
      <sheetName val="계약변경요청서"/>
      <sheetName val="BA "/>
      <sheetName val="tank list"/>
      <sheetName val="단가"/>
      <sheetName val="영업소실적"/>
      <sheetName val="신규일위대가"/>
      <sheetName val="1.취수장"/>
      <sheetName val="구의33고"/>
      <sheetName val="Sheet3"/>
      <sheetName val="조건표"/>
      <sheetName val="금호"/>
      <sheetName val="구분"/>
      <sheetName val="EF-Sel"/>
      <sheetName val="SF-Sel"/>
      <sheetName val="외주기성고을지"/>
      <sheetName val="물산(원가집계표)"/>
      <sheetName val="견적조건"/>
      <sheetName val="단가및재료비"/>
      <sheetName val="Macro(차단기)"/>
      <sheetName val="rate"/>
      <sheetName val="신대방33(적용)"/>
      <sheetName val="수수료율표"/>
      <sheetName val="건축집계표"/>
      <sheetName val="A(Rev.3)"/>
      <sheetName val="본사공가현황"/>
      <sheetName val="EJ"/>
      <sheetName val="0001new"/>
      <sheetName val="7.경제성결과"/>
      <sheetName val="교통대책내역"/>
      <sheetName val="시산표"/>
      <sheetName val="총 원가계산"/>
      <sheetName val="INPUT"/>
      <sheetName val="DRUM"/>
      <sheetName val="전체"/>
      <sheetName val="장비당단가 (1)"/>
      <sheetName val="업무처리전"/>
      <sheetName val="집계표(공장동)"/>
      <sheetName val="날개벽수량표"/>
      <sheetName val="배수관접합및부설  "/>
      <sheetName val="000000"/>
      <sheetName val="방송(체육관)"/>
      <sheetName val="자재표"/>
      <sheetName val="가격조사서"/>
      <sheetName val="입출재고현황 (2)"/>
      <sheetName val="제조원가(확인)"/>
      <sheetName val="옹벽수량집계표"/>
      <sheetName val="기초코드"/>
      <sheetName val="중기사용료산출근거"/>
      <sheetName val="단가 및 재료비"/>
      <sheetName val="화전내"/>
      <sheetName val="적정심사"/>
      <sheetName val="내역서2안"/>
      <sheetName val="A조"/>
      <sheetName val="상가지급현황"/>
      <sheetName val="원료"/>
      <sheetName val="자재단가비교표"/>
      <sheetName val="Sheet6"/>
      <sheetName val="Load-Sum"/>
      <sheetName val="시설물기초"/>
      <sheetName val="총MM실적(일반건축)"/>
      <sheetName val="RE9604"/>
      <sheetName val="데이타"/>
      <sheetName val="갈현동"/>
      <sheetName val="식재인부"/>
      <sheetName val="금융"/>
      <sheetName val="화재_탐지_설비"/>
      <sheetName val="_냉각수펌프"/>
      <sheetName val="118_세금과공과"/>
      <sheetName val="108_수선비"/>
      <sheetName val="건축공사_집계표"/>
      <sheetName val="SCH"/>
      <sheetName val="Trend(ALTS)"/>
      <sheetName val="Trend(LBS)"/>
      <sheetName val="Q-Code"/>
      <sheetName val="사업계획손익"/>
      <sheetName val="사진"/>
      <sheetName val="Sheet1 (2)"/>
      <sheetName val="코드"/>
      <sheetName val="Mc1"/>
      <sheetName val="96수출"/>
      <sheetName val="공종집계"/>
      <sheetName val="순공사비"/>
      <sheetName val="1. 설계조건 2.단면가정 3. 하중계산"/>
      <sheetName val="DATA 입력란"/>
      <sheetName val="CondPol"/>
      <sheetName val="집계표(OPTION)"/>
      <sheetName val="6PILE  (돌출)"/>
      <sheetName val="수량산출1"/>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수로접합"/>
      <sheetName val="(참조)PH-2 12K_150406 제원"/>
      <sheetName val="98지급계획"/>
      <sheetName val="SAKUB"/>
      <sheetName val="품"/>
      <sheetName val="TABLE"/>
      <sheetName val="기성내역"/>
      <sheetName val="FORM-0"/>
      <sheetName val="분류표"/>
      <sheetName val="0. Level"/>
      <sheetName val="평균단가"/>
      <sheetName val="산근"/>
      <sheetName val="직원급여"/>
      <sheetName val="기초자료"/>
      <sheetName val="#1 인원(당초)"/>
      <sheetName val="#1인원(변경)"/>
      <sheetName val="기초DATA"/>
      <sheetName val="#6 해외출장비"/>
      <sheetName val="#2,3,4 냉방비,가설건물,숙소"/>
      <sheetName val="일반부표"/>
      <sheetName val="배관배선 단가조사"/>
      <sheetName val="간접비 총괄표"/>
      <sheetName val="토목내역서 (도급단가) (2)"/>
      <sheetName val="FLAT_1.0"/>
      <sheetName val="03년3Q누계급여"/>
      <sheetName val="공사비증감"/>
      <sheetName val="산출집계"/>
      <sheetName val="FRP PIPING 일위대가"/>
      <sheetName val="FAX"/>
      <sheetName val="일위_파일"/>
      <sheetName val="D-3109"/>
      <sheetName val="Subs"/>
      <sheetName val="단가산출1"/>
      <sheetName val="설계명세서(선로)"/>
      <sheetName val="일위대가(여기까지)"/>
      <sheetName val="조도계산서 (도서)"/>
      <sheetName val="자체실적1Q"/>
      <sheetName val="공종별내역서(기계)"/>
      <sheetName val="내역서(전기)"/>
      <sheetName val="물량산출"/>
      <sheetName val="시행후면적"/>
      <sheetName val="YES-T"/>
      <sheetName val="깨기"/>
      <sheetName val="PAD TR보호대기초"/>
      <sheetName val="HANDHOLE(2)"/>
      <sheetName val="가로등기초"/>
      <sheetName val="중기조종사 단위단가"/>
      <sheetName val="1062-X방향 "/>
      <sheetName val="일위대가표(장비)"/>
      <sheetName val="기계설비공사 집계표"/>
      <sheetName val="공사비내역서"/>
      <sheetName val="ȱ_x0000_⠀恷_x0000__x0000_"/>
      <sheetName val="천마갑지"/>
      <sheetName val="부속동"/>
      <sheetName val="IT-BAT"/>
      <sheetName val="대비표"/>
      <sheetName val="Table 3-EQ"/>
      <sheetName val="単価表"/>
      <sheetName val="공사원가계산서"/>
      <sheetName val="적현로"/>
      <sheetName val="EQT-ESTN"/>
      <sheetName val="설계내역서"/>
      <sheetName val="목창호"/>
      <sheetName val="항목(1)"/>
      <sheetName val="DHEQSUPT"/>
      <sheetName val="unit 4"/>
      <sheetName val="b_balju_cho"/>
      <sheetName val="목포방향"/>
      <sheetName val="5사남"/>
      <sheetName val="배명(단가)"/>
      <sheetName val="내역서(음성금왕)"/>
      <sheetName val="수량집계"/>
      <sheetName val="총괄집계표"/>
      <sheetName val="미디어고등학교"/>
      <sheetName val="설비원가"/>
      <sheetName val="총괄표"/>
      <sheetName val="REDUCER"/>
      <sheetName val="WE'T"/>
      <sheetName val="CAL1"/>
      <sheetName val="M"/>
      <sheetName val="당초"/>
      <sheetName val="PRO_DCI"/>
      <sheetName val="INST_DCI"/>
      <sheetName val="HVAC_DCI"/>
      <sheetName val="PIPE_DCI"/>
      <sheetName val="부하계산서"/>
      <sheetName val="BS"/>
      <sheetName val="96월별PL"/>
      <sheetName val="위스키3"/>
      <sheetName val="주류전체2"/>
      <sheetName val="PL"/>
      <sheetName val="당년실적"/>
      <sheetName val="전년실적"/>
      <sheetName val="산출및내역"/>
      <sheetName val="B1(반포1차)"/>
      <sheetName val="220 (2)"/>
      <sheetName val=""/>
      <sheetName val="제조노임"/>
      <sheetName val="자재테이블"/>
      <sheetName val="개선안 개요"/>
      <sheetName val="건축(을)"/>
      <sheetName val="단가산출서(기계)"/>
      <sheetName val="설계조건"/>
      <sheetName val="价格库"/>
      <sheetName val="遗漏新规单价金额"/>
      <sheetName val="未被删除前新规单价"/>
      <sheetName val="요약표"/>
      <sheetName val="E00"/>
      <sheetName val="E00 (2)"/>
      <sheetName val="E01보간법"/>
      <sheetName val="E02실적단가"/>
      <sheetName val="E02실적단가_일위대가"/>
      <sheetName val="E04기타"/>
      <sheetName val="1 신규단가표"/>
      <sheetName val="E02-1철제서포트_일위대가"/>
      <sheetName val="E02-1서포트_철재류 가공 및 조립"/>
      <sheetName val="E02-3일위대가_가설줄등"/>
      <sheetName val="E02-4일위대가_BT비계 TOWER"/>
      <sheetName val="실적단가_내역"/>
      <sheetName val="품셈기준_참조"/>
      <sheetName val="4-1 견적서报价单"/>
      <sheetName val="신규단가작성기준定制标准"/>
      <sheetName val="4-2 견적서信息价"/>
      <sheetName val="2 신규단가_산출서"/>
      <sheetName val="전력간선"/>
      <sheetName val="우수"/>
      <sheetName val="플랜트 설치"/>
      <sheetName val="여주방향"/>
      <sheetName val="남양내역"/>
      <sheetName val="CAUDIT"/>
      <sheetName val="이슈항목"/>
      <sheetName val="2중 유효성검사 방법"/>
      <sheetName val="업무분장"/>
      <sheetName val="도급견적가"/>
      <sheetName val="archi(본사)"/>
      <sheetName val="@PRICE1"/>
      <sheetName val="인원현황"/>
      <sheetName val="조직"/>
      <sheetName val="대가목록"/>
      <sheetName val="토공산출(주차장)"/>
      <sheetName val="견적정보"/>
      <sheetName val="주차구획선수량"/>
      <sheetName val="직재"/>
      <sheetName val="목표세부명세"/>
      <sheetName val="1.가로등수량"/>
      <sheetName val="코드 및 제품 목록"/>
      <sheetName val="PRICES"/>
      <sheetName val="DATA-UPS"/>
      <sheetName val="인건-측정"/>
      <sheetName val="산출내역서집계표"/>
      <sheetName val="업체별단가"/>
      <sheetName val="인사데이타(정규)"/>
      <sheetName val="공통"/>
      <sheetName val="물량산출서(SECL)"/>
      <sheetName val="물량산출서(감리단)"/>
      <sheetName val="물량산출서(SCS 실측)"/>
      <sheetName val="단가표(전기)"/>
      <sheetName val="정산내역서"/>
      <sheetName val="설계예산서"/>
      <sheetName val="총괄내역서"/>
      <sheetName val="Data②_분류표"/>
      <sheetName val="유림총괄"/>
      <sheetName val="EQUIP"/>
      <sheetName val="도면자료제출일정"/>
      <sheetName val="LinerWt"/>
      <sheetName val="공사내역"/>
      <sheetName val="옵션"/>
      <sheetName val="신규 품목 합산자재"/>
      <sheetName val="신규 품목 일위대가"/>
      <sheetName val="노무"/>
      <sheetName val="동해title"/>
      <sheetName val="차수"/>
      <sheetName val="40총괄"/>
      <sheetName val="40집계"/>
      <sheetName val="통보서"/>
      <sheetName val="공사개요_(2)"/>
      <sheetName val="1차_내역서"/>
      <sheetName val="노원열병합__건축공사기성내역서"/>
      <sheetName val="TDI_ISBL"/>
      <sheetName val="2__주요공지（主要公告）"/>
      <sheetName val="4__접지매립내역（接地工程清单）"/>
      <sheetName val="1_설계조건"/>
      <sheetName val="2_하중산정"/>
      <sheetName val="건축내역서_(경제상무실)"/>
      <sheetName val="전_기"/>
      <sheetName val="4_LINE"/>
      <sheetName val="7_th"/>
      <sheetName val="97_사업추정(WEKI)"/>
      <sheetName val="Customer_Databas"/>
      <sheetName val="할증_"/>
      <sheetName val="실행내역서_"/>
      <sheetName val="BSD_(2)"/>
      <sheetName val="BASIC_(2)"/>
      <sheetName val="6PILE__(돌출)"/>
      <sheetName val="3_공통공사대비"/>
      <sheetName val="입찰내역_발주처_양식"/>
      <sheetName val="1__설계조건_2_단면가정_3__하중계산"/>
      <sheetName val="DATA_입력란"/>
      <sheetName val="2_대외공문"/>
      <sheetName val="5_전사투자계획종함안"/>
      <sheetName val="BEND_LOSS"/>
      <sheetName val="실행예산대비_발주내역1차"/>
      <sheetName val="3_건축(현장안)"/>
      <sheetName val="Table_3-EQ"/>
      <sheetName val="조도계산서_(도서)"/>
      <sheetName val="현장관리비_산출내역"/>
      <sheetName val="ȱ"/>
      <sheetName val="ȱ_x005f_x0000_⠀恷_x005f_x0000__x005f_x0000_"/>
      <sheetName val="물량표"/>
      <sheetName val="Financ. Overview"/>
      <sheetName val="Toolbox"/>
      <sheetName val="98수문일위"/>
      <sheetName val="공조기"/>
      <sheetName val="청주(철골발주의뢰서)"/>
      <sheetName val="2003.4.1."/>
      <sheetName val="일위대가(4층원격)"/>
      <sheetName val="공통부대비"/>
      <sheetName val="노무비(전지2기)"/>
      <sheetName val="인건비(VOICE)"/>
      <sheetName val="부대공Ⅱ"/>
      <sheetName val="DESIGN CRITERIA"/>
      <sheetName val="대가표"/>
      <sheetName val="단위중량"/>
      <sheetName val="증감내역"/>
      <sheetName val="T형( 파일기초) 공현1교"/>
      <sheetName val="수지표 기본틀"/>
      <sheetName val="TBN실행"/>
      <sheetName val="백암비스타내역"/>
      <sheetName val="화재_탐지_설비1"/>
      <sheetName val="_냉각수펌프1"/>
      <sheetName val="계획대비_정산비용(합계)"/>
      <sheetName val="건축공사_집계표1"/>
      <sheetName val="용접POINT산출_(2)"/>
      <sheetName val="전선_및_전선관"/>
      <sheetName val="투자,기성_실적"/>
      <sheetName val="시실누(모)_"/>
      <sheetName val="아파트_2"/>
      <sheetName val="전체내역_(2)"/>
      <sheetName val="Main_Screen"/>
      <sheetName val="2__주요공지"/>
      <sheetName val="단양_00_아파트-세부내역"/>
      <sheetName val="도급,하도급_예정금액"/>
      <sheetName val="동양제과_12월"/>
      <sheetName val="롯데제과_12월"/>
      <sheetName val="크라운제과_12월"/>
      <sheetName val="해태제과_12월"/>
      <sheetName val="59A_(현관)"/>
      <sheetName val="3_도급비집계표"/>
      <sheetName val="Piping_Design_Data"/>
      <sheetName val="PROJECT_BRIEF"/>
      <sheetName val="태화42_"/>
      <sheetName val="TOWER_10TON"/>
      <sheetName val="TOWER_12TON"/>
      <sheetName val="JIB_CRANE,HOIST"/>
      <sheetName val="옥외_전력간선공사"/>
      <sheetName val="118_세금과공과1"/>
      <sheetName val="108_수선비1"/>
      <sheetName val="P_M_별"/>
      <sheetName val="1_설계기준"/>
      <sheetName val="0_인사노무관리"/>
      <sheetName val="BA_"/>
      <sheetName val="S3-A공사계약내역서_일반배관공사_xlsx"/>
      <sheetName val="tank_list"/>
      <sheetName val="1_취수장"/>
      <sheetName val="A(Rev_3)"/>
      <sheetName val="7_경제성결과"/>
      <sheetName val="총_원가계산"/>
      <sheetName val="강관_및_부속"/>
      <sheetName val="단가_및_재료비"/>
      <sheetName val="입출재고현황_(2)"/>
      <sheetName val="장비당단가_(1)"/>
      <sheetName val="(참조)PH-2_12K_150406_제원"/>
      <sheetName val="0__Level"/>
      <sheetName val="Sheet1_(2)"/>
      <sheetName val="유효성목록"/>
      <sheetName val="총괄"/>
      <sheetName val="POL6차-PIPING"/>
      <sheetName val="도근좌표"/>
      <sheetName val="기계경비(시간당)"/>
      <sheetName val="램머"/>
      <sheetName val="Sheet15"/>
      <sheetName val="설계예시"/>
      <sheetName val="APX"/>
      <sheetName val="POWER"/>
      <sheetName val="감리을"/>
      <sheetName val="工程量"/>
      <sheetName val="입력"/>
      <sheetName val="내역(정지)"/>
      <sheetName val="ITEM"/>
      <sheetName val="식재일위대가"/>
      <sheetName val="기초일위대가"/>
      <sheetName val="증감대비"/>
      <sheetName val="PKG"/>
      <sheetName val="목록관리"/>
      <sheetName val="예산명세서"/>
      <sheetName val="Category(삭제수정금지)"/>
      <sheetName val="공사비예산서(토목분)"/>
      <sheetName val="분류"/>
      <sheetName val="내역 LIST"/>
      <sheetName val="cable"/>
      <sheetName val="일위노임"/>
      <sheetName val="비용"/>
      <sheetName val="참조자료"/>
      <sheetName val="일용노임단가2001상"/>
      <sheetName val="용산1(해보)"/>
      <sheetName val="항목등록"/>
      <sheetName val="특수선일위대가"/>
      <sheetName val="경비"/>
      <sheetName val="PI"/>
      <sheetName val="5.소재"/>
      <sheetName val="배관BM(일반)"/>
      <sheetName val="건축공사실행"/>
      <sheetName val="직노"/>
      <sheetName val="AKF-2"/>
      <sheetName val="물량내역서"/>
      <sheetName val="수목표준대가"/>
      <sheetName val="기초목"/>
      <sheetName val="database"/>
      <sheetName val="현장경비"/>
      <sheetName val="실행갑지"/>
      <sheetName val="중곡동"/>
      <sheetName val="결제방"/>
      <sheetName val="OPT"/>
      <sheetName val="97(US,EP,PCT,KR)"/>
      <sheetName val="인원Detail"/>
      <sheetName val="091002"/>
      <sheetName val="과거교육훈련비"/>
      <sheetName val="64164"/>
      <sheetName val="내수1.8GL"/>
      <sheetName val="비교원RD-S"/>
      <sheetName val="Financial impact"/>
      <sheetName val="CC Down load 0716"/>
      <sheetName val="BRAKE"/>
      <sheetName val="건물"/>
      <sheetName val="TNC(1안)"/>
      <sheetName val="유효성목록 (2)"/>
      <sheetName val="갑지1"/>
      <sheetName val="제품 정보"/>
      <sheetName val="16년 부문별"/>
      <sheetName val="1-4 익월예상투자대비"/>
      <sheetName val="1-2 투입대비"/>
      <sheetName val="Gia vat tu"/>
      <sheetName val="s"/>
      <sheetName val="환율change"/>
      <sheetName val="변경별표"/>
      <sheetName val="중기일위대가"/>
      <sheetName val="전차선로 물량표"/>
      <sheetName val="주요자재단가"/>
      <sheetName val="수변전 설비공사受配电"/>
      <sheetName val=" 동력 설비공사动力设备"/>
      <sheetName val="전력간선 설비공사电力干线"/>
      <sheetName val="전등 설비공사照明系统"/>
      <sheetName val="CCTV 설비공사CCTV"/>
      <sheetName val=" 전열 설비공사插座系统"/>
      <sheetName val="접지 설비공사接地系统"/>
      <sheetName val="전화, LAN 설비공사网络布线"/>
      <sheetName val="방송 설비공사广播系统"/>
      <sheetName val="가설전기 설비공사临电系统"/>
      <sheetName val="LF자재단가"/>
      <sheetName val="조건표 (2)"/>
      <sheetName val="관급자재"/>
      <sheetName val="CP-E2 (품셈표)"/>
      <sheetName val="직원투입"/>
      <sheetName val="ȱ_x005f_x0000_⠀恷_x005f_x0000__x"/>
      <sheetName val="SDSS현황"/>
      <sheetName val="ȱ_x005f_x005f_x005f_x0000_⠀恷_x005f_x005f_x005f_x0000__x"/>
      <sheetName val="ȱ_x005f_x005f_x005f_x005f_x005f_x005f_x005f_x0000_⠀恷_x0"/>
      <sheetName val="소방"/>
      <sheetName val="일반공사"/>
      <sheetName val="기숙사본건물도급내역"/>
      <sheetName val="진주방향"/>
      <sheetName val="마산방향"/>
      <sheetName val="마산방향철근집계"/>
      <sheetName val="FB25JN"/>
      <sheetName val="집수정(600-700)"/>
      <sheetName val="대림산업"/>
      <sheetName val="기계내역"/>
      <sheetName val="대치판정"/>
      <sheetName val="견적집계표"/>
      <sheetName val="예정(3)"/>
      <sheetName val="동원(3)"/>
      <sheetName val="ȱ_x005f_x005f_x005f_x005f_x005f_x005f_x005f_x005f_x005f"/>
      <sheetName val="단위단가"/>
      <sheetName val="실행대비"/>
      <sheetName val="단면설계"/>
      <sheetName val="안정검토"/>
      <sheetName val="투찰보고"/>
      <sheetName val="분석기준"/>
      <sheetName val="설계명세서"/>
      <sheetName val="전체 수금"/>
      <sheetName val="Arch"/>
      <sheetName val="목록"/>
      <sheetName val="품셈표"/>
      <sheetName val="표준건축비"/>
      <sheetName val="제품"/>
      <sheetName val="수량산출서 갑지"/>
      <sheetName val="Sheet9"/>
      <sheetName val="Sheet14"/>
      <sheetName val="전기자료"/>
      <sheetName val="Sheet10"/>
      <sheetName val="Sheet13"/>
      <sheetName val="견적 (2)"/>
      <sheetName val="간지"/>
      <sheetName val="PAD_TR보호대기초"/>
      <sheetName val="중기조종사_단위단가"/>
      <sheetName val="1062-X방향_"/>
      <sheetName val="기계설비공사_집계표"/>
      <sheetName val="laroux"/>
      <sheetName val="单价表(기본단가)"/>
      <sheetName val="소공종집계"/>
      <sheetName val="工程量清单(신축공사)"/>
      <sheetName val="单价表"/>
      <sheetName val="FAB 1F"/>
      <sheetName val="FAB 2F"/>
      <sheetName val="FAB 3F"/>
      <sheetName val="FAB 18.35F"/>
      <sheetName val="유도등 "/>
      <sheetName val="Baby일위대가"/>
      <sheetName val="電気設備表"/>
      <sheetName val="전기"/>
      <sheetName val="약품공급2"/>
      <sheetName val="서∼군(2)"/>
      <sheetName val="장비"/>
      <sheetName val="간선계산"/>
      <sheetName val="1단계"/>
      <sheetName val="수량집계표"/>
      <sheetName val="자압"/>
      <sheetName val="자재"/>
      <sheetName val="청천내"/>
      <sheetName val="구조물공"/>
      <sheetName val="산근1"/>
      <sheetName val="★도급내역"/>
      <sheetName val="배수공"/>
      <sheetName val="200"/>
      <sheetName val="도급"/>
      <sheetName val="CFS3"/>
      <sheetName val="성지공현.XLS"/>
      <sheetName val="%EC%84%B1%EC%A7%80%EA%B3%B5%ED%"/>
      <sheetName val="\\Fileserver\A\견적서류\기초서류\성지공현.X"/>
      <sheetName val="공사진행"/>
      <sheetName val="[성지공현.XLS][성지공현.XLS]\견적서류\기초서류\"/>
      <sheetName val="선택값"/>
      <sheetName val="1차_내역서1"/>
      <sheetName val="화재_탐지_설비2"/>
      <sheetName val="_냉각수펌프2"/>
      <sheetName val="2_대외공문1"/>
      <sheetName val="5_전사투자계획종함안1"/>
      <sheetName val="BEND_LOSS1"/>
      <sheetName val="실행예산대비_발주내역1차1"/>
      <sheetName val="건축공사_집계표2"/>
      <sheetName val="3_건축(현장안)1"/>
      <sheetName val="3_공통공사대비1"/>
      <sheetName val="용접POINT산출_(2)1"/>
      <sheetName val="전선_및_전선관1"/>
      <sheetName val="투자,기성_실적1"/>
      <sheetName val="계획대비_정산비용(합계)1"/>
      <sheetName val="시실누(모)_1"/>
      <sheetName val="Main_Screen1"/>
      <sheetName val="실행내역서_1"/>
      <sheetName val="아파트_3"/>
      <sheetName val="Piping_Design_Data1"/>
      <sheetName val="2__주요공지1"/>
      <sheetName val="PROJECT_BRIEF1"/>
      <sheetName val="전체내역_(2)1"/>
      <sheetName val="단양_00_아파트-세부내역1"/>
      <sheetName val="도급,하도급_예정금액1"/>
      <sheetName val="59A_(현관)1"/>
      <sheetName val="동양제과_12월1"/>
      <sheetName val="롯데제과_12월1"/>
      <sheetName val="크라운제과_12월1"/>
      <sheetName val="해태제과_12월1"/>
      <sheetName val="태화42_1"/>
      <sheetName val="BSD_(2)1"/>
      <sheetName val="TOWER_10TON1"/>
      <sheetName val="TOWER_12TON1"/>
      <sheetName val="JIB_CRANE,HOIST1"/>
      <sheetName val="옥외_전력간선공사1"/>
      <sheetName val="118_세금과공과2"/>
      <sheetName val="108_수선비2"/>
      <sheetName val="P_M_별1"/>
      <sheetName val="1_설계기준1"/>
      <sheetName val="입찰내역_발주처_양식1"/>
      <sheetName val="tank_list1"/>
      <sheetName val="1_설계조건1"/>
      <sheetName val="3_도급비집계표1"/>
      <sheetName val="A(Rev_3)1"/>
      <sheetName val="7_경제성결과1"/>
      <sheetName val="총_원가계산1"/>
      <sheetName val="0_인사노무관리1"/>
      <sheetName val="공사개요_(2)1"/>
      <sheetName val="TDI_ISBL1"/>
      <sheetName val="2_하중산정1"/>
      <sheetName val="건축내역서_(경제상무실)1"/>
      <sheetName val="노원열병합__건축공사기성내역서1"/>
      <sheetName val="4_LINE1"/>
      <sheetName val="7_th1"/>
      <sheetName val="전_기1"/>
      <sheetName val="97_사업추정(WEKI)1"/>
      <sheetName val="Customer_Databas1"/>
      <sheetName val="2__주요공지（主要公告）1"/>
      <sheetName val="4__접지매립내역（接地工程清单）1"/>
      <sheetName val="할증_1"/>
      <sheetName val="BASIC_(2)1"/>
      <sheetName val="현장관리비_산출내역1"/>
      <sheetName val="BA_1"/>
      <sheetName val="S3-A공사계약내역서_일반배관공사_xlsx1"/>
      <sheetName val="1_취수장1"/>
      <sheetName val="강관_및_부속1"/>
      <sheetName val="1__설계조건_2_단면가정_3__하중계산1"/>
      <sheetName val="DATA_입력란1"/>
      <sheetName val="6PILE__(돌출)1"/>
      <sheetName val="(참조)PH-2_12K_150406_제원1"/>
      <sheetName val="단가_및_재료비1"/>
      <sheetName val="입출재고현황_(2)1"/>
      <sheetName val="장비당단가_(1)1"/>
      <sheetName val="#1_인원(당초)"/>
      <sheetName val="#6_해외출장비"/>
      <sheetName val="#2,3,4_냉방비,가설건물,숙소"/>
      <sheetName val="배관배선_단가조사"/>
      <sheetName val="0__Level1"/>
      <sheetName val="Sheet1_(2)1"/>
      <sheetName val="토목내역서_(도급단가)_(2)"/>
      <sheetName val="FLAT_1_0"/>
      <sheetName val="간접비_총괄표"/>
      <sheetName val="배수관접합및부설__"/>
      <sheetName val="2중_유효성검사_방법"/>
      <sheetName val="플랜트_설치"/>
      <sheetName val="FRP_PIPING_일위대가"/>
      <sheetName val="조도계산서_(도서)1"/>
      <sheetName val="Table_3-EQ1"/>
      <sheetName val="unit_4"/>
      <sheetName val="220_(2)"/>
      <sheetName val="개선안_개요"/>
      <sheetName val="E00_(2)"/>
      <sheetName val="1_신규단가표"/>
      <sheetName val="E02-1서포트_철재류_가공_및_조립"/>
      <sheetName val="E02-4일위대가_BT비계_TOWER"/>
      <sheetName val="4-1_견적서报价单"/>
      <sheetName val="4-2_견적서信息价"/>
      <sheetName val="2_신규단가_산출서"/>
      <sheetName val="Financ__Overview"/>
      <sheetName val="1_가로등수량"/>
      <sheetName val="코드_및_제품_목록"/>
      <sheetName val="물량산출서(SCS_실측)"/>
      <sheetName val="신규_품목_합산자재"/>
      <sheetName val="신규_품목_일위대가"/>
      <sheetName val="T형(_파일기초)_공현1교"/>
      <sheetName val="수지표_기본틀"/>
      <sheetName val="DESIGN_CRITERIA"/>
      <sheetName val="2003_4_1_"/>
      <sheetName val="W-현원가"/>
      <sheetName val="T&amp;C"/>
      <sheetName val="GRACE"/>
      <sheetName val="User"/>
      <sheetName val="Dep2Coefs"/>
      <sheetName val="내수1_8GL"/>
      <sheetName val="Financial_impact"/>
      <sheetName val="CC_Down_load_0716"/>
      <sheetName val="유통조직현황"/>
      <sheetName val="내수1_8GL1"/>
      <sheetName val="Financial_impact1"/>
      <sheetName val="CC_Down_load_07161"/>
      <sheetName val="BM_NEW2"/>
      <sheetName val="ref"/>
      <sheetName val="호봉누락자"/>
      <sheetName val="Parameters"/>
      <sheetName val="감독1130"/>
      <sheetName val="A-100전제"/>
      <sheetName val="수정完"/>
      <sheetName val="SANTAMO"/>
      <sheetName val="Emp(Detail)"/>
      <sheetName val="배치1"/>
      <sheetName val="연구2팀_운영방안_170110.xlsx"/>
      <sheetName val="手工输入表"/>
      <sheetName val="PSR"/>
      <sheetName val="Common Wheat"/>
      <sheetName val="Sch7a (토요일)"/>
      <sheetName val="내수1_8GL2"/>
      <sheetName val="Financial_impact2"/>
      <sheetName val="CC_Down_load_07162"/>
      <sheetName val="연구2팀_운영방안_170110_xlsx"/>
      <sheetName val="Common_Wheat"/>
      <sheetName val="Sch7a_(토요일)"/>
      <sheetName val="[성지공현.XLS][성지공현.XLS]__________2"/>
      <sheetName val="단가일람"/>
      <sheetName val="단위량당중기"/>
      <sheetName val="원형1호맨홀토공수량"/>
      <sheetName val="0130 FINAL BOQ "/>
      <sheetName val="공통비총괄표"/>
      <sheetName val="유체종류(Fluid)"/>
      <sheetName val=" 비계 설치"/>
      <sheetName val="SW-TEO"/>
      <sheetName val="APX(2)"/>
      <sheetName val="포장복구집계"/>
      <sheetName val="원가계산서(남측)"/>
      <sheetName val="내2"/>
      <sheetName val="수문보고"/>
      <sheetName val="신상정보"/>
      <sheetName val="설계명세"/>
      <sheetName val="tggwan(mac)"/>
      <sheetName val="오억미만"/>
      <sheetName val="당진1,2호기전선관설치및접지4차공사내역서-을지"/>
      <sheetName val="ȱ_x005f_x005f_x005f_x0000_⠀恷_x0"/>
      <sheetName val="ȱ_x005f_x005f_x005f_x005f_x005f"/>
      <sheetName val="원가"/>
      <sheetName val="배수내역"/>
      <sheetName val="MAT"/>
      <sheetName val="9GNG운반"/>
      <sheetName val="단중"/>
      <sheetName val="일일출역현황"/>
      <sheetName val="토공및가시설"/>
      <sheetName val="사통"/>
      <sheetName val="LOB"/>
      <sheetName val="공종코드"/>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1월"/>
      <sheetName val="정화조동내역"/>
      <sheetName val="인천제철"/>
      <sheetName val="기성금내역서"/>
      <sheetName val="30신설일위대가"/>
      <sheetName val="30집계표"/>
      <sheetName val="E.C.T DATA(DON'T TOUCH)"/>
      <sheetName val="VENDOR DATA"/>
      <sheetName val="SITE DATA"/>
      <sheetName val="Materials Categories"/>
      <sheetName val="영동(D)"/>
      <sheetName val="[성지공현.XLS][성지공현.XLS]__________3"/>
      <sheetName val="esc"/>
      <sheetName val="JUCK"/>
      <sheetName val="CABLE및 자재 TOTAL"/>
      <sheetName val="급기FMS"/>
      <sheetName val="DCV "/>
      <sheetName val="TE"/>
      <sheetName val="수막룸DCV"/>
      <sheetName val="긴급배기"/>
      <sheetName val="DPT"/>
      <sheetName val="한일양산"/>
      <sheetName val="화재_탐지_설비3"/>
      <sheetName val="1차_내역서2"/>
      <sheetName val="_냉각수펌프3"/>
      <sheetName val="2_대외공문2"/>
      <sheetName val="5_전사투자계획종함안2"/>
      <sheetName val="BEND_LOSS2"/>
      <sheetName val="실행예산대비_발주내역1차2"/>
      <sheetName val="건축공사_집계표3"/>
      <sheetName val="3_건축(현장안)2"/>
      <sheetName val="용접POINT산출_(2)2"/>
      <sheetName val="전선_및_전선관2"/>
      <sheetName val="3_공통공사대비2"/>
      <sheetName val="투자,기성_실적2"/>
      <sheetName val="시실누(모)_2"/>
      <sheetName val="계획대비_정산비용(합계)2"/>
      <sheetName val="실행내역서_2"/>
      <sheetName val="아파트_4"/>
      <sheetName val="Main_Screen2"/>
      <sheetName val="2__주요공지2"/>
      <sheetName val="전체내역_(2)2"/>
      <sheetName val="Piping_Design_Data2"/>
      <sheetName val="단양_00_아파트-세부내역2"/>
      <sheetName val="PROJECT_BRIEF2"/>
      <sheetName val="도급,하도급_예정금액2"/>
      <sheetName val="동양제과_12월2"/>
      <sheetName val="롯데제과_12월2"/>
      <sheetName val="크라운제과_12월2"/>
      <sheetName val="해태제과_12월2"/>
      <sheetName val="59A_(현관)2"/>
      <sheetName val="0_인사노무관리2"/>
      <sheetName val="공사개요_(2)2"/>
      <sheetName val="TDI_ISBL2"/>
      <sheetName val="1_설계조건2"/>
      <sheetName val="2_하중산정2"/>
      <sheetName val="건축내역서_(경제상무실)2"/>
      <sheetName val="노원열병합__건축공사기성내역서2"/>
      <sheetName val="4_LINE2"/>
      <sheetName val="7_th2"/>
      <sheetName val="전_기2"/>
      <sheetName val="97_사업추정(WEKI)2"/>
      <sheetName val="Customer_Databas2"/>
      <sheetName val="2__주요공지（主要公告）2"/>
      <sheetName val="4__접지매립내역（接地工程清单）2"/>
      <sheetName val="할증_2"/>
      <sheetName val="BSD_(2)2"/>
      <sheetName val="BASIC_(2)2"/>
      <sheetName val="현장관리비_산출내역2"/>
      <sheetName val="BA_2"/>
      <sheetName val="S3-A공사계약내역서_일반배관공사_xlsx2"/>
      <sheetName val="3_도급비집계표2"/>
      <sheetName val="태화42_2"/>
      <sheetName val="1_설계기준2"/>
      <sheetName val="TOWER_10TON2"/>
      <sheetName val="TOWER_12TON2"/>
      <sheetName val="JIB_CRANE,HOIST2"/>
      <sheetName val="옥외_전력간선공사2"/>
      <sheetName val="118_세금과공과3"/>
      <sheetName val="108_수선비3"/>
      <sheetName val="P_M_별2"/>
      <sheetName val="입찰내역_발주처_양식2"/>
      <sheetName val="tank_list2"/>
      <sheetName val="1_취수장2"/>
      <sheetName val="장비당단가_(1)2"/>
      <sheetName val="A(Rev_3)2"/>
      <sheetName val="7_경제성결과2"/>
      <sheetName val="총_원가계산2"/>
      <sheetName val="강관_및_부속2"/>
      <sheetName val="단가_및_재료비2"/>
      <sheetName val="입출재고현황_(2)2"/>
      <sheetName val="1__설계조건_2_단면가정_3__하중계산2"/>
      <sheetName val="DATA_입력란2"/>
      <sheetName val="6PILE__(돌출)2"/>
      <sheetName val="(참조)PH-2_12K_150406_제원2"/>
      <sheetName val="0__Level2"/>
      <sheetName val="배수관접합및부설__1"/>
      <sheetName val="#1_인원(당초)1"/>
      <sheetName val="#6_해외출장비1"/>
      <sheetName val="#2,3,4_냉방비,가설건물,숙소1"/>
      <sheetName val="배관배선_단가조사1"/>
      <sheetName val="Sheet1_(2)2"/>
      <sheetName val="플랜트_설치1"/>
      <sheetName val="간접비_총괄표1"/>
      <sheetName val="토목내역서_(도급단가)_(2)1"/>
      <sheetName val="FLAT_1_01"/>
      <sheetName val="FRP_PIPING_일위대가1"/>
      <sheetName val="조도계산서_(도서)2"/>
      <sheetName val="PAD_TR보호대기초1"/>
      <sheetName val="중기조종사_단위단가1"/>
      <sheetName val="1062-X방향_1"/>
      <sheetName val="기계설비공사_집계표1"/>
      <sheetName val="Table_3-EQ2"/>
      <sheetName val="unit_41"/>
      <sheetName val="220_(2)1"/>
      <sheetName val="개선안_개요1"/>
      <sheetName val="2중_유효성검사_방법1"/>
      <sheetName val="E00_(2)1"/>
      <sheetName val="1_신규단가표1"/>
      <sheetName val="E02-1서포트_철재류_가공_및_조립1"/>
      <sheetName val="E02-4일위대가_BT비계_TOWER1"/>
      <sheetName val="4-1_견적서报价单1"/>
      <sheetName val="4-2_견적서信息价1"/>
      <sheetName val="2_신규단가_산출서1"/>
      <sheetName val="1_가로등수량1"/>
      <sheetName val="코드_및_제품_목록1"/>
      <sheetName val="물량산출서(SCS_실측)1"/>
      <sheetName val="신규_품목_합산자재1"/>
      <sheetName val="신규_품목_일위대가1"/>
      <sheetName val="Financ__Overview1"/>
      <sheetName val="DESIGN_CRITERIA1"/>
      <sheetName val="T형(_파일기초)_공현1교1"/>
      <sheetName val="수지표_기본틀1"/>
      <sheetName val="2003_4_1_1"/>
      <sheetName val="제품_정보"/>
      <sheetName val="16년_부문별"/>
      <sheetName val="1-4_익월예상투자대비"/>
      <sheetName val="1-2_투입대비"/>
      <sheetName val="Gia_vat_tu"/>
      <sheetName val="전차선로_물량표"/>
      <sheetName val="수변전_설비공사受配电"/>
      <sheetName val="_동력_설비공사动力设备"/>
      <sheetName val="전력간선_설비공사电力干线"/>
      <sheetName val="전등_설비공사照明系统"/>
      <sheetName val="CCTV_설비공사CCTV"/>
      <sheetName val="_전열_설비공사插座系统"/>
      <sheetName val="접지_설비공사接地系统"/>
      <sheetName val="전화,_LAN_설비공사网络布线"/>
      <sheetName val="방송_설비공사广播系统"/>
      <sheetName val="가설전기_설비공사临电系统"/>
      <sheetName val="조건표_(2)"/>
      <sheetName val="CP-E2_(품셈표)"/>
      <sheetName val="전체_수금"/>
      <sheetName val="수량산출서_갑지"/>
      <sheetName val="견적_(2)"/>
      <sheetName val="FAB_1F"/>
      <sheetName val="FAB_2F"/>
      <sheetName val="FAB_3F"/>
      <sheetName val="FAB_18_35F"/>
      <sheetName val="유도등_"/>
      <sheetName val="내역_LIST"/>
      <sheetName val="내수1_8GL3"/>
      <sheetName val="Financial_impact3"/>
      <sheetName val="CC_Down_load_07163"/>
      <sheetName val="유효성목록_(2)"/>
      <sheetName val="성지공현_XLS"/>
      <sheetName val="\\Fileserver\A\견적서류\기초서류\성지공현_X"/>
      <sheetName val="[성지공현_XLS][성지공현_XLS]\견적서류\기초서류\"/>
      <sheetName val="5_소재"/>
      <sheetName val="0130_FINAL_BOQ_"/>
      <sheetName val="_비계_설치"/>
      <sheetName val="연구2팀_운영방안_170110_xlsx1"/>
      <sheetName val="Common_Wheat1"/>
      <sheetName val="Sch7a_(토요일)1"/>
      <sheetName val="[성지공현_XLS][성지공현_XLS]__________2"/>
      <sheetName val="E_C_T_DATA(DON'T_TOUCH)"/>
      <sheetName val="VENDOR_DATA"/>
      <sheetName val="SITE_DATA"/>
      <sheetName val="Materials_Categories"/>
      <sheetName val="[성지공현_XLS][성지공현_XLS]__________3"/>
      <sheetName val="[성지공현.XLS][성지공현.XLS]__________4"/>
      <sheetName val="의뢰서"/>
      <sheetName val="[성지공현.XLS][성지공현.XLS]__________5"/>
      <sheetName val="[성지공현.XLS][성지공현.XLS]__________6"/>
      <sheetName val="[성지공현.XLS][성지공현.XLS]__________7"/>
      <sheetName val="[성지공현.XLS][성지공현.XLS]__________8"/>
      <sheetName val="G.R300경비"/>
      <sheetName val="[성지공현.XLS][성지공현.XLS]_________10"/>
      <sheetName val="[성지공현.XLS][성지공현.XLS]__________9"/>
      <sheetName val="[성지공현.XLS][성지공현.XLS]_________11"/>
      <sheetName val="[성지공현.XLS][성지공현.XLS]_________13"/>
      <sheetName val="[성지공현.XLS][성지공현.XLS]_________12"/>
      <sheetName val="[성지공현.XLS][성지공현.XLS]_________16"/>
      <sheetName val="[성지공현.XLS][성지공현.XLS]_________14"/>
      <sheetName val="[성지공현.XLS][성지공현.XLS]_________15"/>
      <sheetName val="[성지공현.XLS][성지공현.XLS]_________21"/>
      <sheetName val="[성지공현.XLS][성지공현.XLS]_________17"/>
      <sheetName val="[성지공현.XLS][성지공현.XLS]_________18"/>
      <sheetName val="[성지공현.XLS][성지공현.XLS]_________19"/>
      <sheetName val="[성지공현.XLS][성지공현.XLS]_________20"/>
      <sheetName val="O실보"/>
      <sheetName val="P-J"/>
      <sheetName val="기성내역총괄표"/>
      <sheetName val="급수 (LPM)"/>
      <sheetName val="escon"/>
      <sheetName val="Cash Flow"/>
      <sheetName val="Yield"/>
      <sheetName val="Z"/>
      <sheetName val="Cash2"/>
      <sheetName val="預算表 (3)"/>
      <sheetName val="대목"/>
      <sheetName val="마산월령동골조물량변경"/>
      <sheetName val="[성지공현.XLS][성지공현.XLS]_________23"/>
      <sheetName val="[성지공현.XLS][성지공현.XLS]_________22"/>
      <sheetName val="[성지공현.XLS][성지공현.XLS]_________24"/>
      <sheetName val="[성지공현.XLS][성지공현.XLS]_________25"/>
      <sheetName val="[성지공현.XLS][성지공현.XLS]_________26"/>
      <sheetName val="[성지공현.XLS][성지공현.XLS]_________30"/>
      <sheetName val="[성지공현.XLS][성지공현.XLS]_________27"/>
      <sheetName val="[성지공현.XLS][성지공현.XLS]_________28"/>
      <sheetName val="[성지공현.XLS][성지공현.XLS]_________29"/>
      <sheetName val="[성지공현.XLS][성지공현.XLS]_________31"/>
      <sheetName val="[성지공현.XLS][성지공현.XLS]_________47"/>
      <sheetName val="[성지공현.XLS][성지공현.XLS]_________49"/>
      <sheetName val="[성지공현.XLS][성지공현.XLS]_________34"/>
      <sheetName val="[성지공현.XLS][성지공현.XLS]_________35"/>
      <sheetName val="[성지공현.XLS][성지공현.XLS]_________32"/>
      <sheetName val="[성지공현.XLS][성지공현.XLS]_________33"/>
      <sheetName val="[성지공현.XLS][성지공현.XLS]_________36"/>
      <sheetName val="[성지공현.XLS][성지공현.XLS]_________38"/>
      <sheetName val="[성지공현.XLS][성지공현.XLS]_________37"/>
      <sheetName val="[성지공현.XLS][성지공현.XLS]_________40"/>
      <sheetName val="[성지공현.XLS][성지공현.XLS]_________39"/>
      <sheetName val="[성지공현.XLS][성지공현.XLS]_________41"/>
      <sheetName val="[성지공현.XLS][성지공현.XLS]_________44"/>
      <sheetName val="[성지공현.XLS][성지공현.XLS]_________42"/>
      <sheetName val="B053 (990701)공정실적PP%계산"/>
      <sheetName val="교육계획"/>
      <sheetName val=" 斑利辑"/>
      <sheetName val="기기분석"/>
      <sheetName val="위치조서"/>
      <sheetName val="MH_생산"/>
      <sheetName val="Dep1Coefs"/>
      <sheetName val="New Search-2"/>
      <sheetName val="도급원가"/>
      <sheetName val="실행예산 명세표"/>
      <sheetName val="[성지공현.XLS][성지공현.XLS]_________43"/>
      <sheetName val="[성지공현.XLS][성지공현.XLS]_________46"/>
      <sheetName val="[성지공현.XLS][성지공현.XLS]_________45"/>
      <sheetName val="[성지공현.XLS][성지공현.XLS]_________48"/>
      <sheetName val="[성지공현.XLS][성지공현.XLS]_________54"/>
      <sheetName val="[성지공현.XLS][성지공현.XLS]_________57"/>
      <sheetName val="[성지공현.XLS][성지공현.XLS]_________53"/>
      <sheetName val="[성지공현.XLS][성지공현.XLS]_________50"/>
      <sheetName val="[성지공현.XLS][성지공현.XLS]_________51"/>
      <sheetName val="[성지공현.XLS][성지공현.XLS]_________52"/>
      <sheetName val="[성지공현.XLS][성지공현.XLS]_________55"/>
      <sheetName val="[성지공현.XLS][성지공현.XLS]_________60"/>
      <sheetName val="[성지공현.XLS][성지공현.XLS]_________56"/>
      <sheetName val="[성지공현.XLS][성지공현.XLS]_________58"/>
      <sheetName val="[성지공현.XLS][성지공현.XLS]_________59"/>
      <sheetName val="[성지공현.XLS][성지공현.XLS]________102"/>
      <sheetName val="[성지공현.XLS][성지공현.XLS]________103"/>
      <sheetName val="[성지공현.XLS][성지공현.XLS]_________73"/>
      <sheetName val="[성지공현.XLS][성지공현.XLS]_________65"/>
      <sheetName val="[성지공현.XLS][성지공현.XLS]_________66"/>
      <sheetName val="[성지공현.XLS][성지공현.XLS]_________62"/>
      <sheetName val="[성지공현.XLS][성지공현.XLS]_________64"/>
      <sheetName val="[성지공현.XLS][성지공현.XLS]_________61"/>
      <sheetName val="[성지공현.XLS][성지공현.XLS]_________63"/>
      <sheetName val="[성지공현.XLS][성지공현.XLS]_________67"/>
      <sheetName val="[성지공현.XLS][성지공현.XLS]_________68"/>
      <sheetName val="[성지공현.XLS][성지공현.XLS]_________71"/>
      <sheetName val="[성지공현.XLS][성지공현.XLS]_________69"/>
      <sheetName val="[성지공현.XLS][성지공현.XLS]_________70"/>
      <sheetName val="[성지공현.XLS][성지공현.XLS]_________76"/>
      <sheetName val="[성지공현.XLS][성지공현.XLS]_________72"/>
      <sheetName val="[성지공현.XLS][성지공현.XLS]_________74"/>
      <sheetName val="[성지공현.XLS][성지공현.XLS]_________75"/>
      <sheetName val="[성지공현.XLS][성지공현.XLS]_________79"/>
      <sheetName val="[성지공현.XLS][성지공현.XLS]_________84"/>
      <sheetName val="[성지공현.XLS][성지공현.XLS]_________77"/>
      <sheetName val="[성지공현.XLS][성지공현.XLS]_________78"/>
      <sheetName val="[성지공현.XLS][성지공현.XLS]_________80"/>
      <sheetName val="[성지공현.XLS][성지공현.XLS]_________81"/>
      <sheetName val="[성지공현.XLS][성지공현.XLS]_________83"/>
      <sheetName val="[성지공현.XLS][성지공현.XLS]_________82"/>
      <sheetName val="[성지공현.XLS][성지공현.XLS]_________85"/>
      <sheetName val="[성지공현.XLS][성지공현.XLS]_________87"/>
      <sheetName val="[성지공현.XLS][성지공현.XLS]_________86"/>
      <sheetName val="[성지공현.XLS][성지공현.XLS]_________88"/>
      <sheetName val="[성지공현.XLS][성지공현.XLS]_________90"/>
      <sheetName val="[성지공현.XLS][성지공현.XLS]_________89"/>
      <sheetName val="[성지공현.XLS][성지공현.XLS]_________91"/>
      <sheetName val="[성지공현.XLS][성지공현.XLS]_________93"/>
      <sheetName val="[성지공현.XLS][성지공현.XLS]_________92"/>
      <sheetName val="[성지공현.XLS][성지공현.XLS]_________94"/>
      <sheetName val="[성지공현.XLS][성지공현.XLS]_________98"/>
      <sheetName val="[성지공현.XLS][성지공현.XLS]_________95"/>
      <sheetName val="[성지공현.XLS][성지공현.XLS]_________96"/>
      <sheetName val="[성지공현.XLS][성지공현.XLS]_________99"/>
      <sheetName val="[성지공현.XLS][성지공현.XLS]_________97"/>
      <sheetName val="[성지공현.XLS][성지공현.XLS]________100"/>
      <sheetName val="[성지공현.XLS][성지공현.XLS]________101"/>
      <sheetName val="[성지공현.XLS][성지공현.XLS]________104"/>
      <sheetName val="[성지공현.XLS][성지공현.XLS]________110"/>
      <sheetName val="[성지공현.XLS][성지공현.XLS]________105"/>
      <sheetName val="[성지공현.XLS][성지공현.XLS]________106"/>
      <sheetName val="[성지공현.XLS][성지공현.XLS]________107"/>
      <sheetName val="[성지공현.XLS][성지공현.XLS]________108"/>
      <sheetName val="[성지공현.XLS][성지공현.XLS]________109"/>
      <sheetName val="[성지공현.XLS][성지공현.XLS]________111"/>
      <sheetName val="[성지공현.XLS][성지공현.XLS]________112"/>
      <sheetName val="[성지공현.XLS][성지공현.XLS]________113"/>
      <sheetName val="[성지공현.XLS][성지공현.XLS]________123"/>
      <sheetName val="[성지공현.XLS][성지공현.XLS]________116"/>
      <sheetName val="[성지공현.XLS][성지공현.XLS]________115"/>
      <sheetName val="[성지공현.XLS][성지공현.XLS]________114"/>
      <sheetName val="[성지공현.XLS][성지공현.XLS]________119"/>
      <sheetName val="[성지공현.XLS][성지공현.XLS]________118"/>
      <sheetName val="[성지공현.XLS][성지공현.XLS]________117"/>
      <sheetName val="[성지공현.XLS][성지공현.XLS]________120"/>
      <sheetName val="[성지공현.XLS][성지공현.XLS]________121"/>
      <sheetName val="[성지공현.XLS][성지공현.XLS]________122"/>
      <sheetName val="[성지공현.XLS][성지공현.XLS]________125"/>
      <sheetName val="[성지공현.XLS][성지공현.XLS]________127"/>
      <sheetName val="[성지공현.XLS][성지공현.XLS]________124"/>
      <sheetName val="[성지공현.XLS][성지공현.XLS]________126"/>
      <sheetName val="[성지공현.XLS][성지공현.XLS]________130"/>
      <sheetName val="[성지공현.XLS][성지공현.XLS]________129"/>
      <sheetName val="[성지공현.XLS][성지공현.XLS]________128"/>
      <sheetName val="[성지공현.XLS][성지공현.XLS]________131"/>
      <sheetName val="[성지공현.XLS][성지공현.XLS]________133"/>
      <sheetName val="[성지공현.XLS][성지공현.XLS]________132"/>
      <sheetName val="[성지공현.XLS][성지공현.XLS]________136"/>
      <sheetName val="[성지공현.XLS][성지공현.XLS]________138"/>
      <sheetName val="[성지공현.XLS][성지공현.XLS]________134"/>
      <sheetName val="[성지공현.XLS][성지공현.XLS]________135"/>
      <sheetName val="[성지공현.XLS][성지공현.XLS]________137"/>
      <sheetName val="[성지공현.XLS][성지공현.XLS]________139"/>
      <sheetName val="[성지공현.XLS][성지공현.XLS]________140"/>
      <sheetName val="[성지공현.XLS][성지공현.XLS]________141"/>
      <sheetName val="[성지공현.XLS][성지공현.XLS]________147"/>
      <sheetName val="[성지공현.XLS][성지공현.XLS]________148"/>
      <sheetName val="[성지공현.XLS][성지공현.XLS]________142"/>
      <sheetName val="[성지공현.XLS][성지공현.XLS]________143"/>
      <sheetName val="[성지공현.XLS][성지공현.XLS]________145"/>
      <sheetName val="[성지공현.XLS][성지공현.XLS]________144"/>
      <sheetName val="[성지공현.XLS][성지공현.XLS]________146"/>
      <sheetName val="[성지공현.XLS][성지공현.XLS]________150"/>
      <sheetName val="[성지공현.XLS][성지공현.XLS]________151"/>
      <sheetName val="[성지공현.XLS][성지공현.XLS]________149"/>
      <sheetName val="[성지공현.XLS][성지공현.XLS]________152"/>
      <sheetName val="[성지공현.XLS][성지공현.XLS]________177"/>
      <sheetName val="[성지공현.XLS][성지공현.XLS]________213"/>
      <sheetName val="[성지공현.XLS][성지공현.XLS]________153"/>
      <sheetName val="[성지공현.XLS][성지공현.XLS]________158"/>
      <sheetName val="[성지공현.XLS][성지공현.XLS]________155"/>
      <sheetName val="[성지공현.XLS][성지공현.XLS]________156"/>
      <sheetName val="[성지공현.XLS][성지공현.XLS]________154"/>
      <sheetName val="[성지공현.XLS][성지공현.XLS]________157"/>
      <sheetName val="[성지공현.XLS][성지공현.XLS]________159"/>
      <sheetName val="[성지공현.XLS][성지공현.XLS]________161"/>
      <sheetName val="[성지공현.XLS][성지공현.XLS]________160"/>
      <sheetName val="[성지공현.XLS][성지공현.XLS]________162"/>
      <sheetName val="[성지공현.XLS][성지공현.XLS]________163"/>
      <sheetName val="[성지공현.XLS][성지공현.XLS]________164"/>
      <sheetName val="[성지공현.XLS][성지공현.XLS]________165"/>
      <sheetName val="[성지공현.XLS][성지공현.XLS]________169"/>
      <sheetName val="[성지공현.XLS][성지공현.XLS]________170"/>
      <sheetName val="[성지공현.XLS][성지공현.XLS]________166"/>
      <sheetName val="[성지공현.XLS][성지공현.XLS]________167"/>
      <sheetName val="[성지공현.XLS][성지공현.XLS]________168"/>
      <sheetName val="[성지공현.XLS][성지공현.XLS]________171"/>
      <sheetName val="[성지공현.XLS][성지공현.XLS]________172"/>
      <sheetName val="[성지공현.XLS][성지공현.XLS]________173"/>
      <sheetName val="[성지공현.XLS][성지공현.XLS]________174"/>
      <sheetName val="[성지공현.XLS][성지공현.XLS]________175"/>
      <sheetName val="[성지공현.XLS][성지공현.XLS]________176"/>
      <sheetName val="[성지공현.XLS][성지공현.XLS]________182"/>
      <sheetName val="[성지공현.XLS][성지공현.XLS]________183"/>
      <sheetName val="[성지공현.XLS][성지공현.XLS]________178"/>
      <sheetName val="[성지공현.XLS][성지공현.XLS]________179"/>
      <sheetName val="[성지공현.XLS][성지공현.XLS]________180"/>
      <sheetName val="[성지공현.XLS][성지공현.XLS]________181"/>
      <sheetName val="[성지공현.XLS][성지공현.XLS]________185"/>
      <sheetName val="[성지공현.XLS][성지공현.XLS]________184"/>
      <sheetName val="[성지공현.XLS][성지공현.XLS]________194"/>
      <sheetName val="[성지공현.XLS][성지공현.XLS]________186"/>
      <sheetName val="[성지공현.XLS][성지공현.XLS]________187"/>
      <sheetName val="[성지공현.XLS][성지공현.XLS]________189"/>
      <sheetName val="[성지공현.XLS][성지공현.XLS]________188"/>
      <sheetName val="[성지공현.XLS][성지공현.XLS]________190"/>
      <sheetName val="[성지공현.XLS][성지공현.XLS]________191"/>
      <sheetName val="[성지공현.XLS][성지공현.XLS]________192"/>
      <sheetName val="[성지공현.XLS][성지공현.XLS]________193"/>
      <sheetName val="[성지공현.XLS][성지공현.XLS]________195"/>
      <sheetName val="[성지공현.XLS][성지공현.XLS]________201"/>
      <sheetName val="[성지공현.XLS][성지공현.XLS]________198"/>
      <sheetName val="[성지공현.XLS][성지공현.XLS]________196"/>
      <sheetName val="[성지공현.XLS][성지공현.XLS]________197"/>
      <sheetName val="[성지공현.XLS][성지공현.XLS]________199"/>
      <sheetName val="[성지공현.XLS][성지공현.XLS]________200"/>
      <sheetName val="[성지공현.XLS][성지공현.XLS]____류_기___2"/>
      <sheetName val="[성지공현.XLS][성지공현.XLS]________202"/>
      <sheetName val="[성지공현.XLS][성지공현.XLS]________204"/>
      <sheetName val="[성지공현.XLS][성지공현.XLS]________203"/>
      <sheetName val="[성지공현.XLS][성지공현.XLS]________205"/>
      <sheetName val="[성지공현.XLS][성지공현.XLS]________208"/>
      <sheetName val="[성지공현.XLS][성지공현.XLS]________211"/>
      <sheetName val="[성지공현.XLS][성지공현.XLS]________206"/>
      <sheetName val="[성지공현.XLS][성지공현.XLS]________207"/>
      <sheetName val="[성지공현.XLS][성지공현.XLS]________210"/>
      <sheetName val="[성지공현.XLS][성지공현.XLS]________209"/>
      <sheetName val="[성지공현.XLS][성지공현.XLS]________212"/>
      <sheetName val="[성지공현.XLS][성지공현.XLS]________214"/>
      <sheetName val="[성지공현.XLS][성지공현.XLS]________216"/>
      <sheetName val="[성지공현.XLS][성지공현.XLS]________217"/>
      <sheetName val="[성지공현.XLS][성지공현.XLS]________215"/>
      <sheetName val="[성지공현.XLS][성지공현.XLS]________221"/>
      <sheetName val="[성지공현.XLS][성지공현.XLS]________223"/>
      <sheetName val="[성지공현.XLS][성지공현.XLS]________218"/>
      <sheetName val="[성지공현.XLS][성지공현.XLS]________219"/>
      <sheetName val="단면 (2)"/>
      <sheetName val="[성지공현.XLS][성지공현.XLS]________220"/>
      <sheetName val="[성지공현.XLS][성지공현.XLS]________350"/>
      <sheetName val="[성지공현.XLS][성지공현.XLS]________222"/>
      <sheetName val="[성지공현.XLS][성지공현.XLS]________276"/>
      <sheetName val="[성지공현.XLS][성지공현.XLS]________267"/>
      <sheetName val="[성지공현.XLS][성지공현.XLS]________265"/>
      <sheetName val="[성지공현.XLS][성지공현.XLS]________225"/>
      <sheetName val="[성지공현.XLS][성지공현.XLS]________224"/>
      <sheetName val="[성지공현.XLS][성지공현.XLS]________227"/>
      <sheetName val="[성지공현.XLS][성지공현.XLS]________226"/>
      <sheetName val="[성지공현.XLS][성지공현.XLS]________228"/>
      <sheetName val="[성지공현.XLS][성지공현.XLS]________230"/>
      <sheetName val="[성지공현.XLS][성지공현.XLS]________231"/>
      <sheetName val="[성지공현.XLS][성지공현.XLS]________229"/>
      <sheetName val="[성지공현.XLS][성지공현.XLS]________233"/>
      <sheetName val="[성지공현.XLS][성지공현.XLS]________232"/>
      <sheetName val="[성지공현.XLS][성지공현.XLS]________234"/>
      <sheetName val="[성지공현.XLS][성지공현.XLS]________235"/>
      <sheetName val="[성지공현.XLS][성지공현.XLS]________237"/>
      <sheetName val="[성지공현.XLS][성지공현.XLS]________236"/>
      <sheetName val="[성지공현.XLS][성지공현.XLS]________239"/>
      <sheetName val="[성지공현.XLS][성지공현.XLS]________238"/>
      <sheetName val="[성지공현.XLS][성지공현.XLS]________240"/>
      <sheetName val="[성지공현.XLS][성지공현.XLS]________241"/>
      <sheetName val="[성지공현.XLS][성지공현.XLS]________243"/>
      <sheetName val="[성지공현.XLS][성지공현.XLS]________242"/>
      <sheetName val="[성지공현.XLS][성지공현.XLS]________262"/>
      <sheetName val="표지 (2)"/>
      <sheetName val="공사_산출"/>
      <sheetName val="[성지공현.XLS][성지공현.XLS]________245"/>
      <sheetName val="[성지공현.XLS][성지공현.XLS]________244"/>
      <sheetName val="[성지공현.XLS][성지공현.XLS]________247"/>
      <sheetName val="[성지공현.XLS][성지공현.XLS]________246"/>
      <sheetName val="[성지공현.XLS][성지공현.XLS]________248"/>
      <sheetName val="[성지공현.XLS][성지공현.XLS]________249"/>
      <sheetName val="[성지공현.XLS][성지공현.XLS]________250"/>
      <sheetName val="[성지공현.XLS][성지공현.XLS]________259"/>
      <sheetName val="[성지공현.XLS][성지공현.XLS]________251"/>
      <sheetName val="[성지공현.XLS][성지공현.XLS]________252"/>
      <sheetName val="[성지공현.XLS][성지공현.XLS]________253"/>
      <sheetName val="[성지공현.XLS][성지공현.XLS]________254"/>
      <sheetName val="[성지공현.XLS][성지공현.XLS]________255"/>
      <sheetName val="[성지공현.XLS][성지공현.XLS]________256"/>
      <sheetName val="[성지공현.XLS][성지공현.XLS]________257"/>
      <sheetName val="[성지공현.XLS][성지공현.XLS]________258"/>
      <sheetName val="[성지공현.XLS][성지공현.XLS]________260"/>
      <sheetName val="[성지공현.XLS][성지공현.XLS]________261"/>
      <sheetName val="[성지공현.XLS][성지공현.XLS]________263"/>
      <sheetName val="[성지공현.XLS][성지공현.XLS]________264"/>
      <sheetName val="[성지공현.XLS][성지공현.XLS]________266"/>
      <sheetName val="[성지공현.XLS][성지공현.XLS]________268"/>
      <sheetName val="[성지공현.XLS][성지공현.XLS]________269"/>
      <sheetName val="[성지공현.XLS][성지공현.XLS]________274"/>
      <sheetName val="[성지공현.XLS][성지공현.XLS]________270"/>
      <sheetName val="[성지공현.XLS][성지공현.XLS]________271"/>
      <sheetName val="[성지공현.XLS][성지공현.XLS]________272"/>
      <sheetName val="[성지공현.XLS][성지공현.XLS]________273"/>
      <sheetName val="[성지공현.XLS][성지공현.XLS]________275"/>
      <sheetName val="[성지공현.XLS][성지공현.XLS]________361"/>
      <sheetName val="[성지공현.XLS][성지공현.XLS]________277"/>
      <sheetName val="[성지공현.XLS][성지공현.XLS]________279"/>
      <sheetName val="[성지공현.XLS][성지공현.XLS]_견적서___초서_3"/>
      <sheetName val="[성지공현.XLS][성지공현.XLS]_견적서___초서_2"/>
      <sheetName val="[성지공현.XLS][성지공현.XLS]_견적서___초서_4"/>
      <sheetName val="[성지공현.XLS][성지공현.XLS]_견적서___초서_5"/>
      <sheetName val="[성지공현.XLS][성지공현.XLS]_견적서___초서_7"/>
      <sheetName val="[성지공현.XLS][성지공현.XLS]_견적서___초서_6"/>
      <sheetName val="정리"/>
      <sheetName val="수식"/>
      <sheetName val="[성지공현.XLS]__Fileserver_A______2"/>
      <sheetName val="[성지공현.XLS][성지공현.XLS]______XLS_2"/>
      <sheetName val="CON'C"/>
      <sheetName val="유효성 목록"/>
      <sheetName val="Site Expenses"/>
      <sheetName val="ȱ?⠀恷??"/>
      <sheetName val="001"/>
      <sheetName val="FOOTING단면력"/>
      <sheetName val="ȱ_x0000_⠀恷_x0000__x"/>
      <sheetName val="3련 BOX"/>
      <sheetName val="IMP(MAIN)"/>
      <sheetName val="IMP (REACTOR)"/>
      <sheetName val="미수"/>
      <sheetName val="PROCURE"/>
      <sheetName val="연부97-1"/>
      <sheetName val="무시"/>
      <sheetName val="우수공"/>
      <sheetName val="[성지공현.XLS][성지공현.XLS]_견__류_기___2"/>
      <sheetName val="당사"/>
      <sheetName val="[성지공현.XLS][성지공현.XLS]__적_______2"/>
      <sheetName val="list"/>
      <sheetName val="[성지공현.XLS][성지공현.XLS]____류_기___3"/>
      <sheetName val="[성지공현.XLS][성지공현.XLS]________278"/>
      <sheetName val="[성지공현.XLS][성지공현.XLS]________280"/>
      <sheetName val="재집"/>
      <sheetName val="[성지공현.XLS][성지공현.XLS]________281"/>
      <sheetName val="[성지공현.XLS][성지공현.XLS]________282"/>
      <sheetName val="[성지공현.XLS][성지공현.XLS]________283"/>
      <sheetName val="[성지공현.XLS][성지공현.XLS]________289"/>
      <sheetName val="[성지공현.XLS][성지공현.XLS]__적___기___2"/>
      <sheetName val="[성지공현.XLS][성지공현.XLS]________284"/>
      <sheetName val="[성지공현.XLS][성지공현.XLS]________285"/>
      <sheetName val="[성지공현.XLS][성지공현.XLS]________286"/>
      <sheetName val="[성지공현.XLS][성지공현.XLS]________287"/>
      <sheetName val="[성지공현.XLS][성지공현.XLS]________288"/>
      <sheetName val="[성지공현.XLS][성지공현.XLS]________291"/>
      <sheetName val="[성지공현.XLS][성지공현.XLS]________290"/>
      <sheetName val="[성지공현.XLS][성지공현.XLS]________296"/>
      <sheetName val="[성지공현.XLS][성지공현.XLS]________300"/>
      <sheetName val="[성지공현.XLS][성지공현.XLS]________292"/>
      <sheetName val="[성지공현.XLS][성지공현.XLS]________293"/>
      <sheetName val="[성지공현.XLS][성지공현.XLS]________295"/>
      <sheetName val="[성지공현.XLS][성지공현.XLS]________294"/>
      <sheetName val="[성지공현.XLS][성지공현.XLS]________297"/>
      <sheetName val="[성지공현.XLS][성지공현.XLS]________298"/>
      <sheetName val="[성지공현.XLS][성지공현.XLS]________299"/>
      <sheetName val="[성지공현.XLS][성지공현.XLS]________301"/>
      <sheetName val="[성지공현.XLS][성지공현.XLS]________302"/>
      <sheetName val="[성지공현.XLS][성지공현.XLS]________319"/>
      <sheetName val="[성지공현.XLS][성지공현.XLS]________304"/>
      <sheetName val="[성지공현.XLS][성지공현.XLS]________305"/>
      <sheetName val="[성지공현.XLS][성지공현.XLS]________303"/>
      <sheetName val="[성지공현.XLS][성지공현.XLS]________306"/>
      <sheetName val="[성지공현.XLS][성지공현.XLS]________308"/>
      <sheetName val="[성지공현.XLS][성지공현.XLS]________318"/>
      <sheetName val="[성지공현.XLS][성지공현.XLS]________307"/>
      <sheetName val="[성지공현.XLS][성지공현.XLS]________310"/>
      <sheetName val="[성지공현.XLS][성지공현.XLS]________311"/>
      <sheetName val="[성지공현.XLS][성지공현.XLS]________309"/>
      <sheetName val="AHU-2"/>
      <sheetName val="[성지공현.XLS][성지공현.XLS]________312"/>
      <sheetName val="[성지공현.XLS][성지공현.XLS]________314"/>
      <sheetName val="[성지공현.XLS][성지공현.XLS]________315"/>
      <sheetName val="[성지공현.XLS][성지공현.XLS]________313"/>
      <sheetName val="[성지공현.XLS][성지공현.XLS]________316"/>
      <sheetName val="[성지공현.XLS][성지공현.XLS]________317"/>
      <sheetName val="[성지공현.XLS][성지공현.XLS]________320"/>
      <sheetName val="[성지공현.XLS][성지공현.XLS]________336"/>
      <sheetName val="[성지공현.XLS][성지공현.XLS]________327"/>
      <sheetName val="[성지공현.XLS][성지공현.XLS]________329"/>
      <sheetName val="[성지공현.XLS][성지공현.XLS]________324"/>
      <sheetName val="[성지공현.XLS][성지공현.XLS]________321"/>
      <sheetName val="[성지공현.XLS][성지공현.XLS]________322"/>
      <sheetName val="[성지공현.XLS][성지공현.XLS]________323"/>
      <sheetName val="[성지공현.XLS][성지공현.XLS]________325"/>
      <sheetName val="[성지공현.XLS][성지공현.XLS]________326"/>
      <sheetName val="[성지공현.XLS][성지공현.XLS]________328"/>
      <sheetName val="[성지공현.XLS][성지공현.XLS]________330"/>
      <sheetName val="[성지공현.XLS][성지공현.XLS]________335"/>
      <sheetName val="[성지공현.XLS][성지공현.XLS]________333"/>
      <sheetName val="[성지공현.XLS][성지공현.XLS]________332"/>
      <sheetName val="[성지공현.XLS][성지공현.XLS]________331"/>
      <sheetName val="[성지공현.XLS][성지공현.XLS]________334"/>
      <sheetName val="[성지공현.XLS][성지공현.XLS]________337"/>
      <sheetName val="[성지공현.XLS][성지공현.XLS]________341"/>
      <sheetName val="[성지공현.XLS][성지공현.XLS]________339"/>
      <sheetName val="[성지공현.XLS][성지공현.XLS]________338"/>
      <sheetName val="[성지공현.XLS][성지공현.XLS]________340"/>
      <sheetName val="[성지공현.XLS][성지공현.XLS]________344"/>
      <sheetName val="[성지공현.XLS][성지공현.XLS]________342"/>
      <sheetName val="[성지공현.XLS][성지공현.XLS]________343"/>
      <sheetName val="[성지공현.XLS][성지공현.XLS]________345"/>
      <sheetName val="[성지공현.XLS][성지공현.XLS]________346"/>
      <sheetName val="[성지공현.XLS][성지공현.XLS]________347"/>
      <sheetName val="[성지공현.XLS][성지공현.XLS]________348"/>
      <sheetName val="[성지공현.XLS][성지공현.XLS]________349"/>
      <sheetName val="[성지공현.XLS][성지공현.XLS]________358"/>
      <sheetName val="[성지공현.XLS][성지공현.XLS]________351"/>
      <sheetName val="[성지공현.XLS][성지공현.XLS]________357"/>
      <sheetName val="[성지공현.XLS][성지공현.XLS]________352"/>
      <sheetName val="[성지공현.XLS][성지공현.XLS]________353"/>
      <sheetName val="[성지공현.XLS][성지공현.XLS]________354"/>
      <sheetName val="[성지공현.XLS][성지공현.XLS]________355"/>
      <sheetName val="[성지공현.XLS][성지공현.XLS]________356"/>
      <sheetName val="[성지공현.XLS][성지공현.XLS]________359"/>
      <sheetName val="[성지공현.XLS][성지공현.XLS]________360"/>
      <sheetName val="[성지공현.XLS][성지공현.XLS]________362"/>
      <sheetName val="[성지공현.XLS][성지공현.XLS]________366"/>
      <sheetName val="[성지공현.XLS][성지공현.XLS]________365"/>
      <sheetName val="[성지공현.XLS][성지공현.XLS]________364"/>
      <sheetName val="[성지공현.XLS][성지공현.XLS]________363"/>
      <sheetName val="노무비청구서"/>
      <sheetName val="[성지공현.XLS][성지공현.XLS]__적서___초서_3"/>
      <sheetName val="[성지공현.XLS][성지공현.XLS]__적서___초서_2"/>
      <sheetName val="[성지공현.XLS][성지공현.XLS]__적서___초서_4"/>
      <sheetName val="[성지공현.XLS][성지공현.XLS]__적서___초서_5"/>
      <sheetName val="[성지공현.XLS][성지공현.XLS]__적서___초서_6"/>
      <sheetName val="[성지공현.XLS][성지공현.XLS]__적서___초서_7"/>
      <sheetName val="[성지공현.XLS][성지공현.XLS]__적서___초서_8"/>
      <sheetName val="[성지공현.XLS][성지공현.XLS]__적서___초서_9"/>
      <sheetName val="[성지공현.XLS][성지공현.XLS]__적서___초_10"/>
      <sheetName val="[성지공현.XLS][성지공현.XLS]__적서류_기_서_2"/>
      <sheetName val="[성지공현.XLS][성지공현.XLS]__적서__기초서_2"/>
      <sheetName val="[성지공현.XLS][성지공현.XLS]__적서__기초서_3"/>
      <sheetName val="부_x0000__x0000__x0005_"/>
      <sheetName val="[성지공현.XLS][성지공현.XLS]_견적서___초_10"/>
      <sheetName val="[성지공현.XLS][성지공현.XLS]_견적서___초서_8"/>
      <sheetName val="[성지공현.XLS][성지공현.XLS]_견적서___초서_9"/>
      <sheetName val="2월"/>
      <sheetName val="금액"/>
      <sheetName val="사업수지"/>
      <sheetName val="단위목록"/>
      <sheetName val="자재운반단가일람표"/>
      <sheetName val="기계경비목록1"/>
      <sheetName val="4.장비손료"/>
      <sheetName val="조도계산닑⿤_x0005__x0000__x0000_"/>
      <sheetName val="[성지공현.XLS][성지공현.XLS]__적서류_기_서_3"/>
      <sheetName val="기본일위"/>
      <sheetName val="[성지공현.XLS][성지공현.XLS]__적____초__2"/>
      <sheetName val="드롭다운"/>
      <sheetName val="[성지공현.XLS][성지공현.XLS]________473"/>
      <sheetName val="[성지공현.XLS][성지공현.XLS]________475"/>
      <sheetName val="[성지공현.XLS][성지공현.XLS]________468"/>
      <sheetName val="[성지공현.XLS][성지공현.XLS]________470"/>
      <sheetName val="[성지공현.XLS][성지공현.XLS]________368"/>
      <sheetName val="[성지공현.XLS][성지공현.XLS]________369"/>
      <sheetName val="[성지공현.XLS][성지공현.XLS]________367"/>
      <sheetName val="[성지공현.XLS][성지공현.XLS]________370"/>
      <sheetName val="[성지공현.XLS][성지공현.XLS]________371"/>
      <sheetName val="[성지공현.XLS][성지공현.XLS]________372"/>
      <sheetName val="[성지공현.XLS][성지공현.XLS]________373"/>
      <sheetName val="조도계산닑⿤_x0005_"/>
      <sheetName val="[성지공현.XLS][성지공현.XLS]________374"/>
      <sheetName val="[성지공현.XLS][성지공현.XLS]________376"/>
      <sheetName val="[성지공현.XLS][성지공현.XLS]________375"/>
      <sheetName val="[성지공현.XLS][성지공현.XLS]________383"/>
      <sheetName val="[성지공현.XLS][성지공현.XLS]________377"/>
      <sheetName val="[성지공현.XLS][성지공현.XLS]________378"/>
      <sheetName val="[성지공현.XLS][성지공현.XLS]________382"/>
      <sheetName val="[성지공현.XLS][성지공현.XLS]________379"/>
      <sheetName val="[성지공현.XLS][성지공현.XLS]________380"/>
      <sheetName val="[성지공현.XLS][성지공현.XLS]________381"/>
      <sheetName val="[성지공현.XLS][성지공현.XLS]________385"/>
      <sheetName val="[성지공현.XLS][성지공현.XLS]________384"/>
      <sheetName val="[성지공현.XLS][성지공현.XLS]________386"/>
      <sheetName val="[성지공현.XLS][성지공현.XLS]________387"/>
      <sheetName val="[성지공현.XLS][성지공현.XLS]________391"/>
      <sheetName val="[성지공현.XLS][성지공현.XLS]________388"/>
      <sheetName val="[성지공현.XLS][성지공현.XLS]________389"/>
      <sheetName val="[성지공현.XLS][성지공현.XLS]________390"/>
      <sheetName val="[성지공현.XLS][성지공현.XLS]________402"/>
      <sheetName val="[성지공현.XLS][성지공현.XLS]________392"/>
      <sheetName val="[성지공현.XLS][성지공현.XLS]________395"/>
      <sheetName val="[성지공현.XLS][성지공현.XLS]________393"/>
      <sheetName val="[성지공현.XLS][성지공현.XLS]________394"/>
      <sheetName val="[성지공현.XLS][성지공현.XLS]________396"/>
      <sheetName val="[성지공현.XLS][성지공현.XLS]________397"/>
      <sheetName val="[성지공현.XLS][성지공현.XLS]________401"/>
      <sheetName val="[성지공현.XLS][성지공현.XLS]________398"/>
      <sheetName val="[성지공현.XLS][성지공현.XLS]________399"/>
      <sheetName val="[성지공현.XLS][성지공현.XLS]________400"/>
      <sheetName val="[성지공현.XLS][성지공현.XLS]________403"/>
      <sheetName val="[성지공현.XLS][성지공현.XLS]________412"/>
      <sheetName val="[성지공현.XLS][성지공현.XLS]________404"/>
      <sheetName val="[성지공현.XLS][성지공현.XLS]________406"/>
      <sheetName val="[성지공현.XLS][성지공현.XLS]________405"/>
      <sheetName val="[성지공현.XLS][성지공현.XLS]________407"/>
      <sheetName val="[성지공현.XLS][성지공현.XLS]________410"/>
      <sheetName val="[성지공현.XLS][성지공현.XLS]________408"/>
      <sheetName val="[성지공현.XLS][성지공현.XLS]________409"/>
      <sheetName val="[성지공현.XLS][성지공현.XLS]________411"/>
      <sheetName val="[성지공현.XLS][성지공현.XLS]________413"/>
      <sheetName val="[성지공현.XLS][성지공현.XLS]________415"/>
      <sheetName val="[성지공현.XLS][성지공현.XLS]________418"/>
      <sheetName val="[성지공현.XLS][성지공현.XLS]________414"/>
      <sheetName val="[성지공현.XLS][성지공현.XLS]________419"/>
      <sheetName val="[성지공현.XLS][성지공현.XLS]________416"/>
      <sheetName val="[성지공현.XLS][성지공현.XLS]________417"/>
      <sheetName val="[성지공현.XLS][성지공현.XLS]________420"/>
      <sheetName val="[성지공현.XLS][성지공현.XLS]________421"/>
      <sheetName val="[성지공현.XLS][성지공현.XLS]________422"/>
      <sheetName val="[성지공현.XLS][성지공현.XLS]________454"/>
      <sheetName val="[성지공현.XLS][성지공현.XLS]________425"/>
      <sheetName val="[성지공현.XLS][성지공현.XLS]________423"/>
      <sheetName val="[성지공현.XLS][성지공현.XLS]________424"/>
      <sheetName val="[성지공현.XLS][성지공현.XLS]________426"/>
      <sheetName val="[성지공현.XLS][성지공현.XLS]________428"/>
      <sheetName val="[성지공현.XLS][성지공현.XLS]________427"/>
      <sheetName val="[성지공현.XLS][성지공현.XLS]________429"/>
      <sheetName val="[성지공현.XLS][성지공현.XLS]________430"/>
      <sheetName val="[성지공현.XLS][성지공현.XLS]________431"/>
      <sheetName val="[성지공현.XLS][성지공현.XLS]________433"/>
      <sheetName val="[성지공현.XLS]__Fileserver_A______3"/>
      <sheetName val="[성지공현.XLS][성지공현.XLS]______XLS_3"/>
      <sheetName val="요약IS"/>
      <sheetName val="[성지공현.XLS][성지공현.XLS]__적서류__초서_3"/>
      <sheetName val="[성지공현.XLS][성지공현.XLS]__적서류__초서_2"/>
      <sheetName val="[성지공현.XLS][성지공현.XLS]________432"/>
      <sheetName val="[성지공현.XLS][성지공현.XLS]________436"/>
      <sheetName val="[성지공현.XLS][성지공현.XLS]________434"/>
      <sheetName val="[성지공현.XLS][성지공현.XLS]________435"/>
      <sheetName val="[성지공현.XLS][성지공현.XLS]________437"/>
      <sheetName val="[성지공현.XLS][성지공현.XLS]________438"/>
      <sheetName val="[성지공현.XLS][성지공현.XLS]________439"/>
      <sheetName val="[성지공현.XLS][성지공현.XLS]________452"/>
      <sheetName val="[성지공현.XLS][성지공현.XLS]________453"/>
      <sheetName val="[성지공현.XLS][성지공현.XLS]________451"/>
      <sheetName val="[성지공현.XLS][성지공현.XLS]________440"/>
      <sheetName val="[성지공현.XLS][성지공현.XLS]________442"/>
      <sheetName val="[성지공현.XLS][성지공현.XLS]_견________2"/>
      <sheetName val="[성지공현.XLS][성지공현.XLS]______기초__2"/>
      <sheetName val="[성지공현.XLS][성지공현.XLS]______기초__3"/>
      <sheetName val="분양금할인"/>
      <sheetName val="[성지공현.XLS][성지공현.XLS]________441"/>
      <sheetName val="[성지공현.XLS][성지공현.XLS]________446"/>
      <sheetName val="[성지공현.XLS][성지공현.XLS]________443"/>
      <sheetName val="[성지공현.XLS][성지공현.XLS]________444"/>
      <sheetName val="[성지공현.XLS][성지공현.XLS]________445"/>
      <sheetName val="[성지공현.XLS][성지공현.XLS]________449"/>
      <sheetName val="[성지공현.XLS][성지공현.XLS]________447"/>
      <sheetName val="[성지공현.XLS][성지공현.XLS]________448"/>
      <sheetName val="[성지공현.XLS][성지공현.XLS]________450"/>
      <sheetName val="[성지공현.XLS][성지공현.XLS]________464"/>
      <sheetName val="[성지공현.XLS][성지공현.XLS]________458"/>
      <sheetName val="[성지공현.XLS][성지공현.XLS]________461"/>
      <sheetName val="[성지공현.XLS][성지공현.XLS]________455"/>
      <sheetName val="[성지공현.XLS][성지공현.XLS]________456"/>
      <sheetName val="[성지공현.XLS][성지공현.XLS]________457"/>
      <sheetName val="[성지공현.XLS][성지공현.XLS]________459"/>
      <sheetName val="[성지공현.XLS][성지공현.XLS]________460"/>
      <sheetName val="[성지공현.XLS][성지공현.XLS]________462"/>
      <sheetName val="[성지공현.XLS][성지공현.XLS]________463"/>
      <sheetName val="[성지공현.XLS][성지공현.XLS]________467"/>
      <sheetName val="[성지공현.XLS][성지공현.XLS]________465"/>
      <sheetName val="[성지공현.XLS][성지공현.XLS]________466"/>
      <sheetName val="[성지공현.XLS][성지공현.XLS]________469"/>
      <sheetName val="[성지공현.XLS][성지공현.XLS]________471"/>
      <sheetName val="[성지공현.XLS][성지공현.XLS]________472"/>
      <sheetName val="[성지공현.XLS][성지공현.XLS]________474"/>
      <sheetName val="[성지공현.XLS][성지공현.XLS]________477"/>
      <sheetName val="[성지공현.XLS][성지공현.XLS]________476"/>
      <sheetName val="[성지공현.XLS][성지공현.XLS]________478"/>
      <sheetName val="[성지공현.XLS][성지공현.XLS]________479"/>
      <sheetName val="적용기준"/>
      <sheetName val="[성지공현.XLS][성지공현.XLS]A_________2"/>
      <sheetName val="계약내역서"/>
      <sheetName val="[성지공현.XLS][성지공현.XLS]____류_기___5"/>
      <sheetName val="[성지공현.XLS][성지공현.XLS]____류_기___4"/>
      <sheetName val="해운대V-B"/>
      <sheetName val="[성지공현.XLS][성지공현.XLS]________481"/>
      <sheetName val="[성지공현.XLS][성지공현.XLS]________485"/>
      <sheetName val="[성지공현.XLS][성지공현.XLS]________480"/>
      <sheetName val="[성지공현.XLS][성지공현.XLS]________482"/>
      <sheetName val="[성지공현.XLS][성지공현.XLS]________486"/>
      <sheetName val="인원계획-미화"/>
      <sheetName val="[성지공현.XLS][성지공현.XLS]________483"/>
      <sheetName val="[성지공현.XLS][성지공현.XLS]________484"/>
      <sheetName val="[성지공현.XLS][성지공현.XLS]________488"/>
      <sheetName val="[성지공현.XLS][성지공현.XLS]________490"/>
      <sheetName val="[성지공현.XLS][성지공현.XLS]________487"/>
      <sheetName val="[성지공현.XLS][성지공현.XLS]________489"/>
      <sheetName val="[성지공현.XLS][성지공현.XLS]________491"/>
      <sheetName val="[성지공현.XLS][성지공현.XLS]________493"/>
      <sheetName val="[성지공현.XLS][성지공현.XLS]________492"/>
      <sheetName val="[성지공현.XLS][성지공현.XLS]________494"/>
      <sheetName val="[성지공현.XLS][성지공현.XLS]________495"/>
      <sheetName val="[성지공현.XLS][성지공현.XLS]________496"/>
      <sheetName val="[성지공현.XLS][성지공현.XLS]________497"/>
      <sheetName val="[성지공현.XLS][성지공현.XLS]________498"/>
      <sheetName val="[성지공현.XLS][성지공현.XLS]________499"/>
      <sheetName val="[성지공현.XLS][성지공현.XLS]________501"/>
      <sheetName val="[성지공현.XLS][성지공현.XLS]________500"/>
      <sheetName val="[성지공현.XLS][성지공현.XLS]________503"/>
      <sheetName val="[성지공현.XLS][성지공현.XLS]________502"/>
      <sheetName val="[성지공현.XLS][성지공현.XLS]________504"/>
      <sheetName val="[성지공현.XLS][성지공현.XLS]________505"/>
      <sheetName val="[성지공현.XLS][성지공현.XLS]________775"/>
      <sheetName val="[성지공현.XLS][성지공현.XLS]________776"/>
      <sheetName val="Rekapitulasi"/>
      <sheetName val="[성지공현.XLS][성지공현.XLS]___서___초서_2"/>
      <sheetName val="설계명세서(栀屫"/>
      <sheetName val="화재_탐지_설비4"/>
      <sheetName val="1차_내역서3"/>
      <sheetName val="_냉각수펌프4"/>
      <sheetName val="2_대외공문3"/>
      <sheetName val="BEND_LOSS3"/>
      <sheetName val="실행예산대비_발주내역1차3"/>
      <sheetName val="5_전사투자계획종함안3"/>
      <sheetName val="건축공사_집계표4"/>
      <sheetName val="3_건축(현장안)3"/>
      <sheetName val="용접POINT산출_(2)3"/>
      <sheetName val="전선_및_전선관3"/>
      <sheetName val="시실누(모)_3"/>
      <sheetName val="3_공통공사대비3"/>
      <sheetName val="투자,기성_실적3"/>
      <sheetName val="실행내역서_3"/>
      <sheetName val="아파트_5"/>
      <sheetName val="계획대비_정산비용(합계)3"/>
      <sheetName val="Main_Screen3"/>
      <sheetName val="Piping_Design_Data3"/>
      <sheetName val="동양제과_12월3"/>
      <sheetName val="롯데제과_12월3"/>
      <sheetName val="크라운제과_12월3"/>
      <sheetName val="해태제과_12월3"/>
      <sheetName val="2__주요공지3"/>
      <sheetName val="전체내역_(2)3"/>
      <sheetName val="단양_00_아파트-세부내역3"/>
      <sheetName val="PROJECT_BRIEF3"/>
      <sheetName val="59A_(현관)3"/>
      <sheetName val="도급,하도급_예정금액3"/>
      <sheetName val="공사개요_(2)3"/>
      <sheetName val="TDI_ISBL3"/>
      <sheetName val="1_설계조건3"/>
      <sheetName val="2_하중산정3"/>
      <sheetName val="건축내역서_(경제상무실)3"/>
      <sheetName val="노원열병합__건축공사기성내역서3"/>
      <sheetName val="4_LINE3"/>
      <sheetName val="7_th3"/>
      <sheetName val="전_기3"/>
      <sheetName val="97_사업추정(WEKI)3"/>
      <sheetName val="Customer_Databas3"/>
      <sheetName val="2__주요공지（主要公告）3"/>
      <sheetName val="4__접지매립내역（接地工程清单）3"/>
      <sheetName val="할증_3"/>
      <sheetName val="BSD_(2)3"/>
      <sheetName val="BASIC_(2)3"/>
      <sheetName val="현장관리비_산출내역3"/>
      <sheetName val="BA_3"/>
      <sheetName val="0_인사노무관리3"/>
      <sheetName val="3_도급비집계표3"/>
      <sheetName val="S3-A공사계약내역서_일반배관공사_xlsx3"/>
      <sheetName val="태화42_3"/>
      <sheetName val="1_설계기준3"/>
      <sheetName val="TOWER_10TON3"/>
      <sheetName val="TOWER_12TON3"/>
      <sheetName val="JIB_CRANE,HOIST3"/>
      <sheetName val="옥외_전력간선공사3"/>
      <sheetName val="118_세금과공과4"/>
      <sheetName val="108_수선비4"/>
      <sheetName val="P_M_별3"/>
      <sheetName val="입찰내역_발주처_양식3"/>
      <sheetName val="tank_list3"/>
      <sheetName val="장비당단가_(1)3"/>
      <sheetName val="1_취수장3"/>
      <sheetName val="A(Rev_3)3"/>
      <sheetName val="7_경제성결과3"/>
      <sheetName val="총_원가계산3"/>
      <sheetName val="강관_및_부속3"/>
      <sheetName val="단가_및_재료비3"/>
      <sheetName val="입출재고현황_(2)3"/>
      <sheetName val="1__설계조건_2_단면가정_3__하중계산3"/>
      <sheetName val="DATA_입력란3"/>
      <sheetName val="6PILE__(돌출)3"/>
      <sheetName val="(참조)PH-2_12K_150406_제원3"/>
      <sheetName val="0__Level3"/>
      <sheetName val="#1_인원(당초)2"/>
      <sheetName val="#6_해외출장비2"/>
      <sheetName val="#2,3,4_냉방비,가설건물,숙소2"/>
      <sheetName val="배관배선_단가조사2"/>
      <sheetName val="Sheet1_(2)3"/>
      <sheetName val="간접비_총괄표2"/>
      <sheetName val="배수관접합및부설__2"/>
      <sheetName val="E00_(2)2"/>
      <sheetName val="1_신규단가표2"/>
      <sheetName val="E02-1서포트_철재류_가공_및_조립2"/>
      <sheetName val="E02-4일위대가_BT비계_TOWER2"/>
      <sheetName val="4-1_견적서报价单2"/>
      <sheetName val="4-2_견적서信息价2"/>
      <sheetName val="2_신규단가_산출서2"/>
      <sheetName val="토목내역서_(도급단가)_(2)2"/>
      <sheetName val="FLAT_1_02"/>
      <sheetName val="FRP_PIPING_일위대가2"/>
      <sheetName val="조도계산서_(도서)3"/>
      <sheetName val="PAD_TR보호대기초2"/>
      <sheetName val="중기조종사_단위단가2"/>
      <sheetName val="1062-X방향_2"/>
      <sheetName val="기계설비공사_집계표2"/>
      <sheetName val="Table_3-EQ3"/>
      <sheetName val="unit_42"/>
      <sheetName val="220_(2)2"/>
      <sheetName val="개선안_개요2"/>
      <sheetName val="1_가로등수량2"/>
      <sheetName val="코드_및_제품_목록2"/>
      <sheetName val="물량산출서(SCS_실측)2"/>
      <sheetName val="신규_품목_합산자재2"/>
      <sheetName val="신규_품목_일위대가2"/>
      <sheetName val="플랜트_설치2"/>
      <sheetName val="2중_유효성검사_방법2"/>
      <sheetName val="Financ__Overview2"/>
      <sheetName val="DESIGN_CRITERIA2"/>
      <sheetName val="T형(_파일기초)_공현1교2"/>
      <sheetName val="수지표_기본틀2"/>
      <sheetName val="2003_4_1_2"/>
      <sheetName val="제품_정보1"/>
      <sheetName val="16년_부문별1"/>
      <sheetName val="1-4_익월예상투자대비1"/>
      <sheetName val="1-2_투입대비1"/>
      <sheetName val="Gia_vat_tu1"/>
      <sheetName val="전차선로_물량표1"/>
      <sheetName val="수변전_설비공사受配电1"/>
      <sheetName val="_동력_설비공사动力设备1"/>
      <sheetName val="전력간선_설비공사电力干线1"/>
      <sheetName val="전등_설비공사照明系统1"/>
      <sheetName val="CCTV_설비공사CCTV1"/>
      <sheetName val="_전열_설비공사插座系统1"/>
      <sheetName val="접지_설비공사接地系统1"/>
      <sheetName val="전화,_LAN_설비공사网络布线1"/>
      <sheetName val="방송_설비공사广播系统1"/>
      <sheetName val="가설전기_설비공사临电系统1"/>
      <sheetName val="조건표_(2)1"/>
      <sheetName val="CP-E2_(품셈표)1"/>
      <sheetName val="전체_수금1"/>
      <sheetName val="수량산출서_갑지1"/>
      <sheetName val="견적_(2)1"/>
      <sheetName val="FAB_1F1"/>
      <sheetName val="FAB_2F1"/>
      <sheetName val="FAB_3F1"/>
      <sheetName val="FAB_18_35F1"/>
      <sheetName val="유도등_1"/>
      <sheetName val="5_소재1"/>
      <sheetName val="내역_LIST1"/>
      <sheetName val="내수1_8GL4"/>
      <sheetName val="Financial_impact4"/>
      <sheetName val="CC_Down_load_07164"/>
      <sheetName val="유효성목록_(2)1"/>
      <sheetName val="성지공현_XLS1"/>
      <sheetName val="\\Fileserver\A\견적서류\기초서류\성지공현_1"/>
      <sheetName val="[성지공현_XLS][성지공현_XLS]\견적서류\기초서류1"/>
      <sheetName val="0130_FINAL_BOQ_1"/>
      <sheetName val="_비계_설치1"/>
      <sheetName val="연구2팀_운영방안_170110_xlsx2"/>
      <sheetName val="Common_Wheat2"/>
      <sheetName val="Sch7a_(토요일)2"/>
      <sheetName val="[성지공현_XLS][성지공현_XLS]__________1"/>
      <sheetName val="E_C_T_DATA(DON'T_TOUCH)1"/>
      <sheetName val="VENDOR_DATA1"/>
      <sheetName val="SITE_DATA1"/>
      <sheetName val="Materials_Categories1"/>
      <sheetName val="[성지공현_XLS][성지공현_XLS]__________4"/>
      <sheetName val="CABLE및_자재_TOTAL"/>
      <sheetName val="DCV_"/>
      <sheetName val="[성지공현_XLS][성지공현_XLS]__________9"/>
      <sheetName val="[성지공현_XLS][성지공현_XLS]__________8"/>
      <sheetName val="[성지공현_XLS][성지공현_XLS]__________5"/>
      <sheetName val="[성지공현_XLS][성지공현_XLS]__________6"/>
      <sheetName val="[성지공현_XLS][성지공현_XLS]__________7"/>
      <sheetName val="[성지공현_XLS][성지공현_XLS]_________10"/>
      <sheetName val="[성지공현_XLS][성지공현_XLS]_________11"/>
      <sheetName val="[성지공현_XLS][성지공현_XLS]_________12"/>
      <sheetName val="[성지공현.XLS][성지공현.XLS]__적서__기초서_6"/>
      <sheetName val="[성지공현.XLS][성지공현.XLS]__적서__기초서_5"/>
      <sheetName val="[성지공현.XLS][성지공현.XLS]__적서__기초서_4"/>
      <sheetName val="[성지공현.XLS][성지공현.XLS]_견적_______2"/>
      <sheetName val="[성지공현.XLS][성지공현.XLS]_견적_______3"/>
      <sheetName val="[성지공현.XLS][성지공현.XLS]_견적_______4"/>
      <sheetName val="[성지공현.XLS][성지공현.XLS]_견적_______5"/>
      <sheetName val="[성지공현.XLS][성지공현.XLS]A_________5"/>
      <sheetName val="[성지공현.XLS][성지공현.XLS]A_________3"/>
      <sheetName val="[성지공현.XLS][성지공현.XLS]A_________4"/>
      <sheetName val="[성지공현.XLS][성지공현.XLS]_견적서류_기초서_2"/>
      <sheetName val="[성지공현.XLS][성지공현.XLS]_견적서류_기초서_3"/>
      <sheetName val="[성지공현.XLS][성지공현.XLS]_견적서류_기초서_4"/>
      <sheetName val="[성지공현.XLS][성지공현.XLS]_견적서류_기초서_5"/>
      <sheetName val="[성지공현.XLS][성지공현.XLS]________519"/>
      <sheetName val="[성지공현.XLS][성지공현.XLS]_견적서류_기초_13"/>
      <sheetName val="[성지공현.XLS][성지공현.XLS]_견적서류_기초_12"/>
      <sheetName val="[성지공현.XLS][성지공현.XLS]_견적서류_기초서_6"/>
      <sheetName val="[성지공현.XLS][성지공현.XLS]_견적서류_기초서_7"/>
      <sheetName val="[성지공현.XLS][성지공현.XLS]_견적서류_기초서_8"/>
      <sheetName val="[성지공현.XLS][성지공현.XLS]_견적서류_기초서_9"/>
      <sheetName val="[성지공현.XLS][성지공현.XLS]_견적서류_기초_11"/>
      <sheetName val="[성지공현.XLS][성지공현.XLS]_견적서류_기초_10"/>
      <sheetName val="[성지공현.XLS][성지공현.XLS]________514"/>
      <sheetName val="[성지공현.XLS][성지공현.XLS]________515"/>
      <sheetName val="[성지공현.XLS][성지공현.XLS]__적서__기초서_7"/>
      <sheetName val="[성지공현.XLS][성지공현.XLS]__적서__기초서_9"/>
      <sheetName val="[성지공현.XLS][성지공현.XLS]__적서__기초서_8"/>
      <sheetName val="기준액"/>
      <sheetName val="토목2"/>
      <sheetName val="하수급견적대비"/>
      <sheetName val="5.Material"/>
      <sheetName val="[성지공현.XLS][성지공현.XLS]_견____기초__2"/>
      <sheetName val="[성지공현.XLS][성지공현.XLS]_견____기초__3"/>
      <sheetName val="[성지공현.XLS][성지공현.XLS]__적서___초_11"/>
      <sheetName val="[성지공현.XLS][성지공현.XLS]__적서___초_12"/>
      <sheetName val="[성지공현.XLS][성지공현.XLS]__적서___초_13"/>
      <sheetName val="[성지공현.XLS][성지공현.XLS]__적서___초_16"/>
      <sheetName val="[성지공현.XLS][성지공현.XLS]__적서___초_17"/>
      <sheetName val="[성지공현.XLS][성지공현.XLS]__적서___초_14"/>
      <sheetName val="[성지공현.XLS][성지공현.XLS]__적서___초_15"/>
      <sheetName val="ETC"/>
      <sheetName val="갑지."/>
      <sheetName val="수량산출서"/>
      <sheetName val="[성지공현.XLS][성지공현.XLS]_견적서류_기초_14"/>
      <sheetName val="[성지공현.XLS][성지공현.XLS]__적_______3"/>
      <sheetName val="설계명세서(_x0000__x0000_Ԁ"/>
      <sheetName val="[성지공현.XLS][성지공현.XLS]__적서__기초_10"/>
      <sheetName val="[성지공현.XLS][성지공현.XLS]________511"/>
      <sheetName val="[성지공현.XLS][성지공현.XLS]________512"/>
      <sheetName val="[성지공현.XLS][성지공현.XLS]________508"/>
      <sheetName val="[성지공현.XLS][성지공현.XLS]________509"/>
      <sheetName val="[성지공현.XLS][성지공현.XLS]________507"/>
      <sheetName val="실행비교"/>
      <sheetName val="매입세율"/>
      <sheetName val="표준내역(토목)"/>
      <sheetName val="9609추"/>
      <sheetName val="[성지공현.XLS][성지공현.XLS]________506"/>
      <sheetName val="[성지공현.XLS][성지공현.XLS]________510"/>
      <sheetName val="[성지공현.XLS][성지공현.XLS]________513"/>
      <sheetName val="[성지공현.XLS][성지공현.XLS]________516"/>
      <sheetName val="[성지공현.XLS][성지공현.XLS]________517"/>
      <sheetName val="Pipe &amp; Nozzle Q'ty"/>
      <sheetName val="[성지공현.XLS][성지공현.XLS]___서___초서_3"/>
      <sheetName val="[성지공현.XLS][성지공현.XLS]___서___초서_4"/>
      <sheetName val="[성지공현.XLS][성지공현.XLS]___서___초서_5"/>
      <sheetName val="[성지공현.XLS][성지공현.XLS]___서___초서_8"/>
      <sheetName val="[성지공현.XLS][성지공현.XLS]___서___초_10"/>
      <sheetName val="[성지공현.XLS][성지공현.XLS]___서___초서_6"/>
      <sheetName val="[성지공현.XLS][성지공현.XLS]___서___초서_7"/>
      <sheetName val="[성지공현.XLS][성지공현.XLS]___서___초_11"/>
      <sheetName val="[성지공현.XLS][성지공현.XLS]___서___초서_9"/>
      <sheetName val="[성지공현.XLS][성지공현.XLS]___서___초_12"/>
      <sheetName val="[성지공현.XLS][성지공현.XLS]___서___초_13"/>
      <sheetName val="[성지공현.XLS][성지공현.XLS]___서___초_14"/>
      <sheetName val="[성지공현.XLS][성지공현.XLS]___서___초_15"/>
      <sheetName val="[성지공현.XLS][성지공현.XLS]___서___초_18"/>
      <sheetName val="[성지공현.XLS][성지공현.XLS]___서___초_16"/>
      <sheetName val="[성지공현.XLS][성지공현.XLS]___서___초_17"/>
      <sheetName val="설계명세서(_x0000_∀ò"/>
      <sheetName val="[성지공현.XLS][성지공현.XLS]________518"/>
      <sheetName val="[성지공현.XLS][성지공현.XLS]________520"/>
      <sheetName val="[성지공현.XLS][성지공현.XLS]________632"/>
      <sheetName val="[성지공현.XLS][성지공현.XLS]________634"/>
      <sheetName val="원본(갑지)"/>
      <sheetName val="[성지공현.XLS][성지공현.XLS]________616"/>
      <sheetName val="[성지공현.XLS][성지공현.XLS]________544"/>
      <sheetName val="[성지공현.XLS][성지공현.XLS]________545"/>
      <sheetName val="[성지공현.XLS][성지공현.XLS]________540"/>
      <sheetName val="[성지공현.XLS][성지공현.XLS]________541"/>
      <sheetName val="[성지공현.XLS][성지공현.XLS]________521"/>
      <sheetName val="[성지공현.XLS][성지공현.XLS]________524"/>
      <sheetName val="[성지공현.XLS][성지공현.XLS]________522"/>
      <sheetName val="[성지공현.XLS][성지공현.XLS]________523"/>
      <sheetName val="[성지공현.XLS][성지공현.XLS]________525"/>
      <sheetName val="[성지공현.XLS][성지공현.XLS]________530"/>
      <sheetName val="[성지공현.XLS][성지공현.XLS]________526"/>
      <sheetName val="[성지공현.XLS][성지공현.XLS]________529"/>
      <sheetName val="[성지공현.XLS][성지공현.XLS]________527"/>
      <sheetName val="[성지공현.XLS][성지공현.XLS]________528"/>
      <sheetName val="[성지공현.XLS][성지공현.XLS]________532"/>
      <sheetName val="[성지공현.XLS][성지공현.XLS]________531"/>
      <sheetName val="[성지공현.XLS][성지공현.XLS]________533"/>
      <sheetName val="[성지공현.XLS][성지공현.XLS]________534"/>
      <sheetName val="[성지공현.XLS][성지공현.XLS]________535"/>
      <sheetName val="[성지공현.XLS][성지공현.XLS]________536"/>
      <sheetName val="[성지공현.XLS][성지공현.XLS]________537"/>
      <sheetName val="[성지공현.XLS][성지공현.XLS]________538"/>
      <sheetName val="[성지공현.XLS][성지공현.XLS]________539"/>
      <sheetName val="[성지공현.XLS][성지공현.XLS]________542"/>
      <sheetName val="[성지공현.XLS][성지공현.XLS]________543"/>
      <sheetName val="[성지공현.XLS][성지공현.XLS]________609"/>
      <sheetName val="[성지공현.XLS][성지공현.XLS]________608"/>
      <sheetName val="[성지공현.XLS][성지공현.XLS]________550"/>
      <sheetName val="[성지공현.XLS][성지공현.XLS]________549"/>
      <sheetName val="[성지공현.XLS][성지공현.XLS]________546"/>
      <sheetName val="[성지공현.XLS][성지공현.XLS]________547"/>
      <sheetName val="[성지공현.XLS][성지공현.XLS]________548"/>
      <sheetName val="[성지공현.XLS][성지공현.XLS]________551"/>
      <sheetName val="[성지공현.XLS][성지공현.XLS]________552"/>
      <sheetName val="[성지공현.XLS][성지공현.XLS]________554"/>
      <sheetName val="[성지공현.XLS][성지공현.XLS]________553"/>
      <sheetName val="[성지공현.XLS][성지공현.XLS]________592"/>
      <sheetName val="[성지공현.XLS][성지공현.XLS]________594"/>
      <sheetName val="[성지공현.XLS][성지공현.XLS]________555"/>
      <sheetName val="[성지공현.XLS][성지공현.XLS]________556"/>
      <sheetName val="[성지공현.XLS][성지공현.XLS]________557"/>
      <sheetName val="[성지공현.XLS][성지공현.XLS]________559"/>
      <sheetName val="[성지공현.XLS][성지공현.XLS]________558"/>
      <sheetName val="[성지공현.XLS][성지공현.XLS]________561"/>
      <sheetName val="[성지공현.XLS][성지공현.XLS]________560"/>
      <sheetName val="[성지공현.XLS][성지공현.XLS]________563"/>
      <sheetName val="[성지공현.XLS][성지공현.XLS]________562"/>
      <sheetName val="[성지공현.XLS][성지공현.XLS]________564"/>
      <sheetName val="[성지공현.XLS][성지공현.XLS]________565"/>
      <sheetName val="[성지공현.XLS][성지공현.XLS]________566"/>
      <sheetName val="[성지공현.XLS][성지공현.XLS]________578"/>
      <sheetName val="[성지공현.XLS][성지공현.XLS]________571"/>
      <sheetName val="[성지공현.XLS][성지공현.XLS]________572"/>
      <sheetName val="[성지공현.XLS][성지공현.XLS]________567"/>
      <sheetName val="[성지공현.XLS][성지공현.XLS]________568"/>
      <sheetName val="[성지공현.XLS][성지공현.XLS]________569"/>
      <sheetName val="[성지공현.XLS][성지공현.XLS]________570"/>
      <sheetName val="[성지공현.XLS][성지공현.XLS]________573"/>
      <sheetName val="[성지공현.XLS][성지공현.XLS]________574"/>
      <sheetName val="[성지공현.XLS][성지공현.XLS]________575"/>
      <sheetName val="[성지공현.XLS][성지공현.XLS]________576"/>
      <sheetName val="[성지공현.XLS][성지공현.XLS]________577"/>
      <sheetName val="[성지공현.XLS][성지공현.XLS]________579"/>
      <sheetName val="[성지공현.XLS][성지공현.XLS]________580"/>
      <sheetName val="[성지공현.XLS][성지공현.XLS]________581"/>
      <sheetName val="[성지공현.XLS][성지공현.XLS]________582"/>
      <sheetName val="[성지공현.XLS][성지공현.XLS]________583"/>
      <sheetName val="[성지공현.XLS][성지공현.XLS]________584"/>
      <sheetName val="[성지공현.XLS][성지공현.XLS]________585"/>
      <sheetName val="[성지공현.XLS][성지공현.XLS]________586"/>
      <sheetName val="[성지공현.XLS][성지공현.XLS]________587"/>
      <sheetName val="[성지공현.XLS][성지공현.XLS]________588"/>
      <sheetName val="[성지공현.XLS][성지공현.XLS]________589"/>
      <sheetName val="[성지공현.XLS][성지공현.XLS]________590"/>
      <sheetName val="[성지공현.XLS][성지공현.XLS]________591"/>
      <sheetName val="[성지공현.XLS][성지공현.XLS]________593"/>
      <sheetName val="[성지공현.XLS][성지공현.XLS]________597"/>
      <sheetName val="[성지공현.XLS][성지공현.XLS]________595"/>
      <sheetName val="[성지공현.XLS][성지공현.XLS]________598"/>
      <sheetName val="[성지공현.XLS][성지공현.XLS]________596"/>
      <sheetName val="[성지공현.XLS][성지공현.XLS]________599"/>
      <sheetName val="[성지공현.XLS][성지공현.XLS]________600"/>
      <sheetName val="[성지공현.XLS][성지공현.XLS]________602"/>
      <sheetName val="[성지공현.XLS][성지공현.XLS]________601"/>
      <sheetName val="[성지공현.XLS][성지공현.XLS]________603"/>
      <sheetName val="[성지공현.XLS][성지공현.XLS]________604"/>
      <sheetName val="[성지공현.XLS][성지공현.XLS]________606"/>
      <sheetName val="[성지공현.XLS][성지공현.XLS]________605"/>
      <sheetName val="[성지공현.XLS][성지공현.XLS]________607"/>
      <sheetName val="[성지공현.XLS][성지공현.XLS]________612"/>
      <sheetName val="[성지공현.XLS][성지공현.XLS]________610"/>
      <sheetName val="[성지공현.XLS][성지공현.XLS]________611"/>
      <sheetName val="[성지공현.XLS][성지공현.XLS]________613"/>
      <sheetName val="[성지공현.XLS][성지공현.XLS]________614"/>
      <sheetName val="[성지공현.XLS][성지공현.XLS]________615"/>
      <sheetName val="[성지공현.XLS][성지공현.XLS]________617"/>
      <sheetName val="[성지공현.XLS][성지공현.XLS]________622"/>
      <sheetName val="[성지공현.XLS][성지공현.XLS]________629"/>
      <sheetName val="[성지공현.XLS][성지공현.XLS]________618"/>
      <sheetName val="[성지공현.XLS][성지공현.XLS]________621"/>
      <sheetName val="[성지공현.XLS][성지공현.XLS]________619"/>
      <sheetName val="[성지공현.XLS][성지공현.XLS]________620"/>
      <sheetName val="[성지공현.XLS][성지공현.XLS]________623"/>
      <sheetName val="[성지공현.XLS][성지공현.XLS]________624"/>
      <sheetName val="[성지공현.XLS][성지공현.XLS]________626"/>
      <sheetName val="[성지공현.XLS][성지공현.XLS]________625"/>
      <sheetName val="[성지공현.XLS][성지공현.XLS]________627"/>
      <sheetName val="[성지공현.XLS][성지공현.XLS]________628"/>
      <sheetName val="[성지공현.XLS][성지공현.XLS]________631"/>
      <sheetName val="[성지공현.XLS][성지공현.XLS]________630"/>
      <sheetName val="조도계산서 (도서_x0000_"/>
      <sheetName val="[성지공현.XLS][성지공현.XLS]________633"/>
      <sheetName val="[성지공현.XLS][성지공현.XLS]________636"/>
      <sheetName val="[성지공현.XLS][성지공현.XLS]________635"/>
      <sheetName val="[성지공현.XLS][성지공현.XLS]________642"/>
      <sheetName val="[성지공현.XLS][성지공현.XLS]________637"/>
      <sheetName val="[성지공현.XLS][성지공현.XLS]________638"/>
      <sheetName val="[성지공현.XLS][성지공현.XLS]________643"/>
      <sheetName val="[성지공현.XLS][성지공현.XLS]________639"/>
      <sheetName val="[성지공현.XLS][성지공현.XLS]________640"/>
      <sheetName val="[성지공현.XLS][성지공현.XLS]________641"/>
      <sheetName val="[성지공현.XLS][성지공현.XLS]________644"/>
      <sheetName val="[성지공현.XLS][성지공현.XLS]________645"/>
      <sheetName val="[성지공현.XLS][성지공현.XLS]________646"/>
      <sheetName val="[성지공현.XLS][성지공현.XLS]________647"/>
      <sheetName val="[성지공현.XLS][성지공현.XLS]________648"/>
      <sheetName val="[성지공현.XLS][성지공현.XLS]_견_서류___서_2"/>
      <sheetName val="[성지공현.XLS][성지공현.XLS]_견_서류___서_3"/>
      <sheetName val="본사인상전"/>
      <sheetName val="[성지공현.XLS][성지공현.XLS]___서____서_2"/>
      <sheetName val="[성지공현.XLS][성지공현.XLS]___서____서_3"/>
      <sheetName val="[성지공현.XLS][성지공현.XLS]__적서___초_18"/>
      <sheetName val="[성지공현.XLS][성지공현.XLS]__적서___초_19"/>
      <sheetName val="[성지공현.XLS][성지공현.XLS]__적서___초_20"/>
      <sheetName val="[성지공현.XLS][성지공현.XLS]__적서___초_21"/>
      <sheetName val="[성지공현.XLS][성지공현.XLS]__적서___초_22"/>
      <sheetName val="[성지공현.XLS][성지공현.XLS]__적서___초_23"/>
      <sheetName val="[성지공현.XLS][성지공현.XLS]__적서___초_24"/>
      <sheetName val="[성지공현.XLS][성지공현.XLS]__적서___초_25"/>
      <sheetName val="[성지공현.XLS][성지공현.XLS]__적서___초_26"/>
      <sheetName val="[성지공현.XLS][성지공현.XLS]__적서___초_27"/>
      <sheetName val="[성지공현.XLS][성지공현.XLS]__적서___초_28"/>
      <sheetName val="[성지공현.XLS][성지공현.XLS]__적서___초_29"/>
      <sheetName val="[성지공현.XLS][성지공현.XLS]__적서___초_30"/>
      <sheetName val="[성지공현.XLS][성지공현.XLS]__적서___초_32"/>
      <sheetName val="[성지공현.XLS][성지공현.XLS]__적서___초_31"/>
      <sheetName val="[성지공현.XLS][성지공현.XLS]__적서___초_33"/>
      <sheetName val="05월출력작업일보"/>
      <sheetName val="의왕"/>
      <sheetName val="벽산"/>
      <sheetName val="[성지공현.XLS][성지공현.XLS]___서____서_5"/>
      <sheetName val="[성지공현.XLS][성지공현.XLS]___서____서_4"/>
      <sheetName val="직종"/>
      <sheetName val="[성지공현.XLS][성지공현.XLS]_견________3"/>
      <sheetName val="[성지공현.XLS][성지공현.XLS]_견________5"/>
      <sheetName val="[성지공현.XLS][성지공현.XLS]_견________4"/>
      <sheetName val="부적합 유형"/>
      <sheetName val="아울렛박스"/>
      <sheetName val="DETAIL"/>
      <sheetName val="[성지공현.XLS][성지공현.XLS]_견적서___초_11"/>
      <sheetName val="[성지공현.XLS][성지공현.XLS]_견적서___초_13"/>
      <sheetName val="[성지공현.XLS][성지공현.XLS]_견적서___초_12"/>
      <sheetName val="[성지공현.XLS][성지공현.XLS]________649"/>
      <sheetName val="[성지공현.XLS][성지공현.XLS]________650"/>
      <sheetName val="[성지공현.XLS][성지공현.XLS]________651"/>
      <sheetName val="[성지공현.XLS][성지공현.XLS]________652"/>
      <sheetName val="[성지공현.XLS][성지공현.XLS]________653"/>
      <sheetName val="[성지공현.XLS][성지공현.XLS]________734"/>
      <sheetName val="[성지공현.XLS][성지공현.XLS]________735"/>
      <sheetName val="[성지공현.XLS][성지공현.XLS]_견적_류__초__2"/>
      <sheetName val="[성지공현.XLS][성지공현.XLS]________716"/>
      <sheetName val="[성지공현.XLS][성지공현.XLS]________717"/>
      <sheetName val="물㶌O"/>
      <sheetName val="[성지공현.XLS][성지공현.XLS]________654"/>
      <sheetName val="[성지공현.XLS][성지공현.XLS]________655"/>
      <sheetName val="[성지공현.XLS][성지공현.XLS]________656"/>
      <sheetName val="[성지공현.XLS][성지공현.XLS]________659"/>
      <sheetName val="[성지공현.XLS][성지공현.XLS]________658"/>
      <sheetName val="[성지공현.XLS][성지공현.XLS]________657"/>
      <sheetName val="[성지공현.XLS][성지공현.XLS]________662"/>
      <sheetName val="[성지공현.XLS][성지공현.XLS]________660"/>
      <sheetName val="[성지공현.XLS][성지공현.XLS]________661"/>
      <sheetName val="[성지공현.XLS]__Fileserver_A______4"/>
      <sheetName val="[성지공현.XLS][성지공현_XLS]______XLS_2"/>
      <sheetName val="[성지공현.XLS][성지공현.XLS]________664"/>
      <sheetName val="[성지공현.XLS][성지공현.XLS]________663"/>
      <sheetName val="[성지공현.XLS][성지공현.XLS]________665"/>
      <sheetName val="[성지공현.XLS][성지공현.XLS]________666"/>
      <sheetName val="[성지공현.XLS][성지공현.XLS]________698"/>
      <sheetName val="[성지공현.XLS][성지공현.XLS]________714"/>
      <sheetName val="[성지공현.XLS][성지공현.XLS]________669"/>
      <sheetName val="[성지공현.XLS][성지공현.XLS]________667"/>
      <sheetName val="[성지공현.XLS][성지공현.XLS]________668"/>
      <sheetName val="[성지공현.XLS][성지공현.XLS]________670"/>
      <sheetName val="[성지공현.XLS][성지공현.XLS]________672"/>
      <sheetName val="[성지공현.XLS][성지공현.XLS]________671"/>
      <sheetName val="[성지공현.XLS][성지공현.XLS]________673"/>
      <sheetName val="[성지공현.XLS][성지공현.XLS]________674"/>
      <sheetName val="[성지공현.XLS][성지공현.XLS]________675"/>
      <sheetName val="[성지공현.XLS][성지공현.XLS]________678"/>
      <sheetName val="[성지공현.XLS][성지공현.XLS]________676"/>
      <sheetName val="[성지공현.XLS][성지공현.XLS]________677"/>
      <sheetName val="[성지공현.XLS][성지공현.XLS]________679"/>
      <sheetName val="[성지공현.XLS][성지공현.XLS]________682"/>
      <sheetName val="[성지공현.XLS][성지공현.XLS]________680"/>
      <sheetName val="[성지공현.XLS][성지공현.XLS]________681"/>
      <sheetName val="[성지공현.XLS][성지공현.XLS]________683"/>
      <sheetName val="[성지공현.XLS][성지공현.XLS]________684"/>
      <sheetName val="[성지공현.XLS][성지공현.XLS]________685"/>
      <sheetName val="[성지공현.XLS][성지공현.XLS]________686"/>
      <sheetName val="[성지공현.XLS][성지공현.XLS]________688"/>
      <sheetName val="[성지공현.XLS][성지공현.XLS]________687"/>
      <sheetName val="[성지공현.XLS][성지공현.XLS]________690"/>
      <sheetName val="[성지공현.XLS][성지공현.XLS]________692"/>
      <sheetName val="[성지공현.XLS][성지공현.XLS]________689"/>
      <sheetName val="[성지공현.XLS][성지공현.XLS]________691"/>
      <sheetName val="[성지공현.XLS][성지공현.XLS]________693"/>
      <sheetName val="[성지공현.XLS][성지공현.XLS]________696"/>
      <sheetName val="[성지공현.XLS][성지공현.XLS]________694"/>
      <sheetName val="[성지공현.XLS][성지공현.XLS]________695"/>
      <sheetName val="[성지공현.XLS][성지공현.XLS]________697"/>
      <sheetName val="[성지공현.XLS][성지공현.XLS]________715"/>
      <sheetName val="[성지공현.XLS][성지공현.XLS]________708"/>
      <sheetName val="[성지공현.XLS][성지공현.XLS]________700"/>
      <sheetName val="[성지공현.XLS][성지공현.XLS]________701"/>
      <sheetName val="[성지공현.XLS][성지공현.XLS]________699"/>
      <sheetName val="[성지공현.XLS][성지공현.XLS]________702"/>
      <sheetName val="[성지공현.XLS][성지공현.XLS]________705"/>
      <sheetName val="[성지공현.XLS][성지공현.XLS]________703"/>
      <sheetName val="[성지공현.XLS][성지공현.XLS]________704"/>
      <sheetName val="[성지공현.XLS][성지공현.XLS]________706"/>
      <sheetName val="[성지공현.XLS][성지공현.XLS]________707"/>
      <sheetName val="[성지공현.XLS][성지공현.XLS]________709"/>
      <sheetName val="[성지공현.XLS][성지공현.XLS]________710"/>
      <sheetName val="[성지공현.XLS][성지공현.XLS]________713"/>
      <sheetName val="[성지공현.XLS][성지공현.XLS]________711"/>
      <sheetName val="[성지공현.XLS][성지공현.XLS]________712"/>
      <sheetName val="F4-F7"/>
      <sheetName val="[성지공현.XLS][성지공현.XLS]________718"/>
      <sheetName val="[성지공현.XLS][성지공현.XLS]________719"/>
      <sheetName val="[성지공현.XLS][성지공현.XLS]________720"/>
      <sheetName val="[성지공현.XLS][성지공현.XLS]________723"/>
      <sheetName val="[성지공현.XLS][성지공현.XLS]______XLS_4"/>
      <sheetName val="[성지공현.XLS]__Fileserver_A______5"/>
      <sheetName val="[성지공현.XLS]__Fileserver_A______6"/>
      <sheetName val="[성지공현.XLS][성지공현_XLS]______XLS_3"/>
      <sheetName val="[성지공현.XLS][성지공현.XLS]________721"/>
      <sheetName val="[성지공현.XLS][성지공현.XLS]________722"/>
      <sheetName val="[성지공현.XLS][성지공현.XLS]________724"/>
      <sheetName val="[성지공현.XLS][성지공현.XLS]________725"/>
      <sheetName val="[성지공현.XLS][성지공현.XLS]________730"/>
      <sheetName val="[성지공현.XLS][성지공현.XLS]________726"/>
      <sheetName val="[성지공현.XLS][성지공현.XLS]________727"/>
      <sheetName val="[성지공현.XLS][성지공현.XLS]________728"/>
      <sheetName val="[성지공현.XLS][성지공현.XLS]________729"/>
      <sheetName val="[성지공현.XLS][성지공현.XLS]________732"/>
      <sheetName val="[성지공현.XLS][성지공현.XLS]________733"/>
      <sheetName val="[성지공현.XLS][성지공현.XLS]________731"/>
      <sheetName val="[성지공현.XLS][성지공현.XLS]________736"/>
      <sheetName val="[성지공현.XLS][성지공현.XLS]________741"/>
      <sheetName val="[성지공현.XLS][성지공현.XLS]________742"/>
      <sheetName val="[성지공현.XLS][성지공현.XLS]________738"/>
      <sheetName val="[성지공현.XLS][성지공현.XLS]________737"/>
      <sheetName val="[성지공현.XLS][성지공현.XLS]________739"/>
      <sheetName val="[성지공현.XLS][성지공현.XLS]________740"/>
      <sheetName val="[성지공현.XLS][성지공현.XLS]________744"/>
      <sheetName val="[성지공현.XLS][성지공현.XLS]________743"/>
      <sheetName val="[성지공현.XLS][성지공현.XLS]________746"/>
      <sheetName val="[성지공현.XLS][성지공현.XLS]________745"/>
      <sheetName val="[성지공현.XLS][성지공현.XLS]________748"/>
      <sheetName val="[성지공현.XLS][성지공현.XLS]________752"/>
      <sheetName val="[성지공현.XLS][성지공현.XLS]________747"/>
      <sheetName val="[성지공현.XLS][성지공현.XLS]________753"/>
      <sheetName val="[성지공현.XLS][성지공현.XLS]________749"/>
      <sheetName val="[성지공현.XLS][성지공현.XLS]________750"/>
      <sheetName val="[성지공현.XLS][성지공현.XLS]________751"/>
      <sheetName val="[성지공현.XLS][성지공현.XLS]________754"/>
      <sheetName val="[성지공현.XLS][성지공현.XLS]________761"/>
      <sheetName val="[성지공현.XLS][성지공현.XLS]________760"/>
      <sheetName val="INSTLIST 1"/>
      <sheetName val="[성지공현.XLS][성지공현.XLS]________755"/>
      <sheetName val="[성지공현.XLS][성지공현.XLS]________757"/>
      <sheetName val="[성지공현.XLS][성지공현.XLS]________756"/>
      <sheetName val="[성지공현.XLS][성지공현.XLS]________759"/>
      <sheetName val="[성지공현.XLS][성지공현.XLS]________758"/>
      <sheetName val="[성지공현.XLS][성지공현.XLS]________762"/>
      <sheetName val="[성지공현.XLS][성지공현.XLS]________763"/>
      <sheetName val="[성지공현.XLS][성지공현.XLS]________764"/>
      <sheetName val="[성지공현.XLS][성지공현.XLS]________765"/>
      <sheetName val="[성지공현.XLS][성지공현.XLS]________766"/>
      <sheetName val="[성지공현.XLS][성지공현.XLS]________767"/>
      <sheetName val="[성지공현.XLS][성지공현.XLS]________769"/>
      <sheetName val="[성지공현.XLS][성지공현.XLS]________768"/>
      <sheetName val="[성지공현.XLS][성지공현.XLS]________771"/>
      <sheetName val="[성지공현.XLS][성지공현.XLS]________770"/>
      <sheetName val="[성지공현.XLS][성지공현.XLS]________772"/>
      <sheetName val="[성지공현.XLS][성지공현.XLS]________773"/>
      <sheetName val="[성지공현.XLS][성지공현.XLS]________774"/>
      <sheetName val="[성지공현.XLS][성지공현.XLS]________777"/>
      <sheetName val="[성지공현.XLS][성지공현.XLS]________786"/>
      <sheetName val="[성지공현.XLS][성지공현.XLS]________779"/>
      <sheetName val="[성지공현.XLS][성지공현.XLS]________778"/>
      <sheetName val="[성지공현.XLS][성지공현.XLS]________780"/>
      <sheetName val="[성지공현.XLS][성지공현.XLS]________782"/>
      <sheetName val="[성지공현.XLS][성지공현.XLS]________781"/>
      <sheetName val="[성지공현.XLS][성지공현.XLS]________783"/>
      <sheetName val="[성지공현.XLS][성지공현.XLS]________784"/>
      <sheetName val="[성지공현.XLS][성지공현.XLS]________785"/>
      <sheetName val="[성지공현.XLS][성지공현.XLS]________787"/>
      <sheetName val="[성지공현.XLS][성지공현.XLS]________791"/>
      <sheetName val="[성지공현.XLS][성지공현.XLS]________788"/>
      <sheetName val="[성지공현.XLS][성지공현.XLS]________789"/>
      <sheetName val="[성지공현.XLS][성지공현.XLS]________790"/>
      <sheetName val="[성지공현.XLS][성지공현.XLS]________792"/>
      <sheetName val="[성지공현.XLS][성지공현.XLS]________802"/>
      <sheetName val="[성지공현.XLS][성지공현.XLS]________806"/>
      <sheetName val="[성지공현.XLS][성지공현.XLS]________801"/>
      <sheetName val="[성지공현.XLS][성지공현.XLS]________793"/>
      <sheetName val="[성지공현.XLS][성지공현.XLS]________794"/>
      <sheetName val="[성지공현.XLS][성지공현.XLS]________795"/>
      <sheetName val="[성지공현.XLS][성지공현.XLS]________796"/>
      <sheetName val="[성지공현.XLS][성지공현.XLS]________797"/>
      <sheetName val="[성지공현.XLS][성지공현.XLS]________798"/>
      <sheetName val="[성지공현.XLS][성지공현.XLS]________799"/>
      <sheetName val="[성지공현.XLS][성지공현.XLS]________800"/>
      <sheetName val="[성지공현.XLS][성지공현.XLS]________805"/>
      <sheetName val="[성지공현.XLS][성지공현.XLS]________803"/>
      <sheetName val="[성지공현.XLS][성지공현.XLS]________804"/>
      <sheetName val="[성지공현.XLS][성지공현.XLS]________808"/>
      <sheetName val="[성지공현.XLS][성지공현.XLS]________807"/>
      <sheetName val="[성지공현.XLS][성지공현.XLS]________809"/>
      <sheetName val="[성지공현.XLS][성지공현.XLS]________810"/>
      <sheetName val="[성지공현.XLS][성지공현.XLS]________811"/>
      <sheetName val="[성지공현.XLS][성지공현.XLS]________812"/>
      <sheetName val="[성지공현.XLS][성지공현.XLS]________813"/>
      <sheetName val="[성지공현.XLS][성지공현.XLS]________814"/>
      <sheetName val="[성지공현.XLS][성지공현.XLS]________815"/>
      <sheetName val="[성지공현.XLS][성지공현.XLS]________817"/>
      <sheetName val="[성지공현.XLS][성지공현.XLS]________816"/>
      <sheetName val="[성지공현.XLS][성지공현.XLS]________826"/>
      <sheetName val="[성지공현.XLS][성지공현.XLS]________824"/>
      <sheetName val="ȱ_x005f_x0000_⠀恷_x0"/>
      <sheetName val="ȱ_x005f_x005f_x005f"/>
      <sheetName val="assumptions"/>
      <sheetName val="[성지공현.XLS][성지공현.XLS]________823"/>
      <sheetName val="[성지공현.XLS][성지공현.XLS]________822"/>
      <sheetName val="[성지공현.XLS][성지공현.XLS]________821"/>
      <sheetName val="[성지공현.XLS][성지공현.XLS]________819"/>
      <sheetName val="[성지공현.XLS][성지공현.XLS]________820"/>
      <sheetName val="[성지공현.XLS][성지공현.XLS]________818"/>
      <sheetName val="[성지공현.XLS][성지공현.XLS]________825"/>
      <sheetName val="[성지공현.XLS][성지공현.XLS]________829"/>
      <sheetName val="[성지공현.XLS][성지공현.XLS]________827"/>
      <sheetName val="[성지공현.XLS][성지공현.XLS]________828"/>
      <sheetName val="[성지공현.XLS][성지공현.XLS]________830"/>
      <sheetName val="[성지공현.XLS][성지공현.XLS]________836"/>
      <sheetName val="[성지공현.XLS][성지공현.XLS]________831"/>
      <sheetName val="[성지공현.XLS][성지공현.XLS]________835"/>
      <sheetName val="[성지공현.XLS][성지공현.XLS]________832"/>
      <sheetName val="[성지공현.XLS][성지공현.XLS]________833"/>
      <sheetName val="[성지공현.XLS][성지공현.XLS]________834"/>
      <sheetName val="[성지공현.XLS][성지공현.XLS]________837"/>
      <sheetName val="[성지공현.XLS][성지공현.XLS]________839"/>
      <sheetName val="[성지공현.XLS][성지공현.XLS]________846"/>
      <sheetName val="[성지공현.XLS][성지공현.XLS]________838"/>
      <sheetName val="[성지공현.XLS][성지공현.XLS]__적____초__3"/>
      <sheetName val="부"/>
      <sheetName val="현설자료UT"/>
      <sheetName val="FAB计算式"/>
      <sheetName val="CUB结算式"/>
      <sheetName val="FAB B01计算式"/>
      <sheetName val="室外计算式"/>
      <sheetName val="CAP"/>
      <sheetName val="Var."/>
      <sheetName val="R"/>
      <sheetName val="dV&amp;Cl"/>
      <sheetName val="보고서"/>
      <sheetName val="FCU (2)"/>
      <sheetName val="[성지공현.XLS][성지공현.XLS]__적서__기초_11"/>
      <sheetName val="[성지공현.XLS][성지공현.XLS]___서___초_19"/>
      <sheetName val="[성지공현.XLS][성지공현.XLS]___서___초_20"/>
      <sheetName val="[성지공현.XLS][성지공현.XLS]___서___초_22"/>
      <sheetName val="[성지공현.XLS][성지공현.XLS]___서___초_21"/>
      <sheetName val="[성지공현.XLS][성지공현.XLS]___서___초_26"/>
      <sheetName val="[성지공현.XLS][성지공현.XLS]___서___초_27"/>
      <sheetName val="[성지공현.XLS][성지공현.XLS]___서___초_23"/>
      <sheetName val="[성지공현.XLS][성지공현.XLS]___서___초_24"/>
      <sheetName val="[성지공현.XLS][성지공현.XLS]___서___초_25"/>
      <sheetName val="[성지공현.XLS][성지공현.XLS]___서___초_28"/>
      <sheetName val="[성지공현.XLS][성지공현.XLS]___서___초_31"/>
      <sheetName val="[성지공현.XLS][성지공현.XLS]___서___초_29"/>
      <sheetName val="[성지공현.XLS][성지공현.XLS]___서___초_30"/>
      <sheetName val="[성지공현.XLS][성지공현.XLS]___서___초_36"/>
      <sheetName val="[성지공현.XLS][성지공현.XLS]___서___초_33"/>
      <sheetName val="[성지공현.XLS][성지공현.XLS]___서___초_32"/>
      <sheetName val="[성지공현.XLS][성지공현.XLS]___서___초_34"/>
      <sheetName val="[성지공현.XLS][성지공현.XLS]___서___초_35"/>
      <sheetName val="[성지공현.XLS][성지공현.XLS]___서___초_37"/>
      <sheetName val="[성지공현.XLS][성지공현.XLS]_견적서__기초서_2"/>
      <sheetName val="[성지공현.XLS][성지공현.XLS]___서류_기_서_2"/>
      <sheetName val="\견적서류\기초서류\"/>
      <sheetName val="[성지공현.XLS][성지공현.XLS]__적서__기_서_2"/>
      <sheetName val="__________2"/>
      <sheetName val="__________3"/>
      <sheetName val="__________4"/>
      <sheetName val="__________5"/>
      <sheetName val="__________6"/>
      <sheetName val="__________8"/>
      <sheetName val="__________7"/>
      <sheetName val="__________9"/>
      <sheetName val="_________10"/>
      <sheetName val="_________15"/>
      <sheetName val="_________11"/>
      <sheetName val="_________13"/>
      <sheetName val="_________12"/>
      <sheetName val="_________14"/>
      <sheetName val="_________20"/>
      <sheetName val="_________18"/>
      <sheetName val="_________17"/>
      <sheetName val="_________16"/>
      <sheetName val="_________19"/>
      <sheetName val="_________21"/>
      <sheetName val="_________22"/>
      <sheetName val="____류_기___2"/>
      <sheetName val="_________29"/>
      <sheetName val="_________30"/>
      <sheetName val="_________24"/>
      <sheetName val="_________25"/>
      <sheetName val="_________23"/>
      <sheetName val="_________26"/>
      <sheetName val="_________27"/>
      <sheetName val="_________28"/>
      <sheetName val="_________33"/>
      <sheetName val="_________31"/>
      <sheetName val="_________32"/>
      <sheetName val="_________34"/>
      <sheetName val="_________36"/>
      <sheetName val="_________35"/>
      <sheetName val="_________38"/>
      <sheetName val="_________37"/>
      <sheetName val="_________49"/>
      <sheetName val="_________48"/>
      <sheetName val="_________44"/>
      <sheetName val="_________39"/>
      <sheetName val="_________40"/>
      <sheetName val="_________42"/>
      <sheetName val="_________41"/>
      <sheetName val="_________43"/>
      <sheetName val="_________45"/>
      <sheetName val="_________46"/>
      <sheetName val="_________47"/>
      <sheetName val="_________50"/>
      <sheetName val="_________51"/>
      <sheetName val="_________54"/>
      <sheetName val="_________55"/>
      <sheetName val="_________52"/>
      <sheetName val="_________53"/>
      <sheetName val="_________56"/>
      <sheetName val="_________58"/>
      <sheetName val="_________57"/>
      <sheetName val="_________60"/>
      <sheetName val="_________59"/>
      <sheetName val="_________64"/>
      <sheetName val="_________65"/>
      <sheetName val="_________61"/>
      <sheetName val="_________62"/>
      <sheetName val="_________63"/>
      <sheetName val="_________67"/>
      <sheetName val="_________66"/>
      <sheetName val="_________68"/>
      <sheetName val="_________69"/>
      <sheetName val="_________71"/>
      <sheetName val="_________70"/>
      <sheetName val="_________74"/>
      <sheetName val="_________72"/>
      <sheetName val="_________73"/>
      <sheetName val="_________75"/>
      <sheetName val="_________78"/>
      <sheetName val="_________79"/>
      <sheetName val="_________76"/>
      <sheetName val="_________77"/>
      <sheetName val="_________84"/>
      <sheetName val="_________80"/>
      <sheetName val="_________81"/>
      <sheetName val="_________82"/>
      <sheetName val="_________83"/>
      <sheetName val="[성지공현.XLS]\견적서류\기초서류\"/>
      <sheetName val="[성지공현.XLS]__________2"/>
      <sheetName val="[성지공현.XLS]__________3"/>
      <sheetName val="[성지공현_XLS]\견적서류\기초서류\"/>
      <sheetName val="[성지공현_XLS]__________2"/>
      <sheetName val="[성지공현_XLS]__________3"/>
      <sheetName val="[성지공현.XLS]__________4"/>
      <sheetName val="[성지공현.XLS]__________5"/>
      <sheetName val="[성지공현.XLS]__________6"/>
      <sheetName val="[성지공현.XLS]__________8"/>
      <sheetName val="[성지공현.XLS]__________7"/>
      <sheetName val="[성지공현.XLS]_________15"/>
      <sheetName val="[성지공현.XLS]_________13"/>
      <sheetName val="[성지공현.XLS]__________9"/>
      <sheetName val="[성지공현.XLS]_________11"/>
      <sheetName val="[성지공현.XLS]_________10"/>
      <sheetName val="[성지공현.XLS]_________12"/>
      <sheetName val="[성지공현.XLS]_________16"/>
      <sheetName val="[성지공현.XLS]_________14"/>
      <sheetName val="[성지공현.XLS]_________17"/>
      <sheetName val="[성지공현.XLS]_________18"/>
      <sheetName val="[성지공현.XLS]_________20"/>
      <sheetName val="[성지공현.XLS]_________19"/>
      <sheetName val="[성지공현.XLS]_________21"/>
      <sheetName val="[성지공현.XLS]_________22"/>
      <sheetName val="[성지공현.XLS]____류_기___2"/>
      <sheetName val="[성지공현.XLS]_________29"/>
      <sheetName val="[성지공현.XLS]_________30"/>
      <sheetName val="[성지공현.XLS]_________24"/>
      <sheetName val="[성지공현.XLS]_________25"/>
      <sheetName val="[성지공현.XLS]_________23"/>
      <sheetName val="[성지공현.XLS]_________26"/>
      <sheetName val="[성지공현.XLS]_________27"/>
      <sheetName val="[성지공현.XLS]_________28"/>
      <sheetName val="[성지공현.XLS]_________33"/>
      <sheetName val="[성지공현.XLS]_________31"/>
      <sheetName val="[성지공현.XLS]_________32"/>
      <sheetName val="[성지공현.XLS]_________34"/>
      <sheetName val="[성지공현.XLS]_________36"/>
      <sheetName val="[성지공현.XLS]_________35"/>
      <sheetName val="[성지공현.XLS]_________38"/>
      <sheetName val="[성지공현.XLS]_________37"/>
      <sheetName val="[성지공현.XLS]_________49"/>
      <sheetName val="[성지공현.XLS]_________48"/>
      <sheetName val="[성지공현.XLS]_________44"/>
      <sheetName val="[성지공현.XLS]_________39"/>
      <sheetName val="[성지공현.XLS]_________40"/>
      <sheetName val="[성지공현.XLS]_________42"/>
      <sheetName val="[성지공현.XLS]_________41"/>
      <sheetName val="[성지공현.XLS]_________43"/>
      <sheetName val="[성지공현.XLS]_________45"/>
      <sheetName val="[성지공현.XLS]_________46"/>
      <sheetName val="[성지공현.XLS]_________47"/>
      <sheetName val="[성지공현.XLS]_________50"/>
      <sheetName val="[성지공현.XLS]_________51"/>
      <sheetName val="[성지공현.XLS]_________54"/>
      <sheetName val="[성지공현.XLS]_________55"/>
      <sheetName val="[성지공현.XLS]_________52"/>
      <sheetName val="[성지공현.XLS]_________53"/>
      <sheetName val="[성지공현.XLS]_________56"/>
      <sheetName val="[성지공현.XLS]_________58"/>
      <sheetName val="[성지공현.XLS]_________57"/>
      <sheetName val="[성지공현.XLS]_________60"/>
      <sheetName val="[성지공현.XLS]_________59"/>
      <sheetName val="[성지공현.XLS]_________64"/>
      <sheetName val="[성지공현.XLS]_________65"/>
      <sheetName val="[성지공현.XLS]_________61"/>
      <sheetName val="[성지공현.XLS]_________62"/>
      <sheetName val="[성지공현.XLS]_________63"/>
      <sheetName val="[성지공현.XLS]_________67"/>
      <sheetName val="[성지공현.XLS]_________66"/>
      <sheetName val="[성지공현.XLS]_________68"/>
      <sheetName val="[성지공현.XLS]_________69"/>
      <sheetName val="[성지공현.XLS]_________71"/>
      <sheetName val="[성지공현.XLS]_________70"/>
      <sheetName val="[성지공현.XLS]_________76"/>
      <sheetName val="[성지공현.XLS]_________72"/>
      <sheetName val="[성지공현.XLS]_________73"/>
      <sheetName val="[성지공현.XLS]_________74"/>
      <sheetName val="[성지공현.XLS]_________75"/>
      <sheetName val="[성지공현.XLS]_________77"/>
      <sheetName val="[성지공현.XLS]_________98"/>
      <sheetName val="[성지공현.XLS]_________86"/>
      <sheetName val="[성지공현.XLS]_________78"/>
      <sheetName val="[성지공현.XLS]_________79"/>
      <sheetName val="[성지공현.XLS]_________80"/>
      <sheetName val="[성지공현.XLS]_________81"/>
      <sheetName val="[성지공현.XLS]_________82"/>
      <sheetName val="[성지공현.XLS]_________83"/>
      <sheetName val="[성지공현.XLS]_________84"/>
      <sheetName val="[성지공현.XLS]_________85"/>
      <sheetName val="[성지공현.XLS]_________87"/>
      <sheetName val="[성지공현.XLS]_________88"/>
      <sheetName val="[성지공현.XLS]_________89"/>
      <sheetName val="[성지공현.XLS]_________90"/>
      <sheetName val="[성지공현.XLS]_________91"/>
      <sheetName val="[성지공현.XLS]_________92"/>
      <sheetName val="[성지공현.XLS]_________93"/>
      <sheetName val="[성지공현.XLS]_________94"/>
      <sheetName val="[성지공현.XLS]_________95"/>
      <sheetName val="[성지공현.XLS]_________96"/>
      <sheetName val="[성지공현.XLS]_________97"/>
      <sheetName val="[성지공현.XLS]________115"/>
      <sheetName val="[성지공현.XLS]_________99"/>
      <sheetName val="[성지공현.XLS]________100"/>
      <sheetName val="[성지공현.XLS]________101"/>
      <sheetName val="[성지공현.XLS]________102"/>
      <sheetName val="[성지공현.XLS]________103"/>
      <sheetName val="[성지공현.XLS]________104"/>
      <sheetName val="[성지공현.XLS]________105"/>
      <sheetName val="[성지공현.XLS]________106"/>
      <sheetName val="[성지공현.XLS]________107"/>
      <sheetName val="[성지공현.XLS]________108"/>
      <sheetName val="[성지공현.XLS]________109"/>
      <sheetName val="[성지공현.XLS]________110"/>
      <sheetName val="[성지공현.XLS]________111"/>
      <sheetName val="[성지공현.XLS]________112"/>
      <sheetName val="[성지공현.XLS]________113"/>
      <sheetName val="[성지공현.XLS]________114"/>
      <sheetName val="__Fileserver_A______2"/>
      <sheetName val="[성지공현.XLS]______XLS_2"/>
      <sheetName val="[성지공현.XLS]_견__류_기___2"/>
      <sheetName val="[성지공현.XLS]________118"/>
      <sheetName val="[성지공현.XLS]________116"/>
      <sheetName val="[성지공현.XLS]________117"/>
      <sheetName val="[성지공현.XLS]________120"/>
      <sheetName val="[성지공현.XLS]________119"/>
      <sheetName val="[성지공현.XLS]________121"/>
      <sheetName val="[성지공현.XLS]________125"/>
      <sheetName val="[성지공현.XLS]________126"/>
      <sheetName val="[성지공현.XLS]________122"/>
      <sheetName val="[성지공현.XLS]________123"/>
      <sheetName val="[성지공현.XLS]________124"/>
      <sheetName val="[성지공현.XLS]________128"/>
      <sheetName val="[성지공현.XLS]________127"/>
      <sheetName val="[성지공현.XLS]_견적서___초서_3"/>
      <sheetName val="[성지공현.XLS]_견적서___초서_2"/>
      <sheetName val="[성지공현.XLS]_견적서___초서_4"/>
      <sheetName val="[성지공현.XLS]_견적서___초서_5"/>
      <sheetName val="[성지공현.XLS]_견적서___초서_7"/>
      <sheetName val="[성지공현.XLS]_견적서___초서_6"/>
      <sheetName val="[성지공현.XLS]________134"/>
      <sheetName val="[성지공현.XLS]________133"/>
      <sheetName val="[성지공현.XLS]________132"/>
      <sheetName val="[성지공현.XLS]________129"/>
      <sheetName val="[성지공현.XLS]________130"/>
      <sheetName val="[성지공현.XLS]________131"/>
      <sheetName val="[성지공현.XLS]________135"/>
      <sheetName val="[성지공현.XLS]________136"/>
      <sheetName val="[성지공현.XLS]________137"/>
      <sheetName val="[성지공현.XLS]________139"/>
      <sheetName val="[성지공현.XLS]________138"/>
      <sheetName val="[성지공현.XLS]________144"/>
      <sheetName val="[성지공현.XLS]________141"/>
      <sheetName val="[성지공현.XLS]________140"/>
      <sheetName val="[성지공현.XLS]________142"/>
      <sheetName val="[성지공현.XLS]________143"/>
      <sheetName val="[성지공현.XLS]________145"/>
      <sheetName val="[성지공현.XLS]________147"/>
      <sheetName val="[성지공현.XLS]________146"/>
      <sheetName val="[성지공현.XLS]________148"/>
      <sheetName val="[성지공현.XLS]________158"/>
      <sheetName val="[성지공현.XLS]________159"/>
      <sheetName val="[성지공현.XLS]________149"/>
      <sheetName val="[성지공현.XLS]________152"/>
      <sheetName val="[성지공현.XLS]________155"/>
      <sheetName val="[성지공현.XLS]________150"/>
      <sheetName val="[성지공현.XLS]________151"/>
      <sheetName val="[성지공현.XLS]________154"/>
      <sheetName val="[성지공현.XLS]________153"/>
      <sheetName val="[성지공현.XLS]________156"/>
      <sheetName val="[성지공현.XLS]________157"/>
      <sheetName val="[성지공현.XLS]________160"/>
      <sheetName val="[성지공현.XLS]________161"/>
      <sheetName val="[성지공현.XLS]________162"/>
      <sheetName val="[성지공현.XLS]________164"/>
      <sheetName val="[성지공현.XLS]________163"/>
      <sheetName val="[성지공현.XLS]__적_______2"/>
      <sheetName val="[성지공현.XLS]________169"/>
      <sheetName val="[성지공현.XLS]________168"/>
      <sheetName val="[성지공현.XLS]________165"/>
      <sheetName val="[성지공현.XLS]________167"/>
      <sheetName val="[성지공현.XLS]________166"/>
      <sheetName val="[성지공현.XLS]________175"/>
      <sheetName val="[성지공현.XLS]________171"/>
      <sheetName val="[성지공현.XLS]________170"/>
      <sheetName val="[성지공현.XLS]________174"/>
      <sheetName val="[성지공현.XLS]________172"/>
      <sheetName val="[성지공현.XLS]________173"/>
      <sheetName val="[성지공현.XLS]________176"/>
      <sheetName val="[성지공현.XLS]________178"/>
      <sheetName val="[성지공현.XLS]________182"/>
      <sheetName val="[성지공현.XLS]________177"/>
      <sheetName val="[성지공현.XLS]________179"/>
      <sheetName val="[성지공현.XLS]________180"/>
      <sheetName val="[성지공현.XLS]________181"/>
      <sheetName val="[성지공현.XLS]________184"/>
      <sheetName val="[성지공현.XLS]________185"/>
      <sheetName val="[성지공현.XLS]________183"/>
      <sheetName val="[성지공현.XLS]________189"/>
      <sheetName val="[성지공현.XLS]________188"/>
      <sheetName val="[성지공현.XLS]________187"/>
      <sheetName val="[성지공현.XLS]________186"/>
      <sheetName val="[성지공현.XLS]________190"/>
      <sheetName val="[성지공현.XLS]__적____초__2"/>
      <sheetName val="[성지공현.XLS]__적___기___2"/>
      <sheetName val="[성지공현.XLS]________196"/>
      <sheetName val="[성지공현.XLS]________191"/>
      <sheetName val="[성지공현.XLS]________192"/>
      <sheetName val="[성지공현.XLS]________193"/>
      <sheetName val="[성지공현.XLS]________194"/>
      <sheetName val="[성지공현.XLS]________195"/>
      <sheetName val="[성지공현.XLS]________197"/>
      <sheetName val="[성지공현.XLS]________198"/>
      <sheetName val="[성지공현.XLS]________199"/>
      <sheetName val="[성지공현.XLS]________202"/>
      <sheetName val="[성지공현.XLS]________201"/>
      <sheetName val="[성지공현.XLS]________200"/>
      <sheetName val="[성지공현.XLS]________203"/>
      <sheetName val="[성지공현.XLS]________204"/>
      <sheetName val="[성지공현.XLS]________205"/>
      <sheetName val="[성지공현.XLS]__적서___초서_2"/>
      <sheetName val="[성지공현.XLS]__적서__기초서_2"/>
      <sheetName val="[성지공현.XLS]__적서__기초서_3"/>
      <sheetName val="[성지공현.XLS]____류_기___3"/>
      <sheetName val="[성지공현.XLS]________206"/>
      <sheetName val="[성지공현.XLS]________207"/>
      <sheetName val="[성지공현.XLS]________208"/>
      <sheetName val="[성지공현.XLS]________317"/>
      <sheetName val="[성지공현.XLS]_견________2"/>
      <sheetName val="[성지공현.XLS]________218"/>
      <sheetName val="[성지공현.XLS]________217"/>
      <sheetName val="[성지공현.XLS]______기초__2"/>
      <sheetName val="[성지공현.XLS]______기초__3"/>
      <sheetName val="[성지공현.XLS]________212"/>
      <sheetName val="[성지공현.XLS]________209"/>
      <sheetName val="[성지공현.XLS]________211"/>
      <sheetName val="[성지공현.XLS]________210"/>
      <sheetName val="[성지공현.XLS]________213"/>
      <sheetName val="[성지공현.XLS]________214"/>
      <sheetName val="[성지공현.XLS]________215"/>
      <sheetName val="[성지공현.XLS]________216"/>
      <sheetName val="[성지공현.XLS]________219"/>
      <sheetName val="[성지공현.XLS]________221"/>
      <sheetName val="[성지공현.XLS]________222"/>
      <sheetName val="[성지공현.XLS]________220"/>
      <sheetName val="[성지공현.XLS]________224"/>
      <sheetName val="[성지공현.XLS]________223"/>
      <sheetName val="[성지공현.XLS]________225"/>
      <sheetName val="[성지공현.XLS]________228"/>
      <sheetName val="[성지공현.XLS]________227"/>
      <sheetName val="[성지공현.XLS]________226"/>
      <sheetName val="[성지공현.XLS]________229"/>
      <sheetName val="[성지공현.XLS]________230"/>
      <sheetName val="[성지공현.XLS]________232"/>
      <sheetName val="[성지공현.XLS]________231"/>
      <sheetName val="__Fileserver_A______3"/>
      <sheetName val="[성지공현.XLS]______XLS_3"/>
      <sheetName val="[성지공현.XLS]________236"/>
      <sheetName val="[성지공현.XLS]________237"/>
      <sheetName val="[성지공현.XLS]________233"/>
      <sheetName val="[성지공현.XLS]________234"/>
      <sheetName val="[성지공현.XLS]________235"/>
      <sheetName val="[성지공현.XLS]________238"/>
      <sheetName val="[성지공현.XLS]________239"/>
      <sheetName val="[성지공현.XLS]________255"/>
      <sheetName val="[성지공현.XLS]________256"/>
      <sheetName val="[성지공현.XLS]________245"/>
      <sheetName val="[성지공현.XLS]________240"/>
      <sheetName val="[성지공현.XLS]________241"/>
      <sheetName val="[성지공현.XLS]________242"/>
      <sheetName val="[성지공현.XLS]________243"/>
      <sheetName val="[성지공현.XLS]________244"/>
      <sheetName val="[성지공현.XLS]________246"/>
      <sheetName val="[성지공현.XLS]________247"/>
      <sheetName val="[성지공현.XLS]________248"/>
      <sheetName val="[성지공현.XLS]________249"/>
      <sheetName val="[성지공현.XLS]________250"/>
      <sheetName val="[성지공현.XLS]________251"/>
      <sheetName val="[성지공현.XLS]________252"/>
      <sheetName val="[성지공현.XLS]________253"/>
      <sheetName val="[성지공현.XLS]________254"/>
      <sheetName val="[성지공현.XLS]________265"/>
      <sheetName val="[성지공현.XLS]________264"/>
      <sheetName val="[성지공현.XLS]________260"/>
      <sheetName val="[성지공현.XLS]________257"/>
      <sheetName val="[성지공현.XLS]________258"/>
      <sheetName val="[성지공현.XLS]________259"/>
      <sheetName val="[성지공현.XLS]________262"/>
      <sheetName val="[성지공현.XLS]________261"/>
      <sheetName val="[성지공현.XLS]________263"/>
      <sheetName val="[성지공현.XLS]________296"/>
      <sheetName val="[성지공현.XLS]________294"/>
      <sheetName val="[성지공현.XLS]________272"/>
      <sheetName val="[성지공현.XLS]________267"/>
      <sheetName val="[성지공현.XLS]________266"/>
      <sheetName val="[성지공현.XLS]________268"/>
      <sheetName val="[성지공현.XLS]________269"/>
      <sheetName val="[성지공현.XLS]________270"/>
      <sheetName val="[성지공현.XLS]________271"/>
      <sheetName val="[성지공현.XLS]________273"/>
      <sheetName val="[성지공현.XLS]________274"/>
      <sheetName val="[성지공현.XLS]________275"/>
      <sheetName val="[성지공현.XLS]________276"/>
      <sheetName val="[성지공현.XLS]________277"/>
      <sheetName val="[성지공현.XLS]________278"/>
      <sheetName val="[성지공현.XLS]________279"/>
      <sheetName val="[성지공현.XLS]________280"/>
      <sheetName val="[성지공현.XLS]________281"/>
      <sheetName val="[성지공현.XLS]________282"/>
      <sheetName val="[성지공현.XLS]________283"/>
      <sheetName val="[성지공현.XLS]________284"/>
      <sheetName val="[성지공현.XLS]________285"/>
      <sheetName val="[성지공현.XLS]________286"/>
      <sheetName val="[성지공현.XLS]________287"/>
      <sheetName val="[성지공현.XLS]________288"/>
      <sheetName val="[성지공현.XLS]________289"/>
      <sheetName val="[성지공현.XLS]________290"/>
      <sheetName val="[성지공현.XLS]________291"/>
      <sheetName val="[성지공현.XLS]________293"/>
      <sheetName val="[성지공현.XLS]________292"/>
      <sheetName val="[성지공현.XLS]________295"/>
      <sheetName val="[성지공현.XLS]________298"/>
      <sheetName val="[성지공현.XLS]________297"/>
      <sheetName val="[성지공현.XLS]________313"/>
      <sheetName val="[성지공현.XLS]________299"/>
      <sheetName val="[성지공현.XLS]________300"/>
      <sheetName val="[성지공현.XLS]________301"/>
      <sheetName val="[성지공현.XLS]________302"/>
      <sheetName val="[성지공현.XLS]________303"/>
      <sheetName val="[성지공현.XLS]________304"/>
      <sheetName val="[성지공현.XLS]________305"/>
      <sheetName val="[성지공현.XLS]________306"/>
      <sheetName val="[성지공현.XLS]________307"/>
      <sheetName val="[성지공현.XLS]________308"/>
      <sheetName val="[성지공현.XLS]________309"/>
      <sheetName val="[성지공현.XLS]________310"/>
      <sheetName val="[성지공현.XLS]________311"/>
      <sheetName val="[성지공현.XLS]________312"/>
      <sheetName val="[성지공현.XLS]________315"/>
      <sheetName val="[성지공현.XLS]________314"/>
      <sheetName val="[성지공현.XLS]________316"/>
      <sheetName val="[성지공현_XLS]\견적서류\기초서류1"/>
      <sheetName val="[성지공현_XLS]__________1"/>
      <sheetName val="[성지공현_XLS]__________4"/>
      <sheetName val="[성지공현_XLS]__________9"/>
      <sheetName val="[성지공현_XLS]__________8"/>
      <sheetName val="[성지공현_XLS]__________5"/>
      <sheetName val="[성지공현_XLS]__________6"/>
      <sheetName val="[성지공현_XLS]__________7"/>
      <sheetName val="[성지공현_XLS]_________10"/>
      <sheetName val="[성지공현_XLS]_________11"/>
      <sheetName val="[성지공현_XLS]_________12"/>
      <sheetName val="[성지공현.XLS]________339"/>
      <sheetName val="[성지공현.XLS]________338"/>
      <sheetName val="[성지공현.XLS]________331"/>
      <sheetName val="[성지공현.XLS]________330"/>
      <sheetName val="[성지공현.XLS]________325"/>
      <sheetName val="[성지공현.XLS]________323"/>
      <sheetName val="[성지공현.XLS]________321"/>
      <sheetName val="[성지공현.XLS]________318"/>
      <sheetName val="[성지공현.XLS]________319"/>
      <sheetName val="[성지공현.XLS]________320"/>
      <sheetName val="[성지공현.XLS]________322"/>
      <sheetName val="[성지공현.XLS]________327"/>
      <sheetName val="[성지공현.XLS]________324"/>
      <sheetName val="[성지공현.XLS]________326"/>
      <sheetName val="[성지공현.XLS]________328"/>
      <sheetName val="[성지공현.XLS]________329"/>
      <sheetName val="[성지공현.XLS]________332"/>
      <sheetName val="[성지공현.XLS]________333"/>
      <sheetName val="[성지공현.XLS]________334"/>
      <sheetName val="[성지공현.XLS]________335"/>
      <sheetName val="[성지공현.XLS]________336"/>
      <sheetName val="[성지공현.XLS]________337"/>
      <sheetName val="[성지공현.XLS]________341"/>
      <sheetName val="[성지공현.XLS]________340"/>
      <sheetName val="[성지공현.XLS]__적서류__초서_3"/>
      <sheetName val="[성지공현.XLS]__적서류__초서_2"/>
      <sheetName val="[성지공현.XLS]________348"/>
      <sheetName val="[성지공현.XLS]________346"/>
      <sheetName val="[성지공현.XLS]________343"/>
      <sheetName val="[성지공현.XLS]________342"/>
      <sheetName val="[성지공현.XLS]________344"/>
      <sheetName val="[성지공현.XLS]________345"/>
      <sheetName val="[성지공현.XLS]________347"/>
      <sheetName val="[성지공현.XLS]________349"/>
      <sheetName val="[성지공현.XLS]________350"/>
      <sheetName val="[성지공현.XLS]________354"/>
      <sheetName val="[성지공현.XLS]________353"/>
      <sheetName val="[성지공현.XLS]________352"/>
      <sheetName val="[성지공현.XLS]________351"/>
      <sheetName val="[성지공현.XLS]________361"/>
      <sheetName val="[성지공현.XLS]________360"/>
      <sheetName val="[성지공현.XLS]________359"/>
      <sheetName val="[성지공현.XLS]________356"/>
      <sheetName val="[성지공현.XLS]________355"/>
      <sheetName val="[성지공현.XLS]________357"/>
      <sheetName val="[성지공현.XLS]________358"/>
      <sheetName val="[성지공현.XLS]________362"/>
      <sheetName val="[성지공현.XLS]________363"/>
      <sheetName val="[성지공현.XLS]________364"/>
      <sheetName val="[성지공현.XLS]________366"/>
      <sheetName val="[성지공현.XLS]________365"/>
      <sheetName val="[성지공현.XLS]A_________2"/>
      <sheetName val="[성지공현.XLS]__적서류_기_서_3"/>
      <sheetName val="[성지공현.XLS]__적서류_기_서_2"/>
      <sheetName val="[성지공현.XLS]__적서___초서_3"/>
      <sheetName val="[성지공현.XLS]__적서___초서_4"/>
      <sheetName val="[성지공현.XLS]__적서___초서_5"/>
      <sheetName val="[성지공현.XLS]__적서___초서_6"/>
      <sheetName val="[성지공현.XLS]__적서___초서_7"/>
      <sheetName val="[성지공현.XLS]__적서___초서_8"/>
      <sheetName val="[성지공현.XLS]__적서___초서_9"/>
      <sheetName val="[성지공현.XLS]__적서___초_10"/>
      <sheetName val="[성지공현.XLS]_견적서류_기초_13"/>
      <sheetName val="[성지공현.XLS]_견적서류_기초_12"/>
      <sheetName val="[성지공현.XLS]_견적서류_기초서_3"/>
      <sheetName val="[성지공현.XLS]_견적서류_기초서_2"/>
      <sheetName val="[성지공현.XLS]_견적서류_기초서_4"/>
      <sheetName val="[성지공현.XLS]_견적서류_기초서_5"/>
      <sheetName val="[성지공현.XLS]_견적서류_기초서_6"/>
      <sheetName val="[성지공현.XLS]_견적서류_기초서_7"/>
      <sheetName val="[성지공현.XLS]_견적서류_기초서_8"/>
      <sheetName val="[성지공현.XLS]_견적서류_기초서_9"/>
      <sheetName val="[성지공현.XLS]_견적서류_기초_11"/>
      <sheetName val="[성지공현.XLS]_견적서류_기초_10"/>
      <sheetName val="현장지지물물량"/>
      <sheetName val="NSCP견적물량"/>
      <sheetName val="CABLE SIZE-3"/>
      <sheetName val="약품설비"/>
      <sheetName val="2000노임기준"/>
      <sheetName val="역T형교대(말뚝기초)"/>
      <sheetName val="기준정보"/>
      <sheetName val="BB"/>
      <sheetName val="DB"/>
      <sheetName val="Bellinfo"/>
      <sheetName val="00 PAYMENT CERTI"/>
      <sheetName val="06 내역서"/>
      <sheetName val="낙찰율적용표"/>
      <sheetName val="Dulieu"/>
      <sheetName val="도"/>
      <sheetName val="공사일보 취합용"/>
      <sheetName val="조명율표"/>
      <sheetName val="합산자재"/>
      <sheetName val="일대목차"/>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2018)"/>
      <sheetName val="etc (3)"/>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EW06-33"/>
      <sheetName val="EW06-36"/>
      <sheetName val="EW06-36.2"/>
      <sheetName val="EW06-37"/>
      <sheetName val="BP (2)"/>
      <sheetName val="1"/>
      <sheetName val="CP4-2FL.BONDING.CHUA SỐ"/>
      <sheetName val="CP4-NC COATING.EW06-15 (2)"/>
      <sheetName val="EW07-13.2"/>
      <sheetName val="EW07-27"/>
      <sheetName val="EW07-28"/>
      <sheetName val="EW07-46"/>
      <sheetName val="EW07-57"/>
      <sheetName val="EW07-59"/>
      <sheetName val="EW08-01"/>
      <sheetName val="EW08-15"/>
      <sheetName val="EW08-16"/>
      <sheetName val="EW08-17 (2)"/>
      <sheetName val="EW08-20"/>
      <sheetName val="EW08-21"/>
      <sheetName val="EW08-22"/>
      <sheetName val="EW08-25 (2)"/>
      <sheetName val="EW08-27"/>
      <sheetName val="EW08-31"/>
      <sheetName val="EW08-33"/>
      <sheetName val="EW08-35"/>
      <sheetName val="EW08-34"/>
      <sheetName val="mẫu 2019"/>
      <sheetName val="2019"/>
      <sheetName val="NHẬP KHO"/>
      <sheetName val="EW08-09"/>
      <sheetName val="EW08-09 (2)"/>
      <sheetName val="EW08-10"/>
      <sheetName val="EW08-25"/>
      <sheetName val="WL2-CNC"/>
      <sheetName val="CP4-1FL"/>
      <sheetName val="CUB1,2"/>
      <sheetName val="EW09-01 (2)"/>
      <sheetName val="EW09-01"/>
      <sheetName val="EW09-03"/>
      <sheetName val="CATEEN1-THAI NGUYEN"/>
      <sheetName val="EW08-13"/>
      <sheetName val="EW08-13.2 (2)"/>
      <sheetName val="EW08-15 (2)"/>
      <sheetName val="EW08-15 (3)"/>
      <sheetName val="EW08-13.2"/>
      <sheetName val="EW08-29"/>
      <sheetName val="EW08-31.2"/>
      <sheetName val="EW08-34 (2)"/>
      <sheetName val="EW08-34 (4)"/>
      <sheetName val="EW08-34 (5)"/>
      <sheetName val="EW08-34 (6)"/>
      <sheetName val="7단가"/>
      <sheetName val="차이분석(수정)"/>
      <sheetName val="단가비교표"/>
      <sheetName val="부하(성남)"/>
      <sheetName val="PH-2"/>
      <sheetName val="실행DB"/>
      <sheetName val="DATASPEC(VT1)"/>
      <sheetName val="단가조사"/>
      <sheetName val="BOX 본체"/>
      <sheetName val="Macro7"/>
      <sheetName val="8.PILE  (돌출)"/>
      <sheetName val="준공조서갑지"/>
      <sheetName val="설명서 "/>
      <sheetName val="계약내역서(을지)"/>
      <sheetName val="PRESSURE GAUGE"/>
      <sheetName val="Benchmark"/>
      <sheetName val="Consumables"/>
      <sheetName val="12CGOU"/>
      <sheetName val="Spec1"/>
      <sheetName val="costing_CV"/>
      <sheetName val="ASCEandUBC"/>
      <sheetName val="수주현황2월"/>
      <sheetName val="산출근거#2-3"/>
      <sheetName val="상반기손익차2총괄"/>
      <sheetName val="96.12"/>
      <sheetName val="3004-2"/>
      <sheetName val="정보"/>
      <sheetName val="화설내"/>
      <sheetName val="요율표"/>
      <sheetName val="3련_BOX1"/>
      <sheetName val="단면_(2)1"/>
      <sheetName val="3련_BOX"/>
      <sheetName val="단면_(2)"/>
      <sheetName val="DATA1"/>
      <sheetName val="공사원가"/>
      <sheetName val="G_R300경비"/>
      <sheetName val="원가계산서_"/>
      <sheetName val="내역서01"/>
      <sheetName val="소일위대가코드표"/>
      <sheetName val="수목데이타_2"/>
      <sheetName val="공정집계_국별"/>
      <sheetName val="노무비단가"/>
      <sheetName val="단가 "/>
      <sheetName val="Macro(전선)"/>
      <sheetName val="입력시트"/>
      <sheetName val="205동"/>
      <sheetName val="철근"/>
      <sheetName val="주경기-오배수"/>
      <sheetName val="단독"/>
      <sheetName val="배관내경(삭제하지마시오)"/>
      <sheetName val="Vendor"/>
      <sheetName val="-"/>
      <sheetName val="DANGA"/>
      <sheetName val="일위대가(계측기설치)"/>
      <sheetName val="공정진도현황(2069)"/>
      <sheetName val="공정진도현황(2단계2차)"/>
      <sheetName val="Conduit_Size선정"/>
      <sheetName val="1TL종점(1)"/>
      <sheetName val="NEYOK"/>
      <sheetName val="PRİSMA"/>
      <sheetName val="판매시설"/>
      <sheetName val="고정1"/>
      <sheetName val="(원문)특허실용의장"/>
      <sheetName val="1,2,3,4,5단위수량"/>
      <sheetName val="계정참조"/>
      <sheetName val="Gia_vat_tu2"/>
      <sheetName val="제품_정보2"/>
      <sheetName val="16년_부문별2"/>
      <sheetName val="조건표_(2)2"/>
      <sheetName val="CP-E2_(품셈표)2"/>
      <sheetName val="mau_2_(2)1"/>
      <sheetName val="CP1-1FL_11"/>
      <sheetName val="CP1_(2)1"/>
      <sheetName val="CP1_(3)1"/>
      <sheetName val="CP2_(2)1"/>
      <sheetName val="EW07-15_21"/>
      <sheetName val="CP2-1FL_JU_MÁY_SẤY1"/>
      <sheetName val="CP2-1FL_JU_CLEAN_EW07-201"/>
      <sheetName val="CP4-NC_COATING_MIEN1"/>
      <sheetName val="EW07-13_(2)1"/>
      <sheetName val="EW07-13_31"/>
      <sheetName val="EW07-13_41"/>
      <sheetName val="EW07-13_81"/>
      <sheetName val="EW07-13_(9)1"/>
      <sheetName val="EW07-13_121"/>
      <sheetName val="EW07-19_21"/>
      <sheetName val="EW07-23_CP41"/>
      <sheetName val="CP4-2FL_EW07-481"/>
      <sheetName val="EW07-27_(2)1"/>
      <sheetName val="EW07-58_(2)1"/>
      <sheetName val="EW07-58_(3)1"/>
      <sheetName val="EW07-58_(4)1"/>
      <sheetName val="EW07-58_(6)1"/>
      <sheetName val="EW07-13_101"/>
      <sheetName val="EW07-13_111"/>
      <sheetName val="etc_(2)1"/>
      <sheetName val="etc_(2018)1"/>
      <sheetName val="etc_(3)1"/>
      <sheetName val="CP4-NC_COATING_EW06-151"/>
      <sheetName val="EW06-15_(2)1"/>
      <sheetName val="EW06-15_(3)1"/>
      <sheetName val="EW06-15_(4)1"/>
      <sheetName val="EW06-36_21"/>
      <sheetName val="BP_(2)1"/>
      <sheetName val="CP4-2FL_BONDING_CHUA_SỐ1"/>
      <sheetName val="CP4-NC_COATING_EW06-15_(2)1"/>
      <sheetName val="EW07-13_21"/>
      <sheetName val="EW08-17_(2)1"/>
      <sheetName val="EW08-25_(2)1"/>
      <sheetName val="mẫu_20191"/>
      <sheetName val="NHẬP_KHO1"/>
      <sheetName val="EW08-09_(2)1"/>
      <sheetName val="EW09-01_(2)1"/>
      <sheetName val="CATEEN1-THAI_NGUYEN1"/>
      <sheetName val="EW08-13_2_(2)1"/>
      <sheetName val="EW08-15_(2)1"/>
      <sheetName val="EW08-15_(3)1"/>
      <sheetName val="EW08-13_21"/>
      <sheetName val="EW08-31_21"/>
      <sheetName val="EW08-34_(2)1"/>
      <sheetName val="EW08-34_(4)1"/>
      <sheetName val="EW08-34_(5)1"/>
      <sheetName val="EW08-34_(6)1"/>
      <sheetName val="CABLE_SIZE-31"/>
      <sheetName val="00_PAYMENT_CERTI1"/>
      <sheetName val="06_내역서1"/>
      <sheetName val="IMP_(REACTOR)1"/>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EW06-36_2"/>
      <sheetName val="BP_(2)"/>
      <sheetName val="CP4-2FL_BONDING_CHUA_SỐ"/>
      <sheetName val="CP4-NC_COATING_EW06-15_(2)"/>
      <sheetName val="EW07-13_2"/>
      <sheetName val="EW08-17_(2)"/>
      <sheetName val="EW08-25_(2)"/>
      <sheetName val="mẫu_2019"/>
      <sheetName val="NHẬP_KHO"/>
      <sheetName val="EW08-09_(2)"/>
      <sheetName val="EW09-01_(2)"/>
      <sheetName val="CATEEN1-THAI_NGUYEN"/>
      <sheetName val="EW08-13_2_(2)"/>
      <sheetName val="EW08-15_(2)"/>
      <sheetName val="EW08-15_(3)"/>
      <sheetName val="EW08-13_2"/>
      <sheetName val="EW08-31_2"/>
      <sheetName val="EW08-34_(2)"/>
      <sheetName val="EW08-34_(4)"/>
      <sheetName val="EW08-34_(5)"/>
      <sheetName val="EW08-34_(6)"/>
      <sheetName val="CABLE_SIZE-3"/>
      <sheetName val="00_PAYMENT_CERTI"/>
      <sheetName val="06_내역서"/>
      <sheetName val="IMP_(REACTOR)"/>
      <sheetName val="1-7"/>
      <sheetName val="6MONTHS"/>
      <sheetName val="세금자료"/>
      <sheetName val="w't table"/>
      <sheetName val="VS배관내역서"/>
      <sheetName val="C97상"/>
      <sheetName val="U-TYPE(1)"/>
      <sheetName val="분전함신설"/>
      <sheetName val="접지1종"/>
      <sheetName val="FitOutConfCentre"/>
      <sheetName val="FAB_I"/>
      <sheetName val="목록별산출서(CM)"/>
      <sheetName val="노임근거(CM)"/>
      <sheetName val="산출집계(CM)"/>
      <sheetName val="합산자재 (2)"/>
      <sheetName val="목록별산출서(시공사)"/>
      <sheetName val="방배동내역(리라)"/>
      <sheetName val="부대공사총괄"/>
      <sheetName val="건축공사집계표"/>
      <sheetName val="방배동내역 (총괄)"/>
      <sheetName val="매립"/>
      <sheetName val="전력간선 설비공사电力_x0000__x0000_"/>
      <sheetName val="예산羘ↈ✈"/>
      <sheetName val="예산ၒ_x0000__x0000_"/>
      <sheetName val="96까지"/>
      <sheetName val="97년"/>
      <sheetName val="98이후"/>
      <sheetName val="한강운반비"/>
      <sheetName val="ENE-CAL"/>
      <sheetName val="기계설비공사__x0000__x0000__x0005_"/>
      <sheetName val="기계설비공사_"/>
      <sheetName val="기계설비공사__x0000_桅ȩ"/>
      <sheetName val="기계설비공사__x0000_ȫ"/>
      <sheetName val="기계설비공사__x0000_眡Ʋ"/>
      <sheetName val="공정"/>
      <sheetName val="날개벽(시점좌측)"/>
      <sheetName val="EE-PROP"/>
      <sheetName val="HRG BAHAN &amp; UPAH okk"/>
      <sheetName val="Analis Kusen okk"/>
      <sheetName val="Notes"/>
      <sheetName val="Bhn.Pmsrn"/>
      <sheetName val="BM"/>
      <sheetName val="VC2 8.98"/>
      <sheetName val="3BL공동구 수량"/>
      <sheetName val=" 견적서"/>
      <sheetName val="기초자료입력"/>
      <sheetName val="RR1-3집계"/>
      <sheetName val="IMP (RE_x0000__x0000__x0005__x0000_閰貌"/>
      <sheetName val="IMP (RE_x0000__x0000__x0005__x0000_ධ臹"/>
      <sheetName val="부산제일극장"/>
      <sheetName val="MixBed"/>
      <sheetName val="A"/>
      <sheetName val="대로근거"/>
      <sheetName val="중로근거"/>
      <sheetName val="준공조서"/>
      <sheetName val="공사준공계"/>
      <sheetName val="준공검사보고서"/>
      <sheetName val="예산"/>
      <sheetName val="구성비"/>
      <sheetName val="단가표 (2)"/>
      <sheetName val="1062-X방향_3"/>
      <sheetName val="PAD_TR보호대기초3"/>
      <sheetName val="중기조종사_단위단가3"/>
      <sheetName val="기계설비공사_집계표3"/>
      <sheetName val="1-4_익월예상투자대비2"/>
      <sheetName val="1-2_투입대비2"/>
      <sheetName val="전체_수금2"/>
      <sheetName val="수량산출서_갑지2"/>
      <sheetName val="견적_(2)2"/>
      <sheetName val="전차선로_물량표2"/>
      <sheetName val="수변전_설비공사受配电2"/>
      <sheetName val="_동력_설비공사动力设备2"/>
      <sheetName val="전력간선_설비공사电力干线2"/>
      <sheetName val="전등_설비공사照明系统2"/>
      <sheetName val="CCTV_설비공사CCTV2"/>
      <sheetName val="_전열_설비공사插座系统2"/>
      <sheetName val="접지_설비공사接地系统2"/>
      <sheetName val="전화,_LAN_설비공사网络布线2"/>
      <sheetName val="방송_설비공사广播系统2"/>
      <sheetName val="가설전기_설비공사临电系统2"/>
      <sheetName val="단면_(2)2"/>
      <sheetName val="Materials_Categories2"/>
      <sheetName val="E_C_T_DATA(DON'T_TOUCH)2"/>
      <sheetName val="VENDOR_DATA2"/>
      <sheetName val="SITE_DATA2"/>
      <sheetName val="3련_BOX2"/>
      <sheetName val="BOX_본체"/>
      <sheetName val="96_12"/>
      <sheetName val="공사일보_취합용"/>
      <sheetName val="M-Price-Electrical"/>
      <sheetName val="B"/>
      <sheetName val="식재೚_x0002_退嚢"/>
      <sheetName val="실수량대입 (2)"/>
      <sheetName val="품의"/>
      <sheetName val="부표단가"/>
      <sheetName val="용지매수"/>
      <sheetName val="[성지공현.XLS][성지공현.XLS]___서류_기_서_3"/>
      <sheetName val="[성지공현.XLS][성지공현.XLS]__적___기초__2"/>
      <sheetName val="[성지공현.XLS][성지공현.XLS]_견________6"/>
      <sheetName val="[성지공현.XLS][성지공현.XLS]_견적서___초_19"/>
      <sheetName val="[성지공현.XLS][성지공현.XLS]_견적서___초_14"/>
      <sheetName val="[성지공현.XLS][성지공현.XLS]_견적서___초_18"/>
      <sheetName val="[성지공현.XLS][성지공현.XLS]_견적서___초_15"/>
      <sheetName val="[성지공현.XLS][성지공현.XLS]_견적서___초_17"/>
      <sheetName val="[성지공현.XLS][성지공현.XLS]_견적서___초_16"/>
      <sheetName val="[성지공현.XLS][성지공현.XLS]_견적서___초_20"/>
      <sheetName val="[성지공현.XLS][성지공현.XLS]_견적서___초_21"/>
      <sheetName val="[성지공현.XLS][성지공현.XLS]_견적서___초_22"/>
      <sheetName val="[성지공현.XLS][성지공현.XLS]_견적서___초_24"/>
      <sheetName val="[성지공현.XLS][성지공현.XLS]_견적서___초_23"/>
      <sheetName val="Cash_Flow"/>
      <sheetName val="[성지공현_XLS][성지공현_XLS]____류_기___2"/>
      <sheetName val="[성지공현_XLS][성지공현_XLS]_________13"/>
      <sheetName val="[성지공현_XLS][성지공현_XLS]_________19"/>
      <sheetName val="[성지공현_XLS][성지공현_XLS]_________20"/>
      <sheetName val="[성지공현_XLS][성지공현_XLS]_________15"/>
      <sheetName val="[성지공현_XLS][성지공현_XLS]_________14"/>
      <sheetName val="[성지공현_XLS][성지공현_XLS]_________16"/>
      <sheetName val="[성지공현_XLS][성지공현_XLS]_________17"/>
      <sheetName val="[성지공현_XLS][성지공현_XLS]_________18"/>
      <sheetName val="[성지공현_XLS][성지공현_XLS]_________21"/>
      <sheetName val="[성지공현_XLS][성지공현_XLS]_________23"/>
      <sheetName val="[성지공현_XLS][성지공현_XLS]_________22"/>
      <sheetName val="[성지공현_XLS][성지공현_XLS]_________24"/>
      <sheetName val="[성지공현_XLS][성지공현_XLS]_________25"/>
      <sheetName val="[성지공현_XLS][성지공현_XLS]_________26"/>
      <sheetName val="[성지공현_XLS][성지공현_XLS]_________27"/>
      <sheetName val="[성지공현_XLS][성지공현_XLS]_________30"/>
      <sheetName val="[성지공현_XLS][성지공현_XLS]_________28"/>
      <sheetName val="[성지공현_XLS][성지공현_XLS]_________29"/>
      <sheetName val="[성지공현_XLS][성지공현_XLS]_________31"/>
      <sheetName val="[성지공현_XLS][성지공현_XLS]_________32"/>
      <sheetName val="[성지공현_XLS][성지공현_XLS]_________47"/>
      <sheetName val="[성지공현_XLS][성지공현_XLS]_________49"/>
      <sheetName val="[성지공현_XLS][성지공현_XLS]_________34"/>
      <sheetName val="[성지공현_XLS][성지공현_XLS]_________35"/>
      <sheetName val="[성지공현_XLS][성지공현_XLS]_________33"/>
      <sheetName val="[성지공현_XLS][성지공현_XLS]_________36"/>
      <sheetName val="[성지공현_XLS][성지공현_XLS]_________37"/>
      <sheetName val="[성지공현_XLS][성지공현_XLS]_________38"/>
      <sheetName val="[성지공현_XLS][성지공현_XLS]_________39"/>
      <sheetName val="[성지공현_XLS][성지공현_XLS]_________40"/>
      <sheetName val="[성지공현_XLS][성지공현_XLS]_________41"/>
      <sheetName val="[성지공현_XLS][성지공현_XLS]_________42"/>
      <sheetName val="[성지공현_XLS][성지공현_XLS]_________44"/>
      <sheetName val="[성지공현_XLS][성지공현_XLS]_________43"/>
      <sheetName val="급수_(LPM)"/>
      <sheetName val="B053_(990701)공정실적PP%계산"/>
      <sheetName val="_斑利辑"/>
      <sheetName val="New_Search-2"/>
      <sheetName val="실행예산_명세표"/>
      <sheetName val="[성지공현_XLS][성지공현_XLS]_________45"/>
      <sheetName val="[성지공현_XLS][성지공현_XLS]_________46"/>
      <sheetName val="[성지공현_XLS][성지공현_XLS]_________48"/>
      <sheetName val="[성지공현_XLS][성지공현_XLS]_________50"/>
      <sheetName val="[성지공현_XLS][성지공현_XLS]_________54"/>
      <sheetName val="[성지공현_XLS][성지공현_XLS]_________57"/>
      <sheetName val="[성지공현_XLS][성지공현_XLS]_________53"/>
      <sheetName val="[성지공현_XLS][성지공현_XLS]_________51"/>
      <sheetName val="[성지공현_XLS][성지공현_XLS]_________52"/>
      <sheetName val="[성지공현_XLS][성지공현_XLS]_________55"/>
      <sheetName val="[성지공현_XLS][성지공현_XLS]_________56"/>
      <sheetName val="[성지공현_XLS][성지공현_XLS]_________60"/>
      <sheetName val="[성지공현_XLS][성지공현_XLS]_________58"/>
      <sheetName val="預算表_(3)"/>
      <sheetName val="[성지공현_XLS][성지공현_XLS]_________59"/>
      <sheetName val="[성지공현_XLS][성지공현_XLS]_________61"/>
      <sheetName val="[성지공현.XLS][성지공현.XLS]____류_기___6"/>
      <sheetName val="[성지공현.XLS][성지공현.XLS]____류_기___7"/>
      <sheetName val="[성지공현.XLS][성지공현.XLS]_견_____초__2"/>
      <sheetName val="[성지공현.XLS][성지공현.XLS]________841"/>
      <sheetName val="[성지공현.XLS][성지공현.XLS]________840"/>
      <sheetName val="[성지공현.XLS][성지공현.XLS]________844"/>
      <sheetName val="[성지공현.XLS][성지공현.XLS]________842"/>
      <sheetName val="[성지공현.XLS][성지공현.XLS]________843"/>
      <sheetName val="[성지공현.XLS][성지공현.XLS]________845"/>
      <sheetName val="[성지공현.XLS][성지공현.XLS]________847"/>
      <sheetName val="[성지공현.XLS][성지공현.XLS]________848"/>
      <sheetName val="기준FACTOR"/>
      <sheetName val="[성지공현.XLS][성지공현.XLS]________849"/>
      <sheetName val="[성지공현.XLS][성지공현.XLS]________850"/>
      <sheetName val="견적내역서"/>
      <sheetName val="수지예산"/>
      <sheetName val="[성지공현.XLS][성지공현.XLS]________895"/>
      <sheetName val="[성지공현.XLS][성지공현.XLS]________893"/>
      <sheetName val="[성지공현.XLS][성지공현.XLS]____류_기___9"/>
      <sheetName val="[성지공현.XLS][성지공현.XLS]____류_기__10"/>
      <sheetName val="2. 매출 구성"/>
      <sheetName val="2동전기"/>
      <sheetName val="[성지공현.XLS][성지공현.XLS]____류_기___8"/>
      <sheetName val="evaluateSheet1"/>
      <sheetName val="[성지공현.XLS][성지공현.XLS]A_________7"/>
      <sheetName val="[성지공현.XLS][성지공현.XLS]A_________6"/>
      <sheetName val="1호맨홀토공"/>
      <sheetName val="[성지공현.XLS][성지공현.XLS]________852"/>
      <sheetName val="[성지공현.XLS][성지공현.XLS]________851"/>
      <sheetName val="[성지공현.XLS][성지공현.XLS]________855"/>
      <sheetName val="[성지공현.XLS][성지공현.XLS]________854"/>
      <sheetName val="[성지공현.XLS][성지공현.XLS]________853"/>
      <sheetName val="[성지공현.XLS][성지공현.XLS]________857"/>
      <sheetName val="[성지공현.XLS][성지공현.XLS]________856"/>
      <sheetName val="[성지공현.XLS][성지공현.XLS]________859"/>
      <sheetName val="[성지공현.XLS][성지공현.XLS]________858"/>
      <sheetName val="[성지공현.XLS][성지공현.XLS]________872"/>
      <sheetName val="[성지공현.XLS][성지공현.XLS]________868"/>
      <sheetName val="[성지공현.XLS][성지공현.XLS]________860"/>
      <sheetName val="[성지공현.XLS][성지공현.XLS]________862"/>
      <sheetName val="[성지공현.XLS][성지공현.XLS]________861"/>
      <sheetName val="[성지공현.XLS][성지공현.XLS]________865"/>
      <sheetName val="[성지공현.XLS][성지공현.XLS]________864"/>
      <sheetName val="[성지공현.XLS][성지공현.XLS]________863"/>
      <sheetName val="[성지공현.XLS][성지공현.XLS]________866"/>
      <sheetName val="[성지공현.XLS][성지공현.XLS]________867"/>
      <sheetName val="[성지공현.XLS][성지공현.XLS]________869"/>
      <sheetName val="[성지공현.XLS][성지공현.XLS]________870"/>
      <sheetName val="[성지공현.XLS][성지공현.XLS]________871"/>
      <sheetName val="[성지공현.XLS][성지공현.XLS]________873"/>
      <sheetName val="[성지공현.XLS][성지공현.XLS]________875"/>
      <sheetName val="[성지공현.XLS][성지공현.XLS]________874"/>
      <sheetName val="[성지공현.XLS][성지공현.XLS]________877"/>
      <sheetName val="[성지공현.XLS][성지공현.XLS]________876"/>
      <sheetName val="[성지공현.XLS][성지공현.XLS]________879"/>
      <sheetName val="[성지공현.XLS][성지공현.XLS]________878"/>
      <sheetName val="[성지공현.XLS][성지공현.XLS]________881"/>
      <sheetName val="[성지공현.XLS][성지공현.XLS]________880"/>
      <sheetName val="[성지공현.XLS][성지공현.XLS]________882"/>
      <sheetName val="[성지공현.XLS][성지공현.XLS]________886"/>
      <sheetName val="[성지공현.XLS][성지공현.XLS]________883"/>
      <sheetName val="[성지공현.XLS][성지공현.XLS]________884"/>
      <sheetName val="[성지공현.XLS][성지공현.XLS]________885"/>
      <sheetName val="[성지공현.XLS][성지공현.XLS]________891"/>
      <sheetName val="[성지공현.XLS][성지공현.XLS]________887"/>
      <sheetName val="[성지공현.XLS][성지공현.XLS]________892"/>
      <sheetName val="[성지공현.XLS][성지공현.XLS]________889"/>
      <sheetName val="[성지공현.XLS][성지공현.XLS]________888"/>
      <sheetName val="[성지공현.XLS][성지공현.XLS]________890"/>
      <sheetName val="[성지공현.XLS][성지공현.XLS]________899"/>
      <sheetName val="[성지공현.XLS][성지공현.XLS]________894"/>
      <sheetName val="[성지공현.XLS][성지공현.XLS]________898"/>
      <sheetName val="[성지공현.XLS][성지공현.XLS]________896"/>
      <sheetName val="[성지공현.XLS][성지공현.XLS]________897"/>
      <sheetName val="[성지공현.XLS][성지공현.XLS]________901"/>
      <sheetName val="[성지공현.XLS][성지공현.XLS]________900"/>
      <sheetName val="[성지공현.XLS][성지공현.XLS]________902"/>
      <sheetName val="[성지공현.XLS][성지공현.XLS]________907"/>
      <sheetName val="[성지공현.XLS][성지공현.XLS]________905"/>
      <sheetName val="[성지공현.XLS][성지공현.XLS]________903"/>
      <sheetName val="[성지공현.XLS][성지공현.XLS]________904"/>
      <sheetName val="[성지공현.XLS][성지공현.XLS]________906"/>
      <sheetName val="[성지공현.XLS][성지공현.XLS]_______1208"/>
      <sheetName val="[성지공현.XLS][성지공현.XLS]_______1209"/>
      <sheetName val="[성지공현.XLS][성지공현.XLS]_______1205"/>
      <sheetName val="[성지공현.XLS][성지공현.XLS]_______1206"/>
      <sheetName val="[성지공현.XLS][성지공현.XLS]_______1060"/>
      <sheetName val="________109"/>
      <sheetName val="________113"/>
      <sheetName val="_________86"/>
      <sheetName val="_________85"/>
      <sheetName val="_________90"/>
      <sheetName val="_________87"/>
      <sheetName val="_________88"/>
      <sheetName val="_________89"/>
      <sheetName val="_________95"/>
      <sheetName val="_________92"/>
      <sheetName val="_________91"/>
      <sheetName val="_________96"/>
      <sheetName val="_________94"/>
      <sheetName val="_________93"/>
      <sheetName val="_________97"/>
      <sheetName val="_________98"/>
      <sheetName val="_________99"/>
      <sheetName val="________100"/>
      <sheetName val="________102"/>
      <sheetName val="________101"/>
      <sheetName val="________103"/>
      <sheetName val="________104"/>
      <sheetName val="________106"/>
      <sheetName val="________107"/>
      <sheetName val="_견적서___초서_3"/>
      <sheetName val="_견적서___초서_2"/>
      <sheetName val="_견적서___초서_4"/>
      <sheetName val="_견적서___초서_5"/>
      <sheetName val="_견적서___초서_7"/>
      <sheetName val="_견적서___초서_6"/>
      <sheetName val="________105"/>
      <sheetName val="________108"/>
      <sheetName val="________115"/>
      <sheetName val="________110"/>
      <sheetName val="________111"/>
      <sheetName val="________112"/>
      <sheetName val="________114"/>
      <sheetName val="________116"/>
      <sheetName val="________117"/>
      <sheetName val="________121"/>
      <sheetName val="________122"/>
      <sheetName val="________118"/>
      <sheetName val="________119"/>
      <sheetName val="________120"/>
      <sheetName val="[성지공현.XLS][성지공현.XLS]__적서류__초서_4"/>
      <sheetName val="______XLS_2"/>
      <sheetName val="________127"/>
      <sheetName val="________126"/>
      <sheetName val="________124"/>
      <sheetName val="________123"/>
      <sheetName val="________125"/>
      <sheetName val="________133"/>
      <sheetName val="________132"/>
      <sheetName val="________129"/>
      <sheetName val="________128"/>
      <sheetName val="________130"/>
      <sheetName val="________131"/>
      <sheetName val="________135"/>
      <sheetName val="________138"/>
      <sheetName val="________134"/>
      <sheetName val="________136"/>
      <sheetName val="________137"/>
      <sheetName val="________140"/>
      <sheetName val="________139"/>
      <sheetName val="________143"/>
      <sheetName val="________141"/>
      <sheetName val="________142"/>
      <sheetName val="________144"/>
      <sheetName val="________145"/>
      <sheetName val="________147"/>
      <sheetName val="________146"/>
      <sheetName val="________148"/>
      <sheetName val="________158"/>
      <sheetName val="________159"/>
      <sheetName val="_견__류_기___2"/>
      <sheetName val="________149"/>
      <sheetName val="________152"/>
      <sheetName val="________155"/>
      <sheetName val="________150"/>
      <sheetName val="________151"/>
      <sheetName val="________154"/>
      <sheetName val="________153"/>
      <sheetName val="________156"/>
      <sheetName val="________157"/>
      <sheetName val="________160"/>
      <sheetName val="________161"/>
      <sheetName val="________162"/>
      <sheetName val="________164"/>
      <sheetName val="________163"/>
      <sheetName val="__적_______2"/>
      <sheetName val="________169"/>
      <sheetName val="________168"/>
      <sheetName val="________165"/>
      <sheetName val="________167"/>
      <sheetName val="________166"/>
      <sheetName val="________175"/>
      <sheetName val="________171"/>
      <sheetName val="________170"/>
      <sheetName val="________174"/>
      <sheetName val="________172"/>
      <sheetName val="________173"/>
      <sheetName val="________176"/>
      <sheetName val="________178"/>
      <sheetName val="________182"/>
      <sheetName val="________177"/>
      <sheetName val="________179"/>
      <sheetName val="________180"/>
      <sheetName val="________181"/>
      <sheetName val="________184"/>
      <sheetName val="________185"/>
      <sheetName val="________183"/>
      <sheetName val="________189"/>
      <sheetName val="________188"/>
      <sheetName val="________187"/>
      <sheetName val="________186"/>
      <sheetName val="________190"/>
      <sheetName val="________191"/>
      <sheetName val="________192"/>
      <sheetName val="________193"/>
      <sheetName val="________195"/>
      <sheetName val="________194"/>
      <sheetName val="________196"/>
      <sheetName val="[성지공현.XLS][성지공현.XLS]__적서류__초서_5"/>
      <sheetName val="계약내역"/>
      <sheetName val="[성지공현.XLS][성지공현.XLS]________908"/>
      <sheetName val="[성지공현.XLS][성지공현.XLS]________909"/>
      <sheetName val="[성지공현.XLS][성지공현.XLS]________912"/>
      <sheetName val="[성지공현.XLS][성지공현.XLS]________910"/>
      <sheetName val="[성지공현.XLS][성지공현.XLS]________911"/>
      <sheetName val="[성지공현.XLS][성지공현.XLS]________916"/>
      <sheetName val="[성지공현.XLS][성지공현.XLS]________917"/>
      <sheetName val="[성지공현.XLS][성지공현.XLS]________913"/>
      <sheetName val="[성지공현.XLS][성지공현.XLS]________915"/>
      <sheetName val="[성지공현.XLS][성지공현.XLS]________914"/>
      <sheetName val="[성지공현.XLS][성지공현.XLS]________918"/>
      <sheetName val="[성지공현.XLS][성지공현.XLS]________919"/>
      <sheetName val="[성지공현.XLS][성지공현.XLS]________926"/>
      <sheetName val="[성지공현.XLS][성지공현.XLS]________927"/>
      <sheetName val="[성지공현.XLS][성지공현.XLS]________920"/>
      <sheetName val="[성지공현.XLS][성지공현.XLS]________921"/>
      <sheetName val="[성지공현.XLS][성지공현.XLS]________923"/>
      <sheetName val="[성지공현.XLS][성지공현.XLS]________922"/>
      <sheetName val="[성지공현.XLS][성지공현.XLS]________925"/>
      <sheetName val="[성지공현.XLS][성지공현.XLS]________924"/>
      <sheetName val="[성지공현.XLS][성지공현.XLS]________928"/>
      <sheetName val="[성지공현.XLS][성지공현.XLS]________929"/>
      <sheetName val="[성지공현.XLS][성지공현.XLS]________933"/>
      <sheetName val="[성지공현.XLS][성지공현.XLS]________930"/>
      <sheetName val="[성지공현.XLS][성지공현.XLS]________931"/>
      <sheetName val="[성지공현.XLS][성지공현.XLS]________932"/>
      <sheetName val="[성지공현.XLS][성지공현.XLS]________934"/>
      <sheetName val="[성지공현.XLS][성지공현.XLS]________936"/>
      <sheetName val="[성지공현.XLS][성지공현.XLS]________935"/>
      <sheetName val="[성지공현.XLS][성지공현.XLS]________944"/>
      <sheetName val="[성지공현.XLS][성지공현.XLS]________937"/>
      <sheetName val="[성지공현.XLS][성지공현.XLS]________938"/>
      <sheetName val="[성지공현.XLS][성지공현.XLS]________939"/>
      <sheetName val="[성지공현.XLS][성지공현.XLS]________940"/>
      <sheetName val="[성지공현.XLS][성지공현.XLS]________941"/>
      <sheetName val="[성지공현.XLS][성지공현.XLS]________943"/>
      <sheetName val="[성지공현.XLS][성지공현.XLS]________942"/>
      <sheetName val="[성지공현.XLS][성지공현.XLS]________945"/>
      <sheetName val="[성지공현.XLS][성지공현.XLS]________946"/>
      <sheetName val="[성지공현.XLS][성지공현.XLS]________947"/>
      <sheetName val="[성지공현.XLS][성지공현.XLS]________948"/>
      <sheetName val="[성지공현.XLS][성지공현.XLS]________951"/>
      <sheetName val="[성지공현.XLS][성지공현.XLS]________949"/>
      <sheetName val="[성지공현.XLS][성지공현.XLS]________950"/>
      <sheetName val="[성지공현.XLS][성지공현.XLS]________952"/>
      <sheetName val="[성지공현.XLS][성지공현.XLS]_______1058"/>
      <sheetName val="[성지공현.XLS][성지공현.XLS]_______1059"/>
      <sheetName val="[성지공현.XLS][성지공현.XLS]________954"/>
      <sheetName val="[성지공현.XLS][성지공현.XLS]________953"/>
      <sheetName val="[성지공현.XLS][성지공현.XLS]________955"/>
      <sheetName val="[성지공현.XLS][성지공현.XLS]________957"/>
      <sheetName val="[성지공현.XLS][성지공현.XLS]________956"/>
      <sheetName val="[성지공현.XLS][성지공현.XLS]________958"/>
      <sheetName val="[성지공현.XLS][성지공현.XLS]________960"/>
      <sheetName val="[성지공현.XLS][성지공현.XLS]________959"/>
      <sheetName val="[성지공현.XLS][성지공현.XLS]________961"/>
      <sheetName val="[성지공현.XLS][성지공현.XLS]________963"/>
      <sheetName val="[성지공현.XLS][성지공현.XLS]________962"/>
      <sheetName val="[성지공현.XLS][성지공현.XLS]________964"/>
      <sheetName val="[성지공현.XLS][성지공현.XLS]________965"/>
      <sheetName val="[성지공현.XLS][성지공현.XLS]________967"/>
      <sheetName val="[성지공현.XLS][성지공현.XLS]________966"/>
      <sheetName val="[성지공현.XLS][성지공현.XLS]________968"/>
      <sheetName val="[성지공현.XLS][성지공현.XLS]________969"/>
      <sheetName val="[성지공현.XLS][성지공현.XLS]________970"/>
      <sheetName val="[성지공현.XLS][성지공현.XLS]________978"/>
      <sheetName val="[성지공현.XLS][성지공현.XLS]________971"/>
      <sheetName val="[성지공현.XLS][성지공현.XLS]________973"/>
      <sheetName val="[성지공현.XLS][성지공현.XLS]________972"/>
      <sheetName val="[성지공현.XLS][성지공현.XLS]________974"/>
      <sheetName val="[성지공현.XLS][성지공현.XLS]________975"/>
      <sheetName val="[성지공현.XLS][성지공현.XLS]________976"/>
      <sheetName val="[성지공현.XLS][성지공현.XLS]________977"/>
      <sheetName val="[성지공현.XLS][성지공현.XLS]________981"/>
      <sheetName val="[성지공현.XLS][성지공현.XLS]________979"/>
      <sheetName val="[성지공현.XLS][성지공현.XLS]________980"/>
      <sheetName val="[성지공현.XLS][성지공현.XLS]________988"/>
      <sheetName val="[성지공현.XLS][성지공현.XLS]________982"/>
      <sheetName val="[성지공현.XLS][성지공현.XLS]________983"/>
      <sheetName val="[성지공현.XLS][성지공현.XLS]________984"/>
      <sheetName val="[성지공현.XLS][성지공현.XLS]________985"/>
      <sheetName val="[성지공현.XLS][성지공현.XLS]________986"/>
      <sheetName val="[성지공현.XLS][성지공현.XLS]________987"/>
      <sheetName val="[성지공현.XLS][성지공현.XLS]________992"/>
      <sheetName val="[성지공현.XLS][성지공현.XLS]________991"/>
      <sheetName val="[성지공현.XLS][성지공현.XLS]________989"/>
      <sheetName val="[성지공현.XLS][성지공현.XLS]________990"/>
      <sheetName val="[성지공현.XLS][성지공현.XLS]________994"/>
      <sheetName val="[성지공현.XLS][성지공현.XLS]________993"/>
      <sheetName val="[성지공현.XLS][성지공현.XLS]________996"/>
      <sheetName val="[성지공현.XLS][성지공현.XLS]________995"/>
      <sheetName val="[성지공현.XLS][성지공현.XLS]________998"/>
      <sheetName val="[성지공현.XLS][성지공현.XLS]________997"/>
      <sheetName val="[성지공현.XLS][성지공현.XLS]________999"/>
      <sheetName val="[성지공현.XLS][성지공현.XLS]_______1000"/>
      <sheetName val="[성지공현.XLS][성지공현.XLS]_______1001"/>
      <sheetName val="[성지공현.XLS][성지공현.XLS]_______1002"/>
      <sheetName val="[성지공현.XLS][성지공현.XLS]_______1003"/>
      <sheetName val="[성지공현.XLS][성지공현.XLS]_______1007"/>
      <sheetName val="[성지공현.XLS][성지공현.XLS]_______1004"/>
      <sheetName val="[성지공현.XLS][성지공현.XLS]_______1005"/>
      <sheetName val="[성지공현.XLS][성지공현.XLS]_______1006"/>
      <sheetName val="[성지공현.XLS][성지공현.XLS]_______1009"/>
      <sheetName val="[성지공현.XLS][성지공현.XLS]_______1008"/>
      <sheetName val="[성지공현.XLS][성지공현.XLS]_______1010"/>
      <sheetName val="[성지공현.XLS][성지공현.XLS]_______1011"/>
      <sheetName val="[성지공현.XLS][성지공현.XLS]_______1012"/>
      <sheetName val="[성지공현.XLS][성지공현.XLS]_______1015"/>
      <sheetName val="[성지공현.XLS][성지공현.XLS]_______1013"/>
      <sheetName val="[성지공현.XLS][성지공현.XLS]_______1014"/>
      <sheetName val="[성지공현.XLS][성지공현.XLS]_______1017"/>
      <sheetName val="[성지공현.XLS][성지공현.XLS]_______1016"/>
      <sheetName val="[성지공현.XLS][성지공현.XLS]_______1020"/>
      <sheetName val="[성지공현.XLS][성지공현.XLS]_______1018"/>
      <sheetName val="[성지공현.XLS][성지공현.XLS]_______1019"/>
      <sheetName val="[성지공현.XLS][성지공현.XLS]_______1021"/>
      <sheetName val="[성지공현.XLS][성지공현.XLS]_______1022"/>
      <sheetName val="[성지공현.XLS][성지공현.XLS]_______1024"/>
      <sheetName val="[성지공현.XLS][성지공현.XLS]_______1023"/>
      <sheetName val="[성지공현.XLS][성지공현.XLS]_______1026"/>
      <sheetName val="[성지공현.XLS][성지공현.XLS]_______1025"/>
      <sheetName val="[성지공현.XLS][성지공현.XLS]_______1027"/>
      <sheetName val="[성지공현.XLS][성지공현.XLS]_______1028"/>
      <sheetName val="[성지공현.XLS][성지공현.XLS]_______1029"/>
      <sheetName val="[성지공현.XLS][성지공현.XLS]_______1032"/>
      <sheetName val="[성지공현.XLS][성지공현.XLS]_______1030"/>
      <sheetName val="[성지공현.XLS][성지공현.XLS]_______1031"/>
      <sheetName val="[성지공현.XLS][성지공현.XLS]_______1039"/>
      <sheetName val="[성지공현.XLS][성지공현.XLS]_______1033"/>
      <sheetName val="[성지공현.XLS][성지공현.XLS]_______1037"/>
      <sheetName val="[성지공현.XLS][성지공현.XLS]_______1035"/>
      <sheetName val="[성지공현.XLS][성지공현.XLS]_______1034"/>
      <sheetName val="[성지공현.XLS][성지공현.XLS]_______1036"/>
      <sheetName val="[성지공현.XLS][성지공현.XLS]_______1038"/>
      <sheetName val="[성지공현.XLS][성지공현.XLS]_______1041"/>
      <sheetName val="[성지공현.XLS][성지공현.XLS]_______1040"/>
      <sheetName val="[성지공현.XLS][성지공현.XLS]_______1046"/>
      <sheetName val="[성지공현.XLS][성지공현.XLS]_______1043"/>
      <sheetName val="[성지공현.XLS][성지공현.XLS]_______1042"/>
      <sheetName val="[성지공현.XLS][성지공현.XLS]_______1044"/>
      <sheetName val="[성지공현.XLS][성지공현.XLS]_______1045"/>
      <sheetName val="[성지공현.XLS][성지공현.XLS]_______1049"/>
      <sheetName val="[성지공현.XLS][성지공현.XLS]_______1047"/>
      <sheetName val="[성지공현.XLS][성지공현.XLS]_______1048"/>
      <sheetName val="[성지공현.XLS][성지공현.XLS]_______1050"/>
      <sheetName val="[성지공현.XLS][성지공현.XLS]_______1051"/>
      <sheetName val="[성지공현.XLS][성지공현.XLS]_______1056"/>
      <sheetName val="[성지공현.XLS][성지공현.XLS]_______1052"/>
      <sheetName val="[성지공현.XLS][성지공현.XLS]_______1053"/>
      <sheetName val="[성지공현.XLS][성지공현.XLS]_______1054"/>
      <sheetName val="[성지공현.XLS][성지공현.XLS]_______1055"/>
      <sheetName val="[성지공현.XLS][성지공현.XLS]_______1057"/>
      <sheetName val="전체 캠퍼스 취합"/>
      <sheetName val="공종별내역서(기계_x0000_"/>
      <sheetName val="갑,을"/>
      <sheetName val="단가검토"/>
      <sheetName val="설치중량 "/>
      <sheetName val="철거중량"/>
      <sheetName val="수문일위 "/>
      <sheetName val="설계개요"/>
      <sheetName val="발주내역"/>
      <sheetName val="사유서(출)"/>
      <sheetName val="도로구조공사비"/>
      <sheetName val="도로토공공사비"/>
      <sheetName val="여수토공사비"/>
      <sheetName val="한전납입금"/>
      <sheetName val="계약일반사항"/>
      <sheetName val="제경비요율"/>
      <sheetName val="산출근거"/>
      <sheetName val="공사비"/>
      <sheetName val="조경일람"/>
      <sheetName val="교각계산"/>
      <sheetName val="철집"/>
      <sheetName val="사리부설"/>
      <sheetName val="CCTV내역서"/>
      <sheetName val="unit"/>
      <sheetName val="재료값"/>
      <sheetName val="단위가격 "/>
      <sheetName val="VXXXXX"/>
      <sheetName val="설계(원가)"/>
      <sheetName val="내역서(변경2)"/>
      <sheetName val="내역서 (변경)"/>
      <sheetName val="자재집계표"/>
      <sheetName val="환토"/>
      <sheetName val="단가산출(운반장비)"/>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소로수량"/>
      <sheetName val="소로수량산출"/>
      <sheetName val="보도수량"/>
      <sheetName val="가로수수량"/>
      <sheetName val="차선도색"/>
      <sheetName val="차선수량"/>
      <sheetName val="도수로원가"/>
      <sheetName val="도수로내역"/>
      <sheetName val="도수로수량"/>
      <sheetName val="설명"/>
      <sheetName val="시공여유율"/>
      <sheetName val="부안일위"/>
      <sheetName val="제출내역 (2)"/>
      <sheetName val="자재견적 (대왕) (2)"/>
      <sheetName val="전기혼잡제경비(45)"/>
      <sheetName val="품셈(기초)"/>
      <sheetName val="수토공단위당"/>
      <sheetName val="산수배수"/>
      <sheetName val="1.동력공사"/>
      <sheetName val="구조물철거타공정이월"/>
      <sheetName val="투찰내역"/>
      <sheetName val="재료비"/>
      <sheetName val="연결관산출조서"/>
      <sheetName val="설치중량_"/>
      <sheetName val="수문일위_"/>
      <sheetName val="양수장내역"/>
      <sheetName val="양수장"/>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잡철물제작"/>
      <sheetName val="관로굴착"/>
      <sheetName val="단가갑지"/>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7"/>
      <sheetName val="Sheet8"/>
      <sheetName val="Sheet11"/>
      <sheetName val="Sheet12"/>
      <sheetName val="Sheet16"/>
      <sheetName val="한전 수탁비 계산 내역"/>
      <sheetName val="CUBICLE설치비 일위대가 "/>
      <sheetName val="9811"/>
      <sheetName val="NFB"/>
      <sheetName val="일위집계표"/>
      <sheetName val="중기비"/>
      <sheetName val="단면가정"/>
      <sheetName val="고창방향"/>
      <sheetName val="일위대가(목록)"/>
      <sheetName val="자원리스트"/>
      <sheetName val="별첨1-임식"/>
      <sheetName val="기본자료"/>
      <sheetName val="1.토공"/>
      <sheetName val="P-산#1-1(WOWA1)"/>
      <sheetName val="가설공사비"/>
      <sheetName val="건축-물가변동"/>
      <sheetName val="토적"/>
      <sheetName val="공내역"/>
      <sheetName val="횡배수관집현황(2공구)"/>
      <sheetName val="년도별"/>
      <sheetName val="건              축"/>
      <sheetName val="98NS-N"/>
      <sheetName val="날개벽"/>
      <sheetName val="PIPE내역_FCN_"/>
      <sheetName val="공사비총괄표"/>
      <sheetName val="M-EQPT-Z"/>
      <sheetName val="토공총괄표"/>
      <sheetName val="총괄내역"/>
      <sheetName val="천방교접속"/>
      <sheetName val="견적대비"/>
      <sheetName val="원가계산서 "/>
      <sheetName val="고용보험료"/>
      <sheetName val="예산내역서"/>
      <sheetName val="9509"/>
      <sheetName val="96보완계획7.12"/>
      <sheetName val="MACRO(MCC)"/>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입상내역"/>
      <sheetName val="반중력식옹벽"/>
      <sheetName val="당초명세(평)"/>
      <sheetName val="작업일보"/>
      <sheetName val="표준계약서"/>
      <sheetName val="일반문틀 설치"/>
      <sheetName val="샌딩 에폭시 도장"/>
      <sheetName val="스텐문틀설치"/>
      <sheetName val="주beam"/>
      <sheetName val="가공비"/>
      <sheetName val="원가계산서(집계)"/>
      <sheetName val="관급수량총"/>
      <sheetName val="안정계산"/>
      <sheetName val="단면검토"/>
      <sheetName val="석탄2.3물량"/>
      <sheetName val="수문일위(2012)"/>
      <sheetName val="공장유"/>
      <sheetName val="1공구 건정토건 철콘"/>
      <sheetName val="2공구하도급내역서"/>
      <sheetName val="토량1-1"/>
      <sheetName val="변경내역서"/>
      <sheetName val="제경비"/>
      <sheetName val="초기화면"/>
      <sheetName val="토공사"/>
      <sheetName val="정렬"/>
      <sheetName val="직공비"/>
      <sheetName val="본선 토공 분배표"/>
      <sheetName val="설계내역"/>
      <sheetName val="점수계산1-2"/>
      <sheetName val="전화번호DATA (2001)"/>
      <sheetName val="주형"/>
      <sheetName val="단가산출"/>
      <sheetName val="청하배수"/>
      <sheetName val="교각1"/>
      <sheetName val="COPING"/>
      <sheetName val="기초공"/>
      <sheetName val="기둥(원형)"/>
      <sheetName val="현산지구200420"/>
      <sheetName val="상 부"/>
      <sheetName val="공  종  별  집  계  표"/>
      <sheetName val="일  위  대  가  목  록"/>
      <sheetName val="일 위 대 가 표"/>
      <sheetName val="단  가  대  비  표"/>
      <sheetName val="본지점중"/>
      <sheetName val="지장물C"/>
      <sheetName val="단가산출내역(노임부분수정)"/>
      <sheetName val="재개발"/>
      <sheetName val="토총괄 (2)"/>
      <sheetName val="음봉방향"/>
      <sheetName val="내역서1"/>
      <sheetName val="자재견적_(대왕)_(2)"/>
      <sheetName val="단가산출서(표지)"/>
      <sheetName val="요율산출"/>
      <sheetName val="공종별예산조사"/>
      <sheetName val="터파기,맨홀"/>
      <sheetName val="1공구8.개소"/>
      <sheetName val="운반"/>
      <sheetName val="운반산출"/>
      <sheetName val="작업부산물수량"/>
      <sheetName val="산업폐기물"/>
      <sheetName val="조립식 가설건물"/>
      <sheetName val="감독차량유지"/>
      <sheetName val="실행내역서"/>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기자재비"/>
      <sheetName val="EP0618"/>
      <sheetName val="정공공사"/>
      <sheetName val="조건"/>
      <sheetName val="전체도급"/>
      <sheetName val="부대대비"/>
      <sheetName val="냉연집계"/>
      <sheetName val="1-1"/>
      <sheetName val="증감내역서"/>
      <sheetName val="수량이동"/>
      <sheetName val="가도공"/>
      <sheetName val="기존구조물철거집계계표"/>
      <sheetName val="충돌 내용"/>
      <sheetName val="1NYS(당)"/>
      <sheetName val="PIPE내역(FCN)"/>
      <sheetName val="장문교(대전)"/>
      <sheetName val="주재료비"/>
      <sheetName val="계화총괄"/>
      <sheetName val="계화배수(3대)"/>
      <sheetName val="수지예산서(세부) (2)"/>
      <sheetName val="D-623D"/>
      <sheetName val="국내"/>
      <sheetName val="Macro"/>
      <sheetName val="Taux"/>
      <sheetName val="3.하중산정4.지지력"/>
      <sheetName val="기계경비일람"/>
      <sheetName val="호안블럭단가"/>
      <sheetName val="부표총괄"/>
      <sheetName val="준검 내역서"/>
      <sheetName val="NAI"/>
      <sheetName val="COPING-1"/>
      <sheetName val="역T형교대-2수량"/>
      <sheetName val="포장물량집계"/>
      <sheetName val="신표지1"/>
      <sheetName val="자재일위(경)"/>
      <sheetName val="교량하부공"/>
      <sheetName val="A1"/>
      <sheetName val="계화배수"/>
      <sheetName val="strut type"/>
      <sheetName val="단위수량"/>
      <sheetName val="SHL"/>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맨홀수량산출"/>
      <sheetName val="Eq. Mobilization"/>
      <sheetName val="입력값"/>
      <sheetName val="설계기준 및 하중계산"/>
      <sheetName val="계수시트"/>
      <sheetName val="용수간선"/>
      <sheetName val="각형맨홀"/>
      <sheetName val="산근터빈"/>
      <sheetName val="새공통"/>
      <sheetName val="화해(함평)"/>
      <sheetName val="화해(장성)"/>
      <sheetName val="이설도로유용토"/>
      <sheetName val="인부신상자료"/>
      <sheetName val="BLOCK(1)"/>
      <sheetName val="제진기"/>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국공유지및사유지"/>
      <sheetName val="단위가격"/>
      <sheetName val="진로도급"/>
      <sheetName val="ESC(K치)"/>
      <sheetName val="경상비"/>
      <sheetName val="도급내역"/>
      <sheetName val="투찰추정"/>
      <sheetName val="도급내역5+800"/>
      <sheetName val="JUCKEYK"/>
      <sheetName val="도급금액"/>
      <sheetName val="재노경"/>
      <sheetName val="총공사내역서"/>
      <sheetName val="설 계"/>
      <sheetName val="WORK"/>
      <sheetName val="착공내역서"/>
      <sheetName val="차집관로, 중계펌프장"/>
      <sheetName val="중계펌프장-건축"/>
      <sheetName val="중계펌프장-사급자재대"/>
      <sheetName val="연결관암거"/>
      <sheetName val="간접비총계"/>
      <sheetName val="부안변전"/>
      <sheetName val="연면적(평)단가"/>
      <sheetName val="B.O.M"/>
      <sheetName val="손익분석"/>
      <sheetName val="INPUT(덕도방향-시점)"/>
      <sheetName val="유입량"/>
      <sheetName val="케이슨Type-A(제원)"/>
      <sheetName val="북방3터널"/>
      <sheetName val="흥양2교토공집계표"/>
      <sheetName val="발주"/>
      <sheetName val="계약조건"/>
      <sheetName val="----"/>
      <sheetName val="VXXX"/>
      <sheetName val="갑지2"/>
      <sheetName val="가로등기초대"/>
      <sheetName val="점멸기기초"/>
      <sheetName val="대관"/>
      <sheetName val="사급"/>
      <sheetName val="관급"/>
      <sheetName val="수량(총괄)"/>
      <sheetName val="수량기초"/>
      <sheetName val="공량"/>
      <sheetName val="부하계산"/>
      <sheetName val="부목"/>
      <sheetName val="소총괄"/>
      <sheetName val="내1"/>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연결도로"/>
      <sheetName val="연결교량"/>
      <sheetName val="방수제집계"/>
      <sheetName val="진입도로"/>
      <sheetName val="확장(총괄)"/>
      <sheetName val="확장(부대)"/>
      <sheetName val="공사비내역서(1)"/>
      <sheetName val="BOX-1510"/>
      <sheetName val="TOTAL3"/>
      <sheetName val="Macro2"/>
      <sheetName val="S.중기사용료"/>
      <sheetName val="입력란"/>
      <sheetName val="97노임단가"/>
      <sheetName val="실행예산(97.12.17)"/>
      <sheetName val="수로단위수량"/>
      <sheetName val="총집계표"/>
      <sheetName val="LRT Style BOQ"/>
      <sheetName val="3.바닥판설계"/>
      <sheetName val="포장공위치조서"/>
      <sheetName val="data2"/>
      <sheetName val="다곡2교"/>
      <sheetName val="펌프차타설"/>
      <sheetName val="소산진입"/>
      <sheetName val="직원유류수불현황"/>
      <sheetName val="GI-LIST"/>
      <sheetName val="CC16-내역서"/>
      <sheetName val="옹벽수량집계"/>
      <sheetName val="바닥판"/>
      <sheetName val="토적계산서(전체)"/>
      <sheetName val="종단유용(전체)"/>
      <sheetName val="시설물일위"/>
      <sheetName val="입력단가"/>
      <sheetName val="3도로"/>
      <sheetName val="L형옹벽(key)"/>
      <sheetName val="96노임기준"/>
      <sheetName val="보온 회사분"/>
      <sheetName val="RING WALL"/>
      <sheetName val="세골재  T2 변경 현황"/>
      <sheetName val="환경기계공정표 (3)"/>
      <sheetName val="내역적용"/>
      <sheetName val="내역서적용집계표"/>
      <sheetName val="용역비내역-진짜"/>
      <sheetName val="기계경비"/>
      <sheetName val="데리네이타현황"/>
      <sheetName val="MODELING"/>
      <sheetName val="공종단가"/>
      <sheetName val="관로조서"/>
      <sheetName val="단가보완"/>
      <sheetName val="대부예산서"/>
      <sheetName val="정_x0000__x0000__x0005_"/>
      <sheetName val="투찰"/>
      <sheetName val="1.레미콘집계"/>
      <sheetName val="2.아스콘집계"/>
      <sheetName val="3.보도집계"/>
      <sheetName val="4.보차도경계석및 도로경계블럭"/>
      <sheetName val="Ⅰ.골재집계 "/>
      <sheetName val="3.공통공사_x0000__x0000_"/>
      <sheetName val="산근(PE,300)"/>
      <sheetName val="특2호부관하천산근"/>
      <sheetName val="Electricity"/>
      <sheetName val="송라터널총괄"/>
      <sheetName val="48일위(기존)"/>
      <sheetName val="청구서 (별지)(3차분)"/>
      <sheetName val="기성내역서(전체,3차)"/>
      <sheetName val="자재일람"/>
      <sheetName val="woo(mac)"/>
      <sheetName val="빗물받이(910-510-410)"/>
      <sheetName val="날개벽(TYPE1)"/>
      <sheetName val="일_방수"/>
      <sheetName val="대상1"/>
      <sheetName val="최적단면"/>
      <sheetName val="공구원가계산"/>
      <sheetName val="본부소개"/>
      <sheetName val="사  업  비  수  지  예  산  서"/>
      <sheetName val="기계원가계_xd800_"/>
      <sheetName val="요약서"/>
      <sheetName val="일위대가집계"/>
      <sheetName val="교대(A1)"/>
      <sheetName val="무근깨기"/>
      <sheetName val="공사총원가계多⾊"/>
      <sheetName val="4.포장집계"/>
      <sheetName val="주행"/>
      <sheetName val="왕십리방향"/>
      <sheetName val="평균H"/>
      <sheetName val="SLAB"/>
      <sheetName val="공종"/>
      <sheetName val="외주비"/>
      <sheetName val="Requirement(Work Crew)"/>
      <sheetName val="노임근거"/>
      <sheetName val="옵션1"/>
      <sheetName val="합산자재1"/>
      <sheetName val="현금"/>
      <sheetName val="제수변수량"/>
      <sheetName val="1.설_x0000__x0000__x0005_"/>
      <sheetName val="6.7.8.우물통"/>
      <sheetName val="TARGET"/>
      <sheetName val="건축내역서"/>
      <sheetName val="설비내역서"/>
      <sheetName val="전기내역서"/>
      <sheetName val="다곡땭⾘"/>
      <sheetName val="(A)내역서"/>
      <sheetName val="수량산출표"/>
      <sheetName val="외주내역"/>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산출(1)"/>
      <sheetName val="일위산출(2)"/>
      <sheetName val="일위산출(3)"/>
      <sheetName val="단가조사표"/>
      <sheetName val="전관방송"/>
      <sheetName val="공연장"/>
      <sheetName val="배관,배선"/>
      <sheetName val="한국정보기술"/>
      <sheetName val="BREAKDOWN"/>
      <sheetName val="SUMMARY "/>
      <sheetName val="SUMMARY  (2)"/>
      <sheetName val="평가데이터"/>
      <sheetName val="2.단면가정"/>
      <sheetName val="전체내역서"/>
      <sheetName val="석문"/>
      <sheetName val="인지"/>
      <sheetName val="신흑2"/>
      <sheetName val="괴산"/>
      <sheetName val="단월"/>
      <sheetName val="산척"/>
      <sheetName val="바인드"/>
      <sheetName val="노무비계"/>
      <sheetName val="저리조양"/>
      <sheetName val="관리비"/>
      <sheetName val="전정1"/>
      <sheetName val="제출내역_(2)"/>
      <sheetName val="3. GROUNDING SYSTEM"/>
      <sheetName val="1.경관조명산출"/>
      <sheetName val="1.경관조명산출집계"/>
      <sheetName val="비탈면보호공수량산출"/>
      <sheetName val="1.설_x0000__x0000_Ā"/>
      <sheetName val="1.설壆⿜_x0000_"/>
      <sheetName val="산업_x0000__x0000__x0005_"/>
      <sheetName val="김포IO"/>
      <sheetName val="일지-H"/>
      <sheetName val="약전닥트"/>
      <sheetName val="FD"/>
      <sheetName val="건축부하"/>
      <sheetName val="FA설치명세"/>
      <sheetName val="처리단락"/>
      <sheetName val="99관저"/>
      <sheetName val="LD"/>
      <sheetName val="간접재료비산출표-27-30"/>
      <sheetName val="신고분기설정참고"/>
      <sheetName val="범례"/>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토공,철콘"/>
      <sheetName val="Baby일_x0000__x0000__x0005_"/>
      <sheetName val="Baby일鄀谏Û"/>
      <sheetName val="시운전연료"/>
      <sheetName val="マージン"/>
      <sheetName val="설명(1~8) "/>
      <sheetName val="EKOG10 (2)"/>
      <sheetName val="EKOG10건축"/>
      <sheetName val="판"/>
      <sheetName val="CLAUSE"/>
      <sheetName val="건축원가계산서"/>
      <sheetName val="hvac(제어동)"/>
      <sheetName val="도급잔고내역"/>
      <sheetName val="단락전류-A"/>
      <sheetName val="1공구원가계산서"/>
      <sheetName val="철근단면적"/>
      <sheetName val="신당동집계표"/>
      <sheetName val="예산총괄표"/>
      <sheetName val="T13(P68~72,78)"/>
      <sheetName val="[성지공현.XLS][성지공현.XLS]_______1061"/>
      <sheetName val="[성지공현.XLS][성지공현.XLS]_______1062"/>
      <sheetName val="[성지공현.XLS][성지공현.XLS]_______1063"/>
      <sheetName val="[성지공현.XLS][성지공현.XLS]_______1064"/>
      <sheetName val="[성지공현.XLS][성지공현.XLS]_______1065"/>
      <sheetName val="[성지공현.XLS][성지공현.XLS]_______1069"/>
      <sheetName val="[성지공현.XLS][성지공현.XLS]_______1067"/>
      <sheetName val="[성지공현.XLS][성지공현.XLS]_______1068"/>
      <sheetName val="[성지공현.XLS][성지공현.XLS]_______1066"/>
      <sheetName val="[성지공현.XLS][성지공현.XLS]_______1070"/>
      <sheetName val="CATV"/>
      <sheetName val="[성지공현.XLS][성지공현.XLS]_______1071"/>
      <sheetName val="[성지공현.XLS][성지공현.XLS]_______1072"/>
      <sheetName val="[성지공현_XLS]__Fileserver_A______2"/>
      <sheetName val="[성지공현_XLS][성지공현_XLS]______XLS_2"/>
      <sheetName val="[성지공현_XLS]\견적서류\기초서류\성지공현_XLS"/>
      <sheetName val="[성지공현_XLS][성지공현_XLS]________157"/>
      <sheetName val="[성지공현_XLS][성지공현_XLS]_________72"/>
      <sheetName val="[성지공현_XLS][성지공현_XLS]_________70"/>
      <sheetName val="[성지공현_XLS][성지공현_XLS]_________64"/>
      <sheetName val="[성지공현_XLS][성지공현_XLS]_________65"/>
      <sheetName val="[성지공현_XLS][성지공현_XLS]_________62"/>
      <sheetName val="[성지공현_XLS][성지공현_XLS]_________63"/>
      <sheetName val="[성지공현_XLS][성지공현_XLS]_________66"/>
      <sheetName val="[성지공현_XLS][성지공현_XLS]_________67"/>
      <sheetName val="[성지공현_XLS][성지공현_XLS]_________68"/>
      <sheetName val="[성지공현_XLS][성지공현_XLS]_________69"/>
      <sheetName val="[성지공현_XLS][성지공현_XLS]_________71"/>
      <sheetName val="[성지공현_XLS][성지공현_XLS]_________73"/>
      <sheetName val="[성지공현_XLS][성지공현_XLS]_________74"/>
      <sheetName val="[성지공현_XLS][성지공현_XLS]_________75"/>
      <sheetName val="[성지공현_XLS][성지공현_XLS]_________76"/>
      <sheetName val="[성지공현_XLS][성지공현_XLS]_________77"/>
      <sheetName val="[성지공현_XLS][성지공현_XLS]_________78"/>
      <sheetName val="[성지공현_XLS][성지공현_XLS]_________79"/>
      <sheetName val="[성지공현_XLS][성지공현_XLS]_________80"/>
      <sheetName val="[성지공현_XLS][성지공현_XLS]_________81"/>
      <sheetName val="[성지공현_XLS][성지공현_XLS]_________87"/>
      <sheetName val="[성지공현_XLS][성지공현_XLS]_________82"/>
      <sheetName val="[성지공현_XLS][성지공현_XLS]_________83"/>
      <sheetName val="[성지공현_XLS][성지공현_XLS]_________86"/>
      <sheetName val="[성지공현_XLS][성지공현_XLS]_________85"/>
      <sheetName val="[성지공현_XLS][성지공현_XLS]_________84"/>
      <sheetName val="[성지공현_XLS][성지공현_XLS]_________88"/>
      <sheetName val="[성지공현_XLS][성지공현_XLS]_________89"/>
      <sheetName val="[성지공현_XLS][성지공현_XLS]________119"/>
      <sheetName val="[성지공현_XLS][성지공현_XLS]________120"/>
      <sheetName val="[성지공현_XLS][성지공현_XLS]_________98"/>
      <sheetName val="[성지공현_XLS][성지공현_XLS]_________90"/>
      <sheetName val="[성지공현_XLS][성지공현_XLS]_________91"/>
      <sheetName val="[성지공현_XLS][성지공현_XLS]_________92"/>
      <sheetName val="[성지공현_XLS][성지공현_XLS]_________93"/>
      <sheetName val="[성지공현_XLS][성지공현_XLS]_________94"/>
      <sheetName val="[성지공현_XLS][성지공현_XLS]_________95"/>
      <sheetName val="[성지공현_XLS][성지공현_XLS]_________96"/>
      <sheetName val="[성지공현_XLS][성지공현_XLS]_________97"/>
      <sheetName val="[성지공현_XLS][성지공현_XLS]_________99"/>
      <sheetName val="[성지공현_XLS][성지공현_XLS]________115"/>
      <sheetName val="[성지공현_XLS][성지공현_XLS]________100"/>
      <sheetName val="[성지공현_XLS][성지공현_XLS]________101"/>
      <sheetName val="[성지공현_XLS][성지공현_XLS]________102"/>
      <sheetName val="[성지공현_XLS][성지공현_XLS]________103"/>
      <sheetName val="[성지공현_XLS][성지공현_XLS]________104"/>
      <sheetName val="[성지공현_XLS][성지공현_XLS]________105"/>
      <sheetName val="[성지공현_XLS][성지공현_XLS]________106"/>
      <sheetName val="[성지공현_XLS][성지공현_XLS]________107"/>
      <sheetName val="[성지공현_XLS][성지공현_XLS]________108"/>
      <sheetName val="[성지공현_XLS][성지공현_XLS]________109"/>
      <sheetName val="[성지공현_XLS][성지공현_XLS]________110"/>
      <sheetName val="[성지공현_XLS][성지공현_XLS]________111"/>
      <sheetName val="[성지공현_XLS][성지공현_XLS]________112"/>
      <sheetName val="[성지공현_XLS][성지공현_XLS]________113"/>
      <sheetName val="[성지공현_XLS][성지공현_XLS]________114"/>
      <sheetName val="[성지공현_XLS][성지공현_XLS]________116"/>
      <sheetName val="[성지공현_XLS][성지공현_XLS]________117"/>
      <sheetName val="[성지공현_XLS][성지공현_XLS]________118"/>
      <sheetName val="[성지공현_XLS][성지공현_XLS]________121"/>
      <sheetName val="[성지공현_XLS][성지공현_XLS]________122"/>
      <sheetName val="[성지공현_XLS][성지공현_XLS]________123"/>
      <sheetName val="[성지공현_XLS][성지공현_XLS]________124"/>
      <sheetName val="[성지공현_XLS][성지공현_XLS]________129"/>
      <sheetName val="[성지공현_XLS][성지공현_XLS]________125"/>
      <sheetName val="[성지공현_XLS][성지공현_XLS]________126"/>
      <sheetName val="[성지공현_XLS][성지공현_XLS]________130"/>
      <sheetName val="[성지공현_XLS][성지공현_XLS]________127"/>
      <sheetName val="[성지공현_XLS][성지공현_XLS]________128"/>
      <sheetName val="[성지공현_XLS][성지공현_XLS]________131"/>
      <sheetName val="[성지공현_XLS][성지공현_XLS]________133"/>
      <sheetName val="[성지공현_XLS][성지공현_XLS]________132"/>
      <sheetName val="[성지공현_XLS][성지공현_XLS]________134"/>
      <sheetName val="[성지공현_XLS][성지공현_XLS]________135"/>
      <sheetName val="[성지공현_XLS][성지공현_XLS]________141"/>
      <sheetName val="[성지공현_XLS][성지공현_XLS]________136"/>
      <sheetName val="[성지공현_XLS][성지공현_XLS]________140"/>
      <sheetName val="[성지공현_XLS][성지공현_XLS]________137"/>
      <sheetName val="[성지공현_XLS][성지공현_XLS]________138"/>
      <sheetName val="[성지공현_XLS][성지공현_XLS]________139"/>
      <sheetName val="[성지공현_XLS][성지공현_XLS]________142"/>
      <sheetName val="[성지공현_XLS][성지공현_XLS]________143"/>
      <sheetName val="[성지공현_XLS][성지공현_XLS]________144"/>
      <sheetName val="유효성_목록"/>
      <sheetName val="[성지공현_XLS][성지공현_XLS]________148"/>
      <sheetName val="[성지공현_XLS][성지공현_XLS]________145"/>
      <sheetName val="[성지공현_XLS][성지공현_XLS]________146"/>
      <sheetName val="[성지공현_XLS][성지공현_XLS]________147"/>
      <sheetName val="[성지공현_XLS][성지공현_XLS]________149"/>
      <sheetName val="[성지공현_XLS][성지공현_XLS]________150"/>
      <sheetName val="Site_Expenses"/>
      <sheetName val="[성지공현_XLS][성지공현_XLS]________155"/>
      <sheetName val="[성지공현_XLS][성지공현_XLS]________152"/>
      <sheetName val="[성지공현_XLS][성지공현_XLS]________151"/>
      <sheetName val="[성지공현_XLS][성지공현_XLS]________153"/>
      <sheetName val="[성지공현_XLS][성지공현_XLS]________154"/>
      <sheetName val="[성지공현_XLS][성지공현_XLS]________156"/>
      <sheetName val="[성지공현_XLS][성지공현_XLS]________158"/>
      <sheetName val="\견적서류\기초서류\성지공현_XLS"/>
      <sheetName val="[성지공현_XLS][성지공현_XLS]________159"/>
      <sheetName val="[성지공현_XLS][성지공현_XLS]________160"/>
      <sheetName val="화재_탐지_설비5"/>
      <sheetName val="1차_내역서4"/>
      <sheetName val="_냉각수펌프5"/>
      <sheetName val="5_전사투자계획종함안4"/>
      <sheetName val="BEND_LOSS4"/>
      <sheetName val="2_대외공문4"/>
      <sheetName val="실행예산대비_발주내역1차4"/>
      <sheetName val="건축공사_집계표5"/>
      <sheetName val="3_건축(현장안)4"/>
      <sheetName val="전선_및_전선관4"/>
      <sheetName val="용접POINT산출_(2)4"/>
      <sheetName val="3_공통공사대비4"/>
      <sheetName val="실행내역서_4"/>
      <sheetName val="아파트_6"/>
      <sheetName val="투자,기성_실적4"/>
      <sheetName val="시실누(모)_4"/>
      <sheetName val="계획대비_정산비용(합계)4"/>
      <sheetName val="2__주요공지4"/>
      <sheetName val="전체내역_(2)4"/>
      <sheetName val="단양_00_아파트-세부내역4"/>
      <sheetName val="Main_Screen4"/>
      <sheetName val="도급,하도급_예정금액4"/>
      <sheetName val="동양제과_12월4"/>
      <sheetName val="롯데제과_12월4"/>
      <sheetName val="크라운제과_12월4"/>
      <sheetName val="해태제과_12월4"/>
      <sheetName val="59A_(현관)4"/>
      <sheetName val="3_도급비집계표4"/>
      <sheetName val="Piping_Design_Data4"/>
      <sheetName val="태화42_4"/>
      <sheetName val="BSD_(2)4"/>
      <sheetName val="TOWER_10TON4"/>
      <sheetName val="TOWER_12TON4"/>
      <sheetName val="JIB_CRANE,HOIST4"/>
      <sheetName val="옥외_전력간선공사4"/>
      <sheetName val="118_세금과공과5"/>
      <sheetName val="108_수선비5"/>
      <sheetName val="P_M_별4"/>
      <sheetName val="1_설계기준4"/>
      <sheetName val="PROJECT_BRIEF4"/>
      <sheetName val="입찰내역_발주처_양식4"/>
      <sheetName val="공사개요_(2)4"/>
      <sheetName val="TDI_ISBL4"/>
      <sheetName val="1_설계조건4"/>
      <sheetName val="2_하중산정4"/>
      <sheetName val="건축내역서_(경제상무실)4"/>
      <sheetName val="노원열병합__건축공사기성내역서4"/>
      <sheetName val="4_LINE4"/>
      <sheetName val="7_th4"/>
      <sheetName val="전_기4"/>
      <sheetName val="97_사업추정(WEKI)4"/>
      <sheetName val="Customer_Databas4"/>
      <sheetName val="2__주요공지（主要公告）4"/>
      <sheetName val="4__접지매립내역（接地工程清单）4"/>
      <sheetName val="할증_4"/>
      <sheetName val="BASIC_(2)4"/>
      <sheetName val="현장관리비_산출내역4"/>
      <sheetName val="BA_4"/>
      <sheetName val="0_인사노무관리4"/>
      <sheetName val="S3-A공사계약내역서_일반배관공사_xlsx4"/>
      <sheetName val="tank_list4"/>
      <sheetName val="1_취수장4"/>
      <sheetName val="강관_및_부속4"/>
      <sheetName val="A(Rev_3)4"/>
      <sheetName val="7_경제성결과4"/>
      <sheetName val="총_원가계산4"/>
      <sheetName val="1__설계조건_2_단면가정_3__하중계산4"/>
      <sheetName val="DATA_입력란4"/>
      <sheetName val="6PILE__(돌출)4"/>
      <sheetName val="(참조)PH-2_12K_150406_제원4"/>
      <sheetName val="단가_및_재료비4"/>
      <sheetName val="입출재고현황_(2)4"/>
      <sheetName val="장비당단가_(1)4"/>
      <sheetName val="0__Level4"/>
      <sheetName val="배수관접합및부설__3"/>
      <sheetName val="#1_인원(당초)3"/>
      <sheetName val="#6_해외출장비3"/>
      <sheetName val="#2,3,4_냉방비,가설건물,숙소3"/>
      <sheetName val="배관배선_단가조사3"/>
      <sheetName val="Sheet1_(2)4"/>
      <sheetName val="토목내역서_(도급단가)_(2)3"/>
      <sheetName val="FLAT_1_03"/>
      <sheetName val="간접비_총괄표3"/>
      <sheetName val="플랜트_설치3"/>
      <sheetName val="E00_(2)3"/>
      <sheetName val="1_신규단가표3"/>
      <sheetName val="E02-1서포트_철재류_가공_및_조립3"/>
      <sheetName val="E02-4일위대가_BT비계_TOWER3"/>
      <sheetName val="4-1_견적서报价单3"/>
      <sheetName val="4-2_견적서信息价3"/>
      <sheetName val="2_신규단가_산출서3"/>
      <sheetName val="2중_유효성검사_방법3"/>
      <sheetName val="FRP_PIPING_일위대가3"/>
      <sheetName val="조도계산서_(도서)4"/>
      <sheetName val="Table_3-EQ4"/>
      <sheetName val="unit_43"/>
      <sheetName val="220_(2)3"/>
      <sheetName val="개선안_개요3"/>
      <sheetName val="1_가로등수량3"/>
      <sheetName val="코드_및_제품_목록3"/>
      <sheetName val="물량산출서(SCS_실측)3"/>
      <sheetName val="신규_품목_합산자재3"/>
      <sheetName val="신규_품목_일위대가3"/>
      <sheetName val="Financ__Overview3"/>
      <sheetName val="DESIGN_CRITERIA3"/>
      <sheetName val="2003_4_1_3"/>
      <sheetName val="T형(_파일기초)_공현1교3"/>
      <sheetName val="수지표_기본틀3"/>
      <sheetName val="FAB_1F2"/>
      <sheetName val="FAB_2F2"/>
      <sheetName val="FAB_3F2"/>
      <sheetName val="FAB_18_35F2"/>
      <sheetName val="유도등_2"/>
      <sheetName val="내수1_8GL5"/>
      <sheetName val="Financial_impact5"/>
      <sheetName val="CC_Down_load_07165"/>
      <sheetName val="연구2팀_운영방안_170110_xlsx3"/>
      <sheetName val="Common_Wheat3"/>
      <sheetName val="Sch7a_(토요일)3"/>
      <sheetName val="5_소재2"/>
      <sheetName val="유효성목록_(2)2"/>
      <sheetName val="내역_LIST2"/>
      <sheetName val="성지공현_XLS2"/>
      <sheetName val="\\Fileserver\A\견적서류\기초서류\성지공현_2"/>
      <sheetName val="[성지공현_XLS][성지공현_XLS]\견적서류\기초서류2"/>
      <sheetName val="0130_FINAL_BOQ_2"/>
      <sheetName val="_비계_설치2"/>
      <sheetName val="[성지공현_XLS][성지공현_XLS]________161"/>
      <sheetName val="CABLE및_자재_TOTAL1"/>
      <sheetName val="DCV_1"/>
      <sheetName val="Cash_Flow1"/>
      <sheetName val="[성지공현_XLS][성지공현_XLS]________162"/>
      <sheetName val="[성지공현_XLS][성지공현_XLS]________163"/>
      <sheetName val="[성지공현_XLS][성지공현_XLS]____류_기___1"/>
      <sheetName val="[성지공현_XLS][성지공현_XLS]________164"/>
      <sheetName val="[성지공현_XLS][성지공현_XLS]________165"/>
      <sheetName val="[성지공현_XLS]__Fileserver_A______1"/>
      <sheetName val="[성지공현_XLS][성지공현_XLS]______XLS_1"/>
      <sheetName val="G_R300경비1"/>
      <sheetName val="[성지공현_XLS]\견적서류\기초서류\성지공현_XLS1"/>
      <sheetName val="[성지공현_XLS][성지공현_XLS]________166"/>
      <sheetName val="[성지공현_XLS][성지공현_XLS]________167"/>
      <sheetName val="[성지공현_XLS][성지공현_XLS]________168"/>
      <sheetName val="[성지공현_XLS][성지공현_XLS]________169"/>
      <sheetName val="[성지공현_XLS][성지공현_XLS]________170"/>
      <sheetName val="[성지공현_XLS][성지공현_XLS]________171"/>
      <sheetName val="[성지공현_XLS][성지공현_XLS]________172"/>
      <sheetName val="[성지공현_XLS][성지공현_XLS]________173"/>
      <sheetName val="[성지공현_XLS][성지공현_XLS]________174"/>
      <sheetName val="[성지공현_XLS][성지공현_XLS]________175"/>
      <sheetName val="[성지공현_XLS][성지공현_XLS]________176"/>
      <sheetName val="[성지공현_XLS][성지공현_XLS]________177"/>
      <sheetName val="[성지공현_XLS][성지공현_XLS]________178"/>
      <sheetName val="[성지공현_XLS][성지공현_XLS]________179"/>
      <sheetName val="[성지공현_XLS][성지공현_XLS]________180"/>
      <sheetName val="[성지공현_XLS][성지공현_XLS]________181"/>
      <sheetName val="[성지공현_XLS][성지공현_XLS]________182"/>
      <sheetName val="[성지공현_XLS][성지공현_XLS]________183"/>
      <sheetName val="[성지공현_XLS][성지공현_XLS]________184"/>
      <sheetName val="[성지공현_XLS][성지공현_XLS]________185"/>
      <sheetName val="[성지공현_XLS][성지공현_XLS]________186"/>
      <sheetName val="[성지공현_XLS][성지공현_XLS]________187"/>
      <sheetName val="[성지공현_XLS][성지공현_XLS]________188"/>
      <sheetName val="[성지공현_XLS][성지공현_XLS]________189"/>
      <sheetName val="[성지공현_XLS][성지공현_XLS]________190"/>
      <sheetName val="[성지공현_XLS][성지공현_XLS]________191"/>
      <sheetName val="[성지공현_XLS][성지공현_XLS]________192"/>
      <sheetName val="[성지공현_XLS][성지공현_XLS]________193"/>
      <sheetName val="[성지공현_XLS][성지공현_XLS]________194"/>
      <sheetName val="[성지공현_XLS][성지공현_XLS]________195"/>
      <sheetName val="[성지공현_XLS][성지공현_XLS]________196"/>
      <sheetName val="[성지공현_XLS][성지공현_XLS]________197"/>
      <sheetName val="[성지공현_XLS][성지공현_XLS]________198"/>
      <sheetName val="[성지공현_XLS][성지공현_XLS]________199"/>
      <sheetName val="[성지공현_XLS][성지공현_XLS]________200"/>
      <sheetName val="[성지공현_XLS][성지공현_XLS]________201"/>
      <sheetName val="[성지공현_XLS][성지공현_XLS]________202"/>
      <sheetName val="[성지공현_XLS][성지공현_XLS]________203"/>
      <sheetName val="[성지공현_XLS][성지공현_XLS]________204"/>
      <sheetName val="[성지공현_XLS][성지공현_XLS]________205"/>
      <sheetName val="[성지공현_XLS][성지공현_XLS]________206"/>
      <sheetName val="[성지공현_XLS][성지공현_XLS]________207"/>
      <sheetName val="[성지공현_XLS][성지공현_XLS]________208"/>
      <sheetName val="[성지공현_XLS][성지공현_XLS]________209"/>
      <sheetName val="[성지공현_XLS][성지공현_XLS]________210"/>
      <sheetName val="[성지공현_XLS][성지공현_XLS]________211"/>
      <sheetName val="[성지공현_XLS][성지공현_XLS]________212"/>
      <sheetName val="[성지공현_XLS][성지공현_XLS]________213"/>
      <sheetName val="[성지공현_XLS][성지공현_XLS]________214"/>
      <sheetName val="[성지공현_XLS][성지공현_XLS]________215"/>
      <sheetName val="[성지공현_XLS][성지공현_XLS]________216"/>
      <sheetName val="[성지공현_XLS][성지공현_XLS]________217"/>
      <sheetName val="[성지공현_XLS][성지공현_XLS]________218"/>
      <sheetName val="[성지공현_XLS][성지공현_XLS]________219"/>
      <sheetName val="[성지공현_XLS][성지공현_XLS]________220"/>
      <sheetName val="[성지공현_XLS][성지공현_XLS]________221"/>
      <sheetName val="[성지공현_XLS][성지공현_XLS]________222"/>
      <sheetName val="[성지공현_XLS][성지공현_XLS]________223"/>
      <sheetName val="[성지공현_XLS][성지공현_XLS]________224"/>
      <sheetName val="[성지공현_XLS][성지공현_XLS]________225"/>
      <sheetName val="[성지공현_XLS][성지공현_XLS]________226"/>
      <sheetName val="[성지공현_XLS][성지공현_XLS]________227"/>
      <sheetName val="[성지공현_XLS][성지공현_XLS]________228"/>
      <sheetName val="[성지공현_XLS][성지공현_XLS]________229"/>
      <sheetName val="[성지공현_XLS][성지공현_XLS]________230"/>
      <sheetName val="[성지공현_XLS][성지공현_XLS]________231"/>
      <sheetName val="[성지공현_XLS][성지공현_XLS]________232"/>
      <sheetName val="[성지공현_XLS][성지공현_XLS]________233"/>
      <sheetName val="[성지공현_XLS][성지공현_XLS]________234"/>
      <sheetName val="[성지공현_XLS][성지공현_XLS]________235"/>
      <sheetName val="[성지공현_XLS][성지공현_XLS]________236"/>
      <sheetName val="[성지공현_XLS][성지공현_XLS]________237"/>
      <sheetName val="[성지공현_XLS][성지공현_XLS]________238"/>
      <sheetName val="[성지공현_XLS][성지공현_XLS]________239"/>
      <sheetName val="[성지공현_XLS][성지공현_XLS]________240"/>
      <sheetName val="[성지공현_XLS][성지공현_XLS]________241"/>
      <sheetName val="[성지공현_XLS][성지공현_XLS]________242"/>
      <sheetName val="[성지공현_XLS][성지공현_XLS]________243"/>
      <sheetName val="[성지공현_XLS][성지공현_XLS]________244"/>
      <sheetName val="[성지공현_XLS][성지공현_XLS]________245"/>
      <sheetName val="[성지공현_XLS][성지공현_XLS]________246"/>
      <sheetName val="[성지공현_XLS][성지공현_XLS]________247"/>
      <sheetName val="[성지공현_XLS][성지공현_XLS]________248"/>
      <sheetName val="급수_(LPM)1"/>
      <sheetName val="預算表_(3)1"/>
      <sheetName val="[성지공현_XLS][성지공현_XLS]________249"/>
      <sheetName val="[성지공현_XLS][성지공현_XLS]________250"/>
      <sheetName val="[성지공현_XLS][성지공현_XLS]________251"/>
      <sheetName val="[성지공현_XLS][성지공현_XLS]________252"/>
      <sheetName val="[성지공현_XLS][성지공현_XLS]________253"/>
      <sheetName val="[성지공현_XLS][성지공현_XLS]________254"/>
      <sheetName val="[성지공현_XLS][성지공현_XLS]________255"/>
      <sheetName val="[성지공현_XLS][성지공현_XLS]________256"/>
      <sheetName val="[성지공현_XLS][성지공현_XLS]________257"/>
      <sheetName val="[성지공현_XLS][성지공현_XLS]________258"/>
      <sheetName val="[성지공현_XLS][성지공현_XLS]________259"/>
      <sheetName val="[성지공현_XLS][성지공현_XLS]________260"/>
      <sheetName val="[성지공현_XLS][성지공현_XLS]________261"/>
      <sheetName val="[성지공현_XLS][성지공현_XLS]________262"/>
      <sheetName val="[성지공현_XLS][성지공현_XLS]________263"/>
      <sheetName val="[성지공현_XLS][성지공현_XLS]________264"/>
      <sheetName val="[성지공현_XLS][성지공현_XLS]________265"/>
      <sheetName val="[성지공현_XLS][성지공현_XLS]________266"/>
      <sheetName val="[성지공현_XLS][성지공현_XLS]________267"/>
      <sheetName val="[성지공현_XLS][성지공현_XLS]________268"/>
      <sheetName val="[성지공현_XLS][성지공현_XLS]________269"/>
      <sheetName val="[성지공현_XLS][성지공현_XLS]________270"/>
      <sheetName val="[성지공현_XLS][성지공현_XLS]________271"/>
      <sheetName val="[성지공현_XLS][성지공현_XLS]________272"/>
      <sheetName val="[성지공현_XLS][성지공현_XLS]________273"/>
      <sheetName val="[성지공현_XLS][성지공현_XLS]________274"/>
      <sheetName val="[성지공현_XLS][성지공현_XLS]________275"/>
      <sheetName val="[성지공현_XLS][성지공현_XLS]________276"/>
      <sheetName val="[성지공현_XLS][성지공현_XLS]________277"/>
      <sheetName val="[성지공현_XLS][성지공현_XLS]________278"/>
      <sheetName val="[성지공현_XLS][성지공현_XLS]________279"/>
      <sheetName val="[성지공현_XLS][성지공현_XLS]________280"/>
      <sheetName val="[성지공현_XLS][성지공현_XLS]________281"/>
      <sheetName val="[성지공현_XLS][성지공현_XLS]________282"/>
      <sheetName val="[성지공현_XLS][성지공현_XLS]________283"/>
      <sheetName val="[성지공현_XLS][성지공현_XLS]________284"/>
      <sheetName val="[성지공현_XLS][성지공현_XLS]________285"/>
      <sheetName val="[성지공현_XLS][성지공현_XLS]________286"/>
      <sheetName val="[성지공현_XLS][성지공현_XLS]________287"/>
      <sheetName val="[성지공현_XLS][성지공현_XLS]________288"/>
      <sheetName val="[성지공현_XLS][성지공현_XLS]________289"/>
      <sheetName val="[성지공현_XLS][성지공현_XLS]________290"/>
      <sheetName val="[성지공현_XLS][성지공현_XLS]________291"/>
      <sheetName val="[성지공현_XLS][성지공현_XLS]________292"/>
      <sheetName val="[성지공현_XLS][성지공현_XLS]________293"/>
      <sheetName val="[성지공현_XLS][성지공현_XLS]________294"/>
      <sheetName val="[성지공현_XLS][성지공현_XLS]________295"/>
      <sheetName val="[성지공현_XLS][성지공현_XLS]________296"/>
      <sheetName val="[성지공현_XLS][성지공현_XLS]________297"/>
      <sheetName val="[성지공현_XLS][성지공현_XLS]________298"/>
      <sheetName val="[성지공현_XLS][성지공현_XLS]________299"/>
      <sheetName val="[성지공현_XLS][성지공현_XLS]________300"/>
      <sheetName val="[성지공현_XLS][성지공현_XLS]________301"/>
      <sheetName val="[성지공현_XLS][성지공현_XLS]________302"/>
      <sheetName val="[성지공현_XLS][성지공현_XLS]________303"/>
      <sheetName val="유효성_목록1"/>
      <sheetName val="[성지공현_XLS][성지공현_XLS]________304"/>
      <sheetName val="[성지공현_XLS][성지공현_XLS]________305"/>
      <sheetName val="[성지공현_XLS][성지공현_XLS]________306"/>
      <sheetName val="[성지공현_XLS][성지공현_XLS]________307"/>
      <sheetName val="[성지공현_XLS][성지공현_XLS]________308"/>
      <sheetName val="[성지공현_XLS][성지공현_XLS]________309"/>
      <sheetName val="Site_Expenses1"/>
      <sheetName val="[성지공현_XLS][성지공현_XLS]________310"/>
      <sheetName val="[성지공현_XLS][성지공현_XLS]________311"/>
      <sheetName val="[성지공현_XLS][성지공현_XLS]________312"/>
      <sheetName val="[성지공현_XLS][성지공현_XLS]________313"/>
      <sheetName val="[성지공현_XLS][성지공현_XLS]________314"/>
      <sheetName val="[성지공현_XLS][성지공현_XLS]________315"/>
      <sheetName val="[성지공현_XLS][성지공현_XLS]________316"/>
      <sheetName val="\견적서류\기초서류\성지공현_XLS1"/>
      <sheetName val="[성지공현_XLS][성지공현_XLS]________317"/>
      <sheetName val="[성지공현_XLS][성지공현_XLS]________318"/>
      <sheetName val="[성지공현_XLS][성지공현_XLS]________319"/>
      <sheetName val="[성지공현_XLS][성지공현_XLS]________320"/>
      <sheetName val="[성지공현_XLS][성지공현_XLS]________321"/>
      <sheetName val="[성지공현_XLS][성지공현_XLS]________322"/>
      <sheetName val="[성지공현_XLS][성지공현_XLS]________323"/>
      <sheetName val="[성지공현_XLS][성지공현_XLS]________324"/>
      <sheetName val="[성지공현_XLS][성지공현_XLS]________325"/>
      <sheetName val="[성지공현_XLS][성지공현_XLS]________326"/>
      <sheetName val="[성지공현_XLS][성지공현_XLS]________327"/>
      <sheetName val="[성지공현_XLS][성지공현_XLS]________328"/>
      <sheetName val="[성지공현_XLS][성지공현_XLS]________329"/>
      <sheetName val="총체보활공정표"/>
      <sheetName val="[성지공현.XLS][성지공현.XLS]__적_류_____2"/>
      <sheetName val="인원"/>
      <sheetName val="[성지공현.XLS][성지공현.XLS]_견적서류_기초_15"/>
      <sheetName val="[성지공현.XLS][성지공현.XLS]_견적서류_기초_17"/>
      <sheetName val="[성지공현.XLS][성지공현.XLS]_견적서류_기초_16"/>
      <sheetName val="[성지공현.XLS][성지공현.XLS]_견적서류_기초_18"/>
      <sheetName val="[성지공현.XLS][성지공현.XLS]_견적서류_기초_19"/>
      <sheetName val="[성지공현.XLS][성지공현.XLS]_견적서류_기초_21"/>
      <sheetName val="[성지공현.XLS][성지공현.XLS]_견적서류_기초_20"/>
      <sheetName val="[성지공현.XLS][성지공현.XLS]_견적서류_기초_22"/>
      <sheetName val="[성지공현.XLS][성지공현.XLS]___서___초_38"/>
      <sheetName val="IMP (RE"/>
      <sheetName val="00노임기준"/>
      <sheetName val="A LINE"/>
      <sheetName val="유치원내역"/>
      <sheetName val="단가조사서"/>
      <sheetName val="현장운영비 산출"/>
      <sheetName val="기준단가현황"/>
      <sheetName val="공사개요(입력)"/>
      <sheetName val="내역총괄"/>
      <sheetName val="내역총괄2"/>
      <sheetName val="내역총괄3"/>
      <sheetName val="Gia_vat_tu3"/>
      <sheetName val="제품_정보3"/>
      <sheetName val="16년_부문별3"/>
      <sheetName val="조건표_(2)3"/>
      <sheetName val="CP-E2_(품셈표)3"/>
      <sheetName val="mau_2_(2)2"/>
      <sheetName val="CP1-1FL_12"/>
      <sheetName val="CP1_(2)2"/>
      <sheetName val="CP1_(3)2"/>
      <sheetName val="CP2_(2)2"/>
      <sheetName val="EW07-15_22"/>
      <sheetName val="CP2-1FL_JU_MÁY_SẤY2"/>
      <sheetName val="CP2-1FL_JU_CLEAN_EW07-202"/>
      <sheetName val="CP4-NC_COATING_MIEN2"/>
      <sheetName val="EW07-13_(2)2"/>
      <sheetName val="EW07-13_32"/>
      <sheetName val="EW07-13_42"/>
      <sheetName val="EW07-13_82"/>
      <sheetName val="EW07-13_(9)2"/>
      <sheetName val="EW07-13_122"/>
      <sheetName val="EW07-19_22"/>
      <sheetName val="EW07-23_CP42"/>
      <sheetName val="CP4-2FL_EW07-482"/>
      <sheetName val="EW07-27_(2)2"/>
      <sheetName val="EW07-58_(2)2"/>
      <sheetName val="EW07-58_(3)2"/>
      <sheetName val="EW07-58_(4)2"/>
      <sheetName val="EW07-58_(6)2"/>
      <sheetName val="EW07-13_102"/>
      <sheetName val="EW07-13_112"/>
      <sheetName val="etc_(2)2"/>
      <sheetName val="etc_(2018)2"/>
      <sheetName val="etc_(3)2"/>
      <sheetName val="CP4-NC_COATING_EW06-152"/>
      <sheetName val="EW06-15_(2)2"/>
      <sheetName val="EW06-15_(3)2"/>
      <sheetName val="EW06-15_(4)2"/>
      <sheetName val="EW06-36_22"/>
      <sheetName val="BP_(2)2"/>
      <sheetName val="CP4-2FL_BONDING_CHUA_SỐ2"/>
      <sheetName val="CP4-NC_COATING_EW06-15_(2)2"/>
      <sheetName val="EW07-13_22"/>
      <sheetName val="EW08-17_(2)2"/>
      <sheetName val="EW08-25_(2)2"/>
      <sheetName val="mẫu_20192"/>
      <sheetName val="NHẬP_KHO2"/>
      <sheetName val="EW08-09_(2)2"/>
      <sheetName val="EW09-01_(2)2"/>
      <sheetName val="CATEEN1-THAI_NGUYEN2"/>
      <sheetName val="EW08-13_2_(2)2"/>
      <sheetName val="EW08-15_(2)2"/>
      <sheetName val="EW08-15_(3)2"/>
      <sheetName val="EW08-13_22"/>
      <sheetName val="EW08-31_22"/>
      <sheetName val="EW08-34_(2)2"/>
      <sheetName val="EW08-34_(4)2"/>
      <sheetName val="EW08-34_(5)2"/>
      <sheetName val="EW08-34_(6)2"/>
      <sheetName val="00_PAYMENT_CERTI2"/>
      <sheetName val="06_내역서2"/>
      <sheetName val="CABLE_SIZE-32"/>
      <sheetName val="IMP_(REACTOR)2"/>
      <sheetName val="설명서_"/>
      <sheetName val="단가_"/>
      <sheetName val="8_PILE__(돌출)"/>
      <sheetName val="PRESSURE_GAUGE"/>
      <sheetName val="공사개요_(2)5"/>
      <sheetName val="1차_내역서5"/>
      <sheetName val="TDI_ISBL5"/>
      <sheetName val="전_기5"/>
      <sheetName val="노원열병합__건축공사기성내역서5"/>
      <sheetName val="1_설계조건5"/>
      <sheetName val="2_하중산정5"/>
      <sheetName val="Customer_Databas5"/>
      <sheetName val="4_LINE5"/>
      <sheetName val="7_th5"/>
      <sheetName val="건축내역서_(경제상무실)5"/>
      <sheetName val="97_사업추정(WEKI)5"/>
      <sheetName val="입찰내역_발주처_양식5"/>
      <sheetName val="1__설계조건_2_단면가정_3__하중계산5"/>
      <sheetName val="DATA_입력란5"/>
      <sheetName val="2__주요공지（主要公告）5"/>
      <sheetName val="4__접지매립내역（接地工程清单）5"/>
      <sheetName val="할증_5"/>
      <sheetName val="6PILE__(돌출)5"/>
      <sheetName val="BSD_(2)5"/>
      <sheetName val="BASIC_(2)5"/>
      <sheetName val="현장관리비_산출내역5"/>
      <sheetName val="2_대외공문5"/>
      <sheetName val="5_전사투자계획종함안5"/>
      <sheetName val="BEND_LOSS5"/>
      <sheetName val="실행예산대비_발주내역1차5"/>
      <sheetName val="3_건축(현장안)5"/>
      <sheetName val="실행내역서_5"/>
      <sheetName val="조도계산서_(도서)5"/>
      <sheetName val="3_공통공사대비5"/>
      <sheetName val="Table_3-EQ5"/>
      <sheetName val="PAD_TR보호대기초4"/>
      <sheetName val="중기조종사_단위단가4"/>
      <sheetName val="1062-X방향_4"/>
      <sheetName val="기계설비공사_집계표4"/>
      <sheetName val="unit_44"/>
      <sheetName val="FRP_PIPING_일위대가4"/>
      <sheetName val="220_(2)4"/>
      <sheetName val="1_가로등수량4"/>
      <sheetName val="코드_및_제품_목록4"/>
      <sheetName val="신규_품목_합산자재4"/>
      <sheetName val="신규_품목_일위대가4"/>
      <sheetName val="Gia_vat_tu4"/>
      <sheetName val="전체_수금3"/>
      <sheetName val="제품_정보4"/>
      <sheetName val="16년_부문별4"/>
      <sheetName val="조건표_(2)4"/>
      <sheetName val="CP-E2_(품셈표)4"/>
      <sheetName val="1-4_익월예상투자대비3"/>
      <sheetName val="1-2_투입대비3"/>
      <sheetName val="개선안_개요4"/>
      <sheetName val="견적_(2)3"/>
      <sheetName val="mau_2_(2)3"/>
      <sheetName val="CP1-1FL_13"/>
      <sheetName val="CP1_(2)3"/>
      <sheetName val="CP1_(3)3"/>
      <sheetName val="CP2_(2)3"/>
      <sheetName val="EW07-15_23"/>
      <sheetName val="CP2-1FL_JU_MÁY_SẤY3"/>
      <sheetName val="CP2-1FL_JU_CLEAN_EW07-203"/>
      <sheetName val="CP4-NC_COATING_MIEN3"/>
      <sheetName val="EW07-13_(2)3"/>
      <sheetName val="EW07-13_33"/>
      <sheetName val="EW07-13_43"/>
      <sheetName val="EW07-13_83"/>
      <sheetName val="EW07-13_(9)3"/>
      <sheetName val="EW07-13_123"/>
      <sheetName val="EW07-19_23"/>
      <sheetName val="EW07-23_CP43"/>
      <sheetName val="CP4-2FL_EW07-483"/>
      <sheetName val="EW07-27_(2)3"/>
      <sheetName val="EW07-58_(2)3"/>
      <sheetName val="EW07-58_(3)3"/>
      <sheetName val="EW07-58_(4)3"/>
      <sheetName val="EW07-58_(6)3"/>
      <sheetName val="EW07-13_103"/>
      <sheetName val="EW07-13_113"/>
      <sheetName val="etc_(2)3"/>
      <sheetName val="etc_(2018)3"/>
      <sheetName val="etc_(3)3"/>
      <sheetName val="CP4-NC_COATING_EW06-153"/>
      <sheetName val="EW06-15_(2)3"/>
      <sheetName val="EW06-15_(3)3"/>
      <sheetName val="EW06-15_(4)3"/>
      <sheetName val="EW06-36_23"/>
      <sheetName val="BP_(2)3"/>
      <sheetName val="CP4-2FL_BONDING_CHUA_SỐ3"/>
      <sheetName val="CP4-NC_COATING_EW06-15_(2)3"/>
      <sheetName val="EW07-13_23"/>
      <sheetName val="EW08-17_(2)3"/>
      <sheetName val="EW08-25_(2)3"/>
      <sheetName val="mẫu_20193"/>
      <sheetName val="NHẬP_KHO3"/>
      <sheetName val="EW08-09_(2)3"/>
      <sheetName val="EW09-01_(2)3"/>
      <sheetName val="CATEEN1-THAI_NGUYEN3"/>
      <sheetName val="EW08-13_2_(2)3"/>
      <sheetName val="EW08-15_(2)3"/>
      <sheetName val="EW08-15_(3)3"/>
      <sheetName val="EW08-13_23"/>
      <sheetName val="EW08-31_23"/>
      <sheetName val="EW08-34_(2)3"/>
      <sheetName val="EW08-34_(4)3"/>
      <sheetName val="EW08-34_(5)3"/>
      <sheetName val="EW08-34_(6)3"/>
      <sheetName val="00_PAYMENT_CERTI3"/>
      <sheetName val="06_내역서3"/>
      <sheetName val="전차선로_물량표3"/>
      <sheetName val="수변전_설비공사受配电3"/>
      <sheetName val="_동력_설비공사动力设备3"/>
      <sheetName val="전력간선_설비공사电力干线3"/>
      <sheetName val="전등_설비공사照明系统3"/>
      <sheetName val="CCTV_설비공사CCTV3"/>
      <sheetName val="_전열_설비공사插座系统3"/>
      <sheetName val="접지_설비공사接地系统3"/>
      <sheetName val="전화,_LAN_설비공사网络布线3"/>
      <sheetName val="방송_설비공사广播系统3"/>
      <sheetName val="가설전기_설비공사临电系统3"/>
      <sheetName val="단면_(2)3"/>
      <sheetName val="CABLE_SIZE-33"/>
      <sheetName val="수량산출서_갑지3"/>
      <sheetName val="FAB_1F3"/>
      <sheetName val="FAB_2F3"/>
      <sheetName val="FAB_3F3"/>
      <sheetName val="FAB_18_35F3"/>
      <sheetName val="유도등_3"/>
      <sheetName val="Materials_Categories3"/>
      <sheetName val="E_C_T_DATA(DON'T_TOUCH)3"/>
      <sheetName val="VENDOR_DATA3"/>
      <sheetName val="SITE_DATA3"/>
      <sheetName val="IMP_(REACTOR)3"/>
      <sheetName val="3련_BOX3"/>
      <sheetName val="96_121"/>
      <sheetName val="공사일보_취합용1"/>
      <sheetName val="BOX_본체1"/>
      <sheetName val="설명서_1"/>
      <sheetName val="PRESSURE_GAUGE1"/>
      <sheetName val="8_PILE__(돌출)1"/>
      <sheetName val="단가_1"/>
      <sheetName val="공사개요_(2)6"/>
      <sheetName val="1차_내역서6"/>
      <sheetName val="TDI_ISBL6"/>
      <sheetName val="전_기6"/>
      <sheetName val="노원열병합__건축공사기성내역서6"/>
      <sheetName val="1_설계조건6"/>
      <sheetName val="2_하중산정6"/>
      <sheetName val="Customer_Databas6"/>
      <sheetName val="4_LINE6"/>
      <sheetName val="7_th6"/>
      <sheetName val="건축내역서_(경제상무실)6"/>
      <sheetName val="97_사업추정(WEKI)6"/>
      <sheetName val="입찰내역_발주처_양식6"/>
      <sheetName val="1__설계조건_2_단면가정_3__하중계산6"/>
      <sheetName val="DATA_입력란6"/>
      <sheetName val="2__주요공지（主要公告）6"/>
      <sheetName val="4__접지매립내역（接地工程清单）6"/>
      <sheetName val="할증_6"/>
      <sheetName val="6PILE__(돌출)6"/>
      <sheetName val="BSD_(2)6"/>
      <sheetName val="BASIC_(2)6"/>
      <sheetName val="현장관리비_산출내역6"/>
      <sheetName val="화재_탐지_설비6"/>
      <sheetName val="_냉각수펌프6"/>
      <sheetName val="2_대외공문6"/>
      <sheetName val="5_전사투자계획종함안6"/>
      <sheetName val="BEND_LOSS6"/>
      <sheetName val="실행예산대비_발주내역1차6"/>
      <sheetName val="건축공사_집계표6"/>
      <sheetName val="3_건축(현장안)6"/>
      <sheetName val="실행내역서_6"/>
      <sheetName val="조도계산서_(도서)6"/>
      <sheetName val="3_공통공사대비6"/>
      <sheetName val="Table_3-EQ6"/>
      <sheetName val="(참조)PH-2_12K_150406_제원5"/>
      <sheetName val="Sheet1_(2)5"/>
      <sheetName val="PAD_TR보호대기초5"/>
      <sheetName val="중기조종사_단위단가5"/>
      <sheetName val="1062-X방향_5"/>
      <sheetName val="기계설비공사_집계표5"/>
      <sheetName val="unit_45"/>
      <sheetName val="FRP_PIPING_일위대가5"/>
      <sheetName val="전선_및_전선관5"/>
      <sheetName val="A(Rev_3)5"/>
      <sheetName val="220_(2)5"/>
      <sheetName val="전체내역_(2)5"/>
      <sheetName val="1_가로등수량5"/>
      <sheetName val="코드_및_제품_목록5"/>
      <sheetName val="BA_5"/>
      <sheetName val="용접POINT산출_(2)5"/>
      <sheetName val="투자,기성_실적5"/>
      <sheetName val="신규_품목_합산자재5"/>
      <sheetName val="신규_품목_일위대가5"/>
      <sheetName val="Gia_vat_tu5"/>
      <sheetName val="계획대비_정산비용(합계)5"/>
      <sheetName val="시실누(모)_5"/>
      <sheetName val="전체_수금4"/>
      <sheetName val="제품_정보5"/>
      <sheetName val="16년_부문별5"/>
      <sheetName val="조건표_(2)5"/>
      <sheetName val="CP-E2_(품셈표)5"/>
      <sheetName val="1-4_익월예상투자대비4"/>
      <sheetName val="1-2_투입대비4"/>
      <sheetName val="2__주요공지5"/>
      <sheetName val="개선안_개요5"/>
      <sheetName val="견적_(2)4"/>
      <sheetName val="mau_2_(2)4"/>
      <sheetName val="CP1-1FL_14"/>
      <sheetName val="CP1_(2)4"/>
      <sheetName val="CP1_(3)4"/>
      <sheetName val="CP2_(2)4"/>
      <sheetName val="EW07-15_24"/>
      <sheetName val="CP2-1FL_JU_MÁY_SẤY4"/>
      <sheetName val="CP2-1FL_JU_CLEAN_EW07-204"/>
      <sheetName val="CP4-NC_COATING_MIEN4"/>
      <sheetName val="EW07-13_(2)4"/>
      <sheetName val="EW07-13_34"/>
      <sheetName val="EW07-13_44"/>
      <sheetName val="EW07-13_84"/>
      <sheetName val="EW07-13_(9)4"/>
      <sheetName val="EW07-13_124"/>
      <sheetName val="EW07-19_24"/>
      <sheetName val="EW07-23_CP44"/>
      <sheetName val="CP4-2FL_EW07-484"/>
      <sheetName val="EW07-27_(2)4"/>
      <sheetName val="EW07-58_(2)4"/>
      <sheetName val="EW07-58_(3)4"/>
      <sheetName val="EW07-58_(4)4"/>
      <sheetName val="EW07-58_(6)4"/>
      <sheetName val="EW07-13_104"/>
      <sheetName val="EW07-13_114"/>
      <sheetName val="etc_(2)4"/>
      <sheetName val="etc_(2018)4"/>
      <sheetName val="etc_(3)4"/>
      <sheetName val="CP4-NC_COATING_EW06-154"/>
      <sheetName val="EW06-15_(2)4"/>
      <sheetName val="EW06-15_(3)4"/>
      <sheetName val="EW06-15_(4)4"/>
      <sheetName val="EW06-36_24"/>
      <sheetName val="BP_(2)4"/>
      <sheetName val="CP4-2FL_BONDING_CHUA_SỐ4"/>
      <sheetName val="CP4-NC_COATING_EW06-15_(2)4"/>
      <sheetName val="EW07-13_24"/>
      <sheetName val="EW08-17_(2)4"/>
      <sheetName val="EW08-25_(2)4"/>
      <sheetName val="mẫu_20194"/>
      <sheetName val="NHẬP_KHO4"/>
      <sheetName val="EW08-09_(2)4"/>
      <sheetName val="EW09-01_(2)4"/>
      <sheetName val="CATEEN1-THAI_NGUYEN4"/>
      <sheetName val="EW08-13_2_(2)4"/>
      <sheetName val="EW08-15_(2)4"/>
      <sheetName val="EW08-15_(3)4"/>
      <sheetName val="EW08-13_24"/>
      <sheetName val="EW08-31_24"/>
      <sheetName val="EW08-34_(2)4"/>
      <sheetName val="EW08-34_(4)4"/>
      <sheetName val="EW08-34_(5)4"/>
      <sheetName val="EW08-34_(6)4"/>
      <sheetName val="00_PAYMENT_CERTI4"/>
      <sheetName val="06_내역서4"/>
      <sheetName val="전차선로_물량표4"/>
      <sheetName val="수변전_설비공사受配电4"/>
      <sheetName val="_동력_설비공사动力设备4"/>
      <sheetName val="전력간선_설비공사电力干线4"/>
      <sheetName val="전등_설비공사照明系统4"/>
      <sheetName val="CCTV_설비공사CCTV4"/>
      <sheetName val="_전열_설비공사插座系统4"/>
      <sheetName val="접지_설비공사接地系统4"/>
      <sheetName val="전화,_LAN_설비공사网络布线4"/>
      <sheetName val="방송_설비공사广播系统4"/>
      <sheetName val="가설전기_설비공사临电系统4"/>
      <sheetName val="단면_(2)4"/>
      <sheetName val="CABLE_SIZE-34"/>
      <sheetName val="수량산출서_갑지4"/>
      <sheetName val="FAB_1F4"/>
      <sheetName val="FAB_2F4"/>
      <sheetName val="FAB_3F4"/>
      <sheetName val="FAB_18_35F4"/>
      <sheetName val="유도등_4"/>
      <sheetName val="물량산출서(SCS_실측)4"/>
      <sheetName val="Materials_Categories4"/>
      <sheetName val="E_C_T_DATA(DON'T_TOUCH)4"/>
      <sheetName val="VENDOR_DATA4"/>
      <sheetName val="SITE_DATA4"/>
      <sheetName val="IMP_(REACTOR)4"/>
      <sheetName val="3련_BOX4"/>
      <sheetName val="간접비_총괄표4"/>
      <sheetName val="배수관접합및부설__4"/>
      <sheetName val="E00_(2)4"/>
      <sheetName val="1_신규단가표4"/>
      <sheetName val="E02-1서포트_철재류_가공_및_조립4"/>
      <sheetName val="E02-4일위대가_BT비계_TOWER4"/>
      <sheetName val="4-1_견적서报价单4"/>
      <sheetName val="4-2_견적서信息价4"/>
      <sheetName val="2_신규단가_산출서4"/>
      <sheetName val="#1_인원(당초)4"/>
      <sheetName val="#6_해외출장비4"/>
      <sheetName val="#2,3,4_냉방비,가설건물,숙소4"/>
      <sheetName val="배관배선_단가조사4"/>
      <sheetName val="96_122"/>
      <sheetName val="공사일보_취합용2"/>
      <sheetName val="BOX_본체2"/>
      <sheetName val="설명서_2"/>
      <sheetName val="PRESSURE_GAUGE2"/>
      <sheetName val="8_PILE__(돌출)2"/>
      <sheetName val="단가_2"/>
      <sheetName val="협조전"/>
      <sheetName val="COA-17"/>
      <sheetName val="Formula"/>
      <sheetName val="공사금액 내역 (1)"/>
      <sheetName val="을-ATYPE"/>
      <sheetName val="데이터"/>
      <sheetName val="투찰가"/>
      <sheetName val="재무비율분석데이타"/>
      <sheetName val="VS P-Q"/>
      <sheetName val="Para"/>
      <sheetName val="125x125"/>
      <sheetName val="Earthwork"/>
      <sheetName val="도로경계단위"/>
      <sheetName val="품셈"/>
      <sheetName val="계정"/>
      <sheetName val="분전반"/>
      <sheetName val="부영5블럭-1"/>
      <sheetName val="PIPE"/>
      <sheetName val="FLANGE"/>
      <sheetName val="VALVE"/>
      <sheetName val="발파유용(3)"/>
      <sheetName val="조직표"/>
      <sheetName val="지층"/>
      <sheetName val="1안"/>
      <sheetName val="기계"/>
      <sheetName val="정화조"/>
      <sheetName val="관로내역원"/>
      <sheetName val="FD1-1 1단도로측 (1)"/>
      <sheetName val="7.휨변위계측"/>
      <sheetName val="설계내역서(원본)"/>
      <sheetName val="지질조사"/>
      <sheetName val="kimre scrubber"/>
      <sheetName val="기계경비(시간_x0000_됽"/>
      <sheetName val="기계경비(시간_x0000_綘"/>
      <sheetName val="[성지공현.XLS][성지공현.XLS]_______1073"/>
      <sheetName val="[성지공현.XLS][성지공현.XLS]_______1074"/>
      <sheetName val="[성지공현.XLS][성지공현.XLS]_______1075"/>
      <sheetName val="[성지공현.XLS][성지공현.XLS]_______1076"/>
      <sheetName val="[성지공현.XLS][성지공현.XLS]_______1078"/>
      <sheetName val="[성지공현.XLS][성지공현.XLS]_______1077"/>
      <sheetName val="[성지공현.XLS][성지공현.XLS]_______1080"/>
      <sheetName val="[성지공현.XLS][성지공현.XLS]_______1079"/>
      <sheetName val="[성지공현.XLS][성지공현.XLS]_견_서류_기_서_2"/>
      <sheetName val="[성지공현.XLS][성지공현.XLS]_견_서류_기_서_4"/>
      <sheetName val="[성지공현.XLS][성지공현.XLS]_견_서류_기_서_3"/>
      <sheetName val="[성지공현.XLS][성지공현.XLS]_______1202"/>
      <sheetName val="[성지공현.XLS][성지공현.XLS]_______1177"/>
      <sheetName val="[성지공현.XLS][성지공현.XLS]_______1176"/>
      <sheetName val="토목공사"/>
      <sheetName val="SHOP"/>
      <sheetName val="[성지공현.XLS][성지공현.XLS]____류_____2"/>
      <sheetName val="[성지공현.XLS][성지공현.XLS]__적_______4"/>
      <sheetName val="[성지공현.XLS][성지공현.XLS]_______1109"/>
      <sheetName val="[성지공현.XLS][성지공현.XLS]_______1108"/>
      <sheetName val="[성지공현.XLS][성지공현.XLS]_______1081"/>
      <sheetName val="[성지공현.XLS][성지공현.XLS]_______1082"/>
      <sheetName val="[성지공현.XLS][성지공현.XLS]_______1087"/>
      <sheetName val="[성지공현.XLS][성지공현.XLS]_______1083"/>
      <sheetName val="[성지공현.XLS][성지공현.XLS]_______1084"/>
      <sheetName val="[성지공현.XLS][성지공현.XLS]_______1085"/>
      <sheetName val="[성지공현.XLS][성지공현.XLS]_______1086"/>
      <sheetName val="[성지공현.XLS][성지공현.XLS]_______1090"/>
      <sheetName val="[성지공현.XLS][성지공현.XLS]_______1088"/>
      <sheetName val="[성지공현.XLS][성지공현.XLS]_______1089"/>
      <sheetName val="[성지공현.XLS][성지공현.XLS]_______1095"/>
      <sheetName val="[성지공현.XLS][성지공현.XLS]_______1091"/>
      <sheetName val="[성지공현.XLS][성지공현.XLS]_______1092"/>
      <sheetName val="[성지공현.XLS][성지공현.XLS]_______1093"/>
      <sheetName val="[성지공현.XLS][성지공현.XLS]_______1094"/>
      <sheetName val="[성지공현.XLS][성지공현.XLS]_______1098"/>
      <sheetName val="[성지공현.XLS][성지공현.XLS]_______1096"/>
      <sheetName val="[성지공현.XLS][성지공현.XLS]_______1097"/>
      <sheetName val="[성지공현.XLS][성지공현.XLS]_______1099"/>
      <sheetName val="[성지공현.XLS][성지공현.XLS]_______1106"/>
      <sheetName val="[성지공현.XLS][성지공현.XLS]_______1100"/>
      <sheetName val="[성지공현.XLS][성지공현.XLS]_______1101"/>
      <sheetName val="[성지공현.XLS][성지공현.XLS]_______1102"/>
      <sheetName val="[성지공현.XLS][성지공현.XLS]_______1103"/>
      <sheetName val="[성지공현.XLS][성지공현.XLS]_______1104"/>
      <sheetName val="[성지공현.XLS][성지공현.XLS]_______1105"/>
      <sheetName val="[성지공현.XLS][성지공현.XLS]_______1107"/>
      <sheetName val="[성지공현.XLS][성지공현.XLS]_______1111"/>
      <sheetName val="[성지공현.XLS][성지공현.XLS]_______1110"/>
      <sheetName val="[성지공현.XLS][성지공현.XLS]_______1112"/>
      <sheetName val="[성지공현.XLS][성지공현.XLS]_______1113"/>
      <sheetName val="[성지공현.XLS][성지공현.XLS]_______1114"/>
      <sheetName val="[성지공현.XLS][성지공현.XLS]_______1115"/>
      <sheetName val="[성지공현.XLS][성지공현.XLS]_______1116"/>
      <sheetName val="[성지공현.XLS][성지공현.XLS]_______1117"/>
      <sheetName val="[성지공현.XLS][성지공현.XLS]_______1121"/>
      <sheetName val="[성지공현.XLS][성지공현.XLS]_______1118"/>
      <sheetName val="[성지공현.XLS][성지공현.XLS]_______1119"/>
      <sheetName val="[성지공현.XLS][성지공현.XLS]_______1120"/>
      <sheetName val="[성지공현.XLS][성지공현.XLS]_______1122"/>
      <sheetName val="[성지공현.XLS][성지공현.XLS]_______1123"/>
      <sheetName val="[성지공현.XLS][성지공현.XLS]_______1124"/>
      <sheetName val="[성지공현.XLS][성지공현.XLS]_______1125"/>
      <sheetName val="[성지공현.XLS][성지공현.XLS]_______1127"/>
      <sheetName val="[성지공현.XLS][성지공현.XLS]_______1126"/>
      <sheetName val="[성지공현.XLS][성지공현.XLS]_______1130"/>
      <sheetName val="[성지공현.XLS][성지공현.XLS]_______1128"/>
      <sheetName val="[성지공현.XLS][성지공현.XLS]_______1129"/>
      <sheetName val="[성지공현.XLS][성지공현.XLS]_______1140"/>
      <sheetName val="[성지공현.XLS][성지공현.XLS]_______1131"/>
      <sheetName val="[성지공현.XLS][성지공현.XLS]_______1133"/>
      <sheetName val="[성지공현.XLS][성지공현.XLS]_______1132"/>
      <sheetName val="[성지공현.XLS][성지공현.XLS]_______1135"/>
      <sheetName val="[성지공현.XLS][성지공현.XLS]_______1134"/>
      <sheetName val="[성지공현.XLS][성지공현.XLS]_______1136"/>
      <sheetName val="[성지공현.XLS][성지공현.XLS]_______1137"/>
      <sheetName val="[성지공현.XLS][성지공현.XLS]_______1138"/>
      <sheetName val="[성지공현.XLS][성지공현.XLS]_______1139"/>
      <sheetName val="[성지공현.XLS][성지공현.XLS]_______1144"/>
      <sheetName val="[성지공현.XLS][성지공현.XLS]_______1141"/>
      <sheetName val="[성지공현.XLS][성지공현.XLS]_______1142"/>
      <sheetName val="[성지공현.XLS][성지공현.XLS]_______1143"/>
      <sheetName val="[성지공현.XLS][성지공현.XLS]_______1145"/>
      <sheetName val="[성지공현.XLS][성지공현.XLS]_______1147"/>
      <sheetName val="[성지공현.XLS][성지공현.XLS]_______1146"/>
      <sheetName val="[성지공현.XLS][성지공현.XLS]_______1149"/>
      <sheetName val="[성지공현.XLS][성지공현.XLS]_______1148"/>
      <sheetName val="[성지공현.XLS][성지공현.XLS]_______1150"/>
      <sheetName val="[성지공현.XLS][성지공현.XLS]_______1153"/>
      <sheetName val="[성지공현.XLS][성지공현.XLS]_______1151"/>
      <sheetName val="[성지공현.XLS][성지공현.XLS]_______1152"/>
      <sheetName val="[성지공현.XLS][성지공현.XLS]_______1154"/>
      <sheetName val="[성지공현.XLS][성지공현.XLS]_______1155"/>
      <sheetName val="[성지공현.XLS][성지공현.XLS]_______1156"/>
      <sheetName val="[성지공현.XLS][성지공현.XLS]_______1157"/>
      <sheetName val="[성지공현.XLS][성지공현.XLS]_______1158"/>
      <sheetName val="[성지공현.XLS][성지공현.XLS]_______1159"/>
      <sheetName val="[성지공현.XLS][성지공현.XLS]_______1160"/>
      <sheetName val="[성지공현.XLS][성지공현.XLS]_______1162"/>
      <sheetName val="[성지공현.XLS][성지공현.XLS]_______1161"/>
      <sheetName val="[성지공현.XLS][성지공현.XLS]_______1167"/>
      <sheetName val="[성지공현.XLS][성지공현.XLS]_______1166"/>
      <sheetName val="[성지공현.XLS][성지공현.XLS]_______1163"/>
      <sheetName val="[성지공현.XLS][성지공현.XLS]_______1164"/>
      <sheetName val="[성지공현.XLS][성지공현.XLS]_______1165"/>
      <sheetName val="[성지공현.XLS][성지공현.XLS]_______1169"/>
      <sheetName val="[성지공현.XLS][성지공현.XLS]_______1168"/>
      <sheetName val="[성지공현.XLS][성지공현.XLS]_______1170"/>
      <sheetName val="[성지공현.XLS][성지공현.XLS]_______1174"/>
      <sheetName val="[성지공현.XLS][성지공현.XLS]_______1171"/>
      <sheetName val="[성지공현.XLS][성지공현.XLS]_______1172"/>
      <sheetName val="[성지공현.XLS][성지공현.XLS]_______1173"/>
      <sheetName val="[성지공현.XLS][성지공현.XLS]_______1175"/>
      <sheetName val="추가예산"/>
      <sheetName val="[성지공현.XLS][성지공현.XLS]___서____서_7"/>
      <sheetName val="[성지공현.XLS][성지공현.XLS]___서____서_6"/>
      <sheetName val="[성지공현.XLS][성지공현.XLS]___서____서_8"/>
      <sheetName val="[성지공현.XLS][성지공현.XLS]___서_____10"/>
      <sheetName val="[성지공현.XLS][성지공현.XLS]___서____서_9"/>
      <sheetName val="[성지공현.XLS][성지공현.XLS]___서_____11"/>
      <sheetName val="[성지공현.XLS][성지공현.XLS]___서_____12"/>
      <sheetName val="토공사B동추가"/>
      <sheetName val="[성지공현_XLS][성지공현_XLS]_견적서___초서_3"/>
      <sheetName val="[성지공현_XLS][성지공현_XLS]_견적서___초서_2"/>
      <sheetName val="[성지공현_XLS][성지공현_XLS]_견적서___초서_4"/>
      <sheetName val="[성지공현_XLS][성지공현_XLS]_견적서___초서_5"/>
      <sheetName val="[성지공현_XLS][성지공현_XLS]__적서___초서_3"/>
      <sheetName val="[성지공현_XLS][성지공현_XLS]__적서___초서_2"/>
      <sheetName val="[성지공현_XLS][성지공현_XLS]__적서___초서_4"/>
      <sheetName val="[성지공현_XLS][성지공현_XLS]__적서___초서_5"/>
      <sheetName val="[성지공현_XLS][성지공현_XLS]__적서___초서_6"/>
      <sheetName val="[성지공현_XLS][성지공현_XLS]__적서___초서_7"/>
      <sheetName val="조도계산닑⿤"/>
      <sheetName val="[성지공현_XLS][성지공현_XLS]_견적서___초서_7"/>
      <sheetName val="[성지공현_XLS][성지공현_XLS]_견적서___초서_6"/>
      <sheetName val="[성지공현_XLS][성지공현_XLS]_견__류_기___2"/>
      <sheetName val="[성지공현_XLS][성지공현_XLS]__적서__기초서_2"/>
      <sheetName val="[성지공현_XLS][성지공현_XLS]__적서__기초서_3"/>
      <sheetName val="[성지공현_XLS][성지공현_XLS]_견적서류_기초서_2"/>
      <sheetName val="[성지공현_XLS][성지공현_XLS]_견적서류_기초서_3"/>
      <sheetName val="[성지공현_XLS][성지공현_XLS]_견적서류_기초서_4"/>
      <sheetName val="[성지공현_XLS][성지공현_XLS]_견적서류_기초서_5"/>
      <sheetName val="4_장비손료"/>
      <sheetName val="[성지공현_XLS][성지공현_XLS]__적서류_기_서_3"/>
      <sheetName val="[성지공현_XLS][성지공현_XLS]__적서류_기_서_2"/>
      <sheetName val="[성지공현_XLS][성지공현_XLS]__적서___초서_8"/>
      <sheetName val="[성지공현_XLS][성지공현_XLS]__적서___초서_9"/>
      <sheetName val="[성지공현_XLS][성지공현_XLS]__적서___초_10"/>
      <sheetName val="[성지공현_XLS][성지공현_XLS]_견적서류_기초서_6"/>
      <sheetName val="[성지공현_XLS][성지공현_XLS]_견적서류_기초서_7"/>
      <sheetName val="[성지공현_XLS][성지공현_XLS]_견적서류_기초서_8"/>
      <sheetName val="[성지공현_XLS][성지공현_XLS]______기초__2"/>
      <sheetName val="[성지공현_XLS][성지공현_XLS]__적서류__초서_2"/>
      <sheetName val="[성지공현_XLS][성지공현_XLS]__적_______2"/>
      <sheetName val="[성지공현_XLS][성지공현_XLS]__적서__기초서_4"/>
      <sheetName val="[성지공현_XLS][성지공현_XLS]__적____초__2"/>
      <sheetName val="[성지공현_XLS][성지공현_XLS]__적___기___2"/>
      <sheetName val="[성지공현_XLS]__Fileserver_A______3"/>
      <sheetName val="[성지공현_XLS][성지공현_XLS]______XLS_3"/>
      <sheetName val="[성지공현_XLS][성지공현_XLS]___서____서_2"/>
      <sheetName val="[성지공현_XLS][성지공현_XLS]___서____서_3"/>
      <sheetName val="[성지공현_XLS][성지공현_XLS]A_________2"/>
      <sheetName val="[성지공현_XLS][성지공현_XLS]____류_기___3"/>
      <sheetName val="[성지공현_XLS][성지공현_XLS]____류_기___5"/>
      <sheetName val="[성지공현_XLS][성지공현_XLS]____류_기___4"/>
      <sheetName val="[성지공현_XLS][성지공현_XLS]_견적서류_기초_13"/>
      <sheetName val="[성지공현_XLS][성지공현_XLS]_견적서류_기초_12"/>
      <sheetName val="[성지공현_XLS][성지공현_XLS]_견적서류_기초서_9"/>
      <sheetName val="[성지공현_XLS][성지공현_XLS]_견적서류_기초_11"/>
      <sheetName val="[성지공현_XLS][성지공현_XLS]_견적서류_기초_10"/>
      <sheetName val="[성지공현_XLS][성지공현_XLS]__적_______3"/>
      <sheetName val="[성지공현_XLS][성지공현_XLS]_견____기초__2"/>
      <sheetName val="[성지공현_XLS][성지공현_XLS]_견____기초__3"/>
      <sheetName val="[성지공현_XLS][성지공현_XLS]__적서__기초서_6"/>
      <sheetName val="[성지공현_XLS][성지공현_XLS]__적서__기초서_5"/>
      <sheetName val="[성지공현_XLS][성지공현_XLS]__적서___초_11"/>
      <sheetName val="[성지공현_XLS][성지공현_XLS]__적서___초_12"/>
      <sheetName val="[성지공현_XLS][성지공현_XLS]__적서___초_13"/>
      <sheetName val="[성지공현_XLS][성지공현_XLS]__적서___초_16"/>
      <sheetName val="[성지공현_XLS][성지공현_XLS]__적서___초_17"/>
      <sheetName val="[성지공현_XLS][성지공현_XLS]__적서___초_14"/>
      <sheetName val="[성지공현_XLS][성지공현_XLS]__적서___초_15"/>
      <sheetName val="[성지공현_XLS][성지공현_XLS]______기초__3"/>
      <sheetName val="[성지공현_XLS][성지공현_XLS]________385"/>
      <sheetName val="[성지공현_XLS][성지공현_XLS]________384"/>
      <sheetName val="[성지공현_XLS][성지공현_XLS]__적서류__초서_3"/>
      <sheetName val="[성지공현_XLS][성지공현_XLS]_견________2"/>
      <sheetName val="[성지공현_XLS][성지공현_XLS]________331"/>
      <sheetName val="[성지공현_XLS][성지공현_XLS]________330"/>
      <sheetName val="[성지공현_XLS][성지공현_XLS]________332"/>
      <sheetName val="[성지공현_XLS][성지공현_XLS]________333"/>
      <sheetName val="[성지공현_XLS][성지공현_XLS]________334"/>
      <sheetName val="[성지공현_XLS][성지공현_XLS]________335"/>
      <sheetName val="[성지공현_XLS][성지공현_XLS]________336"/>
      <sheetName val="[성지공현_XLS][성지공현_XLS]________337"/>
      <sheetName val="[성지공현_XLS][성지공현_XLS]________338"/>
      <sheetName val="[성지공현_XLS][성지공현_XLS]________339"/>
      <sheetName val="[성지공현_XLS][성지공현_XLS]________340"/>
      <sheetName val="[성지공현_XLS][성지공현_XLS]________341"/>
      <sheetName val="[성지공현_XLS][성지공현_XLS]________342"/>
      <sheetName val="[성지공현_XLS][성지공현_XLS]________343"/>
      <sheetName val="[성지공현_XLS][성지공현_XLS]________344"/>
      <sheetName val="[성지공현_XLS][성지공현_XLS]________345"/>
      <sheetName val="[성지공현_XLS][성지공현_XLS]________346"/>
      <sheetName val="[성지공현_XLS][성지공현_XLS]________347"/>
      <sheetName val="[성지공현_XLS][성지공현_XLS]________348"/>
      <sheetName val="[성지공현_XLS][성지공현_XLS]________349"/>
      <sheetName val="[성지공현_XLS][성지공현_XLS]________350"/>
      <sheetName val="[성지공현_XLS][성지공현_XLS]________351"/>
      <sheetName val="[성지공현_XLS][성지공현_XLS]________352"/>
      <sheetName val="[성지공현_XLS][성지공현_XLS]________353"/>
      <sheetName val="[성지공현_XLS][성지공현_XLS]________354"/>
      <sheetName val="[성지공현_XLS][성지공현_XLS]________355"/>
      <sheetName val="[성지공현_XLS][성지공현_XLS]________356"/>
      <sheetName val="[성지공현_XLS][성지공현_XLS]________357"/>
      <sheetName val="[성지공현_XLS][성지공현_XLS]________358"/>
      <sheetName val="[성지공현_XLS][성지공현_XLS]________359"/>
      <sheetName val="[성지공현_XLS][성지공현_XLS]________360"/>
      <sheetName val="[성지공현_XLS][성지공현_XLS]________361"/>
      <sheetName val="[성지공현_XLS][성지공현_XLS]________362"/>
      <sheetName val="[성지공현_XLS][성지공현_XLS]________363"/>
      <sheetName val="[성지공현_XLS][성지공현_XLS]________364"/>
      <sheetName val="[성지공현_XLS][성지공현_XLS]________365"/>
      <sheetName val="[성지공현_XLS][성지공현_XLS]________366"/>
      <sheetName val="[성지공현_XLS][성지공현_XLS]________367"/>
      <sheetName val="[성지공현_XLS][성지공현_XLS]________368"/>
      <sheetName val="[성지공현_XLS][성지공현_XLS]________369"/>
      <sheetName val="[성지공현_XLS][성지공현_XLS]________370"/>
      <sheetName val="[성지공현_XLS][성지공현_XLS]________371"/>
      <sheetName val="[성지공현_XLS][성지공현_XLS]________372"/>
      <sheetName val="[성지공현_XLS][성지공현_XLS]________373"/>
      <sheetName val="[성지공현_XLS][성지공현_XLS]________374"/>
      <sheetName val="[성지공현_XLS][성지공현_XLS]________375"/>
      <sheetName val="[성지공현_XLS][성지공현_XLS]________376"/>
      <sheetName val="[성지공현_XLS][성지공현_XLS]________377"/>
      <sheetName val="[성지공현_XLS][성지공현_XLS]________378"/>
      <sheetName val="[성지공현_XLS][성지공현_XLS]________379"/>
      <sheetName val="[성지공현_XLS][성지공현_XLS]________380"/>
      <sheetName val="[성지공현_XLS][성지공현_XLS]________381"/>
      <sheetName val="[성지공현_XLS][성지공현_XLS]________382"/>
      <sheetName val="[성지공현_XLS][성지공현_XLS]________383"/>
      <sheetName val="[성지공현_XLS][성지공현_XLS]________386"/>
      <sheetName val="[성지공현_XLS][성지공현_XLS]________387"/>
      <sheetName val="[성지공현_XLS][성지공현_XLS]________388"/>
      <sheetName val="[성지공현_XLS][성지공현_XLS]________389"/>
      <sheetName val="[성지공현_XLS][성지공현_XLS]________390"/>
      <sheetName val="[성지공현_XLS][성지공현_XLS]________391"/>
      <sheetName val="[성지공현_XLS][성지공현_XLS]________392"/>
      <sheetName val="[성지공현_XLS][성지공현_XLS]________393"/>
      <sheetName val="[성지공현_XLS][성지공현_XLS]________394"/>
      <sheetName val="[성지공현_XLS][성지공현_XLS]________395"/>
      <sheetName val="[성지공현_XLS][성지공현_XLS]________396"/>
      <sheetName val="[성지공현_XLS][성지공현_XLS]________397"/>
      <sheetName val="[성지공현_XLS][성지공현_XLS]________398"/>
      <sheetName val="[성지공현_XLS][성지공현_XLS]___서____서_5"/>
      <sheetName val="[성지공현_XLS][성지공현_XLS]___서____서_4"/>
      <sheetName val="갑지_"/>
      <sheetName val="[성지공현_XLS][성지공현_XLS]_견적서류_기초_14"/>
      <sheetName val="[성지공현_XLS][성지공현_XLS]________399"/>
      <sheetName val="[성지공현_XLS][성지공현_XLS]________400"/>
      <sheetName val="[성지공현_XLS][성지공현_XLS]________401"/>
      <sheetName val="[성지공현_XLS][성지공현_XLS]________402"/>
      <sheetName val="5_Material"/>
      <sheetName val="[성지공현_XLS][성지공현_XLS]__적서__기초서_7"/>
      <sheetName val="[성지공현_XLS][성지공현_XLS]__적서__기초서_9"/>
      <sheetName val="[성지공현_XLS][성지공현_XLS]__적서__기초서_8"/>
      <sheetName val="[성지공현_XLS][성지공현_XLS]_견적서___초서_8"/>
      <sheetName val="조도계산닑⿤"/>
      <sheetName val="[성지공현_XLS][성지공현_XLS]________403"/>
      <sheetName val="[성지공현_XLS][성지공현_XLS]________404"/>
      <sheetName val="[성지공현_XLS][성지공현_XLS]________405"/>
      <sheetName val="[성지공현_XLS][성지공현_XLS]________406"/>
      <sheetName val="[성지공현_XLS][성지공현_XLS]________407"/>
      <sheetName val="[성지공현_XLS][성지공현_XLS]________408"/>
      <sheetName val="[성지공현_XLS][성지공현_XLS]________409"/>
      <sheetName val="[성지공현_XLS][성지공현_XLS]________410"/>
      <sheetName val="외주"/>
      <sheetName val="익산"/>
      <sheetName val="코리아화스너"/>
      <sheetName val="신규DEP"/>
      <sheetName val="[성지공현.XLS][성지공현.XLS]__적서류__초서_8"/>
      <sheetName val="[성지공현.XLS][성지공현.XLS]__적서류__초서_7"/>
      <sheetName val="[성지공현.XLS][성지공현.XLS]__적서류__초서_6"/>
      <sheetName val="[성지공현.XLS][성지공현.XLS]__적서류__초서_9"/>
      <sheetName val="[성지공현.XLS][성지공현.XLS]___서류_기_서_6"/>
      <sheetName val="[성지공현.XLS][성지공현.XLS]___서류_기_서_4"/>
      <sheetName val="[성지공현.XLS][성지공현.XLS]___서류_기_서_5"/>
      <sheetName val="[성지공현.XLS][성지공현.XLS]__적___기___3"/>
      <sheetName val="[성지공현.XLS][성지공현.XLS]___서류_기__10"/>
      <sheetName val="[성지공현.XLS][성지공현.XLS]___서류_기_서_8"/>
      <sheetName val="[성지공현.XLS][성지공현.XLS]___서류_기_서_7"/>
      <sheetName val="[성지공현.XLS][성지공현.XLS]___서류_기__11"/>
      <sheetName val="[성지공현.XLS][성지공현.XLS]___서류_기_서_9"/>
      <sheetName val="[성지공현.XLS][성지공현.XLS]_______1197"/>
      <sheetName val="[성지공현.XLS][성지공현.XLS]_______1196"/>
      <sheetName val="[성지공현.XLS][성지공현.XLS]_______1178"/>
      <sheetName val="[성지공현.XLS][성지공현.XLS]_______1180"/>
      <sheetName val="[성지공현.XLS][성지공현.XLS]_______1179"/>
      <sheetName val="[성지공현.XLS][성지공현.XLS]_______1181"/>
      <sheetName val="[성지공현.XLS][성지공현.XLS]_______1187"/>
      <sheetName val="[성지공현.XLS][성지공현.XLS]_______1189"/>
      <sheetName val="[성지공현.XLS][성지공현.XLS]_______1182"/>
      <sheetName val="[성지공현.XLS][성지공현.XLS]_______1185"/>
      <sheetName val="[성지공현.XLS][성지공현.XLS]_______1186"/>
      <sheetName val="[성지공현.XLS][성지공현.XLS]_______1183"/>
      <sheetName val="[성지공현.XLS][성지공현.XLS]_______1184"/>
      <sheetName val="[성지공현.XLS][성지공현.XLS]_______1188"/>
      <sheetName val="설문조사주소"/>
      <sheetName val="[성지공현.XLS][성지공현.XLS]__적___기___5"/>
      <sheetName val="[성지공현.XLS][성지공현.XLS]__적___기___4"/>
      <sheetName val="______XLS_3"/>
      <sheetName val="__적___기___2"/>
      <sheetName val="________197"/>
      <sheetName val="________198"/>
      <sheetName val="________203"/>
      <sheetName val="________201"/>
      <sheetName val="________199"/>
      <sheetName val="________200"/>
      <sheetName val="________202"/>
      <sheetName val="________204"/>
      <sheetName val="calc"/>
      <sheetName val="Cash Out Table"/>
      <sheetName val="Net Cash Table"/>
      <sheetName val="__적서___초서_3"/>
      <sheetName val="__적서___초서_2"/>
      <sheetName val="__적서___초서_4"/>
      <sheetName val="__적서___초서_5"/>
      <sheetName val="__적서___초서_6"/>
      <sheetName val="__적서___초서_7"/>
      <sheetName val="__적서___초서_8"/>
      <sheetName val="__적서___초서_9"/>
      <sheetName val="__적서___초_10"/>
      <sheetName val="__적서류_기_서_2"/>
      <sheetName val="__적서__기초서_2"/>
      <sheetName val="__적서__기초서_3"/>
      <sheetName val="_견적서류_기초_13"/>
      <sheetName val="_견적서류_기초_12"/>
      <sheetName val="_견적서류_기초서_3"/>
      <sheetName val="_견적서류_기초서_2"/>
      <sheetName val="_견적서류_기초서_4"/>
      <sheetName val="_견적서류_기초서_5"/>
      <sheetName val="_견적서류_기초서_6"/>
      <sheetName val="_견적서류_기초서_7"/>
      <sheetName val="_견적서류_기초서_8"/>
      <sheetName val="_견적서류_기초서_9"/>
      <sheetName val="_견적서류_기초_11"/>
      <sheetName val="_견적서류_기초_10"/>
      <sheetName val="__적____초__2"/>
      <sheetName val="________206"/>
      <sheetName val="________207"/>
      <sheetName val="_견________2"/>
      <sheetName val="________205"/>
      <sheetName val="____류_기___3"/>
      <sheetName val="________211"/>
      <sheetName val="________212"/>
      <sheetName val="________208"/>
      <sheetName val="________209"/>
      <sheetName val="________210"/>
      <sheetName val="________213"/>
      <sheetName val="________214"/>
      <sheetName val="________217"/>
      <sheetName val="________218"/>
      <sheetName val="________215"/>
      <sheetName val="________216"/>
      <sheetName val="________219"/>
      <sheetName val="________270"/>
      <sheetName val="________272"/>
      <sheetName val="________221"/>
      <sheetName val="________222"/>
      <sheetName val="________220"/>
      <sheetName val="________237"/>
      <sheetName val="________236"/>
      <sheetName val="______기초__2"/>
      <sheetName val="______기초__3"/>
      <sheetName val="________224"/>
      <sheetName val="________223"/>
      <sheetName val="________225"/>
      <sheetName val="________228"/>
      <sheetName val="________227"/>
      <sheetName val="________226"/>
      <sheetName val="________229"/>
      <sheetName val="________230"/>
      <sheetName val="________232"/>
      <sheetName val="________231"/>
      <sheetName val="________234"/>
      <sheetName val="________233"/>
      <sheetName val="________235"/>
      <sheetName val="________246"/>
      <sheetName val="________247"/>
      <sheetName val="________243"/>
      <sheetName val="________238"/>
      <sheetName val="________239"/>
      <sheetName val="________240"/>
      <sheetName val="________241"/>
      <sheetName val="________242"/>
      <sheetName val="________245"/>
      <sheetName val="________244"/>
      <sheetName val="________250"/>
      <sheetName val="________248"/>
      <sheetName val="________249"/>
      <sheetName val="________251"/>
      <sheetName val="________252"/>
      <sheetName val="________253"/>
      <sheetName val="________259"/>
      <sheetName val="________254"/>
      <sheetName val="________257"/>
      <sheetName val="________255"/>
      <sheetName val="________256"/>
      <sheetName val="________258"/>
      <sheetName val="________263"/>
      <sheetName val="________262"/>
      <sheetName val="________260"/>
      <sheetName val="________261"/>
      <sheetName val="________264"/>
      <sheetName val="________266"/>
      <sheetName val="________267"/>
      <sheetName val="________265"/>
      <sheetName val="________269"/>
      <sheetName val="________268"/>
      <sheetName val="________271"/>
      <sheetName val="________273"/>
      <sheetName val="________274"/>
      <sheetName val="________277"/>
      <sheetName val="________276"/>
      <sheetName val="________275"/>
      <sheetName val="________278"/>
      <sheetName val="________279"/>
      <sheetName val="________362"/>
      <sheetName val="________361"/>
      <sheetName val="________360"/>
      <sheetName val="________339"/>
      <sheetName val="________338"/>
      <sheetName val="________312"/>
      <sheetName val="________311"/>
      <sheetName val="________296"/>
      <sheetName val="________294"/>
      <sheetName val="________280"/>
      <sheetName val="________281"/>
      <sheetName val="________282"/>
      <sheetName val="________283"/>
      <sheetName val="________284"/>
      <sheetName val="________285"/>
      <sheetName val="________286"/>
      <sheetName val="________287"/>
      <sheetName val="________288"/>
      <sheetName val="________289"/>
      <sheetName val="________290"/>
      <sheetName val="________291"/>
      <sheetName val="________293"/>
      <sheetName val="________292"/>
      <sheetName val="________295"/>
      <sheetName val="________298"/>
      <sheetName val="________297"/>
      <sheetName val="________304"/>
      <sheetName val="________299"/>
      <sheetName val="________300"/>
      <sheetName val="________301"/>
      <sheetName val="________302"/>
      <sheetName val="________303"/>
      <sheetName val="________305"/>
      <sheetName val="________307"/>
      <sheetName val="________306"/>
      <sheetName val="________308"/>
      <sheetName val="________310"/>
      <sheetName val="________309"/>
      <sheetName val="________325"/>
      <sheetName val="________323"/>
      <sheetName val="________321"/>
      <sheetName val="________318"/>
      <sheetName val="________313"/>
      <sheetName val="________314"/>
      <sheetName val="________315"/>
      <sheetName val="________316"/>
      <sheetName val="________317"/>
      <sheetName val="________319"/>
      <sheetName val="________320"/>
      <sheetName val="________322"/>
      <sheetName val="________327"/>
      <sheetName val="________324"/>
      <sheetName val="________326"/>
      <sheetName val="________328"/>
      <sheetName val="________329"/>
      <sheetName val="________330"/>
      <sheetName val="________336"/>
      <sheetName val="________331"/>
      <sheetName val="________332"/>
      <sheetName val="________333"/>
      <sheetName val="________334"/>
      <sheetName val="________335"/>
      <sheetName val="________337"/>
      <sheetName val="________340"/>
      <sheetName val="________341"/>
      <sheetName val="________351"/>
      <sheetName val="________344"/>
      <sheetName val="________342"/>
      <sheetName val="________343"/>
      <sheetName val="________345"/>
      <sheetName val="________346"/>
      <sheetName val="________348"/>
      <sheetName val="________347"/>
      <sheetName val="________349"/>
      <sheetName val="________350"/>
      <sheetName val="________357"/>
      <sheetName val="________356"/>
      <sheetName val="________352"/>
      <sheetName val="________354"/>
      <sheetName val="________353"/>
      <sheetName val="________355"/>
      <sheetName val="________359"/>
      <sheetName val="________358"/>
      <sheetName val="________363"/>
      <sheetName val="________381"/>
      <sheetName val="________371"/>
      <sheetName val="\견적서류\기초서류1"/>
      <sheetName val="__________1"/>
      <sheetName val="A_________2"/>
      <sheetName val="__적서류__초서_3"/>
      <sheetName val="__적서류__초서_2"/>
      <sheetName val="________364"/>
      <sheetName val="________365"/>
      <sheetName val="________366"/>
      <sheetName val="________367"/>
      <sheetName val="________368"/>
      <sheetName val="________369"/>
      <sheetName val="________370"/>
      <sheetName val="________380"/>
      <sheetName val="________377"/>
      <sheetName val="________372"/>
      <sheetName val="________373"/>
      <sheetName val="________375"/>
      <sheetName val="________374"/>
      <sheetName val="________376"/>
      <sheetName val="________378"/>
      <sheetName val="________379"/>
      <sheetName val="________383"/>
      <sheetName val="________382"/>
      <sheetName val="________384"/>
      <sheetName val="________385"/>
      <sheetName val="________387"/>
      <sheetName val="________386"/>
      <sheetName val="________491"/>
      <sheetName val="________485"/>
      <sheetName val="________484"/>
      <sheetName val="________447"/>
      <sheetName val="________405"/>
      <sheetName val="________407"/>
      <sheetName val="________402"/>
      <sheetName val="________392"/>
      <sheetName val="________401"/>
      <sheetName val="________390"/>
      <sheetName val="________388"/>
      <sheetName val="________389"/>
      <sheetName val="________391"/>
      <sheetName val="________395"/>
      <sheetName val="________393"/>
      <sheetName val="________394"/>
      <sheetName val="________396"/>
      <sheetName val="________397"/>
      <sheetName val="________398"/>
      <sheetName val="________399"/>
      <sheetName val="________400"/>
      <sheetName val="________403"/>
      <sheetName val="________404"/>
      <sheetName val="________406"/>
      <sheetName val="________427"/>
      <sheetName val="________415"/>
      <sheetName val="________419"/>
      <sheetName val="________412"/>
      <sheetName val="________408"/>
      <sheetName val="________409"/>
      <sheetName val="________410"/>
      <sheetName val="________411"/>
      <sheetName val="________414"/>
      <sheetName val="________413"/>
      <sheetName val="________416"/>
      <sheetName val="________417"/>
      <sheetName val="________424"/>
      <sheetName val="________418"/>
      <sheetName val="________420"/>
      <sheetName val="________421"/>
      <sheetName val="________422"/>
      <sheetName val="________423"/>
      <sheetName val="________426"/>
      <sheetName val="________425"/>
      <sheetName val="________444"/>
      <sheetName val="________429"/>
      <sheetName val="________430"/>
      <sheetName val="________428"/>
      <sheetName val="________432"/>
      <sheetName val="________431"/>
      <sheetName val="________440"/>
      <sheetName val="________433"/>
      <sheetName val="________434"/>
      <sheetName val="________435"/>
      <sheetName val="________436"/>
      <sheetName val="________437"/>
      <sheetName val="________438"/>
      <sheetName val="________439"/>
      <sheetName val="________441"/>
      <sheetName val="________442"/>
      <sheetName val="________443"/>
      <sheetName val="________446"/>
      <sheetName val="________445"/>
      <sheetName val="________448"/>
      <sheetName val="________452"/>
      <sheetName val="________449"/>
      <sheetName val="________453"/>
      <sheetName val="________450"/>
      <sheetName val="________451"/>
      <sheetName val="________454"/>
      <sheetName val="________455"/>
      <sheetName val="________459"/>
      <sheetName val="________463"/>
      <sheetName val="________456"/>
      <sheetName val="________457"/>
      <sheetName val="________458"/>
      <sheetName val="________464"/>
      <sheetName val="________460"/>
      <sheetName val="________461"/>
      <sheetName val="________462"/>
      <sheetName val="________465"/>
      <sheetName val="________480"/>
      <sheetName val="________466"/>
      <sheetName val="________467"/>
      <sheetName val="________469"/>
      <sheetName val="________470"/>
      <sheetName val="________468"/>
      <sheetName val="________471"/>
      <sheetName val="________475"/>
      <sheetName val="________472"/>
      <sheetName val="________473"/>
      <sheetName val="________476"/>
      <sheetName val="________474"/>
      <sheetName val="________477"/>
      <sheetName val="________478"/>
      <sheetName val="________479"/>
      <sheetName val="________483"/>
      <sheetName val="________482"/>
      <sheetName val="________481"/>
      <sheetName val="________546"/>
      <sheetName val="____류_기___4"/>
      <sheetName val="________486"/>
      <sheetName val="________487"/>
      <sheetName val="________488"/>
      <sheetName val="________489"/>
      <sheetName val="________490"/>
      <sheetName val="________547"/>
      <sheetName val="________540"/>
      <sheetName val="________507"/>
      <sheetName val="________503"/>
      <sheetName val="________505"/>
      <sheetName val="________492"/>
      <sheetName val="________494"/>
      <sheetName val="________495"/>
      <sheetName val="________493"/>
      <sheetName val="________498"/>
      <sheetName val="________496"/>
      <sheetName val="________497"/>
      <sheetName val="________500"/>
      <sheetName val="________501"/>
      <sheetName val="________499"/>
      <sheetName val="________502"/>
      <sheetName val="________504"/>
      <sheetName val="________506"/>
      <sheetName val="________509"/>
      <sheetName val="________508"/>
      <sheetName val="________541"/>
      <sheetName val="________512"/>
      <sheetName val="________510"/>
      <sheetName val="________511"/>
      <sheetName val="________513"/>
      <sheetName val="________514"/>
      <sheetName val="________515"/>
      <sheetName val="________516"/>
      <sheetName val="________518"/>
      <sheetName val="________517"/>
      <sheetName val="________521"/>
      <sheetName val="________524"/>
      <sheetName val="________519"/>
      <sheetName val="________520"/>
      <sheetName val="________522"/>
      <sheetName val="________523"/>
      <sheetName val="________525"/>
      <sheetName val="________530"/>
      <sheetName val="________526"/>
      <sheetName val="________529"/>
      <sheetName val="________527"/>
      <sheetName val="________528"/>
      <sheetName val="________532"/>
      <sheetName val="________531"/>
      <sheetName val="________533"/>
      <sheetName val="________534"/>
      <sheetName val="________535"/>
      <sheetName val="________536"/>
      <sheetName val="________537"/>
      <sheetName val="________538"/>
      <sheetName val="________539"/>
      <sheetName val="________542"/>
      <sheetName val="________543"/>
      <sheetName val="________544"/>
      <sheetName val="________545"/>
      <sheetName val="________548"/>
      <sheetName val="__적서류_기_서_3"/>
      <sheetName val="__적_______3"/>
      <sheetName val="____류_기___5"/>
      <sheetName val="__적서__기초서_4"/>
      <sheetName val="__적서__기초서_6"/>
      <sheetName val="__적서__기초서_5"/>
      <sheetName val="________552"/>
      <sheetName val="________549"/>
      <sheetName val="________551"/>
      <sheetName val="________550"/>
      <sheetName val="________554"/>
      <sheetName val="________553"/>
      <sheetName val="________555"/>
      <sheetName val="________557"/>
      <sheetName val="________556"/>
      <sheetName val="___서____서_2"/>
      <sheetName val="___서____서_3"/>
      <sheetName val="__적서__기초서_7"/>
      <sheetName val="__적서__기초서_9"/>
      <sheetName val="__적서__기초서_8"/>
      <sheetName val="________559"/>
      <sheetName val="________558"/>
      <sheetName val="________560"/>
      <sheetName val="________567"/>
      <sheetName val="________561"/>
      <sheetName val="________562"/>
      <sheetName val="________563"/>
      <sheetName val="________566"/>
      <sheetName val="________565"/>
      <sheetName val="________564"/>
      <sheetName val="________568"/>
      <sheetName val="________573"/>
      <sheetName val="________570"/>
      <sheetName val="________571"/>
      <sheetName val="________569"/>
      <sheetName val="________572"/>
      <sheetName val="________577"/>
      <sheetName val="________578"/>
      <sheetName val="________574"/>
      <sheetName val="________575"/>
      <sheetName val="________576"/>
      <sheetName val="________583"/>
      <sheetName val="________579"/>
      <sheetName val="________586"/>
      <sheetName val="________580"/>
      <sheetName val="________581"/>
      <sheetName val="________582"/>
      <sheetName val="________584"/>
      <sheetName val="________585"/>
      <sheetName val="________587"/>
      <sheetName val="________592"/>
      <sheetName val="________588"/>
      <sheetName val="________589"/>
      <sheetName val="________590"/>
      <sheetName val="________591"/>
      <sheetName val="________594"/>
      <sheetName val="________593"/>
      <sheetName val="________597"/>
      <sheetName val="________595"/>
      <sheetName val="________598"/>
      <sheetName val="________596"/>
      <sheetName val="________599"/>
      <sheetName val="________600"/>
      <sheetName val="________602"/>
      <sheetName val="________601"/>
      <sheetName val="________603"/>
      <sheetName val="________604"/>
      <sheetName val="________605"/>
      <sheetName val="________642"/>
      <sheetName val="________643"/>
      <sheetName val="________606"/>
      <sheetName val="________607"/>
      <sheetName val="________608"/>
      <sheetName val="________609"/>
      <sheetName val="________611"/>
      <sheetName val="________610"/>
      <sheetName val="________613"/>
      <sheetName val="________614"/>
      <sheetName val="________612"/>
      <sheetName val="________615"/>
      <sheetName val="________616"/>
      <sheetName val="________617"/>
      <sheetName val="________618"/>
      <sheetName val="________619"/>
      <sheetName val="________620"/>
      <sheetName val="________621"/>
      <sheetName val="________624"/>
      <sheetName val="________625"/>
      <sheetName val="________622"/>
      <sheetName val="________623"/>
      <sheetName val="________629"/>
      <sheetName val="________626"/>
      <sheetName val="________627"/>
      <sheetName val="________628"/>
      <sheetName val="________630"/>
      <sheetName val="________633"/>
      <sheetName val="________631"/>
      <sheetName val="________636"/>
      <sheetName val="________632"/>
      <sheetName val="________635"/>
      <sheetName val="________634"/>
      <sheetName val="________640"/>
      <sheetName val="________637"/>
      <sheetName val="________638"/>
      <sheetName val="________639"/>
      <sheetName val="________641"/>
      <sheetName val="________644"/>
      <sheetName val="________646"/>
      <sheetName val="________645"/>
      <sheetName val="_견________3"/>
      <sheetName val="_견적서___초서_8"/>
      <sheetName val="__Fileserver_A______4"/>
      <sheetName val="________655"/>
      <sheetName val="________656"/>
      <sheetName val="________653"/>
      <sheetName val="________647"/>
      <sheetName val="________648"/>
      <sheetName val="________649"/>
      <sheetName val="________650"/>
      <sheetName val="________651"/>
      <sheetName val="________652"/>
      <sheetName val="________654"/>
      <sheetName val="________659"/>
      <sheetName val="________658"/>
      <sheetName val="________657"/>
      <sheetName val="________660"/>
      <sheetName val="________664"/>
      <sheetName val="________661"/>
      <sheetName val="________662"/>
      <sheetName val="________663"/>
      <sheetName val="________665"/>
      <sheetName val="________666"/>
      <sheetName val="________698"/>
      <sheetName val="________714"/>
      <sheetName val="________669"/>
      <sheetName val="________667"/>
      <sheetName val="________668"/>
      <sheetName val="________670"/>
      <sheetName val="________672"/>
      <sheetName val="________671"/>
      <sheetName val="________673"/>
      <sheetName val="________674"/>
      <sheetName val="________675"/>
      <sheetName val="________678"/>
      <sheetName val="________676"/>
      <sheetName val="________677"/>
      <sheetName val="________679"/>
      <sheetName val="________682"/>
      <sheetName val="________680"/>
      <sheetName val="________681"/>
      <sheetName val="________683"/>
      <sheetName val="________684"/>
      <sheetName val="________685"/>
      <sheetName val="________686"/>
      <sheetName val="________688"/>
      <sheetName val="________687"/>
      <sheetName val="________690"/>
      <sheetName val="________692"/>
      <sheetName val="________689"/>
      <sheetName val="________691"/>
      <sheetName val="________693"/>
      <sheetName val="________696"/>
      <sheetName val="________694"/>
      <sheetName val="________695"/>
      <sheetName val="________697"/>
      <sheetName val="________715"/>
      <sheetName val="________708"/>
      <sheetName val="________700"/>
      <sheetName val="________701"/>
      <sheetName val="________699"/>
      <sheetName val="________702"/>
      <sheetName val="________705"/>
      <sheetName val="________703"/>
      <sheetName val="________704"/>
      <sheetName val="________706"/>
      <sheetName val="________707"/>
      <sheetName val="________709"/>
      <sheetName val="________710"/>
      <sheetName val="________713"/>
      <sheetName val="________711"/>
      <sheetName val="________712"/>
      <sheetName val="_견________5"/>
      <sheetName val="_견________4"/>
      <sheetName val="________716"/>
      <sheetName val="________717"/>
      <sheetName val="________718"/>
      <sheetName val="________719"/>
      <sheetName val="_견적서___초서_9"/>
      <sheetName val="________721"/>
      <sheetName val="________720"/>
      <sheetName val="________722"/>
      <sheetName val="________723"/>
      <sheetName val="________724"/>
      <sheetName val="______XLS_4"/>
      <sheetName val="__Fileserver_A______5"/>
      <sheetName val="__Fileserver_A______6"/>
      <sheetName val="________726"/>
      <sheetName val="________725"/>
      <sheetName val="________727"/>
      <sheetName val="________733"/>
      <sheetName val="________728"/>
      <sheetName val="________729"/>
      <sheetName val="________731"/>
      <sheetName val="________730"/>
      <sheetName val="________732"/>
      <sheetName val="________734"/>
      <sheetName val="________736"/>
      <sheetName val="________735"/>
      <sheetName val="________737"/>
      <sheetName val="________739"/>
      <sheetName val="________738"/>
      <sheetName val="_견적_류__초__2"/>
      <sheetName val="_견적_______2"/>
      <sheetName val="[성지공현.XLS]________741"/>
      <sheetName val="[성지공현.XLS]________740"/>
      <sheetName val="[성지공현.XLS]________381"/>
      <sheetName val="[성지공현.XLS]________371"/>
      <sheetName val="[성지공현.XLS]________367"/>
      <sheetName val="[성지공현.XLS]________368"/>
      <sheetName val="[성지공현.XLS]________369"/>
      <sheetName val="[성지공현.XLS]________370"/>
      <sheetName val="[성지공현.XLS]________380"/>
      <sheetName val="[성지공현.XLS]________377"/>
      <sheetName val="[성지공현.XLS]________372"/>
      <sheetName val="[성지공현.XLS]________373"/>
      <sheetName val="[성지공현.XLS]________375"/>
      <sheetName val="[성지공현.XLS]________374"/>
      <sheetName val="[성지공현.XLS]________376"/>
      <sheetName val="[성지공현.XLS]________378"/>
      <sheetName val="[성지공현.XLS]________379"/>
      <sheetName val="[성지공현.XLS]________383"/>
      <sheetName val="[성지공현.XLS]________382"/>
      <sheetName val="[성지공현.XLS]________384"/>
      <sheetName val="[성지공현.XLS]________385"/>
      <sheetName val="[성지공현.XLS]________387"/>
      <sheetName val="[성지공현.XLS]________386"/>
      <sheetName val="[성지공현.XLS]________491"/>
      <sheetName val="[성지공현.XLS]________485"/>
      <sheetName val="[성지공현.XLS]________484"/>
      <sheetName val="[성지공현.XLS]________447"/>
      <sheetName val="[성지공현.XLS]________405"/>
      <sheetName val="[성지공현.XLS]________407"/>
      <sheetName val="[성지공현.XLS]________402"/>
      <sheetName val="[성지공현.XLS]________392"/>
      <sheetName val="[성지공현.XLS]________401"/>
      <sheetName val="[성지공현.XLS]________390"/>
      <sheetName val="[성지공현.XLS]________388"/>
      <sheetName val="[성지공현.XLS]________389"/>
      <sheetName val="[성지공현.XLS]________391"/>
      <sheetName val="[성지공현.XLS]________395"/>
      <sheetName val="[성지공현.XLS]________393"/>
      <sheetName val="[성지공현.XLS]________394"/>
      <sheetName val="[성지공현.XLS]________396"/>
      <sheetName val="[성지공현.XLS]________397"/>
      <sheetName val="[성지공현.XLS]________398"/>
      <sheetName val="[성지공현.XLS]________399"/>
      <sheetName val="[성지공현.XLS]________400"/>
      <sheetName val="[성지공현.XLS]________403"/>
      <sheetName val="[성지공현.XLS]________404"/>
      <sheetName val="[성지공현.XLS]________406"/>
      <sheetName val="[성지공현.XLS]________427"/>
      <sheetName val="[성지공현.XLS]________415"/>
      <sheetName val="[성지공현.XLS]________419"/>
      <sheetName val="[성지공현.XLS]________412"/>
      <sheetName val="[성지공현.XLS]________408"/>
      <sheetName val="[성지공현.XLS]________409"/>
      <sheetName val="[성지공현.XLS]________410"/>
      <sheetName val="[성지공현.XLS]________411"/>
      <sheetName val="[성지공현.XLS]________414"/>
      <sheetName val="[성지공현.XLS]________413"/>
      <sheetName val="[성지공현.XLS]________416"/>
      <sheetName val="[성지공현.XLS]________417"/>
      <sheetName val="[성지공현.XLS]________424"/>
      <sheetName val="[성지공현.XLS]________418"/>
      <sheetName val="[성지공현.XLS]________420"/>
      <sheetName val="[성지공현.XLS]________421"/>
      <sheetName val="[성지공현.XLS]________422"/>
      <sheetName val="[성지공현.XLS]________423"/>
      <sheetName val="[성지공현.XLS]________426"/>
      <sheetName val="[성지공현.XLS]________425"/>
      <sheetName val="[성지공현.XLS]________444"/>
      <sheetName val="[성지공현.XLS]________429"/>
      <sheetName val="[성지공현.XLS]________430"/>
      <sheetName val="[성지공현.XLS]________428"/>
      <sheetName val="[성지공현.XLS]________432"/>
      <sheetName val="[성지공현.XLS]________431"/>
      <sheetName val="[성지공현.XLS]________440"/>
      <sheetName val="[성지공현.XLS]________433"/>
      <sheetName val="[성지공현.XLS]________434"/>
      <sheetName val="[성지공현.XLS]________435"/>
      <sheetName val="[성지공현.XLS]________436"/>
      <sheetName val="[성지공현.XLS]________437"/>
      <sheetName val="[성지공현.XLS]________438"/>
      <sheetName val="[성지공현.XLS]________439"/>
      <sheetName val="[성지공현.XLS]________441"/>
      <sheetName val="[성지공현.XLS]________442"/>
      <sheetName val="[성지공현.XLS]________443"/>
      <sheetName val="[성지공현.XLS]________446"/>
      <sheetName val="[성지공현.XLS]________445"/>
      <sheetName val="[성지공현.XLS]________448"/>
      <sheetName val="[성지공현.XLS]________452"/>
      <sheetName val="[성지공현.XLS]________449"/>
      <sheetName val="[성지공현.XLS]________453"/>
      <sheetName val="[성지공현.XLS]________450"/>
      <sheetName val="[성지공현.XLS]________451"/>
      <sheetName val="[성지공현.XLS]________454"/>
      <sheetName val="[성지공현.XLS]________455"/>
      <sheetName val="[성지공현.XLS]________459"/>
      <sheetName val="[성지공현.XLS]________463"/>
      <sheetName val="[성지공현.XLS]________456"/>
      <sheetName val="[성지공현.XLS]________457"/>
      <sheetName val="[성지공현.XLS]________458"/>
      <sheetName val="[성지공현.XLS]________464"/>
      <sheetName val="[성지공현.XLS]________460"/>
      <sheetName val="[성지공현.XLS]________461"/>
      <sheetName val="[성지공현.XLS]________462"/>
      <sheetName val="[성지공현.XLS]________465"/>
      <sheetName val="[성지공현.XLS]________480"/>
      <sheetName val="[성지공현.XLS]________466"/>
      <sheetName val="[성지공현.XLS]________467"/>
      <sheetName val="[성지공현.XLS]________469"/>
      <sheetName val="[성지공현.XLS]________470"/>
      <sheetName val="[성지공현.XLS]________468"/>
      <sheetName val="[성지공현.XLS]________471"/>
      <sheetName val="[성지공현.XLS]________475"/>
      <sheetName val="[성지공현.XLS]________472"/>
      <sheetName val="[성지공현.XLS]________473"/>
      <sheetName val="[성지공현.XLS]________476"/>
      <sheetName val="[성지공현.XLS]________474"/>
      <sheetName val="[성지공현.XLS]________477"/>
      <sheetName val="[성지공현.XLS]________478"/>
      <sheetName val="[성지공현.XLS]________479"/>
      <sheetName val="[성지공현.XLS]________483"/>
      <sheetName val="[성지공현.XLS]________482"/>
      <sheetName val="[성지공현.XLS]________481"/>
      <sheetName val="[성지공현.XLS]________546"/>
      <sheetName val="[성지공현.XLS]____류_기___4"/>
      <sheetName val="[성지공현.XLS]________486"/>
      <sheetName val="[성지공현.XLS]________487"/>
      <sheetName val="[성지공현.XLS]________488"/>
      <sheetName val="[성지공현.XLS]________489"/>
      <sheetName val="[성지공현.XLS]________490"/>
      <sheetName val="[성지공현.XLS]________547"/>
      <sheetName val="[성지공현.XLS]________540"/>
      <sheetName val="[성지공현.XLS]________507"/>
      <sheetName val="[성지공현.XLS]________503"/>
      <sheetName val="[성지공현.XLS]________505"/>
      <sheetName val="[성지공현.XLS]________492"/>
      <sheetName val="[성지공현.XLS]________494"/>
      <sheetName val="[성지공현.XLS]________495"/>
      <sheetName val="[성지공현.XLS]________493"/>
      <sheetName val="[성지공현.XLS]________498"/>
      <sheetName val="[성지공현.XLS]________496"/>
      <sheetName val="[성지공현.XLS]________497"/>
      <sheetName val="[성지공현.XLS]________500"/>
      <sheetName val="[성지공현.XLS]________501"/>
      <sheetName val="[성지공현.XLS]________499"/>
      <sheetName val="[성지공현.XLS]________502"/>
      <sheetName val="[성지공현.XLS]________504"/>
      <sheetName val="[성지공현.XLS]________506"/>
      <sheetName val="[성지공현.XLS]________509"/>
      <sheetName val="[성지공현.XLS]________508"/>
      <sheetName val="[성지공현.XLS]________541"/>
      <sheetName val="[성지공현.XLS]________512"/>
      <sheetName val="[성지공현.XLS]________510"/>
      <sheetName val="[성지공현.XLS]________511"/>
      <sheetName val="[성지공현.XLS]________513"/>
      <sheetName val="[성지공현.XLS]________514"/>
      <sheetName val="[성지공현.XLS]________515"/>
      <sheetName val="[성지공현.XLS]________516"/>
      <sheetName val="[성지공현.XLS]________518"/>
      <sheetName val="[성지공현.XLS]________517"/>
      <sheetName val="[성지공현.XLS]________521"/>
      <sheetName val="[성지공현.XLS]________524"/>
      <sheetName val="[성지공현.XLS]________519"/>
      <sheetName val="[성지공현.XLS]________520"/>
      <sheetName val="[성지공현.XLS]________522"/>
      <sheetName val="[성지공현.XLS]________523"/>
      <sheetName val="[성지공현.XLS]________525"/>
      <sheetName val="[성지공현.XLS]________530"/>
      <sheetName val="[성지공현.XLS]________526"/>
      <sheetName val="[성지공현.XLS]________529"/>
      <sheetName val="[성지공현.XLS]________527"/>
      <sheetName val="[성지공현.XLS]________528"/>
      <sheetName val="[성지공현.XLS]________532"/>
      <sheetName val="[성지공현.XLS]________531"/>
      <sheetName val="[성지공현.XLS]________533"/>
      <sheetName val="[성지공현.XLS]________534"/>
      <sheetName val="[성지공현.XLS]________535"/>
      <sheetName val="[성지공현.XLS]________536"/>
      <sheetName val="[성지공현.XLS]________537"/>
      <sheetName val="[성지공현.XLS]________538"/>
      <sheetName val="[성지공현.XLS]________539"/>
      <sheetName val="[성지공현.XLS]________542"/>
      <sheetName val="[성지공현.XLS]________543"/>
      <sheetName val="[성지공현.XLS]________544"/>
      <sheetName val="[성지공현.XLS]________545"/>
      <sheetName val="[성지공현.XLS]________548"/>
      <sheetName val="[성지공현.XLS]__적_______3"/>
      <sheetName val="[성지공현.XLS]____류_기___5"/>
      <sheetName val="[성지공현.XLS]__적서__기초서_4"/>
      <sheetName val="[성지공현.XLS]__적서__기초서_6"/>
      <sheetName val="[성지공현.XLS]__적서__기초서_5"/>
      <sheetName val="[성지공현.XLS]________552"/>
      <sheetName val="[성지공현.XLS]________549"/>
      <sheetName val="[성지공현.XLS]________551"/>
      <sheetName val="[성지공현.XLS]________550"/>
      <sheetName val="[성지공현.XLS]________554"/>
      <sheetName val="[성지공현.XLS]________553"/>
      <sheetName val="[성지공현.XLS]________555"/>
      <sheetName val="[성지공현.XLS]________557"/>
      <sheetName val="[성지공현.XLS]________556"/>
      <sheetName val="[성지공현.XLS]___서____서_2"/>
      <sheetName val="[성지공현.XLS]___서____서_3"/>
      <sheetName val="[성지공현.XLS]__적서__기초서_7"/>
      <sheetName val="[성지공현.XLS]__적서__기초서_9"/>
      <sheetName val="[성지공현.XLS]__적서__기초서_8"/>
      <sheetName val="[성지공현.XLS]________559"/>
      <sheetName val="[성지공현.XLS]________558"/>
      <sheetName val="[성지공현.XLS]________560"/>
      <sheetName val="[성지공현.XLS]________567"/>
      <sheetName val="[성지공현.XLS]________561"/>
      <sheetName val="[성지공현.XLS]________562"/>
      <sheetName val="[성지공현.XLS]________563"/>
      <sheetName val="[성지공현.XLS]________566"/>
      <sheetName val="[성지공현.XLS]________565"/>
      <sheetName val="[성지공현.XLS]________564"/>
      <sheetName val="[성지공현.XLS]________568"/>
      <sheetName val="[성지공현.XLS]________573"/>
      <sheetName val="[성지공현.XLS]________570"/>
      <sheetName val="[성지공현.XLS]________571"/>
      <sheetName val="[성지공현.XLS]________569"/>
      <sheetName val="[성지공현.XLS]________572"/>
      <sheetName val="[성지공현.XLS]________577"/>
      <sheetName val="[성지공현.XLS]________578"/>
      <sheetName val="[성지공현.XLS]________574"/>
      <sheetName val="[성지공현.XLS]________575"/>
      <sheetName val="[성지공현.XLS]________576"/>
      <sheetName val="[성지공현.XLS]________583"/>
      <sheetName val="[성지공현.XLS]________579"/>
      <sheetName val="[성지공현.XLS]________586"/>
      <sheetName val="[성지공현.XLS]________580"/>
      <sheetName val="[성지공현.XLS]________581"/>
      <sheetName val="[성지공현.XLS]________582"/>
      <sheetName val="[성지공현.XLS]________584"/>
      <sheetName val="[성지공현.XLS]________585"/>
      <sheetName val="[성지공현.XLS]________587"/>
      <sheetName val="[성지공현.XLS]________592"/>
      <sheetName val="[성지공현.XLS]________588"/>
      <sheetName val="[성지공현.XLS]________589"/>
      <sheetName val="[성지공현.XLS]________590"/>
      <sheetName val="[성지공현.XLS]________591"/>
      <sheetName val="[성지공현.XLS]________594"/>
      <sheetName val="[성지공현.XLS]________593"/>
      <sheetName val="[성지공현.XLS]________597"/>
      <sheetName val="[성지공현.XLS]________595"/>
      <sheetName val="[성지공현.XLS]________598"/>
      <sheetName val="[성지공현.XLS]________596"/>
      <sheetName val="[성지공현.XLS]________599"/>
      <sheetName val="[성지공현.XLS]________600"/>
      <sheetName val="[성지공현.XLS]________602"/>
      <sheetName val="[성지공현.XLS]________601"/>
      <sheetName val="[성지공현.XLS]________603"/>
      <sheetName val="[성지공현.XLS]________604"/>
      <sheetName val="[성지공현.XLS]________605"/>
      <sheetName val="[성지공현.XLS]________642"/>
      <sheetName val="[성지공현.XLS]________643"/>
      <sheetName val="[성지공현.XLS]________606"/>
      <sheetName val="[성지공현.XLS]________607"/>
      <sheetName val="[성지공현.XLS]________608"/>
      <sheetName val="[성지공현.XLS]________609"/>
      <sheetName val="[성지공현.XLS]________611"/>
      <sheetName val="[성지공현.XLS]________610"/>
      <sheetName val="[성지공현.XLS]________613"/>
      <sheetName val="[성지공현.XLS]________614"/>
      <sheetName val="[성지공현.XLS]________612"/>
      <sheetName val="[성지공현.XLS]________615"/>
      <sheetName val="[성지공현.XLS]________616"/>
      <sheetName val="[성지공현.XLS]________617"/>
      <sheetName val="[성지공현.XLS]________618"/>
      <sheetName val="[성지공현.XLS]________619"/>
      <sheetName val="[성지공현.XLS]________620"/>
      <sheetName val="[성지공현.XLS]________621"/>
      <sheetName val="[성지공현.XLS]________624"/>
      <sheetName val="[성지공현.XLS]________625"/>
      <sheetName val="[성지공현.XLS]________622"/>
      <sheetName val="[성지공현.XLS]________623"/>
      <sheetName val="[성지공현.XLS]________629"/>
      <sheetName val="[성지공현.XLS]________626"/>
      <sheetName val="[성지공현.XLS]________627"/>
      <sheetName val="[성지공현.XLS]________628"/>
      <sheetName val="[성지공현.XLS]________630"/>
      <sheetName val="[성지공현.XLS]________633"/>
      <sheetName val="[성지공현.XLS]________631"/>
      <sheetName val="[성지공현.XLS]________636"/>
      <sheetName val="[성지공현.XLS]________632"/>
      <sheetName val="[성지공현.XLS]________635"/>
      <sheetName val="[성지공현.XLS]________634"/>
      <sheetName val="[성지공현.XLS]________640"/>
      <sheetName val="[성지공현.XLS]________637"/>
      <sheetName val="[성지공현.XLS]________638"/>
      <sheetName val="[성지공현.XLS]________639"/>
      <sheetName val="[성지공현.XLS]________641"/>
      <sheetName val="[성지공현.XLS]________644"/>
      <sheetName val="[성지공현.XLS]________646"/>
      <sheetName val="[성지공현.XLS]________645"/>
      <sheetName val="[성지공현.XLS]_견________3"/>
      <sheetName val="[성지공현.XLS]_견적서___초서_8"/>
      <sheetName val="[성지공현_XLS]______XLS_2"/>
      <sheetName val="[성지공현.XLS]________655"/>
      <sheetName val="[성지공현.XLS]________656"/>
      <sheetName val="[성지공현.XLS]________653"/>
      <sheetName val="[성지공현.XLS]________647"/>
      <sheetName val="[성지공현.XLS]________648"/>
      <sheetName val="[성지공현.XLS]________649"/>
      <sheetName val="[성지공현.XLS]________650"/>
      <sheetName val="[성지공현.XLS]________651"/>
      <sheetName val="[성지공현.XLS]________652"/>
      <sheetName val="[성지공현.XLS]________654"/>
      <sheetName val="[성지공현.XLS]________659"/>
      <sheetName val="[성지공현.XLS]________658"/>
      <sheetName val="[성지공현.XLS]________657"/>
      <sheetName val="[성지공현.XLS]________660"/>
      <sheetName val="[성지공현.XLS]________664"/>
      <sheetName val="[성지공현.XLS]________661"/>
      <sheetName val="[성지공현.XLS]________662"/>
      <sheetName val="[성지공현.XLS]________663"/>
      <sheetName val="[성지공현.XLS]________665"/>
      <sheetName val="[성지공현.XLS]________666"/>
      <sheetName val="[성지공현.XLS]________698"/>
      <sheetName val="[성지공현.XLS]________714"/>
      <sheetName val="[성지공현.XLS]________669"/>
      <sheetName val="[성지공현.XLS]________667"/>
      <sheetName val="[성지공현.XLS]________668"/>
      <sheetName val="[성지공현.XLS]________670"/>
      <sheetName val="[성지공현.XLS]________672"/>
      <sheetName val="[성지공현.XLS]________671"/>
      <sheetName val="[성지공현.XLS]________673"/>
      <sheetName val="[성지공현.XLS]________674"/>
      <sheetName val="[성지공현.XLS]________675"/>
      <sheetName val="[성지공현.XLS]________678"/>
      <sheetName val="[성지공현.XLS]________676"/>
      <sheetName val="[성지공현.XLS]________677"/>
      <sheetName val="[성지공현.XLS]________679"/>
      <sheetName val="[성지공현.XLS]________682"/>
      <sheetName val="[성지공현.XLS]________680"/>
      <sheetName val="[성지공현.XLS]________681"/>
      <sheetName val="[성지공현.XLS]________683"/>
      <sheetName val="[성지공현.XLS]________684"/>
      <sheetName val="[성지공현.XLS]________685"/>
      <sheetName val="[성지공현.XLS]________686"/>
      <sheetName val="[성지공현.XLS]________688"/>
      <sheetName val="[성지공현.XLS]________687"/>
      <sheetName val="[성지공현.XLS]________690"/>
      <sheetName val="[성지공현.XLS]________692"/>
      <sheetName val="[성지공현.XLS]________689"/>
      <sheetName val="[성지공현.XLS]________691"/>
      <sheetName val="[성지공현.XLS]________693"/>
      <sheetName val="[성지공현.XLS]________696"/>
      <sheetName val="[성지공현.XLS]________694"/>
      <sheetName val="[성지공현.XLS]________695"/>
      <sheetName val="[성지공현.XLS]________697"/>
      <sheetName val="[성지공현.XLS]________715"/>
      <sheetName val="[성지공현.XLS]________708"/>
      <sheetName val="[성지공현.XLS]________700"/>
      <sheetName val="[성지공현.XLS]________701"/>
      <sheetName val="[성지공현.XLS]________699"/>
      <sheetName val="[성지공현.XLS]________702"/>
      <sheetName val="[성지공현.XLS]________705"/>
      <sheetName val="[성지공현.XLS]________703"/>
      <sheetName val="[성지공현.XLS]________704"/>
      <sheetName val="[성지공현.XLS]________706"/>
      <sheetName val="[성지공현.XLS]________707"/>
      <sheetName val="[성지공현.XLS]________709"/>
      <sheetName val="[성지공현.XLS]________710"/>
      <sheetName val="[성지공현.XLS]________713"/>
      <sheetName val="[성지공현.XLS]________711"/>
      <sheetName val="[성지공현.XLS]________712"/>
      <sheetName val="[성지공현.XLS]_견________5"/>
      <sheetName val="[성지공현.XLS]_견________4"/>
      <sheetName val="[성지공현.XLS]________716"/>
      <sheetName val="[성지공현.XLS]________717"/>
      <sheetName val="[성지공현.XLS]________718"/>
      <sheetName val="[성지공현.XLS]________719"/>
      <sheetName val="[성지공현.XLS]_견적서___초서_9"/>
      <sheetName val="[성지공현.XLS]________721"/>
      <sheetName val="[성지공현.XLS]________720"/>
      <sheetName val="[성지공현.XLS]________722"/>
      <sheetName val="[성지공현.XLS]________723"/>
      <sheetName val="[성지공현.XLS]________724"/>
      <sheetName val="[성지공현.XLS]______XLS_4"/>
      <sheetName val="[성지공현_XLS]______XLS_3"/>
      <sheetName val="[성지공현.XLS]________726"/>
      <sheetName val="[성지공현.XLS]________725"/>
      <sheetName val="[성지공현.XLS]________727"/>
      <sheetName val="[성지공현.XLS]________733"/>
      <sheetName val="[성지공현.XLS]________728"/>
      <sheetName val="[성지공현.XLS]________729"/>
      <sheetName val="[성지공현.XLS]________731"/>
      <sheetName val="[성지공현.XLS]________730"/>
      <sheetName val="[성지공현.XLS]________732"/>
      <sheetName val="[성지공현.XLS]________734"/>
      <sheetName val="[성지공현.XLS]________736"/>
      <sheetName val="[성지공현.XLS]________735"/>
      <sheetName val="[성지공현.XLS]________737"/>
      <sheetName val="[성지공현.XLS]________739"/>
      <sheetName val="[성지공현.XLS]________738"/>
      <sheetName val="[성지공현.XLS]_견적_류__초__2"/>
      <sheetName val="[성지공현.XLS]_견적_______2"/>
      <sheetName val="[성지공현.XLS]________742"/>
      <sheetName val="[성지공현.XLS][성지공현.XLS]_______1190"/>
      <sheetName val="[성지공현.XLS][성지공현.XLS]_______1191"/>
      <sheetName val="[성지공현.XLS][성지공현.XLS]_______1192"/>
      <sheetName val="Ph3 설비Qual등록현황"/>
      <sheetName val="[성지공현.XLS][성지공현.XLS]___서___초_42"/>
      <sheetName val="[성지공현.XLS][성지공현.XLS]___서___초_39"/>
      <sheetName val="[성지공현.XLS][성지공현.XLS]___서___초_40"/>
      <sheetName val="[성지공현.XLS][성지공현.XLS]___서___초_41"/>
      <sheetName val="[성지공현.XLS][성지공현.XLS]___서___초_45"/>
      <sheetName val="[성지공현.XLS][성지공현.XLS]___서___초_43"/>
      <sheetName val="[성지공현.XLS][성지공현.XLS]___서___초_44"/>
      <sheetName val="[성지공현.XLS][성지공현.XLS]_______1194"/>
      <sheetName val="[성지공현.XLS][성지공현.XLS]_______1193"/>
      <sheetName val="요약"/>
      <sheetName val="[성지공현.XLS][성지공현.XLS]_______1195"/>
      <sheetName val="[성지공현.XLS][성지공현.XLS]_______1198"/>
      <sheetName val="[성지공현.XLS][성지공현.XLS]_______1199"/>
      <sheetName val="[성지공현.XLS][성지공현.XLS]_______1201"/>
      <sheetName val="[성지공현.XLS][성지공현.XLS]_______1200"/>
      <sheetName val="[성지공현.XLS][성지공현.XLS]_______1203"/>
      <sheetName val="[성지공현.XLS][성지공현.XLS]_______1204"/>
      <sheetName val="철거산출근거"/>
      <sheetName val="[성지공현.XLS][성지공현.XLS]_______12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sheetData sheetId="1060"/>
      <sheetData sheetId="1061"/>
      <sheetData sheetId="1062" refreshError="1"/>
      <sheetData sheetId="1063" refreshError="1"/>
      <sheetData sheetId="1064" refreshError="1"/>
      <sheetData sheetId="1065" refreshError="1"/>
      <sheetData sheetId="1066" refreshError="1"/>
      <sheetData sheetId="1067"/>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sheetData sheetId="1086"/>
      <sheetData sheetId="1087"/>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sheetData sheetId="1148"/>
      <sheetData sheetId="1149"/>
      <sheetData sheetId="1150"/>
      <sheetData sheetId="1151"/>
      <sheetData sheetId="1152"/>
      <sheetData sheetId="1153"/>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sheetData sheetId="2364"/>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sheetData sheetId="2425"/>
      <sheetData sheetId="2426"/>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sheetData sheetId="2523"/>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sheetData sheetId="3105"/>
      <sheetData sheetId="3106"/>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sheetData sheetId="3247"/>
      <sheetData sheetId="3248"/>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sheetData sheetId="3456"/>
      <sheetData sheetId="3457" refreshError="1"/>
      <sheetData sheetId="3458" refreshError="1"/>
      <sheetData sheetId="3459" refreshError="1"/>
      <sheetData sheetId="3460" refreshError="1"/>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sheetData sheetId="3593"/>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refreshError="1"/>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sheetData sheetId="4089"/>
      <sheetData sheetId="4090"/>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sheetData sheetId="5733"/>
      <sheetData sheetId="5734"/>
      <sheetData sheetId="5735"/>
      <sheetData sheetId="5736"/>
      <sheetData sheetId="5737"/>
      <sheetData sheetId="5738"/>
      <sheetData sheetId="5739"/>
      <sheetData sheetId="5740"/>
      <sheetData sheetId="5741"/>
      <sheetData sheetId="5742" refreshError="1"/>
      <sheetData sheetId="5743" refreshError="1"/>
      <sheetData sheetId="5744" refreshError="1"/>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실행내역"/>
      <sheetName val="직노"/>
      <sheetName val="가설대가"/>
      <sheetName val="토공대가"/>
      <sheetName val="구조대가"/>
      <sheetName val="포설대가1"/>
      <sheetName val="부대대가"/>
      <sheetName val="제직재"/>
      <sheetName val="6PILE  (돌출)"/>
      <sheetName val="일위대가목록"/>
      <sheetName val="C-직노1"/>
      <sheetName val="D-경비1"/>
      <sheetName val="일위대가 집계표"/>
      <sheetName val="일위대가"/>
      <sheetName val="J直材4"/>
      <sheetName val="N賃率_職"/>
      <sheetName val="건축내역"/>
      <sheetName val="70%"/>
      <sheetName val="전선 및 전선관"/>
      <sheetName val="ilch"/>
      <sheetName val="용산1(해보)"/>
      <sheetName val="중기사용료"/>
      <sheetName val="대,유,램"/>
      <sheetName val="국별인원"/>
      <sheetName val="인건비(VOICE)"/>
      <sheetName val="DATE"/>
      <sheetName val="2공구산출내역"/>
      <sheetName val="단가산출목록표"/>
      <sheetName val="명세서"/>
      <sheetName val="I一般比"/>
      <sheetName val="터파기및재료"/>
      <sheetName val="Sheet1"/>
      <sheetName val="동원인원"/>
      <sheetName val="일위대가(4층원격)"/>
      <sheetName val="일위목록"/>
      <sheetName val="패널"/>
      <sheetName val="1안"/>
      <sheetName val="입찰안"/>
      <sheetName val="설계내역서"/>
      <sheetName val="1000 DB구축 부표"/>
      <sheetName val="내역서1999.8최종"/>
      <sheetName val="1차 내역서"/>
      <sheetName val="정산"/>
      <sheetName val="쌍송교"/>
      <sheetName val="수지예산"/>
      <sheetName val="제-노임"/>
      <sheetName val="설직재-1"/>
      <sheetName val="CAUDIT"/>
      <sheetName val="표지1"/>
      <sheetName val="별첨-기계경비 산출목록"/>
      <sheetName val="노임단가표"/>
      <sheetName val="자재단가표"/>
      <sheetName val="중기사용료산출근거"/>
      <sheetName val="단가 및 재료비"/>
      <sheetName val="조명시설"/>
      <sheetName val="AV시스템"/>
      <sheetName val="대목"/>
      <sheetName val="단가산출목록"/>
      <sheetName val="실적공사비단가"/>
      <sheetName val="대가"/>
      <sheetName val="시설물기초"/>
      <sheetName val="위치조서"/>
      <sheetName val="추가대화"/>
      <sheetName val="제경집계"/>
      <sheetName val="수량산출"/>
      <sheetName val="내역서"/>
      <sheetName val="일위대가표(유단가)"/>
      <sheetName val="기자재비"/>
      <sheetName val="단가산출"/>
      <sheetName val="산출목록표"/>
      <sheetName val="20관리비율"/>
      <sheetName val="참조자료"/>
      <sheetName val="#REF"/>
      <sheetName val="DATA"/>
      <sheetName val="데이타"/>
      <sheetName val="노임"/>
      <sheetName val="10.공통-노임단가"/>
      <sheetName val="Sheet3"/>
      <sheetName val="옥외 전력간선공사"/>
      <sheetName val="원가_(2)"/>
      <sheetName val="6PILE__(돌출)"/>
      <sheetName val="일위대가_집계표"/>
      <sheetName val="전선_및_전선관"/>
      <sheetName val="1000_DB구축_부표"/>
      <sheetName val="내역서2안"/>
      <sheetName val="SAMPLE"/>
      <sheetName val="CT "/>
      <sheetName val="전기외주내역"/>
      <sheetName val="설계명세서"/>
      <sheetName val="유림골조"/>
      <sheetName val="건물"/>
      <sheetName val="원가계산서"/>
      <sheetName val="갑지"/>
      <sheetName val="집계표"/>
      <sheetName val="노임이"/>
      <sheetName val="GISDB_단가산출목록"/>
      <sheetName val="GISDB_단가산출표"/>
      <sheetName val="인건비"/>
      <sheetName val="시설장비부하계산서"/>
      <sheetName val="금액내역서"/>
      <sheetName val="공정량산출내역서 "/>
      <sheetName val="9509"/>
      <sheetName val="전기"/>
      <sheetName val="CATV"/>
      <sheetName val="일위대가표(교체)"/>
      <sheetName val="가로등내역서"/>
      <sheetName val="2000시행총괄"/>
      <sheetName val="산출"/>
      <sheetName val="노임단가"/>
      <sheetName val="자재단가"/>
      <sheetName val="기본일위"/>
      <sheetName val="견적서"/>
      <sheetName val="단가조사"/>
      <sheetName val="단가 "/>
      <sheetName val="일위대가 (PM)"/>
      <sheetName val="5흙막이"/>
      <sheetName val="재료"/>
      <sheetName val="설치자재"/>
      <sheetName val="물량산출(지점)"/>
      <sheetName val="자료"/>
      <sheetName val="8.PILE  (돌출)"/>
      <sheetName val="공종단가"/>
      <sheetName val="구리토평1전기"/>
      <sheetName val="대"/>
      <sheetName val="을"/>
      <sheetName val="단"/>
      <sheetName val="일용노임단가2001상"/>
      <sheetName val="WORK"/>
      <sheetName val="기계경비(시간당)"/>
      <sheetName val="램머"/>
      <sheetName val="동원(3)"/>
      <sheetName val="노무비단가"/>
      <sheetName val="내역1"/>
      <sheetName val="화해(함평)"/>
      <sheetName val="화해(장성)"/>
      <sheetName val="시설물일위"/>
      <sheetName val="수량산출1"/>
      <sheetName val="Baby일위대가"/>
      <sheetName val="불법주정차"/>
      <sheetName val="기준FACTOR"/>
      <sheetName val="2-1. 경관조명 내역총괄표"/>
      <sheetName val="2000년1차"/>
      <sheetName val="증감대비"/>
      <sheetName val="골조시행"/>
      <sheetName val="일위대가(출입)"/>
      <sheetName val="9811"/>
      <sheetName val="단가산출서"/>
      <sheetName val="도로정위치부표"/>
      <sheetName val="도로조사부표"/>
      <sheetName val="경율산정.XLS"/>
      <sheetName val="ABUT수량-A1"/>
      <sheetName val="INPUT"/>
      <sheetName val="날개벽"/>
      <sheetName val="식재일위대가"/>
      <sheetName val="Sheet4"/>
      <sheetName val="단가기준"/>
      <sheetName val="현장경비"/>
      <sheetName val="공문"/>
      <sheetName val="현장관리비"/>
      <sheetName val="단가조사서"/>
      <sheetName val="횡 연장"/>
      <sheetName val="암거단위"/>
      <sheetName val="일위대가(가설)"/>
      <sheetName val="ELECTRIC"/>
      <sheetName val="공사비"/>
      <sheetName val="차액보증"/>
      <sheetName val="전력"/>
      <sheetName val="특수선일위대가"/>
      <sheetName val="3련 BOX"/>
      <sheetName val="예정공정표 (2)"/>
      <sheetName val="DWG-CAB-I"/>
      <sheetName val="2분기평가"/>
      <sheetName val="노무비"/>
      <sheetName val="96작생능"/>
      <sheetName val="환율"/>
      <sheetName val="내역"/>
      <sheetName val="2-3.공사비내역서"/>
      <sheetName val="4-2. 기계경비산출"/>
      <sheetName val="7.노무비 근거"/>
      <sheetName val="3-2.일위대가"/>
      <sheetName val="전국현황"/>
      <sheetName val="일위(PN)"/>
      <sheetName val="wall"/>
      <sheetName val="소방"/>
      <sheetName val="Sheet13"/>
      <sheetName val="Sheet14"/>
      <sheetName val="이토변실(A3-LINE)"/>
      <sheetName val="단가대비"/>
      <sheetName val="XL4Poppy"/>
      <sheetName val="정부노임단가"/>
      <sheetName val="토목주소"/>
      <sheetName val="Customer Databas"/>
      <sheetName val="전체"/>
      <sheetName val="갑지(추정)"/>
      <sheetName val="프랜트면허"/>
      <sheetName val="2.냉난방설비공사"/>
      <sheetName val="7.자동제어공사"/>
      <sheetName val="동수"/>
      <sheetName val="TOTAL"/>
      <sheetName val="식재인부"/>
      <sheetName val="도급FORM"/>
      <sheetName val="실행철강하도"/>
      <sheetName val="급수 (LPM)"/>
      <sheetName val="CTEMCOST"/>
      <sheetName val="PANEL가격"/>
      <sheetName val="전차선로 물량표"/>
      <sheetName val="한강운반비"/>
      <sheetName val="자재"/>
      <sheetName val="파일의이용"/>
      <sheetName val="일위"/>
      <sheetName val="COST"/>
      <sheetName val="Mc1"/>
      <sheetName val="인원계획-미화"/>
      <sheetName val="익산"/>
      <sheetName val="수량산출2"/>
      <sheetName val="산출기초"/>
      <sheetName val="예산내역"/>
      <sheetName val="총괄수지표"/>
      <sheetName val="설계내역2"/>
      <sheetName val="일위_파일"/>
      <sheetName val="중기일위대가"/>
      <sheetName val="설계서식"/>
      <sheetName val="덤프"/>
      <sheetName val="석재다짐"/>
      <sheetName val="소운반"/>
      <sheetName val="아스콘"/>
      <sheetName val="장비"/>
      <sheetName val="A1"/>
      <sheetName val="회사정보"/>
      <sheetName val="단가산출서_토목"/>
      <sheetName val="도급예산내역서총괄표"/>
      <sheetName val="설계산출기초"/>
      <sheetName val="기초자료입력"/>
      <sheetName val="중기목록표"/>
      <sheetName val="기성2"/>
      <sheetName val="건축일위"/>
      <sheetName val="그라우팅일위"/>
      <sheetName val="AL공사(원)"/>
      <sheetName val="6호기"/>
      <sheetName val="10월"/>
      <sheetName val="대비"/>
      <sheetName val="기초목"/>
      <sheetName val="2.대외공문"/>
      <sheetName val="일위대가(건축)"/>
      <sheetName val="단중표"/>
      <sheetName val="기본설계기준"/>
      <sheetName val="품셈총괄표"/>
      <sheetName val="시중노임(공사)"/>
      <sheetName val="설비(제출)"/>
      <sheetName val="공사비예산서_토목분_"/>
      <sheetName val="TRE TABLE"/>
      <sheetName val="생산량"/>
      <sheetName val="판매가격(정리)"/>
      <sheetName val="주문"/>
      <sheetName val="실행내역서"/>
      <sheetName val="부하계산서"/>
      <sheetName val="BEND LOSS"/>
      <sheetName val="직종별노임단가표"/>
      <sheetName val="기계경비총괄표"/>
      <sheetName val="일위대가_현장"/>
      <sheetName val="HW"/>
      <sheetName val="범용도입(1차)"/>
      <sheetName val="SW"/>
      <sheetName val="적용기준표(98년상반기)"/>
      <sheetName val="노임단가(전기·통신)"/>
      <sheetName val="내역전기"/>
      <sheetName val="설계"/>
      <sheetName val="5-1.설계명세서"/>
      <sheetName val="공사계획서"/>
      <sheetName val="데리네이타현황"/>
      <sheetName val="산근"/>
      <sheetName val="깨기"/>
      <sheetName val="대공종"/>
      <sheetName val="총체보활공정표"/>
      <sheetName val="단가(1)"/>
      <sheetName val="철거산출근거"/>
      <sheetName val="토목"/>
      <sheetName val="data spec"/>
      <sheetName val="98수문일위"/>
      <sheetName val="적현로"/>
      <sheetName val="기본사항"/>
      <sheetName val="Sheet5"/>
      <sheetName val="기본입력"/>
      <sheetName val="OPGW기별"/>
      <sheetName val="단가표"/>
      <sheetName val="COVER"/>
      <sheetName val="전기변내역"/>
      <sheetName val="일용노임단가"/>
      <sheetName val="길어깨(현황)"/>
      <sheetName val="돈암사업"/>
      <sheetName val="도근좌표"/>
      <sheetName val="7.수지"/>
      <sheetName val="여과지동"/>
      <sheetName val="기초자료"/>
      <sheetName val="기초일위"/>
      <sheetName val="시설일위"/>
      <sheetName val="조명일위"/>
      <sheetName val="b_balju-단가단가단가"/>
      <sheetName val="품셈총괄"/>
      <sheetName val="기본DATA Sheet"/>
      <sheetName val="수량총괄"/>
      <sheetName val="공사내역"/>
      <sheetName val="일용직내역"/>
      <sheetName val="6. 직접경비"/>
      <sheetName val="설계서"/>
      <sheetName val="물량"/>
      <sheetName val="출력은 금물"/>
      <sheetName val="총 원가계산"/>
      <sheetName val="공사개요"/>
      <sheetName val="내역5"/>
      <sheetName val="대가단최종"/>
      <sheetName val="전기일위목록"/>
      <sheetName val="동력기별"/>
      <sheetName val="BOX전기내역"/>
      <sheetName val="물량표"/>
      <sheetName val="EXPENSE"/>
      <sheetName val=" 갑  지 "/>
      <sheetName val="수목표준대가"/>
      <sheetName val="표지"/>
      <sheetName val="설비원가"/>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일명"/>
      <sheetName val="일명95"/>
      <sheetName val="일비"/>
      <sheetName val="일비95"/>
      <sheetName val="경명"/>
      <sheetName val="경명95"/>
      <sheetName val="경배"/>
      <sheetName val="경배95"/>
      <sheetName val="임율95"/>
      <sheetName val="간노비"/>
      <sheetName val="간노비95"/>
      <sheetName val="Y-WORK"/>
      <sheetName val="요율"/>
      <sheetName val="물가대비표"/>
      <sheetName val="배관내역"/>
      <sheetName val="정산내역서"/>
      <sheetName val="횡배수관"/>
      <sheetName val="부분별수량산출(조합기초)"/>
      <sheetName val="※참고자료※"/>
      <sheetName val="내역서적용수량"/>
      <sheetName val="배수공 시멘트 및 골재량 산출"/>
      <sheetName val="물량내역"/>
      <sheetName val="단위단가"/>
      <sheetName val="BS"/>
      <sheetName val="제2호단위수량"/>
      <sheetName val="식재가격"/>
      <sheetName val="식재총괄"/>
      <sheetName val="코드표"/>
      <sheetName val="AC포장수량"/>
      <sheetName val="설계내역"/>
      <sheetName val="원가계산서(공사)"/>
      <sheetName val="실행내역 "/>
      <sheetName val="회관내역"/>
      <sheetName val="회관내역 (2)"/>
      <sheetName val="공동내역"/>
      <sheetName val="공동내역 (2)"/>
      <sheetName val="쉼터내역"/>
      <sheetName val="쉼터내역 (2)"/>
      <sheetName val="원가계산서 "/>
      <sheetName val="3집"/>
      <sheetName val="b_balju_cho"/>
      <sheetName val="Sheet2"/>
      <sheetName val="DATA 입력란"/>
      <sheetName val="1. 설계조건 2.단면가정 3. 하중계산"/>
      <sheetName val="sw1"/>
      <sheetName val="자재단가비교표"/>
      <sheetName val="일위목차"/>
      <sheetName val="SORCE1"/>
      <sheetName val="3"/>
      <sheetName val="관급총괄"/>
      <sheetName val="기준2004기존"/>
      <sheetName val="평가집계"/>
      <sheetName val="도로단위당"/>
      <sheetName val="을지"/>
      <sheetName val="대가목록"/>
      <sheetName val="공량산출서"/>
      <sheetName val="환경기계공정표 (3)"/>
      <sheetName val="품셈표"/>
      <sheetName val="값"/>
      <sheetName val="가시설"/>
      <sheetName val="비탈면보호공수량산출"/>
      <sheetName val="변경내역"/>
      <sheetName val="자재단가표_관로"/>
      <sheetName val="cp-e1"/>
      <sheetName val="공예율"/>
      <sheetName val="기준표"/>
      <sheetName val="현황"/>
      <sheetName val="프린터현황"/>
      <sheetName val="품셈적용 자료"/>
      <sheetName val="#3E1_GCR"/>
      <sheetName val="설계예산서"/>
      <sheetName val="시중노임"/>
      <sheetName val="가도공"/>
      <sheetName val="산출내역서"/>
      <sheetName val="시설물"/>
      <sheetName val="유지관리"/>
      <sheetName val="산출내역서 (2)"/>
      <sheetName val="공정량산출내역서_"/>
      <sheetName val="단가_"/>
      <sheetName val="일위대가_(PM)"/>
      <sheetName val="예정공정표_(2)"/>
      <sheetName val="8_PILE__(돌출)"/>
      <sheetName val="부대내역"/>
      <sheetName val="표  지"/>
      <sheetName val="포장절단"/>
      <sheetName val="예가표"/>
      <sheetName val="1"/>
      <sheetName val="교각1"/>
      <sheetName val="노임변동률"/>
      <sheetName val="설계조건"/>
      <sheetName val="대운산출"/>
      <sheetName val="설계표지"/>
      <sheetName val="BOX복구단위수량"/>
      <sheetName val="관급자재대"/>
      <sheetName val="3.하중계산"/>
      <sheetName val="세부내역"/>
      <sheetName val="ITEM"/>
      <sheetName val="납부서"/>
      <sheetName val="맨홀수량산출(1.0×1.0×1.0)"/>
      <sheetName val="단가및재료비"/>
      <sheetName val="관급"/>
      <sheetName val="물량master"/>
      <sheetName val="S&amp;R"/>
      <sheetName val="하수급견적대비"/>
      <sheetName val="DHEQSUPT"/>
      <sheetName val="당사"/>
      <sheetName val="5사남"/>
      <sheetName val="투찰추정"/>
      <sheetName val="Macro1"/>
      <sheetName val="단위중량"/>
      <sheetName val="갑지1"/>
      <sheetName val="연부97-1"/>
      <sheetName val="A"/>
      <sheetName val="내역서(시설)"/>
      <sheetName val="건축집계"/>
      <sheetName val="자재표"/>
      <sheetName val="적격점수&lt;300억미만&gt;"/>
      <sheetName val="6공구(당초)"/>
      <sheetName val="대내"/>
      <sheetName val="시장성초안camera"/>
      <sheetName val="금융비용"/>
      <sheetName val="경비2내역"/>
      <sheetName val="EQT-ESTN"/>
      <sheetName val="산출집계표"/>
      <sheetName val="원재료출고수량"/>
      <sheetName val="단가비교표"/>
      <sheetName val="실행갑지"/>
      <sheetName val="친환경주택"/>
      <sheetName val="SG"/>
      <sheetName val="1062-x방향 "/>
      <sheetName val="기초단가"/>
      <sheetName val=" 견적서"/>
      <sheetName val="실행"/>
      <sheetName val="일위대가목차"/>
      <sheetName val="역간(덕_동)"/>
      <sheetName val="역간(의-덕)"/>
      <sheetName val="추진배경(LEZ)"/>
      <sheetName val="전국_노후경유차"/>
      <sheetName val="-동력(한전)"/>
      <sheetName val="-전등전열(한전)"/>
      <sheetName val="IEC60364-52(허용전류)"/>
      <sheetName val="98지급계획"/>
      <sheetName val="기본단가표"/>
      <sheetName val="점검총괄"/>
      <sheetName val="물가자료"/>
      <sheetName val="건축원가"/>
      <sheetName val="공통가설"/>
      <sheetName val="전기BOX내역서"/>
      <sheetName val="000000"/>
      <sheetName val="문학간접"/>
      <sheetName val="단위수량"/>
      <sheetName val="금액"/>
      <sheetName val="판매시설"/>
      <sheetName val="3지구단위"/>
      <sheetName val="단가산출2"/>
      <sheetName val="단가산출1"/>
      <sheetName val="식음료"/>
      <sheetName val="부대공"/>
      <sheetName val="토공"/>
      <sheetName val="포장공"/>
      <sheetName val="3.건축(현장안)"/>
      <sheetName val="설계예시"/>
      <sheetName val="단가조정표"/>
      <sheetName val="anaysis_sheet"/>
      <sheetName val="1000_ɄB구축_부표"/>
      <sheetName val="B"/>
      <sheetName val="bm"/>
      <sheetName val="총투입계"/>
      <sheetName val="웅진교-S2"/>
      <sheetName val="단관데이터"/>
      <sheetName val="이형관데이터"/>
      <sheetName val="가격조사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도급양식"/>
      <sheetName val="단위량"/>
      <sheetName val="재료집계표2"/>
      <sheetName val="토적집계표"/>
      <sheetName val="가시설단위수량"/>
      <sheetName val="협조전"/>
      <sheetName val="일위대가표"/>
      <sheetName val="단가산출표"/>
      <sheetName val="지수적용공사비내역서"/>
      <sheetName val="예산총괄표"/>
      <sheetName val="단면가정"/>
      <sheetName val="설비2차"/>
      <sheetName val="수량집계"/>
      <sheetName val="화전내"/>
      <sheetName val="하부철근수량"/>
      <sheetName val="일위7"/>
      <sheetName val="일위6"/>
      <sheetName val="일위5"/>
      <sheetName val="노무단가비교표"/>
      <sheetName val="일위1"/>
      <sheetName val="일위2"/>
      <sheetName val="일위3"/>
      <sheetName val="일위4"/>
      <sheetName val="단가대비표"/>
      <sheetName val="일위8"/>
      <sheetName val="일위9"/>
      <sheetName val="3.설계예산내역서(예산서)"/>
      <sheetName val="2.예정공정표"/>
      <sheetName val="2호맨홀공제수량"/>
      <sheetName val="냉천부속동"/>
      <sheetName val="가계부"/>
      <sheetName val="제품목록"/>
      <sheetName val="매입매출관리"/>
      <sheetName val="도체종-상수표"/>
      <sheetName val="QandAJunior"/>
      <sheetName val="현장조사"/>
      <sheetName val="기성내역1"/>
      <sheetName val="영창26"/>
      <sheetName val="★도급내역"/>
      <sheetName val="설명서 "/>
      <sheetName val="동원인원산출"/>
      <sheetName val="설비"/>
      <sheetName val="을부담운반비"/>
      <sheetName val="운반비산출"/>
      <sheetName val="설계산출표지"/>
      <sheetName val="부진점(10.09)"/>
      <sheetName val="개산공사비"/>
      <sheetName val="자  재"/>
      <sheetName val="건축외주"/>
      <sheetName val="설계기준"/>
      <sheetName val="간접"/>
      <sheetName val="제잡비 산출내역(실적공사비)"/>
      <sheetName val="날개벽수량표"/>
      <sheetName val="원가계산"/>
      <sheetName val="3.실투입(운반)"/>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견적서을"/>
      <sheetName val="ABOVEISO(IBL)"/>
      <sheetName val="품셈TABLE"/>
      <sheetName val="BOQ"/>
      <sheetName val="전체내역 (2)"/>
      <sheetName val="통장출금액"/>
      <sheetName val="토사(PE)"/>
      <sheetName val="D-3109"/>
      <sheetName val="안전시설내역서"/>
      <sheetName val="단가리스트(영상감시시스템)"/>
      <sheetName val="CON'C"/>
      <sheetName val="토목검측서"/>
      <sheetName val="Sheet1 (2)"/>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소형맨홀"/>
      <sheetName val="맨홀_공사비"/>
      <sheetName val="S1"/>
      <sheetName val="부하(성남)"/>
      <sheetName val="공정집계_국별"/>
      <sheetName val="수량집계표"/>
      <sheetName val="공종별수량집계"/>
      <sheetName val="단위목록"/>
      <sheetName val="시험비"/>
      <sheetName val="구역화물"/>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공사예산하조서(O.K)"/>
      <sheetName val="3.내역서"/>
      <sheetName val="공구"/>
      <sheetName val="1.설계기준"/>
      <sheetName val="96노임기준"/>
      <sheetName val="공사비_NDE"/>
      <sheetName val="재료집계표3"/>
      <sheetName val="8.설치품셈"/>
      <sheetName val="기별명세"/>
      <sheetName val="기계단가"/>
      <sheetName val="7.5.3 BOX-A"/>
      <sheetName val="Macro상수"/>
      <sheetName val="9GNG운반"/>
      <sheetName val="분석DATA(년도별)"/>
      <sheetName val="회로내역(승인)"/>
      <sheetName val="배수통관(좌)"/>
      <sheetName val="토량1-1"/>
      <sheetName val="사업성분석"/>
      <sheetName val="단계대비표"/>
      <sheetName val="도로경계블럭연장조서"/>
      <sheetName val="맨홀조서"/>
      <sheetName val="인사자료총집계"/>
      <sheetName val="메서,변+증"/>
      <sheetName val="1.설계조건"/>
      <sheetName val="부총"/>
      <sheetName val="통로box전기"/>
      <sheetName val="토적"/>
      <sheetName val="P-J"/>
      <sheetName val="pi"/>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sheetData sheetId="313"/>
      <sheetData sheetId="314"/>
      <sheetData sheetId="315"/>
      <sheetData sheetId="316"/>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refreshError="1"/>
      <sheetData sheetId="643" refreshError="1"/>
      <sheetData sheetId="644">
        <row r="5">
          <cell r="I5">
            <v>0</v>
          </cell>
        </row>
      </sheetData>
      <sheetData sheetId="645">
        <row r="5">
          <cell r="I5">
            <v>0</v>
          </cell>
        </row>
      </sheetData>
      <sheetData sheetId="646">
        <row r="5">
          <cell r="I5">
            <v>0</v>
          </cell>
        </row>
      </sheetData>
      <sheetData sheetId="647" refreshError="1"/>
      <sheetData sheetId="648">
        <row r="5">
          <cell r="I5" t="str">
            <v>단가</v>
          </cell>
        </row>
      </sheetData>
      <sheetData sheetId="649">
        <row r="5">
          <cell r="I5" t="str">
            <v>단가</v>
          </cell>
        </row>
      </sheetData>
      <sheetData sheetId="650">
        <row r="7">
          <cell r="I7">
            <v>0</v>
          </cell>
        </row>
      </sheetData>
      <sheetData sheetId="651">
        <row r="7">
          <cell r="I7">
            <v>0</v>
          </cell>
        </row>
      </sheetData>
      <sheetData sheetId="652">
        <row r="7">
          <cell r="I7">
            <v>0</v>
          </cell>
        </row>
      </sheetData>
      <sheetData sheetId="653">
        <row r="7">
          <cell r="I7">
            <v>0</v>
          </cell>
        </row>
      </sheetData>
      <sheetData sheetId="654">
        <row r="7">
          <cell r="I7">
            <v>0</v>
          </cell>
        </row>
      </sheetData>
      <sheetData sheetId="655">
        <row r="7">
          <cell r="I7">
            <v>0</v>
          </cell>
        </row>
      </sheetData>
      <sheetData sheetId="656">
        <row r="7">
          <cell r="I7">
            <v>0</v>
          </cell>
        </row>
      </sheetData>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row r="5">
          <cell r="I5" t="str">
            <v>서버</v>
          </cell>
        </row>
      </sheetData>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메변"/>
      <sheetName val="메서,변+증"/>
      <sheetName val="물증"/>
      <sheetName val="신규"/>
      <sheetName val="내역서"/>
      <sheetName val="시공자료"/>
      <sheetName val="N賃率-職"/>
      <sheetName val="공예율"/>
      <sheetName val="사업부배부A"/>
      <sheetName val="찍기"/>
      <sheetName val="CTEMCOST"/>
      <sheetName val="BEND LOSS"/>
      <sheetName val="11.NO.1 SLAG POT TURN TABL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설계서"/>
      <sheetName val="공사개요설명서"/>
      <sheetName val="일반시방서"/>
      <sheetName val="특기시방1"/>
      <sheetName val="전기특기시방"/>
      <sheetName val="제작사양서"/>
      <sheetName val="제출서류"/>
      <sheetName val="특기사항"/>
      <sheetName val="COVER(신설)"/>
      <sheetName val="신설목차"/>
      <sheetName val="705.간지"/>
      <sheetName val="705.기기신설 _도급"/>
      <sheetName val="705.기기_신설"/>
      <sheetName val="705.기기_이설"/>
      <sheetName val="705.품코드신설"/>
      <sheetName val="705.산출근거표지"/>
      <sheetName val="705.장비 운반"/>
      <sheetName val="710.간지"/>
      <sheetName val="710.신설집계"/>
      <sheetName val="710.산출근거표지"/>
      <sheetName val="710.CABLE_공급자공급"/>
      <sheetName val="710.CABLE_신설"/>
      <sheetName val="710.CABLE_이설"/>
      <sheetName val="715.신설간지"/>
      <sheetName val="715.신설집계"/>
      <sheetName val="715.산출근거표지"/>
      <sheetName val="715.전선관_신설"/>
      <sheetName val="전선관지지"/>
      <sheetName val="730.간지"/>
      <sheetName val="730.집계"/>
      <sheetName val="730.산근표지"/>
      <sheetName val="730.산근"/>
      <sheetName val="780.간지"/>
      <sheetName val="780.신설집계"/>
      <sheetName val="780.산출근거표지"/>
      <sheetName val="810.접지_신설"/>
      <sheetName val="790.간지"/>
      <sheetName val="790.수량집계"/>
      <sheetName val="790.산근"/>
      <sheetName val="벽관통부"/>
      <sheetName val="PANEL하부"/>
      <sheetName val="345.간지"/>
      <sheetName val="345집계"/>
      <sheetName val="345.산출근거표지"/>
      <sheetName val="345.강재도장"/>
      <sheetName val="Sheet5"/>
      <sheetName val="견적내역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sheetData sheetId="28"/>
      <sheetData sheetId="29" refreshError="1"/>
      <sheetData sheetId="30"/>
      <sheetData sheetId="31" refreshError="1"/>
      <sheetData sheetId="32"/>
      <sheetData sheetId="33" refreshError="1"/>
      <sheetData sheetId="34"/>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_DATA"/>
      <sheetName val="RPT_FMT"/>
      <sheetName val="REPORT"/>
      <sheetName val="REPORT_DATA"/>
      <sheetName val="PROGRAM_DATA"/>
      <sheetName val="설비비3"/>
      <sheetName val="Sheet5"/>
      <sheetName val="작성방법"/>
      <sheetName val="코드목록(시스템담당용)"/>
      <sheetName val="설비비4"/>
      <sheetName val="수목데이타 "/>
      <sheetName val="PI"/>
      <sheetName val="CB"/>
      <sheetName val="가열로SW"/>
      <sheetName val="PANEL가격"/>
      <sheetName val="소일위대가코드표"/>
      <sheetName val="3200LIST"/>
      <sheetName val="정부노임단가"/>
      <sheetName val="내역서 "/>
      <sheetName val="BEND LOSS"/>
      <sheetName val="코드목록"/>
      <sheetName val="도"/>
      <sheetName val="POL6차-PIPING"/>
      <sheetName val="품셈표"/>
      <sheetName val="단중표"/>
      <sheetName val="단가집"/>
      <sheetName val="Man Power"/>
      <sheetName val="Man Power &amp; Comp"/>
      <sheetName val="총괄집계 (현대-거평분)"/>
      <sheetName val="공급기지(토목)"/>
      <sheetName val="도면자료제출일정"/>
      <sheetName val="TDI ISBL"/>
      <sheetName val="공정양식"/>
      <sheetName val="MHR-ANLIS"/>
      <sheetName val="MUK-List"/>
      <sheetName val="Sheet1 (2)"/>
      <sheetName val="IT-BAT"/>
      <sheetName val="SENSOR LIST"/>
      <sheetName val="산#3-2-2"/>
      <sheetName val="indirect"/>
      <sheetName val="효율&amp;역율"/>
      <sheetName val="환율-LIBOR"/>
      <sheetName val="조도계산서 (도서)"/>
      <sheetName val="General Data"/>
      <sheetName val="WORK"/>
      <sheetName val="견적내역서"/>
      <sheetName val="부재리스트"/>
      <sheetName val="Proposal"/>
      <sheetName val="품셈 "/>
      <sheetName val="PAINT"/>
      <sheetName val="방화도료"/>
      <sheetName val="EE-PROP"/>
      <sheetName val="설비비2"/>
      <sheetName val="설비비5"/>
      <sheetName val="설비비6"/>
      <sheetName val="설비비1"/>
      <sheetName val="Eier"/>
      <sheetName val="유첨3.적용기준"/>
      <sheetName val="토건"/>
      <sheetName val="#REF"/>
      <sheetName val="물량"/>
      <sheetName val="적용"/>
      <sheetName val="Pengalaman Per"/>
      <sheetName val="Y-WORK"/>
      <sheetName val="ITEM"/>
      <sheetName val="PBS"/>
      <sheetName val="품종별-이름"/>
      <sheetName val="표지"/>
      <sheetName val="2선재"/>
      <sheetName val="BQ"/>
      <sheetName val="산#3-1"/>
      <sheetName val="산#3-2"/>
      <sheetName val="ENG-101"/>
      <sheetName val="PIPE"/>
      <sheetName val="FLANGE"/>
      <sheetName val="VALVE"/>
      <sheetName val="기계내역서"/>
      <sheetName val="부하(성남)"/>
      <sheetName val="부하계산서"/>
      <sheetName val="8.INTER CONNECTING"/>
      <sheetName val="TOTAL"/>
      <sheetName val="4-3 보온 기본물량집계"/>
      <sheetName val="COVER"/>
      <sheetName val="산#2-1 (2)"/>
      <sheetName val="WEIGHT LIST"/>
      <sheetName val="계약ITEM"/>
      <sheetName val="총괄-1"/>
      <sheetName val="일위대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3,배관"/>
      <sheetName val="산# 3-1,집계"/>
      <sheetName val="산#3-2"/>
      <sheetName val="배관BM(유압)"/>
      <sheetName val="배관BM(일반)"/>
      <sheetName val="배관BM(보온)"/>
      <sheetName val="산#3-3 산세"/>
      <sheetName val="산세약품소요량 "/>
      <sheetName val="산#3-4 N2 GAS"/>
      <sheetName val="OIL FLUSHING"/>
      <sheetName val="비파괴"/>
      <sheetName val="산#3-7 ARGON"/>
      <sheetName val="산#3-8배관도장면적"/>
      <sheetName val="배관자재"/>
      <sheetName val="산#5보온공사"/>
      <sheetName val="산#5-1,보온물량"/>
      <sheetName val="산# 5-2,보온자재"/>
      <sheetName val="산# 5-3,보온산출"/>
      <sheetName val="보온철선"/>
      <sheetName val="보온BAND"/>
      <sheetName val="FLANGE"/>
      <sheetName val="GLOBE "/>
      <sheetName val="GATE"/>
      <sheetName val="BUTTERFLY"/>
      <sheetName val="Sheet1"/>
      <sheetName val="Sheet2"/>
      <sheetName val="Sheet3"/>
      <sheetName val="물량"/>
      <sheetName val="철거산출근거"/>
      <sheetName val="PI"/>
      <sheetName val="공사예산하조서(O.K)"/>
      <sheetName val="2000년1차"/>
      <sheetName val="BEND LOSS"/>
      <sheetName val="견적내역서"/>
      <sheetName val="기본data입력"/>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투찰"/>
      <sheetName val="대비"/>
      <sheetName val="내역"/>
      <sheetName val="간접"/>
      <sheetName val="조직"/>
      <sheetName val="공정"/>
      <sheetName val="WGSIL"/>
      <sheetName val="저"/>
      <sheetName val="배관BM(일반)"/>
      <sheetName val="철거산출근거"/>
      <sheetName val="공사예산하조서(O.K)"/>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3,배관"/>
      <sheetName val="산# 3-1,집계"/>
      <sheetName val="산#3-2"/>
      <sheetName val="배관BM(유압)"/>
      <sheetName val="배관BM(일반)"/>
      <sheetName val="배관BM(보온)"/>
      <sheetName val="산#3-3 산세"/>
      <sheetName val="산세약품소요량 "/>
      <sheetName val="산#3-4 N2 GAS"/>
      <sheetName val="OIL FLUSHING"/>
      <sheetName val="비파괴"/>
      <sheetName val="산#3-7 ARGON"/>
      <sheetName val="산#3-8배관도장면적"/>
      <sheetName val="배관자재"/>
      <sheetName val="산#5보온공사"/>
      <sheetName val="산#5-1,보온물량"/>
      <sheetName val="산# 5-2,보온자재"/>
      <sheetName val="산# 5-3,보온산출"/>
      <sheetName val="보온철선"/>
      <sheetName val="보온BAND"/>
      <sheetName val="FLANGE"/>
      <sheetName val="GLOBE "/>
      <sheetName val="GATE"/>
      <sheetName val="BUTTERFLY"/>
      <sheetName val="Sheet1"/>
      <sheetName val="Sheet2"/>
      <sheetName val="Sheet3"/>
      <sheetName val="배관BM_일반_"/>
      <sheetName val="수량산출서"/>
      <sheetName val="공사물량총량집계"/>
      <sheetName val="Sheet5"/>
      <sheetName val="T-TABLE"/>
      <sheetName val="정부노임단가"/>
      <sheetName val="BEND LOSS"/>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efreshError="1"/>
      <sheetData sheetId="31" refreshError="1"/>
      <sheetData sheetId="32" refreshError="1"/>
      <sheetData sheetId="33" refreshError="1"/>
      <sheetData sheetId="34"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3)"/>
      <sheetName val="목차"/>
      <sheetName val="수량산출서"/>
      <sheetName val="수량산출서 (2)"/>
      <sheetName val="WEIGHT LIST"/>
      <sheetName val="일위대가"/>
      <sheetName val="배관BM(일반)"/>
      <sheetName val="철거산출근거"/>
      <sheetName val="품셈(기초)"/>
      <sheetName val="Sheet5"/>
      <sheetName val="Baby일위대가"/>
      <sheetName val="저"/>
      <sheetName val="원가계산서"/>
      <sheetName val="물량"/>
      <sheetName val="Sheet1"/>
      <sheetName val="PI"/>
      <sheetName val="내역"/>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라임코팅"/>
      <sheetName val="택코팅"/>
      <sheetName val="표층t=5 (2)"/>
      <sheetName val="표층t=5"/>
      <sheetName val="기층t=10"/>
      <sheetName val="포장헐기"/>
      <sheetName val="포장절단"/>
      <sheetName val="한전,부하"/>
      <sheetName val="설계서"/>
      <sheetName val="원가계산"/>
      <sheetName val="산출집계"/>
      <sheetName val="산출근거"/>
      <sheetName val="단가비교"/>
      <sheetName val="일위대가"/>
      <sheetName val="설계내역"/>
      <sheetName val="내역"/>
      <sheetName val="부하계산서"/>
      <sheetName val="배관BM(일반)"/>
      <sheetName val="#REF"/>
      <sheetName val="공사비내역서"/>
      <sheetName val="PI"/>
      <sheetName val="조도계산서 (도서)"/>
      <sheetName val="BEND LOSS"/>
      <sheetName val="저"/>
      <sheetName val="견적내역서"/>
      <sheetName val="Sheet5"/>
      <sheetName val="차액보증"/>
      <sheetName val="표층t=5_(2)"/>
      <sheetName val="조도계산서_(도서)"/>
      <sheetName val="Bill of Qty MEP"/>
      <sheetName val="T-TABLE"/>
      <sheetName val="수량산출서"/>
      <sheetName val="내역서"/>
      <sheetName val="철거산출근거"/>
      <sheetName val="General Data"/>
      <sheetName val="공사예산하조서(O.K)"/>
      <sheetName val="물량"/>
      <sheetName val="PROGRAM_DATA"/>
      <sheetName val="복갑"/>
      <sheetName val="Baby일위대가"/>
      <sheetName val="WORK"/>
      <sheetName val="Proposal"/>
      <sheetName val="도"/>
      <sheetName val="내역서-학동2호광장"/>
      <sheetName val="POL6차-PIPING"/>
      <sheetName val="품셈 "/>
      <sheetName val="PAINT"/>
      <sheetName val="방화도료"/>
      <sheetName val="EE-PROP"/>
      <sheetName val="설비비4"/>
      <sheetName val="설비비2"/>
      <sheetName val="설비비3"/>
      <sheetName val="설비비5"/>
      <sheetName val="설비비6"/>
      <sheetName val="설비비1"/>
      <sheetName val="Eier"/>
      <sheetName val="유첨3.적용기준"/>
      <sheetName val="토건"/>
      <sheetName val="적용"/>
      <sheetName val="Pengalaman Per"/>
      <sheetName val="Y-WORK"/>
      <sheetName val="item"/>
      <sheetName val="PBS"/>
      <sheetName val="단중표"/>
      <sheetName val="품종별-이름"/>
      <sheetName val="표지"/>
      <sheetName val="SENSOR LIST"/>
      <sheetName val="2선재"/>
      <sheetName val="작성방법"/>
      <sheetName val="BQ"/>
      <sheetName val="Man Power"/>
      <sheetName val="산#3-2-2"/>
      <sheetName val="산#3-1"/>
      <sheetName val="산#3-2"/>
      <sheetName val="ENG-101"/>
      <sheetName val="CB"/>
      <sheetName val="PIPE"/>
      <sheetName val="FLANGE"/>
      <sheetName val="VALVE"/>
      <sheetName val="가열로SW"/>
      <sheetName val="기계내역서"/>
      <sheetName val="Man Power &amp; Comp"/>
      <sheetName val="부하(성남)"/>
      <sheetName val="토적표(1)"/>
      <sheetName val="터파기및재료"/>
      <sheetName val="노무비"/>
      <sheetName val="일반공사"/>
      <sheetName val="총괄-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mid"/>
      <sheetName val="인사자료총집계"/>
      <sheetName val="Sheet5"/>
      <sheetName val="일반공사"/>
      <sheetName val="Sheet4"/>
      <sheetName val="단가조사"/>
      <sheetName val="#REF"/>
      <sheetName val="97 사업추정(WEKI)"/>
      <sheetName val="손익차9월2"/>
      <sheetName val="수입"/>
      <sheetName val="5.공종별예산내역서"/>
      <sheetName val="노무비단가"/>
      <sheetName val="상행-교대(A1)"/>
      <sheetName val="단위수량"/>
      <sheetName val="Baby일위대가"/>
      <sheetName val="PI"/>
      <sheetName val="일위대가"/>
      <sheetName val="BEND LOSS"/>
      <sheetName val="공사물량총량집계"/>
      <sheetName val="수량산출서"/>
      <sheetName val="내역"/>
      <sheetName val="교대(A1-A2)"/>
      <sheetName val="98지급계획"/>
      <sheetName val="총괄갑 "/>
      <sheetName val="[pipe-mid.xls]__SE08012_____p_2"/>
      <sheetName val="투찰내역"/>
      <sheetName val="저"/>
      <sheetName val="Y-WORK"/>
      <sheetName val="적용단위길이"/>
      <sheetName val="피벗테이블데이터분석"/>
      <sheetName val="특수기호강도거푸집"/>
      <sheetName val="종배수관면벽신"/>
      <sheetName val="종배수관(신)"/>
      <sheetName val="자료입력"/>
      <sheetName val="교대(A1)"/>
      <sheetName val="2공구산출내역"/>
      <sheetName val="대로근거"/>
      <sheetName val="평균높이산출근거"/>
      <sheetName val="횡배수관위치조서"/>
      <sheetName val="날개벽(시점좌측)"/>
      <sheetName val="데이타"/>
      <sheetName val="DATA"/>
      <sheetName val="1단계"/>
      <sheetName val="은대내역서"/>
      <sheetName val="입찰견적보고서"/>
      <sheetName val="구체"/>
      <sheetName val="토목공사"/>
      <sheetName val="Macro4"/>
      <sheetName val="Macro2"/>
      <sheetName val="조명율표"/>
      <sheetName val="표지"/>
      <sheetName val="공문"/>
      <sheetName val="대비"/>
      <sheetName val="1"/>
      <sheetName val="2"/>
      <sheetName val="기성"/>
      <sheetName val="변경"/>
      <sheetName val="사진설명"/>
      <sheetName val="범례 (2)"/>
      <sheetName val="목차"/>
      <sheetName val="Sheet2"/>
      <sheetName val="사진대지"/>
      <sheetName val="자재"/>
      <sheetName val="일위"/>
      <sheetName val="소세(포)"/>
      <sheetName val="중세(이형집)"/>
      <sheetName val="소가(상)"/>
      <sheetName val="중가(토)"/>
      <sheetName val="대가(접)"/>
      <sheetName val="A4격점"/>
      <sheetName val="A3격점"/>
      <sheetName val="관보호"/>
      <sheetName val="격상"/>
      <sheetName val="평교-내역"/>
      <sheetName val="옥외 전력간선공사"/>
      <sheetName val="도"/>
      <sheetName val="공조기"/>
      <sheetName val="단가(1)"/>
      <sheetName val="[pipe-mid.xls]\\SE08012\주는곳\pip"/>
      <sheetName val="[pipe-mid.xls]__SE08012_____p_3"/>
      <sheetName val="[pipe-mid.xls]__SE08012_____p_4"/>
      <sheetName val="[pipe-mid.xls]__SE08012_____p_5"/>
      <sheetName val="유림골조"/>
      <sheetName val="우배수"/>
      <sheetName val="원형1호맨홀토공수량"/>
      <sheetName val="일위대가(가설)"/>
      <sheetName val="CABLE"/>
      <sheetName val="직노"/>
      <sheetName val="적용건축"/>
      <sheetName val="8.PILE  (돌출)"/>
      <sheetName val="내역표지"/>
      <sheetName val="대구-교대(A1)"/>
      <sheetName val="파형1"/>
      <sheetName val="위치조서"/>
      <sheetName val="OPGW기별"/>
      <sheetName val="3BL공동구 수량"/>
      <sheetName val="변화치수"/>
      <sheetName val="우수공,맨홀,집수정"/>
      <sheetName val="호표"/>
      <sheetName val="C.배수관공"/>
      <sheetName val="세동별비상"/>
      <sheetName val="TV"/>
      <sheetName val="맨홀수량산출"/>
      <sheetName val="45,46"/>
      <sheetName val="토사(PE)"/>
      <sheetName val="부대내역"/>
      <sheetName val="unit 4"/>
      <sheetName val="1차설계변경내역"/>
      <sheetName val="호안사석"/>
      <sheetName val="배수자집"/>
      <sheetName val="대전-교대(A1-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서"/>
      <sheetName val="목차"/>
      <sheetName val="공사물량총량집계"/>
      <sheetName val="신품종 집계"/>
      <sheetName val="T-TABLE"/>
      <sheetName val="BEND LOSS"/>
      <sheetName val="PI"/>
      <sheetName val="Sheet5"/>
      <sheetName val="WEIGHT LIST"/>
      <sheetName val="#REF"/>
      <sheetName val="POL6차-PIPING"/>
      <sheetName val="산#2-1 (2)"/>
      <sheetName val="단중표"/>
      <sheetName val="도"/>
      <sheetName val="배관BM(일반)"/>
      <sheetName val="5.소재"/>
      <sheetName val="총괄집계 (현대-거평분)"/>
      <sheetName val="공급기지(토목)"/>
      <sheetName val="단가표 (2)"/>
      <sheetName val="노무비단가"/>
      <sheetName val="일위대가(가설)"/>
      <sheetName val="물량"/>
      <sheetName val="총괄"/>
      <sheetName val="설비비3"/>
      <sheetName val="일위대가"/>
      <sheetName val="내역"/>
      <sheetName val="PROGRAM_DATA"/>
      <sheetName val="작성방법"/>
      <sheetName val="코드목록(시스템담당용)"/>
      <sheetName val="설비비4"/>
      <sheetName val="수목데이타 "/>
      <sheetName val="CB"/>
      <sheetName val="가열로SW"/>
      <sheetName val="PANEL가격"/>
      <sheetName val="소일위대가코드표"/>
      <sheetName val="3-9 기계공사"/>
      <sheetName val="정부노임단가"/>
      <sheetName val="내역서 "/>
      <sheetName val="코드목록"/>
      <sheetName val="품셈표"/>
      <sheetName val="단가집"/>
      <sheetName val="Man Power"/>
      <sheetName val="Man Power &amp; Comp"/>
      <sheetName val="도면자료제출일정"/>
      <sheetName val="TDI ISBL"/>
      <sheetName val="공정양식"/>
      <sheetName val="MHR-ANLIS"/>
      <sheetName val="MUK-List"/>
      <sheetName val="Sheet1 (2)"/>
      <sheetName val="IT-BAT"/>
      <sheetName val="SENSOR LIST"/>
      <sheetName val="산#3-2-2"/>
      <sheetName val="indirect"/>
      <sheetName val="효율&amp;역율"/>
      <sheetName val="환율-LIBOR"/>
      <sheetName val="조도계산서 (도서)"/>
      <sheetName val="General Data"/>
      <sheetName val="WORK"/>
      <sheetName val="Proposal"/>
      <sheetName val="품셈 "/>
      <sheetName val="PAINT"/>
      <sheetName val="방화도료"/>
      <sheetName val="EE-PROP"/>
      <sheetName val="설비비2"/>
      <sheetName val="설비비5"/>
      <sheetName val="설비비6"/>
      <sheetName val="설비비1"/>
      <sheetName val="Eier"/>
      <sheetName val="유첨3.적용기준"/>
      <sheetName val="토건"/>
      <sheetName val="적용"/>
      <sheetName val="Pengalaman Per"/>
      <sheetName val="Y-WORK"/>
      <sheetName val="ITEM"/>
      <sheetName val="PBS"/>
      <sheetName val="품종별-이름"/>
      <sheetName val="표지"/>
      <sheetName val="2선재"/>
      <sheetName val="BQ"/>
      <sheetName val="산#3-1"/>
      <sheetName val="산#3-2"/>
      <sheetName val="ENG-101"/>
      <sheetName val="PIPE"/>
      <sheetName val="FLANGE"/>
      <sheetName val="VALVE"/>
      <sheetName val="기계내역서"/>
      <sheetName val="부하(성남)"/>
      <sheetName val="부하계산서"/>
      <sheetName val="8.INTER CONNECTING"/>
      <sheetName val="TOTAL"/>
      <sheetName val="4-3 보온 기본물량집계"/>
      <sheetName val="COVER"/>
      <sheetName val="관람석제출"/>
      <sheetName val="5.공종별예산내역서"/>
      <sheetName val="원가계산서"/>
      <sheetName val="일반공사"/>
      <sheetName val="2.대외공문"/>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노무비단가"/>
      <sheetName val="PI"/>
      <sheetName val="단중표"/>
      <sheetName val="표지"/>
      <sheetName val="BEND LOSS"/>
      <sheetName val="건축공사실행"/>
      <sheetName val="도"/>
      <sheetName val="공사물량총량집계"/>
      <sheetName val="수량산출서"/>
      <sheetName val="WEIGHT LIST"/>
      <sheetName val="TIE-IN"/>
      <sheetName val="배관BM(일반)"/>
      <sheetName val="#REF"/>
      <sheetName val="물량"/>
      <sheetName val="공사명입력"/>
      <sheetName val="POL6차-PIPING"/>
      <sheetName val="산#3-1"/>
      <sheetName val="산#2-1 (2)"/>
      <sheetName val="단가"/>
      <sheetName val="을지"/>
      <sheetName val="일반공사"/>
      <sheetName val="직노"/>
      <sheetName val="5.공종별예산내역서"/>
      <sheetName val="2선재"/>
      <sheetName val="일위대가"/>
      <sheetName val="환산"/>
      <sheetName val="토건"/>
      <sheetName val="코드목록(시스템담당용)"/>
      <sheetName val="Baby일위대가"/>
      <sheetName val="내역"/>
      <sheetName val="저"/>
      <sheetName val="T-TABLE"/>
      <sheetName val="가로등내역서"/>
      <sheetName val="★도급내역"/>
      <sheetName val="노임단가"/>
      <sheetName val="5.세운W-A"/>
      <sheetName val="98지급계획"/>
      <sheetName val="정화조동내역"/>
      <sheetName val="단가 "/>
      <sheetName val="노임"/>
      <sheetName val="PROGRAM_DATA"/>
      <sheetName val="LOOP"/>
      <sheetName val="공량산출서"/>
      <sheetName val="2공구산출내역"/>
      <sheetName val="경산"/>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산출근거"/>
      <sheetName val="노임"/>
      <sheetName val="조정0101"/>
      <sheetName val="견적"/>
      <sheetName val="5.공종별예산내역서"/>
      <sheetName val="일반공사"/>
      <sheetName val="PI"/>
      <sheetName val="Sheet4"/>
      <sheetName val="기준액"/>
      <sheetName val="노무비단가"/>
      <sheetName val="내역서 "/>
      <sheetName val="1,2공구원가계산서"/>
      <sheetName val="2공구산출내역"/>
      <sheetName val="1공구산출내역서"/>
      <sheetName val="Sheet5"/>
      <sheetName val="음성cable"/>
      <sheetName val="공사물량총량집계"/>
      <sheetName val="수량산출서"/>
      <sheetName val="전신환매도율"/>
      <sheetName val="표지"/>
      <sheetName val="도근좌표"/>
      <sheetName val="2선재"/>
      <sheetName val="단중표"/>
      <sheetName val="______C_My_Documents_CDW97____2"/>
      <sheetName val="투찰내역"/>
      <sheetName val="도"/>
      <sheetName val="97 사업추정(WEKI)"/>
    </sheetNames>
    <sheetDataSet>
      <sheetData sheetId="0"/>
      <sheetData sheetId="1"/>
      <sheetData sheetId="2">
        <row r="7">
          <cell r="E7">
            <v>93000</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견적접수"/>
      <sheetName val="NEGO"/>
      <sheetName val="재료비내역상세"/>
      <sheetName val="견적내역서"/>
      <sheetName val="견적공문"/>
      <sheetName val="손익_Q5"/>
      <sheetName val="금액분석_Q5"/>
      <sheetName val="VALVE_1"/>
      <sheetName val="ANALYZER_1"/>
      <sheetName val="PI_CONV_1"/>
      <sheetName val="IP_CONV_1"/>
      <sheetName val="VI_CONV_1"/>
      <sheetName val="POSITION_1"/>
      <sheetName val="RTD_1"/>
      <sheetName val="TRANS_1"/>
      <sheetName val="A_TD_1"/>
      <sheetName val="DCS전력"/>
      <sheetName val="DCS_Q_F"/>
      <sheetName val="재료_통보"/>
      <sheetName val="재료_총괄"/>
      <sheetName val="발주구분"/>
      <sheetName val="삼우_FINAL"/>
      <sheetName val="Sheet1"/>
      <sheetName val="박영경_DCS"/>
      <sheetName val="정부노임단가"/>
      <sheetName val="1.설계설명서"/>
      <sheetName val="단가"/>
      <sheetName val="내역서 (물자+물정) "/>
      <sheetName val="1_설계설명서"/>
      <sheetName val="내역서_(물자+물정)_"/>
      <sheetName val="노무비"/>
      <sheetName val="철거산출근거"/>
      <sheetName val="cable산출"/>
      <sheetName val="POL6차-PIPING"/>
      <sheetName val="bid"/>
      <sheetName val="#REF"/>
      <sheetName val="정부노임"/>
      <sheetName val="방화산출"/>
      <sheetName val="노임단가"/>
      <sheetName val="중기조종사 단위단가"/>
      <sheetName val="내역서"/>
      <sheetName val="일위대가"/>
      <sheetName val="단가조사서"/>
      <sheetName val="설계명세서"/>
      <sheetName val="설계서(을)"/>
      <sheetName val="공사비내역서"/>
      <sheetName val="1선재AI"/>
      <sheetName val="표지"/>
      <sheetName val="일위대가목차"/>
      <sheetName val="포항보고서"/>
      <sheetName val="설계서표지"/>
      <sheetName val="노임"/>
      <sheetName val="실행대비"/>
      <sheetName val="공사내역"/>
      <sheetName val="단가표"/>
      <sheetName val="도"/>
      <sheetName val="경비공통"/>
      <sheetName val="자재단가"/>
      <sheetName val="Sheet2"/>
      <sheetName val="실행"/>
      <sheetName val="도장면적"/>
      <sheetName val="프랜트면허"/>
      <sheetName val="설계명세서-2"/>
      <sheetName val="Option"/>
      <sheetName val="Sheet4"/>
      <sheetName val="손익분석"/>
      <sheetName val="견"/>
      <sheetName val="계측제어설비"/>
      <sheetName val="원가"/>
      <sheetName val="공정코드"/>
      <sheetName val="단가대비표"/>
      <sheetName val="자료입력"/>
      <sheetName val="세금자료"/>
      <sheetName val="공사설명서"/>
      <sheetName val="계수시트"/>
      <sheetName val="설치내역서"/>
      <sheetName val="VST재료산출"/>
      <sheetName val="수량조서"/>
      <sheetName val="복갑"/>
    </sheetNames>
    <definedNames>
      <definedName name="메인_메뉴호출"/>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강편(3선재-4TON)"/>
      <sheetName val="적용기준(3선재-4TON)"/>
      <sheetName val="강편(3선재-6TON)"/>
      <sheetName val="강편(3선재-6TON) (REV1)"/>
      <sheetName val="적용기준(3선재-6TON)"/>
      <sheetName val="강편(3후판-4TON)"/>
      <sheetName val="적용기준(3후판-4TON)"/>
      <sheetName val="강편(3후판-6TON)"/>
      <sheetName val="적용기준(3후판-6TON)"/>
      <sheetName val="강편(3후판-6TON)(REV1)"/>
      <sheetName val="가열로 총괄표(1)"/>
      <sheetName val="가열로 총괄표(2)"/>
      <sheetName val="강편(장입설비)"/>
      <sheetName val="2선재"/>
      <sheetName val="3선재"/>
      <sheetName val="투자내용검토(공통사항)"/>
      <sheetName val="투자내용검토(강편)"/>
      <sheetName val="투자내용검토(2선재)"/>
      <sheetName val="투자내용검토(3선재)"/>
      <sheetName val="Sheet7"/>
      <sheetName val="Sheet8"/>
      <sheetName val="Sheet9"/>
      <sheetName val="Sheet10"/>
      <sheetName val="Macro3"/>
      <sheetName val="표지"/>
      <sheetName val="DATA01"/>
      <sheetName val="효율&amp;역율"/>
      <sheetName val="코드목록"/>
      <sheetName val="Sheet5"/>
      <sheetName val="단중표"/>
      <sheetName val="BEND LOSS"/>
      <sheetName val="SENSOR LIST"/>
      <sheetName val="Sheet2"/>
      <sheetName val="TIE-IN"/>
      <sheetName val="견적"/>
      <sheetName val="자재단가"/>
      <sheetName val="적용"/>
      <sheetName val="설비비4"/>
      <sheetName val="원가계산서"/>
      <sheetName val="투자계획실 양식(가열로)"/>
      <sheetName val="PI"/>
      <sheetName val="직노"/>
      <sheetName val="총괄갑 "/>
      <sheetName val="8.INTER CONNECTING"/>
      <sheetName val="노임"/>
      <sheetName val="공사물량총량집계"/>
      <sheetName val="수량산출서"/>
      <sheetName val=" 견적서"/>
      <sheetName val="4-3 보온 기본물량집계"/>
      <sheetName val="토목수량(공정)"/>
      <sheetName val="을지"/>
      <sheetName val="WORK"/>
      <sheetName val="토건"/>
      <sheetName val="도"/>
      <sheetName val="일위대가"/>
      <sheetName val="총괄집계표"/>
      <sheetName val="Testing"/>
      <sheetName val="도급양식"/>
      <sheetName val="공사비 내역 (가)"/>
      <sheetName val="물량"/>
      <sheetName val="등변ㄱ 형강"/>
      <sheetName val="PUMP"/>
      <sheetName val="Summary Sheets"/>
      <sheetName val="98지급계획"/>
      <sheetName val="내역서"/>
      <sheetName val="WEIGHT LIST"/>
      <sheetName val="PROGRAM_DATA"/>
      <sheetName val="교대(A1)"/>
      <sheetName val="단위수량"/>
      <sheetName val="5.공종별예산내역서"/>
      <sheetName val="설계변경 (2)"/>
      <sheetName val="적현로"/>
      <sheetName val="투입인력"/>
      <sheetName val="설비비3"/>
      <sheetName val="내역"/>
      <sheetName val="배관BM(일반)"/>
      <sheetName val="T-TABLE"/>
      <sheetName val="코드목록(시스템담당용)"/>
      <sheetName val="수목데이타 "/>
      <sheetName val="CB"/>
      <sheetName val="가열로SW"/>
      <sheetName val="PANEL가격"/>
      <sheetName val="소일위대가코드표"/>
      <sheetName val="정부노임단가"/>
      <sheetName val="내역서 "/>
      <sheetName val="POL6차-PIPING"/>
      <sheetName val="품셈표"/>
      <sheetName val="단가집"/>
      <sheetName val="Man Power"/>
      <sheetName val="Man Power &amp; Comp"/>
      <sheetName val="총괄집계 (현대-거평분)"/>
      <sheetName val="공급기지(토목)"/>
      <sheetName val="도면자료제출일정"/>
      <sheetName val="TDI ISBL"/>
      <sheetName val="공정양식"/>
      <sheetName val="MHR-ANLIS"/>
      <sheetName val="MUK-List"/>
      <sheetName val="Sheet1 (2)"/>
      <sheetName val="IT-BAT"/>
      <sheetName val="산#3-2-2"/>
      <sheetName val="indirect"/>
      <sheetName val="환율-LIBOR"/>
      <sheetName val="조도계산서 (도서)"/>
      <sheetName val="General Data"/>
      <sheetName val="Proposal"/>
      <sheetName val="품셈 "/>
      <sheetName val="PAINT"/>
      <sheetName val="방화도료"/>
      <sheetName val="EE-PROP"/>
      <sheetName val="설비비2"/>
      <sheetName val="설비비5"/>
      <sheetName val="설비비6"/>
      <sheetName val="설비비1"/>
      <sheetName val="Eier"/>
      <sheetName val="유첨3.적용기준"/>
      <sheetName val="#REF"/>
      <sheetName val="Pengalaman Per"/>
      <sheetName val="Y-WORK"/>
      <sheetName val="ITEM"/>
      <sheetName val="PBS"/>
      <sheetName val="품종별-이름"/>
      <sheetName val="BQ"/>
      <sheetName val="산#3-1"/>
      <sheetName val="산#3-2"/>
      <sheetName val="ENG-101"/>
      <sheetName val="PIPE"/>
      <sheetName val="FLANGE"/>
      <sheetName val="VALVE"/>
      <sheetName val="기계내역서"/>
      <sheetName val="부하(성남)"/>
      <sheetName val="부하계산서"/>
      <sheetName val="TOTAL"/>
      <sheetName val="COVER"/>
      <sheetName val="내역서 (물자+물정) "/>
    </sheetNames>
    <sheetDataSet>
      <sheetData sheetId="0">
        <row r="6">
          <cell r="B6">
            <v>877.1</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row r="7">
          <cell r="AL7">
            <v>0.05</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하도급사항"/>
      <sheetName val="직간접비율"/>
      <sheetName val="원가집계"/>
      <sheetName val="투찰가"/>
      <sheetName val="부대원본"/>
      <sheetName val="하도율"/>
      <sheetName val="일괄단가로"/>
      <sheetName val="토공(1)"/>
      <sheetName val="철콘(1)"/>
      <sheetName val="강교"/>
      <sheetName val="Sheet1"/>
      <sheetName val="L_RPTB02_01"/>
      <sheetName val="노임"/>
      <sheetName val="설계"/>
      <sheetName val="내역서 (물정) (2)"/>
      <sheetName val="순공사비"/>
      <sheetName val="자재단가"/>
      <sheetName val="바닥판"/>
      <sheetName val="TYPE1"/>
      <sheetName val="철근량"/>
      <sheetName val="수량집계"/>
      <sheetName val="총괄집계표"/>
      <sheetName val="일위목차"/>
      <sheetName val="교대(A1)"/>
      <sheetName val="갑지"/>
      <sheetName val="설계변경"/>
      <sheetName val="물량 증.감대비표 (제출)"/>
      <sheetName val="물량 증.감대비표(보관)"/>
      <sheetName val="항목별내역"/>
      <sheetName val="배수지거말목"/>
      <sheetName val="배수지선모래치환"/>
      <sheetName val="배수지거2-1-2포장"/>
      <sheetName val="용수지선답절관"/>
      <sheetName val="용수지거매트"/>
      <sheetName val="배수지거매트"/>
      <sheetName val="용수지선2-1"/>
      <sheetName val="용수지선2-2"/>
      <sheetName val="배수지선2-3"/>
      <sheetName val="배수지선2-3수량산출"/>
      <sheetName val="배수지선2-5"/>
      <sheetName val="배수지선2-5수량산출"/>
      <sheetName val="도로2-3"/>
      <sheetName val="도로2-3수량산출"/>
      <sheetName val="배수지거라인변경"/>
      <sheetName val="면적"/>
      <sheetName val="노선토적계산서양식"/>
      <sheetName val="적현로"/>
      <sheetName val="Macro4"/>
      <sheetName val="Macro2"/>
      <sheetName val="6호기"/>
      <sheetName val="5.공종별예산내역서"/>
      <sheetName val="2선재"/>
      <sheetName val="내역서 "/>
      <sheetName val="SUPPORT(물자) "/>
      <sheetName val="내역서 (물자+물정) "/>
      <sheetName val="설계서표지"/>
      <sheetName val="내역"/>
      <sheetName val="일반공사"/>
      <sheetName val="Option"/>
      <sheetName val="IT-BAT"/>
      <sheetName val="SENSOR LIST"/>
      <sheetName val="단중표"/>
    </sheetNames>
    <sheetDataSet>
      <sheetData sheetId="0"/>
      <sheetData sheetId="1"/>
      <sheetData sheetId="2"/>
      <sheetData sheetId="3">
        <row r="3">
          <cell r="G3" t="str">
            <v>단  가</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참고"/>
      <sheetName val="이식"/>
      <sheetName val="일위대가 (목록)"/>
      <sheetName val="원가계산"/>
      <sheetName val="단가조사"/>
      <sheetName val="수량산출서"/>
      <sheetName val="Sheet5"/>
      <sheetName val="Sheet6"/>
      <sheetName val="Sheet7"/>
      <sheetName val="Sheet8"/>
      <sheetName val="Sheet9"/>
      <sheetName val="Sheet10"/>
      <sheetName val="Sheet11"/>
      <sheetName val="Sheet12"/>
      <sheetName val="Sheet13"/>
      <sheetName val="Sheet14"/>
      <sheetName val="Sheet15"/>
      <sheetName val="Sheet16"/>
      <sheetName val="Module1"/>
      <sheetName val="투찰가"/>
      <sheetName val="자재단가"/>
      <sheetName val="노임"/>
      <sheetName val="내역서 (물정) (2)"/>
      <sheetName val="SUPPORT(물자) "/>
      <sheetName val="내역서 (물자+물정) "/>
      <sheetName val="용산3(영광)"/>
      <sheetName val="내역"/>
      <sheetName val="000000"/>
      <sheetName val="상업"/>
      <sheetName val="2선재"/>
    </sheetNames>
    <sheetDataSet>
      <sheetData sheetId="0"/>
      <sheetData sheetId="1">
        <row r="3">
          <cell r="A3">
            <v>400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청-오산 집계"/>
      <sheetName val="수청-오산"/>
      <sheetName val="수청-오산 (2)"/>
      <sheetName val="수청-오산 (3)"/>
      <sheetName val="수청-오산 (4)"/>
      <sheetName val="수청-오산 (5)"/>
      <sheetName val="오산-하북 집계 "/>
      <sheetName val="오산-하북"/>
      <sheetName val="오산-하북 (2)"/>
      <sheetName val="오산-하북 (3)"/>
      <sheetName val="오산-하북 (4)"/>
      <sheetName val="오산-하북 (5)"/>
      <sheetName val="오산-하북 (6)"/>
      <sheetName val="오산-하북 (7)"/>
      <sheetName val="하북-송탄 집계 "/>
      <sheetName val="하북-송탄"/>
      <sheetName val="하북-송탄 (2)"/>
      <sheetName val="하북-송탄 (3)"/>
      <sheetName val="하북-송탄 (4)"/>
      <sheetName val="하북-송탄 (5)"/>
      <sheetName val="하북-송탄 (6)"/>
      <sheetName val="하북-송탄 (7)"/>
      <sheetName val="하북-송탄 (8)"/>
      <sheetName val="하북-송탄 (9)"/>
      <sheetName val="송탄-서정리 집계"/>
      <sheetName val="송탄-서정리"/>
      <sheetName val="송탄-서정리 (2)"/>
      <sheetName val="송탄-서정리 (3)"/>
      <sheetName val="송탄-서정리 (4)"/>
      <sheetName val="서정리-평택"/>
      <sheetName val="서정리-평택 (2)"/>
      <sheetName val="Sheet2"/>
      <sheetName val="Sheet3"/>
      <sheetName val="가공 수청-오산"/>
      <sheetName val="수량집계"/>
      <sheetName val="총괄집계표"/>
      <sheetName val="수량산출1"/>
      <sheetName val="자재단가표"/>
      <sheetName val="일위대가"/>
      <sheetName val="수량산출서"/>
      <sheetName val="예산조서"/>
      <sheetName val="노임"/>
      <sheetName val="내역서 (물정) (2)"/>
      <sheetName val="자재단가"/>
      <sheetName val="5.공종별예산내역서"/>
      <sheetName val="내역서 (물자+물정) "/>
      <sheetName val="원가계산서"/>
      <sheetName val="참고"/>
      <sheetName val="Baby일위대가"/>
      <sheetName val="Sheet5"/>
      <sheetName val="투찰가"/>
      <sheetName val="5.소재"/>
      <sheetName val="노임단가"/>
      <sheetName val="2선재"/>
      <sheetName val="내역"/>
      <sheetName val="시설물일위"/>
      <sheetName val="고합"/>
      <sheetName val="1,2공구원가계산서"/>
      <sheetName val="2공구산출내역"/>
      <sheetName val="1공구산출내역서"/>
      <sheetName val="노무비"/>
      <sheetName val="수청-오산_집계"/>
      <sheetName val="수청-오산_(2)"/>
      <sheetName val="수청-오산_(3)"/>
      <sheetName val="수청-오산_(4)"/>
      <sheetName val="수청-오산_(5)"/>
      <sheetName val="오산-하북_집계_"/>
      <sheetName val="오산-하북_(2)"/>
      <sheetName val="오산-하북_(3)"/>
      <sheetName val="오산-하북_(4)"/>
      <sheetName val="오산-하북_(5)"/>
      <sheetName val="오산-하북_(6)"/>
      <sheetName val="오산-하북_(7)"/>
      <sheetName val="하북-송탄_집계_"/>
      <sheetName val="하북-송탄_(2)"/>
      <sheetName val="하북-송탄_(3)"/>
      <sheetName val="하북-송탄_(4)"/>
      <sheetName val="하북-송탄_(5)"/>
      <sheetName val="하북-송탄_(6)"/>
      <sheetName val="하북-송탄_(7)"/>
      <sheetName val="하북-송탄_(8)"/>
      <sheetName val="하북-송탄_(9)"/>
      <sheetName val="송탄-서정리_집계"/>
      <sheetName val="송탄-서정리_(2)"/>
      <sheetName val="송탄-서정리_(3)"/>
      <sheetName val="송탄-서정리_(4)"/>
      <sheetName val="서정리-평택_(2)"/>
      <sheetName val="가공_수청-오산"/>
      <sheetName val="내역서_(물정)_(2)"/>
      <sheetName val="5_공종별예산내역서"/>
      <sheetName val="내역서_(물자+물정)_"/>
      <sheetName val="5_소재"/>
      <sheetName val="수청-오산_집계1"/>
      <sheetName val="수청-오산_(2)1"/>
      <sheetName val="수청-오산_(3)1"/>
      <sheetName val="수청-오산_(4)1"/>
      <sheetName val="수청-오산_(5)1"/>
      <sheetName val="오산-하북_집계_1"/>
      <sheetName val="오산-하북_(2)1"/>
      <sheetName val="오산-하북_(3)1"/>
      <sheetName val="오산-하북_(4)1"/>
      <sheetName val="오산-하북_(5)1"/>
      <sheetName val="오산-하북_(6)1"/>
      <sheetName val="오산-하북_(7)1"/>
      <sheetName val="하북-송탄_집계_1"/>
      <sheetName val="하북-송탄_(2)1"/>
      <sheetName val="하북-송탄_(3)1"/>
      <sheetName val="하북-송탄_(4)1"/>
      <sheetName val="하북-송탄_(5)1"/>
      <sheetName val="하북-송탄_(6)1"/>
      <sheetName val="하북-송탄_(7)1"/>
      <sheetName val="하북-송탄_(8)1"/>
      <sheetName val="하북-송탄_(9)1"/>
      <sheetName val="송탄-서정리_집계1"/>
      <sheetName val="송탄-서정리_(2)1"/>
      <sheetName val="송탄-서정리_(3)1"/>
      <sheetName val="송탄-서정리_(4)1"/>
      <sheetName val="서정리-평택_(2)1"/>
      <sheetName val="가공_수청-오산1"/>
      <sheetName val="내역서_(물정)_(2)1"/>
      <sheetName val="5_공종별예산내역서1"/>
      <sheetName val="내역서_(물자+물정)_1"/>
      <sheetName val="5_소재1"/>
      <sheetName val="Sheet4"/>
      <sheetName val="O＆P"/>
      <sheetName val="실행대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식재인부"/>
      <sheetName val="노무비단가"/>
      <sheetName val="증감대비"/>
      <sheetName val="5.소재"/>
      <sheetName val="96노임기준"/>
      <sheetName val="단가"/>
      <sheetName val="Sheet6"/>
      <sheetName val="시설물일위"/>
      <sheetName val="노임"/>
      <sheetName val="참고"/>
      <sheetName val="투찰가"/>
      <sheetName val="PI"/>
      <sheetName val="코드표"/>
      <sheetName val="자재코드"/>
      <sheetName val="견"/>
      <sheetName val="일위대가"/>
      <sheetName val="단가조사"/>
      <sheetName val="품셈 "/>
      <sheetName val="N賃率-職"/>
      <sheetName val="노임단가"/>
      <sheetName val="영업소실적"/>
      <sheetName val="일반공사"/>
      <sheetName val="POL6차-PIPING"/>
      <sheetName val="시설장비"/>
      <sheetName val="#REF"/>
      <sheetName val="산#3-2-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노무비단가"/>
      <sheetName val="노임"/>
      <sheetName val="시설물일위"/>
      <sheetName val="내역서(토목)"/>
      <sheetName val="POL6차-PIPING"/>
      <sheetName val="참고"/>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유첨3.적용기준"/>
      <sheetName val="공비대비"/>
      <sheetName val="5.소재"/>
      <sheetName val="유첨3_적용기준"/>
      <sheetName val="5_소재"/>
      <sheetName val="단중표"/>
      <sheetName val="LOOP"/>
      <sheetName val="분전함신설"/>
      <sheetName val="접지1종"/>
      <sheetName val="노임단가"/>
      <sheetName val="음성cable"/>
      <sheetName val="품셈 "/>
      <sheetName val="마산월령동골조물량변경"/>
      <sheetName val="노임"/>
      <sheetName val="내역서 (물정) (2)"/>
      <sheetName val="PI"/>
      <sheetName val="BEND LOSS"/>
      <sheetName val="증감대비"/>
      <sheetName val="단가"/>
      <sheetName val="설비비3"/>
      <sheetName val="갑지(추정)"/>
      <sheetName val="Brake"/>
      <sheetName val="노무비단가"/>
      <sheetName val="테이블"/>
      <sheetName val="식재인부"/>
      <sheetName val="공내역"/>
      <sheetName val="기계공사"/>
      <sheetName val="직노"/>
      <sheetName val="Macro1"/>
      <sheetName val="Macro3"/>
      <sheetName val="Macro2"/>
      <sheetName val="배관BM(일반)"/>
      <sheetName val="TOTAL1"/>
      <sheetName val="콘_재료분리(1)"/>
      <sheetName val="갈현동"/>
      <sheetName val="방식총괄"/>
      <sheetName val="내역(중앙)"/>
      <sheetName val="내역(창신)"/>
      <sheetName val="본서하반기"/>
      <sheetName val="하반기(지구대)"/>
      <sheetName val="이사분기"/>
      <sheetName val="사사분기"/>
      <sheetName val="삼사분기"/>
      <sheetName val="일사분기"/>
      <sheetName val="노무비"/>
      <sheetName val="2선재"/>
      <sheetName val="6호기"/>
      <sheetName val="공사물량총량집계"/>
      <sheetName val="수량산출서"/>
      <sheetName val="도"/>
      <sheetName val="일위대가"/>
      <sheetName val="Baby일위대가"/>
      <sheetName val="내역"/>
      <sheetName val="저"/>
      <sheetName val="T-TABLE"/>
      <sheetName val="내역서"/>
      <sheetName val="DATA테이블1 (2)"/>
      <sheetName val="96노임기준"/>
      <sheetName val="형틀공사"/>
      <sheetName val="적용기준"/>
      <sheetName val="DATABASE"/>
      <sheetName val="설계"/>
      <sheetName val="자재단가"/>
      <sheetName val="Main"/>
      <sheetName val="Data"/>
      <sheetName val="보온두께"/>
      <sheetName val="Schedule&quot;Thick"/>
      <sheetName val="내역서 "/>
      <sheetName val="200"/>
      <sheetName val="철거산출근거"/>
      <sheetName val="기초"/>
      <sheetName val="코드목록(시스템담당용)"/>
      <sheetName val="DATA01"/>
      <sheetName val="95신규호표"/>
      <sheetName val="물량내역서"/>
      <sheetName val="상반기손익차2총괄"/>
      <sheetName val="재료비"/>
      <sheetName val="용선 C.L"/>
      <sheetName val="토공"/>
      <sheetName val="산출내역서집계표"/>
      <sheetName val="원가"/>
      <sheetName val="내역서(토목)"/>
      <sheetName val="summ"/>
      <sheetName val="자재(원원+원대)"/>
      <sheetName val="기술지원비"/>
      <sheetName val="시설물일위"/>
      <sheetName val="날개벽수량표"/>
      <sheetName val="설계명세"/>
      <sheetName val="48수량"/>
      <sheetName val="22수량"/>
      <sheetName val="49일위"/>
      <sheetName val="22일위"/>
      <sheetName val="공정별계획(생산,발송)"/>
      <sheetName val="견적"/>
      <sheetName val="소비자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일위대가"/>
      <sheetName val="I一般比"/>
      <sheetName val="20관리비율"/>
      <sheetName val="전선 및 전선관"/>
      <sheetName val="노무비단가"/>
      <sheetName val="내역1"/>
      <sheetName val="동원(3)"/>
      <sheetName val="옥외 전력간선공사"/>
      <sheetName val="화해(함평)"/>
      <sheetName val="화해(장성)"/>
      <sheetName val="#REF"/>
      <sheetName val="N賃率_職"/>
      <sheetName val="내역서"/>
      <sheetName val="시설물일위"/>
      <sheetName val="경율산정.XLS"/>
      <sheetName val="중기사용료"/>
      <sheetName val="공조기휀"/>
      <sheetName val="노임단가"/>
      <sheetName val="제작비추산총괄표"/>
      <sheetName val="노임"/>
      <sheetName val="노무비"/>
      <sheetName val="C-직노1"/>
      <sheetName val="수량산출1"/>
      <sheetName val="자재단가표"/>
      <sheetName val="일위대가(가설)"/>
      <sheetName val="b_balju_cho"/>
      <sheetName val="내역"/>
      <sheetName val="단가조사"/>
      <sheetName val="Sheet1"/>
      <sheetName val="수량산출"/>
      <sheetName val="새공통"/>
      <sheetName val="집계"/>
      <sheetName val="인부임"/>
      <sheetName val="중기일위대가"/>
      <sheetName val="토공"/>
      <sheetName val="공사원가계산서"/>
      <sheetName val="Baby일위대가"/>
      <sheetName val="순공사비"/>
      <sheetName val="단"/>
      <sheetName val="을지"/>
      <sheetName val="문산"/>
      <sheetName val="전기공사일위대가"/>
      <sheetName val="KCS-CA"/>
      <sheetName val="산경"/>
      <sheetName val="일위대가목록"/>
      <sheetName val="직노"/>
      <sheetName val="을-ATYPE"/>
      <sheetName val="총괄표"/>
      <sheetName val="다곡2교"/>
      <sheetName val="DATE"/>
      <sheetName val="조건표"/>
      <sheetName val="날개벽수량표"/>
      <sheetName val="원형맨홀수량"/>
      <sheetName val="이토변실"/>
      <sheetName val="제36-40호표"/>
      <sheetName val="J直材4"/>
      <sheetName val="총괄집계표"/>
      <sheetName val="CT "/>
      <sheetName val="재료"/>
      <sheetName val="설치자재"/>
      <sheetName val="기본사항"/>
      <sheetName val="환산"/>
      <sheetName val="일위"/>
      <sheetName val="재정비직인"/>
      <sheetName val="재정비내역"/>
      <sheetName val="지적고시내역"/>
      <sheetName val="원가_(2)"/>
      <sheetName val="전선_및_전선관"/>
      <sheetName val="옥외_전력간선공사"/>
      <sheetName val="경율산정_XLS"/>
      <sheetName val="Data"/>
      <sheetName val="교각1"/>
      <sheetName val="샌딩 에폭시 도장"/>
      <sheetName val="일반문틀 설치"/>
      <sheetName val="총괄내역서"/>
      <sheetName val="유림골조"/>
      <sheetName val="기본일위"/>
      <sheetName val="지급자재"/>
      <sheetName val="품셈"/>
      <sheetName val="CTEMCOST"/>
      <sheetName val="차액보증"/>
      <sheetName val="인사자료총집계"/>
      <sheetName val="2.수량조서(발주용)"/>
      <sheetName val="업체명"/>
      <sheetName val="관리"/>
      <sheetName val="포장공"/>
      <sheetName val="배수공"/>
      <sheetName val="일위대가표(유단가)"/>
      <sheetName val="P&amp;L(Ahn)"/>
      <sheetName val="단위수량"/>
      <sheetName val="증감대비"/>
      <sheetName val="중기사용료산출근거"/>
      <sheetName val="단가 및 재료비"/>
      <sheetName val="WATER"/>
      <sheetName val="차도부연장현황"/>
      <sheetName val="Galaxy 소비자가격표"/>
      <sheetName val="목록"/>
      <sheetName val="70%"/>
      <sheetName val="96노임기준"/>
      <sheetName val="6PILE  (돌출)"/>
      <sheetName val="절감효과"/>
      <sheetName val="설계예시"/>
      <sheetName val="간접비총괄 (2)"/>
      <sheetName val="구조물공"/>
      <sheetName val="부대공"/>
      <sheetName val="공종별수량집계"/>
      <sheetName val="담장산출"/>
      <sheetName val="견적"/>
      <sheetName val="약전설비"/>
      <sheetName val="원가계산서"/>
      <sheetName val="적현로"/>
      <sheetName val="아파트"/>
      <sheetName val="소비자가"/>
      <sheetName val="설직재-1"/>
      <sheetName val="EQT-ESTN"/>
      <sheetName val="기술부 VENDOR LIST"/>
      <sheetName val="B1(반포1차)"/>
      <sheetName val="D-경비1"/>
      <sheetName val="건축내역"/>
      <sheetName val="8.수량산출서"/>
      <sheetName val="9.단가조사서"/>
      <sheetName val="6.일위목록"/>
      <sheetName val="Sheet9"/>
      <sheetName val="4. 자재단가비교표"/>
      <sheetName val="4. 일위대가"/>
      <sheetName val="일위목록"/>
      <sheetName val="지수"/>
      <sheetName val="갑지(추정)"/>
      <sheetName val="Sheet5"/>
      <sheetName val="FACTOR"/>
      <sheetName val="工관리비율"/>
      <sheetName val="工완성공사율"/>
      <sheetName val="5사남"/>
      <sheetName val="COST"/>
      <sheetName val="조명시설"/>
      <sheetName val="1차설계변경내역"/>
      <sheetName val="단가산출"/>
      <sheetName val="Sheet4"/>
      <sheetName val="을_ATYPE"/>
      <sheetName val="(변경계약)총괄내역"/>
      <sheetName val="전기"/>
      <sheetName val="요율"/>
      <sheetName val="하도관리"/>
      <sheetName val="확약서"/>
      <sheetName val="000000"/>
      <sheetName val="건축-물가변동"/>
      <sheetName val="퇴직영수증"/>
      <sheetName val="단위단가"/>
      <sheetName val="견적서"/>
      <sheetName val="합천내역"/>
      <sheetName val="공통가설"/>
      <sheetName val="인건비"/>
      <sheetName val="guard(mac)"/>
      <sheetName val="아파트_9"/>
      <sheetName val="정부노임단가"/>
      <sheetName val="품셈TABLE"/>
      <sheetName val="노임단가(일반)"/>
      <sheetName val="전기일위대가"/>
      <sheetName val="대목"/>
      <sheetName val="경산"/>
      <sheetName val="변압기 및 발전기 용량"/>
      <sheetName val="내역서(실)"/>
      <sheetName val="가설대가"/>
      <sheetName val="토공대가"/>
      <sheetName val="구조대가"/>
      <sheetName val="포설대가1"/>
      <sheetName val="부대대가"/>
      <sheetName val="공정집계_국별"/>
      <sheetName val="MOKDONG(1)"/>
      <sheetName val="준검 내역서"/>
      <sheetName val="설계명세서"/>
      <sheetName val="Sheet3"/>
      <sheetName val="대구-교대(A1)"/>
      <sheetName val="dt0301"/>
      <sheetName val="dtt0301"/>
      <sheetName val="기본단가표"/>
      <sheetName val="MOTOR"/>
      <sheetName val="일위대가(출입)"/>
      <sheetName val="(A)내역서"/>
      <sheetName val="실행대비"/>
      <sheetName val="내역단위"/>
      <sheetName val="woo(mac)"/>
      <sheetName val="수량산출서"/>
      <sheetName val="Sheet2"/>
      <sheetName val="1호철근량"/>
      <sheetName val="1. 설계조건 2.단면가정 3. 하중계산"/>
      <sheetName val="DATA 입력란"/>
      <sheetName val="설계내역(2001)"/>
      <sheetName val="원가_(2)1"/>
      <sheetName val="전선_및_전선관1"/>
      <sheetName val="기자재비"/>
      <sheetName val="부하계산서"/>
      <sheetName val="도로단위당"/>
      <sheetName val="부대내역"/>
      <sheetName val="내역서(기성청구)"/>
      <sheetName val="3"/>
      <sheetName val="패널"/>
      <sheetName val="소화설비"/>
      <sheetName val="시행후면적"/>
      <sheetName val="기존단가 (2)"/>
      <sheetName val="자료입력"/>
      <sheetName val="예산명세서"/>
      <sheetName val="인건-측정"/>
      <sheetName val="입찰안"/>
      <sheetName val="전국현황"/>
      <sheetName val="아스콘포장 (5t)"/>
      <sheetName val="Sheet13"/>
      <sheetName val="일위대가표"/>
      <sheetName val="1차 내역서"/>
      <sheetName val="구리토평1전기"/>
      <sheetName val="적용단위길이"/>
      <sheetName val="피벗테이블데이터분석"/>
      <sheetName val="특수기호강도거푸집"/>
      <sheetName val="종배수관면벽신"/>
      <sheetName val="종배수관(신)"/>
      <sheetName val="해창정"/>
      <sheetName val="기계설비"/>
      <sheetName val="설계내역서"/>
      <sheetName val="공사개요"/>
      <sheetName val="대전-교대(A1-A2)"/>
      <sheetName val="Total"/>
      <sheetName val="시설물기초"/>
      <sheetName val="단1"/>
      <sheetName val="노임이"/>
      <sheetName val="6호기"/>
      <sheetName val="갑지"/>
      <sheetName val="방식총괄"/>
      <sheetName val="단가목록"/>
      <sheetName val="48평단가"/>
      <sheetName val="57단가"/>
      <sheetName val="54평단가"/>
      <sheetName val="66평단가"/>
      <sheetName val="61단가"/>
      <sheetName val="89평단가"/>
      <sheetName val="84평단가"/>
      <sheetName val="골조시행"/>
      <sheetName val="경율산정"/>
      <sheetName val="방지책개소별명세"/>
      <sheetName val="sw1"/>
      <sheetName val="8.PILE  (돌출)"/>
      <sheetName val="원형1호맨홀토공수량"/>
      <sheetName val="실행철강하도"/>
      <sheetName val="계수원본(99.2.28)"/>
      <sheetName val="설계서(1)"/>
      <sheetName val="자재집계"/>
      <sheetName val="시공변경 설명서"/>
      <sheetName val="공사비증감내역"/>
      <sheetName val="변경조서"/>
      <sheetName val="362품셈"/>
      <sheetName val="POL6차-PIPING"/>
      <sheetName val="암거단위"/>
      <sheetName val="대창(장성)"/>
      <sheetName val="대창(함평)-창열"/>
      <sheetName val="제품별구성표"/>
      <sheetName val="설계서"/>
      <sheetName val="아파트건축"/>
      <sheetName val="별첨1-4"/>
      <sheetName val="건축공사실행"/>
      <sheetName val="마포토정"/>
      <sheetName val="10월"/>
      <sheetName val="신천3호용수로"/>
      <sheetName val="2공구산출내역"/>
      <sheetName val="식재일위대가"/>
      <sheetName val="펀칭"/>
      <sheetName val="기별"/>
      <sheetName val="물량"/>
      <sheetName val="평균높이산출근거"/>
      <sheetName val="횡배수관위치조서"/>
      <sheetName val="횡배수관집현황(2공구)"/>
      <sheetName val="수공기"/>
      <sheetName val="중기"/>
      <sheetName val="수지예산"/>
      <sheetName val="CAUDIT"/>
      <sheetName val="토적계산"/>
      <sheetName val="목차"/>
      <sheetName val="전선"/>
      <sheetName val="CABLE"/>
      <sheetName val="사용성검토"/>
      <sheetName val="재료비"/>
      <sheetName val="단가명령서"/>
      <sheetName val="노임변동률"/>
      <sheetName val="백암비스타내역"/>
      <sheetName val="OPGW기별"/>
      <sheetName val="지시서"/>
      <sheetName val="이천변압기운반비"/>
      <sheetName val="결선list"/>
      <sheetName val="표준내역"/>
      <sheetName val="공예을"/>
      <sheetName val="대운산출"/>
      <sheetName val="명단"/>
      <sheetName val="Sheet1 (2)"/>
      <sheetName val="BEND LOSS"/>
      <sheetName val="을"/>
      <sheetName val="금융비용"/>
      <sheetName val="경율산정_XLS1"/>
      <sheetName val="옥외_전력간선공사1"/>
      <sheetName val="CT_"/>
      <sheetName val="샌딩_에폭시_도장"/>
      <sheetName val="일반문틀_설치"/>
      <sheetName val="2_수량조서(발주용)"/>
      <sheetName val="Galaxy_소비자가격표"/>
      <sheetName val="6PILE__(돌출)"/>
      <sheetName val="4__자재단가비교표"/>
      <sheetName val="4__일위대가"/>
      <sheetName val="간접비총괄_(2)"/>
      <sheetName val="단가_및_재료비"/>
      <sheetName val="준검_내역서"/>
      <sheetName val="기술부_VENDOR_LIST"/>
      <sheetName val="8_수량산출서"/>
      <sheetName val="9_단가조사서"/>
      <sheetName val="6_일위목록"/>
      <sheetName val="상세내역서"/>
      <sheetName val="#2-3 일위대가"/>
      <sheetName val="#2-4 단가대비표"/>
      <sheetName val="견적990322"/>
      <sheetName val="(10) 단가산출결과"/>
      <sheetName val="상행-교대(A1-A2)"/>
      <sheetName val="단가표"/>
      <sheetName val="내역을"/>
      <sheetName val="건축"/>
      <sheetName val="EXPENSE"/>
      <sheetName val="ERL_TBL"/>
      <sheetName val="기초단가"/>
      <sheetName val="COVER"/>
      <sheetName val="건축원가"/>
      <sheetName val="b_sul"/>
      <sheetName val="전체"/>
      <sheetName val="기기리스트"/>
      <sheetName val="기계실"/>
      <sheetName val="내역서2안"/>
      <sheetName val="estimate(TOTAL) (2)"/>
      <sheetName val="estimate"/>
      <sheetName val="7.수지"/>
      <sheetName val="광양방향"/>
      <sheetName val="BOX전기내역"/>
      <sheetName val="물가자료"/>
      <sheetName val="실행내역"/>
      <sheetName val="9GNG운반"/>
      <sheetName val="경제성분석"/>
      <sheetName val="45,46"/>
      <sheetName val="사업성분석"/>
      <sheetName val="백호우계수"/>
      <sheetName val="총괄갑 "/>
      <sheetName val="99년신청"/>
      <sheetName val="C-노임단가"/>
      <sheetName val="asd"/>
      <sheetName val="Tool"/>
      <sheetName val="PAC"/>
      <sheetName val="자재단가"/>
      <sheetName val="급여대장출력"/>
      <sheetName val="인원계획-미화"/>
      <sheetName val="부대시설"/>
      <sheetName val="공문"/>
      <sheetName val="원가계산 (2)"/>
      <sheetName val="하수급견적대비"/>
      <sheetName val="계수원본(99_2_28)"/>
      <sheetName val="실행내역 "/>
      <sheetName val="1차_내역서"/>
      <sheetName val="기존단가_(2)"/>
      <sheetName val="Macro1"/>
      <sheetName val="청천내"/>
      <sheetName val="sst,stl창호"/>
      <sheetName val="spec1"/>
      <sheetName val="돈암사업"/>
      <sheetName val="Key Data"/>
      <sheetName val="DATA1"/>
      <sheetName val="기계경비(시간당)"/>
      <sheetName val="램머"/>
      <sheetName val="단면치수"/>
      <sheetName val="손익현황"/>
      <sheetName val="마산월령동골조물량변경"/>
      <sheetName val="unit 4"/>
      <sheetName val="토목검측서"/>
      <sheetName val="보증금(전신전화가입권)"/>
      <sheetName val="98년BS"/>
      <sheetName val="잉여금"/>
      <sheetName val="날개벽"/>
      <sheetName val="대로근거"/>
      <sheetName val="집계표"/>
      <sheetName val="계림(함평)"/>
      <sheetName val="계림(장성)"/>
      <sheetName val="노원열병합  건축공사기성내역서"/>
      <sheetName val="BOX(상시)"/>
      <sheetName val="Macro3"/>
      <sheetName val="Macro2"/>
      <sheetName val="국소별수량산출"/>
      <sheetName val="BOX-1510"/>
      <sheetName val="3.건축(현장안)"/>
      <sheetName val="A"/>
      <sheetName val="대비"/>
      <sheetName val="설계내역2"/>
      <sheetName val="직접경비"/>
      <sheetName val="SANTOGO"/>
      <sheetName val="SANBAISU"/>
      <sheetName val="포승(S+H)"/>
      <sheetName val="포승(SHEET)"/>
      <sheetName val="기성내역서"/>
      <sheetName val="변경내역서"/>
      <sheetName val="환율"/>
      <sheetName val="내역서1999.8최종"/>
      <sheetName val="b_balju-단가단가단가"/>
      <sheetName val="제출내역서"/>
      <sheetName val="내역서(실행)"/>
      <sheetName val="내역서 (원본)"/>
      <sheetName val="내역서(실행)3"/>
      <sheetName val="건축토목내역"/>
      <sheetName val="PIPE(인수본)"/>
      <sheetName val="산출내역 (월기성)"/>
      <sheetName val="건축기성"/>
      <sheetName val="공량예산"/>
      <sheetName val="기준표"/>
      <sheetName val=" FURNACE현설"/>
      <sheetName val="명세서(을)"/>
      <sheetName val="환경기계공정표 (3)"/>
      <sheetName val="combi(wall)"/>
      <sheetName val="JUCK"/>
      <sheetName val="I.설계조건"/>
      <sheetName val="깨기"/>
      <sheetName val="3F"/>
      <sheetName val="터파기및재료"/>
      <sheetName val="basic_info"/>
      <sheetName val="II손익관리"/>
      <sheetName val="산근"/>
      <sheetName val="모래기초"/>
      <sheetName val="도근좌표"/>
      <sheetName val="교대(A1-A2)"/>
      <sheetName val="5Strand-장기처짐PCI"/>
      <sheetName val="신우"/>
      <sheetName val="설계개요"/>
      <sheetName val="danga"/>
      <sheetName val="ilch"/>
      <sheetName val="기둥(원형)"/>
      <sheetName val="암거공"/>
      <sheetName val="부대집계1"/>
      <sheetName val="가도단위"/>
      <sheetName val="3련 BOX"/>
      <sheetName val="철거산출근거"/>
      <sheetName val="1-최종안"/>
      <sheetName val="사업분석-분양가결정"/>
      <sheetName val="O＆P"/>
      <sheetName val="본체"/>
      <sheetName val="REACTION(USE평시)"/>
      <sheetName val="설계조건"/>
      <sheetName val="REACTION(USD지진시)"/>
      <sheetName val="배전KT"/>
      <sheetName val="배관배선내역"/>
      <sheetName val="4)유동표"/>
      <sheetName val="ABUT수량-A1"/>
      <sheetName val="말뚝지지력산정"/>
      <sheetName val="동원인원"/>
      <sheetName val="자재단가비교표"/>
      <sheetName val="시설장비"/>
      <sheetName val="제2~7호표"/>
      <sheetName val="예산내역서"/>
      <sheetName val="설계예산서"/>
      <sheetName val="대차대조표"/>
      <sheetName val="기계공사"/>
      <sheetName val="수량집계"/>
      <sheetName val="BID"/>
      <sheetName val="역T형"/>
      <sheetName val="수로교총재료집계"/>
      <sheetName val="도급내역(금차분)"/>
      <sheetName val="메서,변+증"/>
      <sheetName val="산출근거"/>
      <sheetName val="전기자료"/>
      <sheetName val="Sheet14"/>
      <sheetName val="Sheet10"/>
      <sheetName val="종배수관"/>
      <sheetName val="J"/>
      <sheetName val="수량산출서(보강)"/>
      <sheetName val="중기솔뇨"/>
      <sheetName val="금액내역서"/>
      <sheetName val="개별직종노임단가(2002.5)"/>
      <sheetName val="공비대비"/>
      <sheetName val="9811"/>
      <sheetName val="동별물량집계표"/>
      <sheetName val="내역서 (물정) (2)"/>
      <sheetName val="금액"/>
      <sheetName val="단가산출서"/>
      <sheetName val="투찰가"/>
      <sheetName val="몰운대초견적"/>
      <sheetName val="투찰"/>
      <sheetName val="DAN"/>
      <sheetName val="SAMPLE"/>
      <sheetName val="조도계산(1)"/>
      <sheetName val="가로등기초"/>
      <sheetName val="조사표"/>
      <sheetName val="노임목록"/>
      <sheetName val="중기목록"/>
      <sheetName val="자재목록"/>
      <sheetName val="정화조동내역"/>
      <sheetName val="1.설계기준"/>
      <sheetName val="YM-IL1"/>
      <sheetName val="절탄기단관교체공량"/>
      <sheetName val="이종재질교체공량"/>
      <sheetName val="Final SH Loose Tube 교체공량"/>
      <sheetName val="Y-WORK"/>
      <sheetName val="98수문일위"/>
      <sheetName val="토공집계"/>
      <sheetName val="1.우편집중내역서"/>
      <sheetName val="Macro(차단기)"/>
      <sheetName val="가도공"/>
      <sheetName val="상부수량집계표"/>
      <sheetName val="비탈면보호공수량산출"/>
      <sheetName val="수목표준대가"/>
      <sheetName val="업체코드"/>
      <sheetName val="공조기(삭제)"/>
      <sheetName val="고등학교"/>
      <sheetName val="현장관리비"/>
      <sheetName val="변압기_및_발전기_용량"/>
      <sheetName val="물량표"/>
      <sheetName val="205동"/>
      <sheetName val="내역서 업체견적단가"/>
      <sheetName val="건축일"/>
      <sheetName val="목표세부명세"/>
      <sheetName val="삭제금지단가"/>
      <sheetName val="포장총괄집계표"/>
      <sheetName val="3CHBDC"/>
      <sheetName val="work"/>
      <sheetName val="단위량"/>
      <sheetName val="재료집계표2"/>
      <sheetName val="토적집계표"/>
      <sheetName val="갑지1"/>
      <sheetName val=" 냉각수펌프"/>
      <sheetName val="PI"/>
      <sheetName val="2-1. 경관조명 내역총괄표"/>
      <sheetName val="물가기준년"/>
      <sheetName val="장비기준"/>
      <sheetName val="REINF."/>
      <sheetName val="LOADS"/>
      <sheetName val="토사(PE)"/>
      <sheetName val="시멘트 및 골재량산출"/>
      <sheetName val="기계내역"/>
      <sheetName val="경계석수량집계"/>
      <sheetName val="매부산출"/>
      <sheetName val="현관"/>
      <sheetName val="저"/>
      <sheetName val="코드"/>
      <sheetName val="성서방향-교대(A2)"/>
      <sheetName val="단가표 (2)"/>
      <sheetName val="매출처비중(2)"/>
      <sheetName val="단가조사서"/>
      <sheetName val="1호맨홀토공"/>
      <sheetName val="조직"/>
      <sheetName val="빗물받이(910-510-410)"/>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심사"/>
      <sheetName val="설계서(8)"/>
      <sheetName val="배수관접합및부설  "/>
      <sheetName val=""/>
      <sheetName val="갑1"/>
      <sheetName val="1.설계조건"/>
      <sheetName val="SULKEA"/>
      <sheetName val="단가산출1"/>
      <sheetName val="공정량산출내역서 "/>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H-pile(298x299)"/>
      <sheetName val="H-pile(250x250)"/>
      <sheetName val="Cost Reduction"/>
      <sheetName val="포장단가"/>
      <sheetName val="품명별원가"/>
      <sheetName val="원가산출근거"/>
      <sheetName val="사업부배부A"/>
      <sheetName val="단가입력창"/>
      <sheetName val="남양시작동010313100%"/>
      <sheetName val="Option"/>
      <sheetName val="공예율"/>
      <sheetName val="참고"/>
      <sheetName val="기준FACTOR"/>
      <sheetName val="대공종"/>
      <sheetName val="충주"/>
      <sheetName val="공사내역서"/>
      <sheetName val="INPUT"/>
      <sheetName val="노임,기계단가"/>
      <sheetName val="C.배수관공"/>
      <sheetName val="RCF CLAIMED"/>
      <sheetName val="자재표"/>
      <sheetName val="물가"/>
      <sheetName val="6공구(당초)"/>
      <sheetName val="관로수량산출집계"/>
      <sheetName val="한전수탁공사비내역서"/>
      <sheetName val="pldt"/>
      <sheetName val="표지"/>
      <sheetName val="설계서표지"/>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덕전리"/>
      <sheetName val="집계표(육상)"/>
      <sheetName val="암거"/>
      <sheetName val="LH3 동양시스템"/>
      <sheetName val="조건"/>
      <sheetName val="예산"/>
      <sheetName val="30신설일위대가"/>
      <sheetName val="안정검토"/>
      <sheetName val="7.PILE  (돌출)"/>
      <sheetName val="정산"/>
      <sheetName val="적용기준표(98년상반기)"/>
      <sheetName val="5흙막이"/>
      <sheetName val="노임9월"/>
      <sheetName val="단가조사표(관급)"/>
      <sheetName val="기계경비목록"/>
      <sheetName val="단가조사표(도급)"/>
      <sheetName val="일위(목록)"/>
      <sheetName val="단가리스트(숨기기)"/>
      <sheetName val="주요기준"/>
      <sheetName val="賃料等一覧"/>
      <sheetName val="S&amp;R"/>
      <sheetName val="리츠"/>
      <sheetName val="내역5"/>
      <sheetName val="Customer Databas"/>
      <sheetName val="item"/>
      <sheetName val="B"/>
      <sheetName val="유림콘도"/>
      <sheetName val="가시설수량"/>
      <sheetName val="인천제철"/>
      <sheetName val="관리,공감"/>
      <sheetName val="개산공사비"/>
      <sheetName val="2005년6월김문환"/>
      <sheetName val="9-1차이내역"/>
      <sheetName val="1st"/>
      <sheetName val="샤워실위생"/>
      <sheetName val="대구은행"/>
      <sheetName val="FRP내역서"/>
      <sheetName val="심사계산"/>
      <sheetName val="심사물량"/>
      <sheetName val="유통조직현황"/>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도수로(총)"/>
      <sheetName val="실행내역서"/>
      <sheetName val="FAB별"/>
      <sheetName val="간접"/>
      <sheetName val="용산1(해보)"/>
      <sheetName val="당사수지비교표"/>
      <sheetName val="당사수지"/>
      <sheetName val="설치조서"/>
      <sheetName val="식음료"/>
      <sheetName val="확산동"/>
      <sheetName val="간접비"/>
      <sheetName val="6F8"/>
      <sheetName val="정산ISSUE(T)"/>
      <sheetName val="영동(D)"/>
      <sheetName val="토목주소"/>
      <sheetName val="배수내역"/>
      <sheetName val="가로등내역서"/>
      <sheetName val="국영"/>
      <sheetName val="맨홀"/>
      <sheetName val="유림총괄"/>
      <sheetName val="입찰보고"/>
      <sheetName val="내역서 (물자+물정) "/>
      <sheetName val="중동공구"/>
      <sheetName val="구조물터파기수량집계"/>
      <sheetName val="배수공 시멘트 및 골재량 산출"/>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7">
          <cell r="I7">
            <v>26</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7">
          <cell r="I7">
            <v>0</v>
          </cell>
        </row>
      </sheetData>
      <sheetData sheetId="17">
        <row r="7">
          <cell r="I7">
            <v>0</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sheetData sheetId="343"/>
      <sheetData sheetId="344" refreshError="1"/>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7">
          <cell r="I7">
            <v>0</v>
          </cell>
        </row>
      </sheetData>
      <sheetData sheetId="576">
        <row r="7">
          <cell r="I7">
            <v>0</v>
          </cell>
        </row>
      </sheetData>
      <sheetData sheetId="577">
        <row r="7">
          <cell r="I7">
            <v>0</v>
          </cell>
        </row>
      </sheetData>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sheetData sheetId="613" refreshError="1"/>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refreshError="1"/>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총괄표(2)"/>
      <sheetName val="내역서 "/>
      <sheetName val="품셈 "/>
      <sheetName val="물량산출집계"/>
      <sheetName val="산근1"/>
      <sheetName val="산근2"/>
      <sheetName val="산근3"/>
      <sheetName val="TRAY중량"/>
      <sheetName val="PAINT"/>
      <sheetName val="방화도료"/>
      <sheetName val="방화도료산출근거"/>
      <sheetName val="노임단가(2004상반기)"/>
      <sheetName val="공사비내역서"/>
      <sheetName val="일위산출근거"/>
      <sheetName val="#REF"/>
      <sheetName val="내역서_"/>
      <sheetName val="품셈_"/>
      <sheetName val="Sheet2"/>
      <sheetName val="N賃率-職"/>
      <sheetName val="물량"/>
      <sheetName val="WEIGHT LIST"/>
      <sheetName val="POL6차-PIPING"/>
      <sheetName val="도"/>
      <sheetName val="산#2-1 (2)"/>
      <sheetName val="수량산출"/>
      <sheetName val="노임"/>
      <sheetName val="도장면적"/>
      <sheetName val="내역서 (물정) (2)"/>
      <sheetName val="을부담운반비"/>
      <sheetName val="품셈(기초)"/>
      <sheetName val="자재단가"/>
      <sheetName val="계수시트"/>
      <sheetName val="원가계산서"/>
      <sheetName val="노임단가"/>
      <sheetName val="공사내역"/>
      <sheetName val="음성cable"/>
      <sheetName val="공정양식"/>
      <sheetName val="5.소재"/>
      <sheetName val="단가"/>
      <sheetName val="SENSOR LIST"/>
      <sheetName val="cable산출"/>
      <sheetName val="도면자료제출일정"/>
      <sheetName val="내역서 (물자+물정) "/>
      <sheetName val="동해title"/>
      <sheetName val="MUK-List"/>
      <sheetName val="작성방법"/>
      <sheetName val="BEND LOSS"/>
      <sheetName val="Elect (3)"/>
      <sheetName val="PI"/>
      <sheetName val="1.취수장"/>
      <sheetName val="공정계획(내부계획25%,내부w.f)"/>
      <sheetName val="시설물일위"/>
      <sheetName val="노무비단가"/>
      <sheetName val="보할공정"/>
      <sheetName val="総括表"/>
      <sheetName val="노무비"/>
    </sheetNames>
    <sheetDataSet>
      <sheetData sheetId="0"/>
      <sheetData sheetId="1"/>
      <sheetData sheetId="2">
        <row r="197">
          <cell r="F197">
            <v>1473423</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표지"/>
      <sheetName val="목차"/>
      <sheetName val="TITLE"/>
      <sheetName val="1."/>
      <sheetName val="물량집계"/>
      <sheetName val="집계"/>
      <sheetName val="2.SADDLE"/>
      <sheetName val="3.GAS관"/>
      <sheetName val="변형방지"/>
      <sheetName val="STRONG"/>
      <sheetName val="5.소재"/>
      <sheetName val="용접봉"/>
      <sheetName val="운반물량"/>
      <sheetName val="기타"/>
      <sheetName val="입력SHEET (2)"/>
      <sheetName val="품셈 "/>
      <sheetName val="적용기준"/>
      <sheetName val="일위대가"/>
      <sheetName val="단중표"/>
      <sheetName val="1_"/>
      <sheetName val="2_SADDLE"/>
      <sheetName val="3_GAS관"/>
      <sheetName val="5_소재"/>
      <sheetName val="입력SHEET_(2)"/>
      <sheetName val="BEND LOSS"/>
      <sheetName val="Analisa Upah &amp; Bahan Plum"/>
      <sheetName val="概総括1"/>
      <sheetName val="산근"/>
      <sheetName val="2선재"/>
      <sheetName val="Sheet5"/>
      <sheetName val="노무비단가"/>
    </sheetNames>
    <sheetDataSet>
      <sheetData sheetId="0"/>
      <sheetData sheetId="1"/>
      <sheetData sheetId="2"/>
      <sheetData sheetId="3"/>
      <sheetData sheetId="4"/>
      <sheetData sheetId="5"/>
      <sheetData sheetId="6"/>
      <sheetData sheetId="7"/>
      <sheetData sheetId="8"/>
      <sheetData sheetId="9"/>
      <sheetData sheetId="10"/>
      <sheetData sheetId="11">
        <row r="1">
          <cell r="B1" t="str">
            <v xml:space="preserve">산#5 제작 소재 집계 </v>
          </cell>
        </row>
        <row r="3">
          <cell r="B3" t="str">
            <v>구   분</v>
          </cell>
        </row>
        <row r="5">
          <cell r="B5" t="str">
            <v>ANGLE</v>
          </cell>
        </row>
        <row r="8">
          <cell r="B8" t="str">
            <v>PLATE</v>
          </cell>
        </row>
        <row r="17">
          <cell r="B17" t="str">
            <v>ROUND BAR</v>
          </cell>
        </row>
        <row r="20">
          <cell r="B20" t="str">
            <v>GASKET</v>
          </cell>
        </row>
        <row r="22">
          <cell r="B22" t="str">
            <v>SPLIT PIN</v>
          </cell>
        </row>
        <row r="24">
          <cell r="B24" t="str">
            <v>WASHER</v>
          </cell>
        </row>
        <row r="26">
          <cell r="B26" t="str">
            <v>H.T B.N</v>
          </cell>
        </row>
      </sheetData>
      <sheetData sheetId="12"/>
      <sheetData sheetId="13"/>
      <sheetData sheetId="14"/>
      <sheetData sheetId="15"/>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총괄표(1)"/>
      <sheetName val="총괄표(2)"/>
      <sheetName val="내역서 "/>
      <sheetName val="품셈 "/>
      <sheetName val="물량산출"/>
      <sheetName val="물량산출표"/>
      <sheetName val="SUPPORT "/>
      <sheetName val="TRAY중량"/>
      <sheetName val="PAINT"/>
      <sheetName val="방화도료"/>
      <sheetName val="방화도료산출근거"/>
      <sheetName val="터파기"/>
      <sheetName val="용역비산출"/>
      <sheetName val="POSCO 노임 단가"/>
      <sheetName val=" 갑지"/>
      <sheetName val="노임단가"/>
      <sheetName val="PI"/>
      <sheetName val="IT-BAT"/>
      <sheetName val="산출내역서"/>
      <sheetName val="BEND LOSS"/>
      <sheetName val="갑지"/>
      <sheetName val="단중표"/>
      <sheetName val="기본"/>
      <sheetName val="Sheet5"/>
      <sheetName val="인원계획"/>
      <sheetName val="비철보고서"/>
      <sheetName val="용선 C.L"/>
      <sheetName val="2냉연1"/>
      <sheetName val="공사내역"/>
      <sheetName val="가열로SW"/>
      <sheetName val="SHL"/>
      <sheetName val="실행철강하도"/>
      <sheetName val="제품현황"/>
      <sheetName val="4-3 보온 기본물량집계"/>
      <sheetName val="1,2공구원가계산서"/>
      <sheetName val="2공구산출내역"/>
      <sheetName val="1공구산출내역서"/>
      <sheetName val="인건비"/>
      <sheetName val="증감대비"/>
      <sheetName val="식재인부"/>
      <sheetName val="5.소재"/>
      <sheetName val="공량산출서"/>
      <sheetName val="SENSOR LIST"/>
      <sheetName val="작성방법"/>
      <sheetName val="전체"/>
      <sheetName val="정부노임단가"/>
      <sheetName val="배수내역"/>
      <sheetName val="총괄내역서"/>
      <sheetName val="날개벽수량표"/>
      <sheetName val="POL6차-PIPING"/>
      <sheetName val="일위대가"/>
      <sheetName val="산출내역서집계표"/>
      <sheetName val="choose"/>
      <sheetName val="제경비"/>
      <sheetName val="유첨3.적용기준"/>
      <sheetName val="적용"/>
      <sheetName val="내역서"/>
      <sheetName val="Sheet3"/>
      <sheetName val="간접비계산"/>
      <sheetName val="TYPE-A"/>
      <sheetName val="설치내역서"/>
      <sheetName val="산수배수"/>
      <sheetName val="단가"/>
      <sheetName val="내부수지예산"/>
      <sheetName val="98NS-N"/>
      <sheetName val="수토공단위당"/>
      <sheetName val="sheet1"/>
      <sheetName val="2-2. 구체자재 직도보급현황"/>
      <sheetName val="실행내역서(DCU)"/>
      <sheetName val="POWER"/>
      <sheetName val="TABLE"/>
      <sheetName val="원가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5.소재"/>
      <sheetName val="배관BM(일반)"/>
      <sheetName val="A"/>
      <sheetName val="노임단가"/>
      <sheetName val="단중표"/>
      <sheetName val="적용기준"/>
      <sheetName val="BEND LOSS"/>
      <sheetName val="영업소실적"/>
      <sheetName val="2선재"/>
      <sheetName val="코드목록"/>
      <sheetName val="내역서 "/>
      <sheetName val="SENSOR LIST"/>
      <sheetName val="내역서"/>
      <sheetName val="투찰"/>
      <sheetName val="Sheet5"/>
      <sheetName val="AKF-2"/>
      <sheetName val="노임"/>
      <sheetName val="내역서 (물정) (2)"/>
      <sheetName val="SUPPORT(물자) "/>
      <sheetName val="공사물량총량집계"/>
      <sheetName val="수량산출서"/>
      <sheetName val="원가"/>
      <sheetName val="Macro3"/>
      <sheetName val="POL6차-PIPING"/>
      <sheetName val="결재란"/>
      <sheetName val="5_소재"/>
      <sheetName val="표지"/>
      <sheetName val="설비비3"/>
      <sheetName val="일위대가"/>
      <sheetName val="내역"/>
      <sheetName val="T-TABLE"/>
      <sheetName val="PROGRAM_DATA"/>
      <sheetName val="작성방법"/>
      <sheetName val="코드목록(시스템담당용)"/>
      <sheetName val="설비비4"/>
      <sheetName val="수목데이타 "/>
      <sheetName val="CB"/>
      <sheetName val="가열로SW"/>
      <sheetName val="PANEL가격"/>
      <sheetName val="소일위대가코드표"/>
      <sheetName val="정부노임단가"/>
      <sheetName val="도"/>
      <sheetName val="품셈표"/>
      <sheetName val="단가집"/>
      <sheetName val="Man Power"/>
      <sheetName val="Man Power &amp; Comp"/>
      <sheetName val="총괄집계 (현대-거평분)"/>
      <sheetName val="공급기지(토목)"/>
      <sheetName val="도면자료제출일정"/>
      <sheetName val="TDI ISBL"/>
      <sheetName val="공정양식"/>
      <sheetName val="MHR-ANLIS"/>
      <sheetName val="MUK-List"/>
      <sheetName val="Sheet1 (2)"/>
      <sheetName val="IT-BAT"/>
      <sheetName val="직노"/>
      <sheetName val="공량산출서"/>
      <sheetName val="2공구산출내역"/>
      <sheetName val="시설물일위"/>
      <sheetName val="수량산출"/>
      <sheetName val="산#3-2-2"/>
      <sheetName val="indirect"/>
      <sheetName val="효율&amp;역율"/>
      <sheetName val="환율-LIBOR"/>
      <sheetName val="조도계산서 (도서)"/>
      <sheetName val="General Data"/>
      <sheetName val="WORK"/>
      <sheetName val="Proposal"/>
      <sheetName val="품셈 "/>
      <sheetName val="PAINT"/>
      <sheetName val="방화도료"/>
      <sheetName val="EE-PROP"/>
      <sheetName val="설비비2"/>
      <sheetName val="설비비5"/>
      <sheetName val="설비비6"/>
      <sheetName val="설비비1"/>
      <sheetName val="Eier"/>
      <sheetName val="유첨3.적용기준"/>
      <sheetName val="토건"/>
      <sheetName val="#REF"/>
      <sheetName val="물량"/>
      <sheetName val="적용"/>
      <sheetName val="Pengalaman Per"/>
      <sheetName val="Y-WORK"/>
      <sheetName val="ITEM"/>
      <sheetName val="PBS"/>
      <sheetName val="품종별-이름"/>
      <sheetName val="BQ"/>
      <sheetName val="산#3-1"/>
      <sheetName val="산#3-2"/>
      <sheetName val="ENG-101"/>
      <sheetName val="PIPE"/>
      <sheetName val="FLANGE"/>
      <sheetName val="VALVE"/>
      <sheetName val="기계내역서"/>
      <sheetName val="부하(성남)"/>
      <sheetName val="부하계산서"/>
      <sheetName val="8.INTER CONNECTING"/>
      <sheetName val="TOTAL"/>
      <sheetName val="4-3 보온 기본물량집계"/>
      <sheetName val="COVER"/>
      <sheetName val="견"/>
      <sheetName val="TIE-IN"/>
      <sheetName val="총집계표"/>
      <sheetName val="노무비단가"/>
      <sheetName val="관리,공감"/>
      <sheetName val="front"/>
      <sheetName val="공문"/>
      <sheetName val="5_소재1"/>
      <sheetName val="BEND_LOSS"/>
      <sheetName val="내역서_"/>
      <sheetName val="SENSOR_LIST"/>
      <sheetName val="내역서_(물정)_(2)"/>
      <sheetName val="SUPPORT(물자)_"/>
      <sheetName val="수목데이타_"/>
      <sheetName val="Man_Power"/>
      <sheetName val="Man_Power_&amp;_Comp"/>
      <sheetName val="총괄집계_(현대-거평분)"/>
      <sheetName val="TDI_ISBL"/>
      <sheetName val="Sheet1_(2)"/>
      <sheetName val="조도계산서_(도서)"/>
      <sheetName val="General_Data"/>
      <sheetName val="품셈_"/>
      <sheetName val="유첨3_적용기준"/>
      <sheetName val="Pengalaman_Per"/>
      <sheetName val="8_INTER_CONNECTING"/>
      <sheetName val="4-3_보온_기본물량집계"/>
      <sheetName val="9GNG운반"/>
      <sheetName val="MH_생산"/>
      <sheetName val="ROLL설계표지"/>
      <sheetName val="96노임기준"/>
      <sheetName val="설계"/>
      <sheetName val="개산공사비"/>
      <sheetName val="자재단가"/>
      <sheetName val="식재인부"/>
      <sheetName val="증감대비"/>
      <sheetName val="슬래브(PF)(하류)"/>
      <sheetName val="실행철강하도"/>
      <sheetName val="설치내역서"/>
      <sheetName val="수리결과"/>
      <sheetName val="일위대가표"/>
      <sheetName val="유림골조"/>
      <sheetName val="N賃率-職"/>
      <sheetName val="Sheet2"/>
      <sheetName val="설 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총괄"/>
      <sheetName val="식재인부"/>
      <sheetName val="PI"/>
    </sheetNames>
    <definedNames>
      <definedName name="복사준비"/>
      <definedName name="우로복사"/>
      <definedName name="인쇄"/>
      <definedName name="지우기"/>
    </definedNames>
    <sheetDataSet>
      <sheetData sheetId="0" refreshError="1"/>
      <sheetData sheetId="1" refreshError="1"/>
      <sheetData sheetId="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식재인부"/>
      <sheetName val="가물설계"/>
      <sheetName val="PI"/>
      <sheetName val="설계명세서"/>
      <sheetName val="증감대비"/>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증감대비표(전체)"/>
      <sheetName val="공비대비"/>
      <sheetName val="내역(중앙)"/>
      <sheetName val="내역(창신)"/>
      <sheetName val="설계"/>
      <sheetName val="유첨3.적용기준"/>
      <sheetName val="단가비교"/>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단가"/>
      <sheetName val="자재단가"/>
      <sheetName val="48신설수량"/>
      <sheetName val="48선로인공"/>
      <sheetName val="48신설단가"/>
      <sheetName val="총괄표"/>
      <sheetName val="원가계산"/>
      <sheetName val="원가산출근거"/>
      <sheetName val="원가계산서"/>
      <sheetName val="5M외등기초"/>
      <sheetName val="산출기초"/>
      <sheetName val="분전함신설"/>
      <sheetName val="접지1종"/>
      <sheetName val="증감대비"/>
      <sheetName val="Sheet5"/>
      <sheetName val="PI"/>
      <sheetName val="노임"/>
      <sheetName val="5.소재"/>
      <sheetName val="PANEL가격"/>
      <sheetName val="공비대비"/>
      <sheetName val="내역(중앙)"/>
      <sheetName val="내역(창신)"/>
      <sheetName val="유첨3.적용기준"/>
      <sheetName val="내역서"/>
      <sheetName val="음성cable"/>
      <sheetName val="산출내역서"/>
      <sheetName val="설계"/>
      <sheetName val="5_소재"/>
      <sheetName val="유첨3_적용기준"/>
      <sheetName val="5_소재1"/>
      <sheetName val="유첨3_적용기준1"/>
      <sheetName val="갑지(추정)"/>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설계명세"/>
      <sheetName val="DATA테이블1 (2)"/>
      <sheetName val="식재인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BEND LOSS"/>
      <sheetName val="갑지_추정_"/>
      <sheetName val="Sheet5"/>
      <sheetName val="내역1"/>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SUM-CTI"/>
      <sheetName val="입찰"/>
      <sheetName val="현경"/>
      <sheetName val="총물량"/>
      <sheetName val="BSD (2)"/>
      <sheetName val="정부노임단가"/>
      <sheetName val="실행(ALT1)"/>
      <sheetName val="코드"/>
      <sheetName val="입찰안"/>
      <sheetName val="차액보증"/>
      <sheetName val="기초일위"/>
      <sheetName val="공통비(전체)"/>
      <sheetName val="내역"/>
      <sheetName val="공내역"/>
      <sheetName val="3_공통공사대비"/>
      <sheetName val="설비단가표"/>
      <sheetName val="CTEMCOST"/>
      <sheetName val="Total"/>
      <sheetName val="ELECTRIC"/>
      <sheetName val="9GNG운반"/>
      <sheetName val="견적내역"/>
      <sheetName val="6호기"/>
      <sheetName val="Indirect Cost"/>
      <sheetName val="공통가설"/>
      <sheetName val="투찰"/>
      <sheetName val="직노"/>
      <sheetName val="백호우계수"/>
      <sheetName val="총괄"/>
      <sheetName val="적용률"/>
      <sheetName val="토목"/>
      <sheetName val="개산공사비"/>
      <sheetName val="공사비산출내역"/>
      <sheetName val="내역서"/>
      <sheetName val="대비표(토공1안)"/>
      <sheetName val="기본사항"/>
      <sheetName val="기본일위"/>
      <sheetName val="본공사"/>
      <sheetName val="CAT_5"/>
      <sheetName val="설비원가"/>
      <sheetName val="표지"/>
      <sheetName val="TYPE-A"/>
      <sheetName val="을-ATYPE"/>
      <sheetName val="남양시작동자105노65기1.3화1.2"/>
      <sheetName val="단가"/>
      <sheetName val="해평견적"/>
      <sheetName val="대가목록"/>
      <sheetName val="원내역서3"/>
      <sheetName val="설계서"/>
      <sheetName val="자재단가"/>
      <sheetName val="집계"/>
      <sheetName val="인사자료총집계"/>
      <sheetName val="위생기구"/>
      <sheetName val="기계실냉난방"/>
      <sheetName val="일위대가 "/>
      <sheetName val="N賃率-職"/>
      <sheetName val="gyun"/>
      <sheetName val="전력"/>
      <sheetName val="증감대비"/>
      <sheetName val="유림골조"/>
      <sheetName val="을지"/>
      <sheetName val="(1)본선수량집계"/>
      <sheetName val="원가계산서"/>
      <sheetName val="1차설계변경내역"/>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인건비"/>
      <sheetName val="대전-교대(A1-A2)"/>
      <sheetName val="저"/>
      <sheetName val="재료비"/>
      <sheetName val="경비일반이윤"/>
      <sheetName val="노무비"/>
      <sheetName val="관리,공감"/>
      <sheetName val="4.2유효폭의 계산"/>
      <sheetName val="데이타"/>
      <sheetName val="식재인부"/>
      <sheetName val="노임단가"/>
      <sheetName val="단위수량"/>
      <sheetName val="수량산출"/>
      <sheetName val="준검 내역서"/>
      <sheetName val="기존단가 (2)"/>
      <sheetName val="골조"/>
      <sheetName val="I一般比"/>
      <sheetName val="새공통"/>
      <sheetName val="돈암사업"/>
      <sheetName val="안내"/>
      <sheetName val="건축"/>
      <sheetName val="시점교대"/>
      <sheetName val="공사내역"/>
      <sheetName val="업체견적(거푸집)"/>
      <sheetName val="시중노임단가"/>
      <sheetName val=" 냉각수펌프"/>
      <sheetName val="공조기휀"/>
      <sheetName val="AHU집계"/>
      <sheetName val=" BM 셈플"/>
      <sheetName val="Sheet1 (2)"/>
      <sheetName val="실행대비"/>
      <sheetName val="단가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총괄갑 "/>
      <sheetName val="은행"/>
      <sheetName val="자재비"/>
      <sheetName val="BID"/>
      <sheetName val="건축2"/>
      <sheetName val="금융비용"/>
      <sheetName val="주요기준"/>
      <sheetName val="부하계산서"/>
      <sheetName val="노임이"/>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국내조달(통합-1)"/>
      <sheetName val="sheet1"/>
      <sheetName val="b_balju_cho"/>
      <sheetName val="부하집계표"/>
      <sheetName val="내   역"/>
      <sheetName val="BM"/>
      <sheetName val="부대공"/>
      <sheetName val="포장공"/>
      <sheetName val="토공"/>
      <sheetName val="청천내"/>
      <sheetName val="Salary(해외)"/>
      <sheetName val="연돌일위집계"/>
      <sheetName val="DJ1"/>
      <sheetName val="스포회원매출"/>
      <sheetName val="수목단가"/>
      <sheetName val="시설수량표"/>
      <sheetName val="식재수량표"/>
      <sheetName val="일위목록"/>
      <sheetName val="환산"/>
      <sheetName val="금액"/>
      <sheetName val="경산"/>
      <sheetName val="Baby일위대가"/>
      <sheetName val="단가조사"/>
      <sheetName val="#REF"/>
      <sheetName val="현금"/>
      <sheetName val="소비자가"/>
      <sheetName val="Front"/>
      <sheetName val="wall"/>
      <sheetName val="실행단가철(ems코드적용)"/>
      <sheetName val="관급"/>
      <sheetName val="수량집계"/>
      <sheetName val="수납장배치도"/>
      <sheetName val="건축원가계산서"/>
      <sheetName val="샤워실위생"/>
      <sheetName val="프랜트면허"/>
      <sheetName val="그림"/>
      <sheetName val="구성1"/>
      <sheetName val="구성2"/>
      <sheetName val="구성3"/>
      <sheetName val="구성4"/>
      <sheetName val="그림2"/>
      <sheetName val="시설물일위"/>
      <sheetName val="터파기및재료"/>
      <sheetName val="실행철강하도"/>
      <sheetName val="정화조동내역"/>
      <sheetName val="대비"/>
      <sheetName val="집계표"/>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공동"/>
      <sheetName val="단독"/>
      <sheetName val="NP-총정리"/>
      <sheetName val="45,46"/>
      <sheetName val="수지예산"/>
      <sheetName val="수리결과"/>
      <sheetName val="공사원가계산서"/>
      <sheetName val="공문"/>
      <sheetName val="토목2"/>
      <sheetName val="코드표"/>
      <sheetName val="우석문틀"/>
      <sheetName val="수수료율표"/>
      <sheetName val="감액총괄표"/>
      <sheetName val="기술부 VENDOR LIST"/>
      <sheetName val="설비내역"/>
      <sheetName val="예정공정완"/>
      <sheetName val="2공구산출내역"/>
      <sheetName val="도급FORM"/>
      <sheetName val="설계내역2"/>
      <sheetName val="재료"/>
      <sheetName val="설치자재"/>
      <sheetName val="건축토목내역"/>
      <sheetName val="견적서"/>
      <sheetName val="토목설계(배수지+관로)"/>
      <sheetName val="갑지"/>
      <sheetName val="비교표"/>
      <sheetName val="부산만덕"/>
      <sheetName val="수원율전"/>
      <sheetName val="안양주공"/>
      <sheetName val="표준일위대가"/>
      <sheetName val="파주"/>
      <sheetName val="설계내역서"/>
      <sheetName val="부재리스트"/>
      <sheetName val="unit 4"/>
      <sheetName val="노무비단가"/>
      <sheetName val="Uint보온"/>
      <sheetName val="도급양식"/>
      <sheetName val="변화치수"/>
      <sheetName val="20관리비율"/>
      <sheetName val="J直材4"/>
      <sheetName val="날개벽수량표"/>
      <sheetName val="세부내역"/>
      <sheetName val="시중노임"/>
      <sheetName val="조명율"/>
      <sheetName val="도급실행(본관-주차장)"/>
      <sheetName val="일위대가(가설)"/>
      <sheetName val="Macro7"/>
      <sheetName val="중기사용료"/>
      <sheetName val="기초단가"/>
      <sheetName val="명세"/>
      <sheetName val="전기"/>
      <sheetName val="익산"/>
      <sheetName val="아파트"/>
      <sheetName val="Customer Databas"/>
      <sheetName val="COVER"/>
      <sheetName val="구리토평1전기"/>
      <sheetName val="판매시설"/>
      <sheetName val="일위대가표"/>
      <sheetName val="일용직내역"/>
      <sheetName val="DATA테이블1 (2)"/>
      <sheetName val="부대내역"/>
      <sheetName val="나.건축"/>
      <sheetName val="도근좌표"/>
      <sheetName val="철콘공사"/>
      <sheetName val="신청서"/>
      <sheetName val="행거,슈,볼트,펌프,잡재"/>
      <sheetName val="미장"/>
      <sheetName val="철골"/>
      <sheetName val="Internal Floor"/>
      <sheetName val="아파트건축"/>
      <sheetName val="설계내역"/>
      <sheetName val="노원열병합  건축공사기성내역서"/>
      <sheetName val="TEL"/>
      <sheetName val="예산서"/>
      <sheetName val="공사개요"/>
      <sheetName val="Tables"/>
      <sheetName val="을"/>
      <sheetName val="단위단가"/>
      <sheetName val="저수조"/>
      <sheetName val="급,배기팬"/>
      <sheetName val="급탕순환펌프"/>
      <sheetName val="순환펌프"/>
      <sheetName val="분당임차변경"/>
      <sheetName val="콘크리트타설집계표"/>
      <sheetName val="덕전리"/>
      <sheetName val="미디어고등학교"/>
      <sheetName val="Sheet2"/>
      <sheetName val="요율"/>
      <sheetName val="변경서식"/>
      <sheetName val="견적"/>
      <sheetName val="EQT-ESTN"/>
      <sheetName val="9811"/>
      <sheetName val="Y-WORK"/>
      <sheetName val="총괄표"/>
      <sheetName val="DATA"/>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담파단가"/>
      <sheetName val="일위대가목록(ems)"/>
      <sheetName val="일반부표"/>
      <sheetName val="물량표"/>
      <sheetName val="내역표지"/>
      <sheetName val="간접"/>
      <sheetName val="지급자재"/>
      <sheetName val="기계설비"/>
      <sheetName val="설비"/>
      <sheetName val="수지"/>
      <sheetName val="200"/>
      <sheetName val="납부서"/>
      <sheetName val="1차 내역서"/>
      <sheetName val="Sheet17"/>
      <sheetName val="사업자등록증"/>
      <sheetName val="인원자료"/>
      <sheetName val="참고"/>
      <sheetName val="현장"/>
      <sheetName val="기계공사"/>
      <sheetName val="조명시설"/>
      <sheetName val="B1(반포1차)"/>
      <sheetName val="영업소실적"/>
      <sheetName val="연결관암거"/>
      <sheetName val="실행내역"/>
      <sheetName val="실행예산"/>
      <sheetName val="간접비"/>
      <sheetName val="개화1교"/>
      <sheetName val="가설전기별첨"/>
      <sheetName val="TIE-IN"/>
      <sheetName val="금융"/>
      <sheetName val="공조기"/>
      <sheetName val="SP-B1"/>
      <sheetName val="현장관리비"/>
      <sheetName val="총괄원가계산서"/>
      <sheetName val="적현로"/>
      <sheetName val="충주"/>
      <sheetName val="내역(중앙)"/>
      <sheetName val="내역(창신)"/>
      <sheetName val=" 견적서"/>
      <sheetName val="설계서(건축분)"/>
      <sheetName val="수원공사비"/>
      <sheetName val="자재대"/>
      <sheetName val="원가 (2)"/>
      <sheetName val="주관사업"/>
      <sheetName val="플랜트 설치"/>
      <sheetName val="96노임기준"/>
      <sheetName val="안양1공구_건축"/>
      <sheetName val="108동"/>
      <sheetName val="101동"/>
      <sheetName val="7~8사이내림기초"/>
      <sheetName val="시장성초안camera"/>
      <sheetName val="MATERIAL"/>
      <sheetName val="열린교실"/>
      <sheetName val="의왕내역"/>
      <sheetName val="Sheet4"/>
      <sheetName val="비용산식"/>
      <sheetName val="인원계획-미화"/>
      <sheetName val="CON'C"/>
      <sheetName val="빗물받이(910-510-410)"/>
      <sheetName val="수목표준대가"/>
      <sheetName val="b_gunmul"/>
      <sheetName val="b_balju (2)"/>
      <sheetName val="환경기계공정표 (3)"/>
      <sheetName val="광양방향"/>
      <sheetName val="추천서"/>
      <sheetName val="1,2공구원가계산서"/>
      <sheetName val="별첨1(공사견적 양식) (재제출-0713)"/>
      <sheetName val="별첨1(공사견적 양식)"/>
      <sheetName val="공사비비교 (호텔0723-"/>
      <sheetName val="CAPVC"/>
      <sheetName val="Macro3"/>
      <sheetName val="산출내역서집계표"/>
      <sheetName val="자  재"/>
      <sheetName val="건축외주"/>
      <sheetName val="현장관리Assumption"/>
      <sheetName val="직원투입계획"/>
      <sheetName val="OCT.FDN"/>
      <sheetName val="DESIGN"/>
      <sheetName val="정보"/>
      <sheetName val="기성내역서"/>
      <sheetName val="슬래브(PF)(하류)"/>
      <sheetName val="결재갑지"/>
      <sheetName val="원본"/>
      <sheetName val="백룡교차로"/>
      <sheetName val="산정교차로"/>
      <sheetName val="신영교차로"/>
      <sheetName val="일위대가(건축)"/>
      <sheetName val="토공집계"/>
      <sheetName val="사유서제출현황-2"/>
      <sheetName val="건축내역"/>
      <sheetName val="배수펌프"/>
      <sheetName val="등가관장표"/>
      <sheetName val="KLHT"/>
      <sheetName val="견적단가"/>
      <sheetName val="수량-가로등"/>
      <sheetName val="원형맨홀수량"/>
      <sheetName val="ABUT수량-A1"/>
      <sheetName val="골조시행"/>
      <sheetName val="돌담교 상부수량"/>
      <sheetName val="부표총괄"/>
      <sheetName val="참조"/>
      <sheetName val="포장복구집계"/>
      <sheetName val="CATV"/>
      <sheetName val="Breakdown"/>
      <sheetName val="UnitRate"/>
      <sheetName val="c_balju"/>
      <sheetName val="hvac(제어동)"/>
      <sheetName val="WORK"/>
      <sheetName val="BLR 1"/>
      <sheetName val="GEN"/>
      <sheetName val="GAS"/>
      <sheetName val="DEAE"/>
      <sheetName val="BLR2"/>
      <sheetName val="BLR3"/>
      <sheetName val="BLR4"/>
      <sheetName val="BLR5"/>
      <sheetName val="DEM"/>
      <sheetName val="SAM"/>
      <sheetName val="CHEM"/>
      <sheetName val="COP"/>
      <sheetName val="간접비내역-1"/>
      <sheetName val="소방사항"/>
      <sheetName val="시화점실행"/>
      <sheetName val="ITB COST"/>
      <sheetName val="내역서1999.8최종"/>
      <sheetName val="KMT물량"/>
      <sheetName val="TB-내역서"/>
      <sheetName val="물가자료"/>
      <sheetName val="인부신상자료"/>
      <sheetName val="토공집계표"/>
      <sheetName val="정보매체A동"/>
      <sheetName val="APT내역"/>
      <sheetName val="시설이용권명세서"/>
      <sheetName val="FORM-0"/>
      <sheetName val="교각1"/>
      <sheetName val="금액내역서"/>
      <sheetName val="손익분석"/>
      <sheetName val="s"/>
      <sheetName val="간접경상비"/>
      <sheetName val="당진1,2호기전선관설치및접지4차공사내역서-을지"/>
      <sheetName val="기계내역서"/>
      <sheetName val="97 사업추정(WEKI)"/>
      <sheetName val="HVAC"/>
      <sheetName val="작성"/>
      <sheetName val="건축내역서"/>
      <sheetName val="설비내역서"/>
      <sheetName val="전기내역서"/>
      <sheetName val="Macro(차단기)"/>
      <sheetName val="건축공사"/>
      <sheetName val="JUCKEYK"/>
      <sheetName val="조정금액결과표 (차수별)"/>
      <sheetName val="STORAGE"/>
      <sheetName val="별표 "/>
      <sheetName val="조명율표"/>
      <sheetName val="단가조사-2"/>
      <sheetName val="EIB010831"/>
      <sheetName val="기계"/>
      <sheetName val="자재단가비교표"/>
      <sheetName val="경비"/>
      <sheetName val="1TL종점(1)"/>
      <sheetName val="인부임"/>
      <sheetName val="내역전기"/>
      <sheetName val="NAI"/>
      <sheetName val="Sheet3"/>
      <sheetName val="우,오수"/>
      <sheetName val="미지급금"/>
      <sheetName val="단면가정"/>
      <sheetName val="시설일위"/>
      <sheetName val="식재일위"/>
      <sheetName val="Sheet10"/>
      <sheetName val="조명일위"/>
      <sheetName val="교대(A1-A2)"/>
      <sheetName val="방식총괄"/>
      <sheetName val="crude.SLAB RE-bar"/>
      <sheetName val="CRUDE RE-bar"/>
      <sheetName val="현장별계약현황('98.10.31)"/>
      <sheetName val="STEEL BOX 단면설계(SEC.8)"/>
      <sheetName val="안전시설내역서"/>
      <sheetName val="205동"/>
      <sheetName val="C1ㅇ"/>
      <sheetName val="S0"/>
      <sheetName val="설계기준"/>
      <sheetName val="지수"/>
      <sheetName val="거래처등록"/>
      <sheetName val="참고자료"/>
      <sheetName val="유류대관리"/>
      <sheetName val="CB"/>
      <sheetName val="우수공"/>
      <sheetName val="기계내역"/>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설계개요"/>
      <sheetName val="백암비스타내역"/>
      <sheetName val="주경기-오배수"/>
      <sheetName val="기기리스트"/>
      <sheetName val="Chiet tinh dz35"/>
      <sheetName val="암거공"/>
      <sheetName val="중기일위대가"/>
      <sheetName val="本年收入合计"/>
      <sheetName val="노무산출서"/>
      <sheetName val="설계명세서(종합)"/>
      <sheetName val="소요자재"/>
      <sheetName val="을_ATYPE"/>
      <sheetName val="일위대가목차"/>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부하(성남)"/>
      <sheetName val="년도별노임표"/>
      <sheetName val="중기목록표"/>
      <sheetName val="설계조건"/>
      <sheetName val="동력부하계산"/>
      <sheetName val="SPEC"/>
      <sheetName val="회사99"/>
      <sheetName val="CAL."/>
      <sheetName val="상계견적"/>
      <sheetName val="남양시작동010313100%"/>
      <sheetName val="시추주상도"/>
      <sheetName val="미드수량"/>
      <sheetName val="일위_파일"/>
      <sheetName val="단가비교표"/>
      <sheetName val="종현황"/>
      <sheetName val="9509"/>
      <sheetName val="기술조건"/>
      <sheetName val="토공사(흙막이)"/>
      <sheetName val="인력터파기"/>
      <sheetName val="삭제내역1차"/>
      <sheetName val="공사내역서(을)실행"/>
      <sheetName val="PAC"/>
      <sheetName val="남양내역"/>
      <sheetName val="건축내역(교사동)"/>
      <sheetName val="부대"/>
      <sheetName val="전기공사일위대가"/>
      <sheetName val="현대실행 (실투입최종)"/>
      <sheetName val="기타 정보통신공사"/>
      <sheetName val="기초자료"/>
      <sheetName val="NYS"/>
      <sheetName val="명세서"/>
      <sheetName val="기성청구내역서"/>
      <sheetName val="CC16-내역서"/>
      <sheetName val="PI"/>
      <sheetName val="산출근거"/>
      <sheetName val="계좌번호"/>
      <sheetName val="단가대비표 (3)"/>
      <sheetName val="견적조건"/>
      <sheetName val="횡배수관토공수량"/>
      <sheetName val="전선 및 전선관"/>
      <sheetName val="단가산출"/>
      <sheetName val="일위대가목록"/>
      <sheetName val="형틀공사"/>
      <sheetName val="MASTER00.7月"/>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갑지(과세)"/>
      <sheetName val="SUMMARY(S)"/>
      <sheetName val="전기일위대가"/>
      <sheetName val="측량요율"/>
      <sheetName val="원가"/>
      <sheetName val="단가 "/>
      <sheetName val="자료"/>
      <sheetName val="계약내역"/>
      <sheetName val="유효폭의 계산"/>
      <sheetName val="견"/>
      <sheetName val="해외(원화)"/>
      <sheetName val="파이프류"/>
      <sheetName val="대비표"/>
      <sheetName val="옥외부분합"/>
      <sheetName val="b_babun (2)"/>
      <sheetName val="참조(인건비)"/>
      <sheetName val="교대일반수량총괄집계표"/>
      <sheetName val="2000.05"/>
      <sheetName val="계수시트"/>
      <sheetName val="유첨3.적용기준"/>
      <sheetName val="견적의뢰"/>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1층LOAD"/>
      <sheetName val="공정별금액"/>
      <sheetName val="종단계산"/>
      <sheetName val="순공사비"/>
      <sheetName val="D.B"/>
      <sheetName val="기안"/>
      <sheetName val="갈현동"/>
      <sheetName val="정부노임(2000.상)"/>
      <sheetName val="품셈TABLE"/>
      <sheetName val="중기사용료산출근거"/>
      <sheetName val="관경별내역서"/>
      <sheetName val="B시설가격"/>
      <sheetName val="공사원가내역서"/>
      <sheetName val="제경비산출"/>
      <sheetName val="관급자재"/>
      <sheetName val="전기변내역"/>
      <sheetName val="CONCRETE"/>
      <sheetName val="교통대책내역"/>
      <sheetName val="N-001_내역서"/>
      <sheetName val="기초자료입력"/>
      <sheetName val="요약본"/>
      <sheetName val="변경하세요"/>
      <sheetName val="한일양산"/>
      <sheetName val="#2_일위대가목록"/>
      <sheetName val="예총"/>
      <sheetName val="도급원가"/>
      <sheetName val="유첨3.적용기㐘"/>
      <sheetName val="104동"/>
      <sheetName val="하도정산"/>
      <sheetName val="铝合金"/>
      <sheetName val="별표2"/>
      <sheetName val="도급및 실행내역"/>
      <sheetName val="KCS-CA"/>
      <sheetName val="전기집계표"/>
      <sheetName val="산출서"/>
      <sheetName val="2008년상반기"/>
      <sheetName val="工程材料"/>
      <sheetName val="작업내역서"/>
      <sheetName val="총괄내역서"/>
      <sheetName val="공종목록표"/>
      <sheetName val="참고사항"/>
      <sheetName val="70%"/>
      <sheetName val="수량산출(TDI)"/>
      <sheetName val="수량집계(본역사)"/>
      <sheetName val="수량집계(임시역사)"/>
      <sheetName val="수량산출(AFC)"/>
      <sheetName val="수량산출(CCTV)"/>
      <sheetName val="수량_작성"/>
      <sheetName val="남양주부대"/>
      <sheetName val="지구단위계획"/>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회로내역(승인)"/>
      <sheetName val="설계예산"/>
      <sheetName val="제품정보"/>
      <sheetName val="커튼월(pfg)"/>
      <sheetName val="출고"/>
      <sheetName val="6공구(당초)"/>
      <sheetName val="산출"/>
      <sheetName val="자재표"/>
      <sheetName val="FAB별"/>
      <sheetName val="BSD_(2)"/>
      <sheetName val="Sheet1_(2)"/>
      <sheetName val="Flaer_Area"/>
      <sheetName val="Indirect_Cost"/>
      <sheetName val="4_2유효폭의_계산"/>
      <sheetName val="남양시작동자105노65기1_3화1_2"/>
      <sheetName val="준검_내역서"/>
      <sheetName val="기존단가_(2)"/>
      <sheetName val="3_공통공사대비1"/>
      <sheetName val="OCT_FDN"/>
      <sheetName val="1_취수장"/>
      <sheetName val="3BL공동구_수량"/>
      <sheetName val="BSD__2_"/>
      <sheetName val="전차선로_물량표"/>
      <sheetName val="_BM_셈플"/>
      <sheetName val="내___역"/>
      <sheetName val="일위대가_"/>
      <sheetName val="_냉각수펌프"/>
      <sheetName val="Internal_Floor"/>
      <sheetName val="총괄갑_"/>
      <sheetName val="기술부_VENDOR_LIST"/>
      <sheetName val="unit_4"/>
      <sheetName val="노원열병합__건축공사기성내역서"/>
      <sheetName val="나_건축"/>
      <sheetName val="Customer_Databas"/>
      <sheetName val="DATA테이블1_(2)"/>
      <sheetName val="실행내역서_"/>
      <sheetName val="표지_(2)"/>
      <sheetName val="내역서_"/>
      <sheetName val="PROJECT_BRIEF(EX_NEW)"/>
      <sheetName val="1_우편집중내역서"/>
      <sheetName val="1995년_섹터별_매출"/>
      <sheetName val="토공(우물통,기타)_"/>
      <sheetName val="아파트_기성내역서"/>
      <sheetName val="Åä°ø(¿ì¹°Åë,±âÅ¸)_"/>
      <sheetName val="¼³»ê1_³ª"/>
      <sheetName val="설산1_나"/>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토적표"/>
      <sheetName val="복구일위대가표"/>
      <sheetName val="Proposal"/>
      <sheetName val="울산시산표"/>
      <sheetName val="안정계산"/>
      <sheetName val="단면검토"/>
      <sheetName val="1~6 설계조건...."/>
      <sheetName val="인명별연차내역"/>
      <sheetName val="출입자명단"/>
      <sheetName val="7.수지"/>
      <sheetName val="이토변실"/>
      <sheetName val="2.토목공사"/>
      <sheetName val="분석항목"/>
      <sheetName val="Summary"/>
      <sheetName val="동해title"/>
      <sheetName val="부속동"/>
      <sheetName val="소개"/>
      <sheetName val="대전노은1차_조적_집계표"/>
      <sheetName val="대목"/>
      <sheetName val="COPING"/>
      <sheetName val="내역서(음성금왕)"/>
      <sheetName val="36+45-113-18+19+20I"/>
      <sheetName val="5사남"/>
      <sheetName val="b_balju"/>
      <sheetName val="내역총괄표"/>
      <sheetName val="마산방향철근집계"/>
      <sheetName val="진주방향"/>
      <sheetName val="마산방향"/>
      <sheetName val="COVER-P"/>
      <sheetName val="TRE TABLE"/>
      <sheetName val="부대집계"/>
      <sheetName val="BSD"/>
      <sheetName val="BSD 1"/>
      <sheetName val="금액집계"/>
      <sheetName val="날개벽"/>
      <sheetName val="Galaxy 소비자가격표"/>
      <sheetName val="수량산출서"/>
      <sheetName val="단가 (2)"/>
      <sheetName val="입력"/>
      <sheetName val="부대대비"/>
      <sheetName val="냉연집계"/>
      <sheetName val="설변물량"/>
      <sheetName val="건축(산출)"/>
      <sheetName val="토목(산출)"/>
      <sheetName val="토목내역"/>
      <sheetName val="4-10"/>
      <sheetName val="원가계산"/>
      <sheetName val="실행분석표"/>
      <sheetName val="BLR_1"/>
      <sheetName val="ITB_COST"/>
      <sheetName val="내역서1999_8최종"/>
      <sheetName val="물량표(신)"/>
      <sheetName val="품목납기"/>
      <sheetName val="설명서 "/>
      <sheetName val="대운산출"/>
      <sheetName val="S1"/>
      <sheetName val="CLAUSE"/>
      <sheetName val="삼성전기"/>
      <sheetName val="음봉방향"/>
      <sheetName val="도"/>
      <sheetName val="견적대비표"/>
      <sheetName val="단가대비"/>
      <sheetName val="견적대비 견적서"/>
      <sheetName val="MAT_N048"/>
      <sheetName val="Maine"/>
      <sheetName val="Calc V1.2"/>
      <sheetName val="Calc V1.2 (2)"/>
      <sheetName val="2002년"/>
      <sheetName val="을지(가로-한)"/>
      <sheetName val="2000ｙV̠"/>
      <sheetName val="MOKDONG(1)"/>
      <sheetName val="배수내역"/>
      <sheetName val="CAUDIT"/>
      <sheetName val="견_x0000_h曘"/>
      <sheetName val="견_x0000__x0000__x0005_"/>
      <sheetName val="원가계산서_남측_"/>
      <sheetName val="1.설_x0000__x0000_Ԁ"/>
      <sheetName val="1.설퀀䩦謂"/>
      <sheetName val="1.설퐀Ⲩ렀"/>
      <sheetName val="날개벽(좌,우=45도,75도)"/>
      <sheetName val="2000년탍䁦"/>
      <sheetName val="1.설Ȁ_x0000_쀀"/>
      <sheetName val="1.설吀亘码"/>
      <sheetName val="1.설吀亘䠁"/>
      <sheetName val="취합표"/>
      <sheetName val="현황"/>
      <sheetName val="구분테이블"/>
      <sheetName val="저장품"/>
      <sheetName val="설계(안)"/>
      <sheetName val="공사비 내역 (가)"/>
      <sheetName val="95하U$가격"/>
      <sheetName val="2000년1޸"/>
      <sheetName val="2000년1䘭"/>
      <sheetName val="2000년1扈"/>
      <sheetName val="토적계산서"/>
      <sheetName val="물가기준년"/>
      <sheetName val="장비기준"/>
      <sheetName val="내역(토목)"/>
      <sheetName val="basic_info"/>
      <sheetName val="업체명"/>
      <sheetName val="관리"/>
      <sheetName val="경영계획1월"/>
      <sheetName val="토건"/>
      <sheetName val="입력자료"/>
      <sheetName val="C1.공사개요"/>
      <sheetName val="A1.스케쥴"/>
      <sheetName val="2경간"/>
      <sheetName val="SE-611"/>
      <sheetName val="DATA(BAC)"/>
      <sheetName val="마감사양"/>
      <sheetName val="감가상각"/>
      <sheetName val="일위대가표(DEEP)"/>
      <sheetName val="목동1절주.bh01"/>
      <sheetName val="발송list(2절)"/>
      <sheetName val="CODE"/>
      <sheetName val="aa"/>
      <sheetName val="sheet"/>
      <sheetName val="D-3503"/>
      <sheetName val=""/>
      <sheetName val="기기리_x0000__x0000_"/>
      <sheetName val="산출내역"/>
      <sheetName val="삭제금지단가"/>
      <sheetName val="소유권관련비"/>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Works Cost"/>
      <sheetName val="맨홀수량산출"/>
      <sheetName val="tank list"/>
      <sheetName val="제수"/>
      <sheetName val="공기"/>
      <sheetName val="프로젝트"/>
      <sheetName val="옥룡잡비"/>
      <sheetName val="발생집계"/>
      <sheetName val="업무분장 "/>
      <sheetName val="PANEL가격"/>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sheetData sheetId="837" refreshError="1"/>
      <sheetData sheetId="838" refreshError="1"/>
      <sheetData sheetId="839" refreshError="1"/>
      <sheetData sheetId="840" refreshError="1"/>
      <sheetData sheetId="841" refreshError="1"/>
      <sheetData sheetId="842" refreshError="1"/>
      <sheetData sheetId="843"/>
      <sheetData sheetId="844"/>
      <sheetData sheetId="845"/>
      <sheetData sheetId="846" refreshError="1"/>
      <sheetData sheetId="847"/>
      <sheetData sheetId="848" refreshError="1"/>
      <sheetData sheetId="849"/>
      <sheetData sheetId="850" refreshError="1"/>
      <sheetData sheetId="851" refreshError="1"/>
      <sheetData sheetId="852"/>
      <sheetData sheetId="853" refreshError="1"/>
      <sheetData sheetId="854"/>
      <sheetData sheetId="855"/>
      <sheetData sheetId="856"/>
      <sheetData sheetId="857"/>
      <sheetData sheetId="858"/>
      <sheetData sheetId="859"/>
      <sheetData sheetId="860"/>
      <sheetData sheetId="861" refreshError="1"/>
      <sheetData sheetId="862"/>
      <sheetData sheetId="863"/>
      <sheetData sheetId="864" refreshError="1"/>
      <sheetData sheetId="865"/>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refreshError="1"/>
      <sheetData sheetId="1000"/>
      <sheetData sheetId="1001"/>
      <sheetData sheetId="1002" refreshError="1"/>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수시트"/>
      <sheetName val="산출내역서"/>
      <sheetName val="음성cable"/>
      <sheetName val="Sheet5"/>
      <sheetName val="단가"/>
      <sheetName val="분전함신설"/>
      <sheetName val="접지1종"/>
      <sheetName val="공비대비"/>
      <sheetName val="내역(중앙)"/>
      <sheetName val="내역(창신)"/>
      <sheetName val="자재단가"/>
      <sheetName val="콘_재료분리(1)"/>
      <sheetName val="식재인부"/>
      <sheetName val="날개수량1.5"/>
      <sheetName val="일반부표"/>
      <sheetName val="설계"/>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LOGO"/>
      <sheetName val="TOTAL"/>
      <sheetName val="설비비1"/>
      <sheetName val="설비비2"/>
      <sheetName val="Module1"/>
      <sheetName val="설비비3"/>
      <sheetName val="설비비4"/>
      <sheetName val="내화물"/>
      <sheetName val="설비비5"/>
      <sheetName val="설비비6"/>
      <sheetName val="설비비(중괴)"/>
      <sheetName val="설비비(EL)"/>
      <sheetName val="TEMP"/>
      <sheetName val="사용자보정"/>
      <sheetName val="사용자module"/>
      <sheetName val="pldt"/>
      <sheetName val="POL6차-PIPING"/>
      <sheetName val="BEND LOSS"/>
      <sheetName val="품종별-이름"/>
      <sheetName val="6.INTER CONNECTING"/>
      <sheetName val="Sheet1 (2)"/>
      <sheetName val="유첨3.적용기준"/>
      <sheetName val="3후판"/>
      <sheetName val="Sheet5"/>
      <sheetName val="BEND_LOSS"/>
      <sheetName val="토건"/>
      <sheetName val="PI"/>
      <sheetName val="도면자료제출일정"/>
      <sheetName val="코드목록(시스템담당용)"/>
      <sheetName val="5.소재"/>
      <sheetName val="어룡"/>
      <sheetName val="설계수량"/>
      <sheetName val="Sheet1"/>
      <sheetName val="견적접수"/>
      <sheetName val="공사내역"/>
      <sheetName val="노무비"/>
      <sheetName val="36신설수량"/>
      <sheetName val="자재단가"/>
      <sheetName val="일위대가"/>
      <sheetName val="단가"/>
      <sheetName val="공사착공계"/>
      <sheetName val="배관BM(일반)"/>
      <sheetName val="적용기준"/>
      <sheetName val="노임"/>
      <sheetName val="도"/>
      <sheetName val="단중표"/>
      <sheetName val="DATA테이블1 (2)"/>
      <sheetName val="48일위"/>
      <sheetName val="공사비(전기)"/>
      <sheetName val="내역서 (물정) (2)"/>
      <sheetName val="내역서 "/>
      <sheetName val="CABLE"/>
      <sheetName val="설치내역서"/>
      <sheetName val="설비비"/>
      <sheetName val="보온두께"/>
      <sheetName val="Schedule&quot;Thick"/>
      <sheetName val="CA"/>
      <sheetName val="48신설단가"/>
      <sheetName val="품셈 "/>
      <sheetName val="분전함신설"/>
      <sheetName val="음성cable"/>
      <sheetName val="산출내역서"/>
      <sheetName val="접지1종"/>
      <sheetName val="도장면적"/>
      <sheetName val="M-EMS GP-570(BIT)"/>
      <sheetName val="HVAC집계"/>
      <sheetName val="내역서"/>
      <sheetName val="견적"/>
      <sheetName val="#3_일위대가목록"/>
      <sheetName val="산출내역서집계표"/>
      <sheetName val="집계표(OPTION)"/>
      <sheetName val="공비대비"/>
      <sheetName val="JIG"/>
      <sheetName val="설비비TRT"/>
      <sheetName val=""/>
      <sheetName val="2선재"/>
      <sheetName val="설계"/>
      <sheetName val="입찰안"/>
      <sheetName val="준공정산"/>
      <sheetName val="내역서(토목)"/>
      <sheetName val="정부노임단가"/>
      <sheetName val="N賃率-職"/>
      <sheetName val="1.견적가 총괄표(설비)"/>
      <sheetName val="개소별수량산출"/>
      <sheetName val="단가표"/>
      <sheetName val="중기가동(7)"/>
      <sheetName val="일용노무비지급명세서(7)"/>
      <sheetName val="BID"/>
      <sheetName val="투찰추정"/>
      <sheetName val="수량산출서_CCTV 설비"/>
      <sheetName val="공사설계서"/>
      <sheetName val="상불"/>
      <sheetName val="공급집계 (현대-우림)"/>
    </sheetNames>
    <sheetDataSet>
      <sheetData sheetId="0">
        <row r="122">
          <cell r="H122">
            <v>332.09499999999997</v>
          </cell>
        </row>
      </sheetData>
      <sheetData sheetId="1">
        <row r="160">
          <cell r="H160">
            <v>32.5</v>
          </cell>
        </row>
      </sheetData>
      <sheetData sheetId="2">
        <row r="122">
          <cell r="H122">
            <v>332.09499999999997</v>
          </cell>
        </row>
      </sheetData>
      <sheetData sheetId="3" refreshError="1">
        <row r="29">
          <cell r="M29">
            <v>656.17199999999991</v>
          </cell>
        </row>
        <row r="189">
          <cell r="N189">
            <v>78.097000000000008</v>
          </cell>
          <cell r="P189">
            <v>7087485</v>
          </cell>
        </row>
        <row r="191">
          <cell r="N191">
            <v>79.796000000000006</v>
          </cell>
          <cell r="P191">
            <v>0</v>
          </cell>
        </row>
      </sheetData>
      <sheetData sheetId="4" refreshError="1">
        <row r="76">
          <cell r="M76">
            <v>194</v>
          </cell>
        </row>
        <row r="160">
          <cell r="H160">
            <v>32.5</v>
          </cell>
          <cell r="O160">
            <v>1187100000</v>
          </cell>
        </row>
        <row r="162">
          <cell r="H162">
            <v>6.569</v>
          </cell>
          <cell r="O162">
            <v>0</v>
          </cell>
        </row>
      </sheetData>
      <sheetData sheetId="5" refreshError="1"/>
      <sheetData sheetId="6" refreshError="1">
        <row r="122">
          <cell r="H122">
            <v>332.09499999999997</v>
          </cell>
          <cell r="O122">
            <v>0</v>
          </cell>
        </row>
        <row r="124">
          <cell r="H124">
            <v>104.514</v>
          </cell>
          <cell r="O124">
            <v>0</v>
          </cell>
        </row>
      </sheetData>
      <sheetData sheetId="7"/>
      <sheetData sheetId="8"/>
      <sheetData sheetId="9" refreshError="1">
        <row r="29">
          <cell r="M29">
            <v>656.17199999999991</v>
          </cell>
          <cell r="O29">
            <v>65617.2</v>
          </cell>
        </row>
        <row r="31">
          <cell r="M31">
            <v>5.9660000000000002</v>
          </cell>
          <cell r="O31">
            <v>0</v>
          </cell>
        </row>
      </sheetData>
      <sheetData sheetId="10" refreshError="1">
        <row r="76">
          <cell r="M76">
            <v>194</v>
          </cell>
          <cell r="O76">
            <v>444999926</v>
          </cell>
        </row>
        <row r="92">
          <cell r="M92">
            <v>0</v>
          </cell>
          <cell r="O92">
            <v>170000000</v>
          </cell>
        </row>
      </sheetData>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단가"/>
      <sheetName val="자재단가"/>
      <sheetName val="48수량"/>
      <sheetName val="48인공"/>
      <sheetName val="48일위"/>
      <sheetName val="총괄"/>
      <sheetName val="원가계산"/>
      <sheetName val="일위대가"/>
      <sheetName val="Sheet5"/>
      <sheetName val="분전함신설"/>
      <sheetName val="접지1종"/>
      <sheetName val="증감대비"/>
      <sheetName val="음성cable"/>
      <sheetName val="4차원가계산서"/>
      <sheetName val="산출내역서"/>
      <sheetName val="공비대비"/>
      <sheetName val="단중표"/>
      <sheetName val="예산"/>
      <sheetName val="견적"/>
      <sheetName val="내역(중앙)"/>
      <sheetName val="내역(창신)"/>
      <sheetName val="유첨3.적용기준"/>
    </sheetNames>
    <sheetDataSet>
      <sheetData sheetId="0"/>
      <sheetData sheetId="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6차-PIPING"/>
      <sheetName val="Sheet5"/>
      <sheetName val="PI"/>
      <sheetName val="설계"/>
      <sheetName val="산출내역서"/>
      <sheetName val="자재단가"/>
      <sheetName val="3후판"/>
      <sheetName val="음성cable"/>
      <sheetName val="내역서 "/>
      <sheetName val="2002하반기노임기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BEND LOSS"/>
      <sheetName val="도"/>
      <sheetName val="Sheet5"/>
      <sheetName val="5.소재"/>
      <sheetName val="4차원가계산서"/>
      <sheetName val="단중표"/>
      <sheetName val="POL설치공정"/>
      <sheetName val="POL6차-PIPING"/>
      <sheetName val="견적"/>
      <sheetName val="품셈 "/>
      <sheetName val="배관자재"/>
      <sheetName val="2선재"/>
      <sheetName val="Proposal"/>
      <sheetName val="유첨3.적용기준"/>
      <sheetName val="PI"/>
      <sheetName val="Discount Group"/>
      <sheetName val="3후판"/>
      <sheetName val="표지"/>
      <sheetName val=" 견적서"/>
      <sheetName val="품종별-이름"/>
      <sheetName val="산출내역서"/>
      <sheetName val="DATA테이블1 (2)"/>
      <sheetName val="노임단가"/>
      <sheetName val="자재단가"/>
      <sheetName val="분전함신설"/>
      <sheetName val="접지1종"/>
      <sheetName val="공사비 내역 (가)"/>
      <sheetName val="작성방법"/>
      <sheetName val="MUK-List"/>
      <sheetName val="Sheet1"/>
      <sheetName val="Sheet1 (2)"/>
      <sheetName val="REDUCER"/>
      <sheetName val="단가표"/>
      <sheetName val="물량 집계"/>
      <sheetName val="옥외미만"/>
      <sheetName val="옥내이상"/>
      <sheetName val="옥내미만"/>
      <sheetName val="매설"/>
      <sheetName val="Eier"/>
      <sheetName val="Man Power"/>
      <sheetName val="SENSOR LIST"/>
      <sheetName val="CAT_5"/>
      <sheetName val="물량"/>
      <sheetName val="ORIGN"/>
      <sheetName val="산출내역서집계표"/>
      <sheetName val="공통비"/>
      <sheetName val="fitting"/>
      <sheetName val="Man Power &amp; Comp"/>
      <sheetName val="산#2-1 (2)"/>
      <sheetName val="WEIGHT LIST"/>
      <sheetName val="중장비"/>
      <sheetName val="공사비내역서"/>
      <sheetName val="Eng Sche"/>
      <sheetName val="차액보증"/>
      <sheetName val="Legend"/>
      <sheetName val="Fluids"/>
      <sheetName val="Insulations"/>
      <sheetName val="Item Master"/>
      <sheetName val="Pipes"/>
      <sheetName val="일위산출"/>
      <sheetName val="TOTAL"/>
      <sheetName val="설계서"/>
      <sheetName val="JIG"/>
      <sheetName val="교대(A1)"/>
      <sheetName val="내역서"/>
      <sheetName val="증감대비"/>
      <sheetName val="설비비2"/>
      <sheetName val="설비비3"/>
      <sheetName val="설비비4"/>
      <sheetName val="설비비5"/>
      <sheetName val="설비비6"/>
      <sheetName val="설비비1"/>
      <sheetName val="ring wall thickness"/>
      <sheetName val="경비사용내역"/>
      <sheetName val="공정양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후판"/>
      <sheetName val="물량"/>
      <sheetName val="공사물량총량집계"/>
      <sheetName val="공사물량품종별집계"/>
      <sheetName val="총배관물량"/>
      <sheetName val="자재집계"/>
      <sheetName val="품종별 물량집계"/>
      <sheetName val="후판배관자재"/>
      <sheetName val="3후판배관자재"/>
      <sheetName val="3후판배관물량"/>
      <sheetName val="Sheet1 (2)"/>
      <sheetName val="REHEATING FURNACE"/>
      <sheetName val="Sheet5"/>
      <sheetName val="BEND LOSS"/>
      <sheetName val="설비비3"/>
      <sheetName val="도면자료제출일정"/>
      <sheetName val="설비비4"/>
      <sheetName val="유첨3.적용기준"/>
      <sheetName val="Sheet9"/>
      <sheetName val="도"/>
      <sheetName val="DATA테이블1 (2)"/>
      <sheetName val="POL6차-PIPING"/>
      <sheetName val="#REF"/>
      <sheetName val="설치내역서"/>
      <sheetName val="공사비내역서"/>
      <sheetName val="PI"/>
      <sheetName val="예총"/>
      <sheetName val="CODE"/>
      <sheetName val="단중표"/>
      <sheetName val="4차원가계산서"/>
      <sheetName val="설치내역6"/>
      <sheetName val="5.소재"/>
      <sheetName val="설비비2"/>
      <sheetName val="설비비5"/>
      <sheetName val="설비비6"/>
      <sheetName val="설비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표지"/>
      <sheetName val="견"/>
      <sheetName val="총괄"/>
      <sheetName val="을"/>
      <sheetName val="전"/>
      <sheetName val="검사"/>
      <sheetName val="내역"/>
      <sheetName val="음성cable"/>
      <sheetName val="3.설계예산내역서(예산서)"/>
      <sheetName val="2.예정공정표"/>
      <sheetName val="BEND LOSS"/>
      <sheetName val="견적"/>
      <sheetName val="PI"/>
      <sheetName val="공사설계서"/>
      <sheetName val="도"/>
      <sheetName val="report"/>
      <sheetName val="노무비단가"/>
      <sheetName val="공사비내역서"/>
      <sheetName val="공사비(전기)"/>
      <sheetName val="POL6차-PIPING"/>
      <sheetName val="도면자료제출일정"/>
      <sheetName val="율적용"/>
      <sheetName val="Sheet5"/>
      <sheetName val="영업소실적"/>
      <sheetName val="공사물량총량집계"/>
      <sheetName val="수량산출서"/>
      <sheetName val="시설물일위"/>
      <sheetName val="인건비"/>
      <sheetName val="노단"/>
      <sheetName val="36단가"/>
      <sheetName val="36수량"/>
      <sheetName val="내역서"/>
      <sheetName val="노임지급명세서"/>
      <sheetName val="전체"/>
      <sheetName val="BID"/>
      <sheetName val="참고자료"/>
      <sheetName val="PANEL가격"/>
      <sheetName val="데이타"/>
      <sheetName val="식재인부"/>
      <sheetName val="현장관리비"/>
      <sheetName val="토목주소"/>
      <sheetName val="프랜트면허"/>
      <sheetName val="정부노임단가"/>
      <sheetName val="내역서 "/>
      <sheetName val="수목데이타 "/>
      <sheetName val="청천내"/>
      <sheetName val="갑지(추정)"/>
    </sheetNames>
    <sheetDataSet>
      <sheetData sheetId="0"/>
      <sheetData sheetId="1"/>
      <sheetData sheetId="2">
        <row r="16">
          <cell r="I16">
            <v>182333</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수량(공정)"/>
      <sheetName val="계약금액가능여부,조정설명서"/>
      <sheetName val="조정내역총괄표"/>
      <sheetName val="물가변동지수산근"/>
      <sheetName val="시중노임상승율산출표"/>
      <sheetName val="재료비상승율산출표"/>
      <sheetName val="기계경비상승율산출표"/>
      <sheetName val="기타경비산출근거"/>
      <sheetName val="변경공사비대비표(총괄)"/>
      <sheetName val="변경공사비대비표(송전)"/>
      <sheetName val="송전내역서(당초)"/>
      <sheetName val="지수조정율(송전)"/>
      <sheetName val="계수산정(송전)"/>
      <sheetName val="대가산정(합계) "/>
      <sheetName val="대가산정(송전)"/>
      <sheetName val="분류내역(송전)"/>
      <sheetName val="적용공사비대비표(총괄)"/>
      <sheetName val="적용공사비대비표(송전)"/>
      <sheetName val="송전대가"/>
      <sheetName val="송전내역서 (ESC)"/>
      <sheetName val="송전수량 (공정)"/>
      <sheetName val="송전수량(기성)"/>
      <sheetName val="분류수량 (2)"/>
      <sheetName val="철탑조립"/>
      <sheetName val="중운반 (2)"/>
      <sheetName val="공구손료"/>
      <sheetName val="변경공사비대비표(토목)"/>
      <sheetName val="토목내역서(당초)"/>
      <sheetName val="지수조정율(토목분) "/>
      <sheetName val="계수산정(토목)"/>
      <sheetName val="대가산정(토목)"/>
      <sheetName val="분류내역(토목)"/>
      <sheetName val="적용공사비대비표(토목)"/>
      <sheetName val="토목대가"/>
      <sheetName val="토목내역서(ESC)"/>
      <sheetName val="시공측량"/>
      <sheetName val="변동수량"/>
      <sheetName val="송전경비"/>
      <sheetName val="송전노무비"/>
      <sheetName val="송전재료비"/>
      <sheetName val="36신설수량"/>
      <sheetName val="자재단가"/>
      <sheetName val="48일위"/>
      <sheetName val="Sheet5"/>
      <sheetName val="토목수량_공정_"/>
      <sheetName val="콘센트신설"/>
      <sheetName val="해상"/>
      <sheetName val="노임단가"/>
      <sheetName val="기본자료"/>
      <sheetName val="별표집계"/>
      <sheetName val="단가"/>
      <sheetName val="공종단가"/>
      <sheetName val="보호"/>
      <sheetName val="증감대비"/>
      <sheetName val="#REF"/>
      <sheetName val="정산입력"/>
      <sheetName val="산출명세서"/>
      <sheetName val="Sheet2"/>
      <sheetName val="견적"/>
      <sheetName val="4차원가계산서"/>
      <sheetName val="PANEL가격"/>
      <sheetName val="BEND LOSS"/>
      <sheetName val="대가산정(합계)_"/>
      <sheetName val="송전내역서_(ESC)"/>
      <sheetName val="송전수량_(공정)"/>
      <sheetName val="분류수량_(2)"/>
      <sheetName val="중운반_(2)"/>
      <sheetName val="지수조정율(토목분)_"/>
      <sheetName val="BEND_LOSS"/>
      <sheetName val="대가산정(합계)_1"/>
      <sheetName val="송전내역서_(ESC)1"/>
      <sheetName val="송전수량_(공정)1"/>
      <sheetName val="분류수량_(2)1"/>
      <sheetName val="중운반_(2)1"/>
      <sheetName val="지수조정율(토목분)_1"/>
      <sheetName val="BEND_LOSS1"/>
      <sheetName val="ESC1"/>
      <sheetName val="POL6차-PIPING"/>
      <sheetName val="제4절-1"/>
      <sheetName val="일위대가"/>
      <sheetName val="DATE"/>
      <sheetName val="각입중량산출서"/>
      <sheetName val="정산변경"/>
      <sheetName val="수주현황2월"/>
      <sheetName val="별표2"/>
      <sheetName val="품셈"/>
      <sheetName val="설계명세서"/>
      <sheetName val="대운반(철재)"/>
      <sheetName val="내역서"/>
      <sheetName val="선택"/>
      <sheetName val="DB구축"/>
      <sheetName val="15설계GIS"/>
      <sheetName val="8-3기계경비"/>
      <sheetName val="1.설계조건"/>
      <sheetName val="공사설계서"/>
      <sheetName val="노임단가표"/>
      <sheetName val="45,46"/>
      <sheetName val="3후판"/>
      <sheetName val="설비비3"/>
      <sheetName val="소요자재명세서"/>
      <sheetName val="재료비단가"/>
      <sheetName val="토공사"/>
      <sheetName val="설계명세01"/>
      <sheetName val="품"/>
      <sheetName val="LIST"/>
      <sheetName val="공사직종별노임"/>
      <sheetName val="설계명세"/>
      <sheetName val="환율"/>
      <sheetName val="건축내역(동해조인)"/>
      <sheetName val="지입자재"/>
      <sheetName val="준공정산"/>
      <sheetName val="노임단가(직종번호 순)"/>
      <sheetName val="노임변동률"/>
      <sheetName val="친척"/>
      <sheetName val="자료입력"/>
      <sheetName val="8.수량산출 (2)"/>
      <sheetName val="이"/>
      <sheetName val="00상노임"/>
      <sheetName val="확약서"/>
      <sheetName val="분전함신설"/>
      <sheetName val="접지1종"/>
      <sheetName val="48수량(4단계)"/>
      <sheetName val="22-1소단"/>
      <sheetName val="22-2M단"/>
      <sheetName val="부하계산"/>
      <sheetName val="공예을"/>
      <sheetName val="소요물자명세서"/>
      <sheetName val="data"/>
      <sheetName val="품산출서"/>
      <sheetName val="설계서"/>
      <sheetName val="노임단가(2000하반기)"/>
      <sheetName val="경비일반이윤"/>
      <sheetName val="노무비"/>
      <sheetName val="재료비"/>
      <sheetName val="공사예산"/>
      <sheetName val="단가결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산출목차"/>
      <sheetName val="총량집계"/>
      <sheetName val="품종집계"/>
      <sheetName val="산#2"/>
      <sheetName val="산#2-1"/>
      <sheetName val="산#2-2"/>
      <sheetName val="B.C"/>
      <sheetName val="경투"/>
      <sheetName val="기본"/>
      <sheetName val="산#3"/>
      <sheetName val="산#3-1"/>
      <sheetName val="3-1"/>
      <sheetName val="산#3-2"/>
      <sheetName val="3-2-1"/>
      <sheetName val="산출"/>
      <sheetName val="산#3-3"/>
      <sheetName val="약품"/>
      <sheetName val="질소"/>
      <sheetName val="FLUSHING"/>
      <sheetName val="비파괴"/>
      <sheetName val="ARGON"/>
      <sheetName val="배관도장"/>
      <sheetName val="배관소재"/>
      <sheetName val="산#4"/>
      <sheetName val="4-1"/>
      <sheetName val="4-2"/>
      <sheetName val="4-3"/>
      <sheetName val="산#6"/>
      <sheetName val="도장"/>
      <sheetName val="6-2"/>
      <sheetName val="6-3"/>
      <sheetName val="산#7"/>
      <sheetName val="7-1"/>
      <sheetName val="7-2"/>
      <sheetName val="산#8"/>
      <sheetName val="8-1"/>
      <sheetName val="8-2"/>
      <sheetName val="산#9"/>
      <sheetName val="9-1"/>
      <sheetName val="산10"/>
      <sheetName val="10-1"/>
      <sheetName val="산#11"/>
      <sheetName val="11-1"/>
      <sheetName val="11-2"/>
      <sheetName val="11-3"/>
      <sheetName val="산#12"/>
      <sheetName val="Sheet19"/>
      <sheetName val="Sheet18"/>
      <sheetName val="Sheet17"/>
      <sheetName val="Sheet16"/>
      <sheetName val="산#3-2-1"/>
      <sheetName val="3-2-1-나"/>
      <sheetName val="3-2-1-다"/>
      <sheetName val="산#3-2-2"/>
      <sheetName val="#REF"/>
      <sheetName val="POL6차-PIPING"/>
      <sheetName val="적산양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 LOSS"/>
      <sheetName val="LOOPER"/>
      <sheetName val="설비비4"/>
      <sheetName val="POL6차-PIPING"/>
      <sheetName val="WEIGHT LIST"/>
      <sheetName val="#REF"/>
      <sheetName val="TABLE"/>
      <sheetName val="음성cable"/>
      <sheetName val="설비비2"/>
      <sheetName val="설비비6"/>
      <sheetName val="설비비3"/>
      <sheetName val="설비비5"/>
      <sheetName val="설비비1"/>
      <sheetName val="PI"/>
      <sheetName val="BEND_LOSS"/>
      <sheetName val="WEIGHT_LIST"/>
      <sheetName val="일위대가(가설)"/>
      <sheetName val="5.소재"/>
      <sheetName val="APT"/>
      <sheetName val="sand토적"/>
      <sheetName val="기본"/>
      <sheetName val="노임단가"/>
      <sheetName val="도장면적"/>
      <sheetName val="인건비"/>
      <sheetName val="품종별-이름"/>
      <sheetName val="공사비내역서"/>
      <sheetName val="SUPTMTO"/>
      <sheetName val="자재"/>
      <sheetName val="총(신설)"/>
      <sheetName val="갑지(추정)"/>
      <sheetName val="배관BM(일반)"/>
      <sheetName val="Sheet5"/>
      <sheetName val="견적"/>
      <sheetName val="토목수량(공정)"/>
      <sheetName val="직노"/>
      <sheetName val="사업관리"/>
      <sheetName val="가열로SW"/>
      <sheetName val="품셈 "/>
      <sheetName val="COVER"/>
      <sheetName val="구의33고"/>
      <sheetName val="수토공단위당"/>
      <sheetName val="단가산출"/>
      <sheetName val="36신설수량"/>
      <sheetName val="자재단가"/>
      <sheetName val="공내역"/>
      <sheetName val="단가"/>
      <sheetName val="기계공사"/>
      <sheetName val="Brake"/>
      <sheetName val="목록"/>
      <sheetName val="기준"/>
      <sheetName val="코드표"/>
      <sheetName val="내역"/>
      <sheetName val="48일위"/>
      <sheetName val="4차원가계산서"/>
      <sheetName val="Total"/>
      <sheetName val="POWER"/>
      <sheetName val="유첨3.적용기준"/>
      <sheetName val="테이블"/>
      <sheetName val="3수저항산출"/>
      <sheetName val="준공정산보고서"/>
      <sheetName val="산출내역서"/>
      <sheetName val="참고자료"/>
      <sheetName val="내역서"/>
      <sheetName val="2.대외공문"/>
      <sheetName val="노무비단가"/>
      <sheetName val="s"/>
      <sheetName val="______C_____yard____PROJECT___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장면적"/>
      <sheetName val="XXXXXX"/>
      <sheetName val="집계표(3)"/>
      <sheetName val="토목집계표"/>
      <sheetName val="도장집계"/>
      <sheetName val="단중표"/>
      <sheetName val="설계서"/>
      <sheetName val="표준사방서"/>
      <sheetName val="TITLE"/>
      <sheetName val="목차표지"/>
      <sheetName val="표지LIST"/>
      <sheetName val="장비시간산출"/>
      <sheetName val="36신설수량"/>
      <sheetName val="BEND LOSS"/>
      <sheetName val="48일위"/>
      <sheetName val="POL6차-PIPING"/>
    </sheetNames>
    <sheetDataSet>
      <sheetData sheetId="0">
        <row r="4">
          <cell r="I4" t="str">
            <v xml:space="preserve">    길이,면적</v>
          </cell>
          <cell r="K4" t="str">
            <v>계수</v>
          </cell>
          <cell r="L4" t="str">
            <v>바탕처리</v>
          </cell>
          <cell r="M4" t="str">
            <v>방청1회</v>
          </cell>
          <cell r="N4" t="str">
            <v>오일2회</v>
          </cell>
          <cell r="P4" t="str">
            <v>에폭시</v>
          </cell>
          <cell r="Q4" t="str">
            <v>비고</v>
          </cell>
        </row>
        <row r="5">
          <cell r="I5" t="str">
            <v>실량</v>
          </cell>
          <cell r="J5" t="str">
            <v>할증량</v>
          </cell>
          <cell r="N5" t="str">
            <v>붓칠</v>
          </cell>
          <cell r="O5" t="str">
            <v>뿜칠</v>
          </cell>
        </row>
        <row r="6">
          <cell r="J6">
            <v>0</v>
          </cell>
          <cell r="K6">
            <v>0</v>
          </cell>
          <cell r="L6">
            <v>0</v>
          </cell>
          <cell r="M6">
            <v>0</v>
          </cell>
          <cell r="N6">
            <v>0</v>
          </cell>
          <cell r="O6">
            <v>0</v>
          </cell>
        </row>
        <row r="7">
          <cell r="I7">
            <v>10</v>
          </cell>
          <cell r="J7">
            <v>10.35</v>
          </cell>
          <cell r="K7">
            <v>1.4</v>
          </cell>
          <cell r="L7">
            <v>14.49</v>
          </cell>
          <cell r="M7">
            <v>14.49</v>
          </cell>
          <cell r="N7">
            <v>14</v>
          </cell>
          <cell r="O7" t="b">
            <v>0</v>
          </cell>
        </row>
        <row r="8">
          <cell r="I8">
            <v>5</v>
          </cell>
          <cell r="J8">
            <v>5.18</v>
          </cell>
          <cell r="K8">
            <v>1</v>
          </cell>
          <cell r="L8">
            <v>5.18</v>
          </cell>
          <cell r="M8">
            <v>5.18</v>
          </cell>
          <cell r="N8">
            <v>5</v>
          </cell>
          <cell r="O8" t="b">
            <v>0</v>
          </cell>
        </row>
        <row r="9">
          <cell r="I9">
            <v>36.15</v>
          </cell>
          <cell r="J9">
            <v>37.419999999999995</v>
          </cell>
          <cell r="K9">
            <v>1</v>
          </cell>
          <cell r="L9">
            <v>37.42</v>
          </cell>
          <cell r="M9">
            <v>37.42</v>
          </cell>
          <cell r="N9">
            <v>36.15</v>
          </cell>
          <cell r="O9" t="b">
            <v>0</v>
          </cell>
        </row>
        <row r="10">
          <cell r="I10">
            <v>5</v>
          </cell>
          <cell r="J10">
            <v>5.18</v>
          </cell>
          <cell r="K10">
            <v>0.6</v>
          </cell>
          <cell r="L10">
            <v>3.11</v>
          </cell>
          <cell r="M10">
            <v>3.11</v>
          </cell>
          <cell r="N10">
            <v>3</v>
          </cell>
          <cell r="O10" t="b">
            <v>0</v>
          </cell>
        </row>
        <row r="11">
          <cell r="J11">
            <v>0</v>
          </cell>
          <cell r="K11">
            <v>0</v>
          </cell>
          <cell r="L11">
            <v>0</v>
          </cell>
          <cell r="M11">
            <v>0</v>
          </cell>
          <cell r="N11">
            <v>0</v>
          </cell>
          <cell r="O11">
            <v>0</v>
          </cell>
        </row>
        <row r="12">
          <cell r="I12">
            <v>33.200000000000003</v>
          </cell>
          <cell r="J12">
            <v>34.369999999999997</v>
          </cell>
          <cell r="K12">
            <v>0.72</v>
          </cell>
          <cell r="L12">
            <v>24.75</v>
          </cell>
          <cell r="M12">
            <v>24.75</v>
          </cell>
          <cell r="N12">
            <v>23.91</v>
          </cell>
          <cell r="O12" t="b">
            <v>0</v>
          </cell>
        </row>
        <row r="13">
          <cell r="I13">
            <v>10</v>
          </cell>
          <cell r="J13">
            <v>10.35</v>
          </cell>
          <cell r="K13">
            <v>0.51</v>
          </cell>
          <cell r="L13">
            <v>5.2799999999999994</v>
          </cell>
          <cell r="M13">
            <v>5.2799999999999994</v>
          </cell>
          <cell r="N13">
            <v>5.0999999999999996</v>
          </cell>
          <cell r="O13" t="b">
            <v>0</v>
          </cell>
        </row>
        <row r="14">
          <cell r="J14">
            <v>0</v>
          </cell>
          <cell r="K14">
            <v>0</v>
          </cell>
          <cell r="L14">
            <v>0</v>
          </cell>
          <cell r="M14">
            <v>0</v>
          </cell>
          <cell r="N14">
            <v>0</v>
          </cell>
          <cell r="O14">
            <v>0</v>
          </cell>
        </row>
        <row r="15">
          <cell r="I15">
            <v>25</v>
          </cell>
          <cell r="J15">
            <v>25.630000000000003</v>
          </cell>
          <cell r="K15">
            <v>0.3</v>
          </cell>
          <cell r="L15">
            <v>7.6899999999999995</v>
          </cell>
          <cell r="M15">
            <v>7.6899999999999995</v>
          </cell>
          <cell r="N15">
            <v>7.5</v>
          </cell>
          <cell r="O15" t="b">
            <v>0</v>
          </cell>
        </row>
        <row r="16">
          <cell r="I16">
            <v>52.75</v>
          </cell>
          <cell r="J16">
            <v>54.07</v>
          </cell>
          <cell r="K16">
            <v>0.2</v>
          </cell>
          <cell r="L16">
            <v>10.82</v>
          </cell>
          <cell r="M16">
            <v>10.82</v>
          </cell>
          <cell r="N16">
            <v>10.55</v>
          </cell>
          <cell r="O16" t="b">
            <v>0</v>
          </cell>
        </row>
        <row r="17">
          <cell r="I17">
            <v>0</v>
          </cell>
          <cell r="J17">
            <v>0</v>
          </cell>
          <cell r="K17">
            <v>0</v>
          </cell>
          <cell r="L17">
            <v>0</v>
          </cell>
          <cell r="M17">
            <v>0</v>
          </cell>
          <cell r="N17">
            <v>0</v>
          </cell>
          <cell r="O17">
            <v>0</v>
          </cell>
        </row>
        <row r="18">
          <cell r="I18">
            <v>0.09</v>
          </cell>
          <cell r="J18">
            <v>9.9999999999999992E-2</v>
          </cell>
          <cell r="K18">
            <v>2</v>
          </cell>
          <cell r="L18">
            <v>0.2</v>
          </cell>
          <cell r="M18">
            <v>0.2</v>
          </cell>
          <cell r="N18">
            <v>0.18</v>
          </cell>
        </row>
        <row r="19">
          <cell r="I19">
            <v>0.49</v>
          </cell>
          <cell r="J19">
            <v>0.52</v>
          </cell>
          <cell r="K19">
            <v>2</v>
          </cell>
          <cell r="L19">
            <v>1.04</v>
          </cell>
          <cell r="M19">
            <v>1.04</v>
          </cell>
          <cell r="N19">
            <v>0.98</v>
          </cell>
        </row>
        <row r="20">
          <cell r="I20">
            <v>0.31</v>
          </cell>
          <cell r="J20">
            <v>0.33</v>
          </cell>
          <cell r="K20">
            <v>2</v>
          </cell>
          <cell r="L20">
            <v>0.66</v>
          </cell>
          <cell r="M20">
            <v>0.66</v>
          </cell>
          <cell r="N20">
            <v>0.62</v>
          </cell>
        </row>
        <row r="21">
          <cell r="I21">
            <v>5.7099999999999991</v>
          </cell>
          <cell r="J21">
            <v>6</v>
          </cell>
          <cell r="K21">
            <v>2</v>
          </cell>
          <cell r="L21">
            <v>12</v>
          </cell>
          <cell r="M21">
            <v>12</v>
          </cell>
          <cell r="N21">
            <v>11.419999999999998</v>
          </cell>
        </row>
        <row r="22">
          <cell r="I22">
            <v>24.429999999999996</v>
          </cell>
          <cell r="J22">
            <v>25.66</v>
          </cell>
          <cell r="K22">
            <v>2</v>
          </cell>
          <cell r="L22">
            <v>51.32</v>
          </cell>
          <cell r="M22">
            <v>51.32</v>
          </cell>
          <cell r="N22">
            <v>48.859999999999992</v>
          </cell>
        </row>
        <row r="23">
          <cell r="I23">
            <v>0</v>
          </cell>
          <cell r="J23">
            <v>0</v>
          </cell>
          <cell r="K23">
            <v>0</v>
          </cell>
          <cell r="L23">
            <v>0</v>
          </cell>
          <cell r="M23">
            <v>0</v>
          </cell>
          <cell r="N23">
            <v>0</v>
          </cell>
          <cell r="O23">
            <v>0</v>
          </cell>
        </row>
        <row r="24">
          <cell r="I24">
            <v>8.1</v>
          </cell>
          <cell r="J24">
            <v>8.31</v>
          </cell>
          <cell r="K24">
            <v>2</v>
          </cell>
          <cell r="L24">
            <v>16.62</v>
          </cell>
          <cell r="M24">
            <v>16.62</v>
          </cell>
          <cell r="N24">
            <v>16.2</v>
          </cell>
          <cell r="O24" t="b">
            <v>0</v>
          </cell>
        </row>
        <row r="25">
          <cell r="I25">
            <v>0</v>
          </cell>
          <cell r="J25">
            <v>0</v>
          </cell>
          <cell r="K25">
            <v>0</v>
          </cell>
          <cell r="L25">
            <v>0</v>
          </cell>
          <cell r="M25">
            <v>0</v>
          </cell>
          <cell r="N25">
            <v>0</v>
          </cell>
          <cell r="O25">
            <v>0</v>
          </cell>
        </row>
        <row r="26">
          <cell r="I26">
            <v>40.6</v>
          </cell>
          <cell r="J26">
            <v>41.62</v>
          </cell>
          <cell r="K26">
            <v>0.13414600630828416</v>
          </cell>
          <cell r="L26">
            <v>5.83</v>
          </cell>
          <cell r="M26">
            <v>5.83</v>
          </cell>
          <cell r="N26">
            <v>5.6899999999999995</v>
          </cell>
          <cell r="O26" t="b">
            <v>0</v>
          </cell>
        </row>
        <row r="27">
          <cell r="I27">
            <v>31.6</v>
          </cell>
          <cell r="J27">
            <v>32.39</v>
          </cell>
          <cell r="K27">
            <v>5.9690260418206069E-2</v>
          </cell>
          <cell r="L27">
            <v>1.95</v>
          </cell>
          <cell r="M27">
            <v>1.95</v>
          </cell>
          <cell r="N27">
            <v>1.9</v>
          </cell>
          <cell r="O27" t="b">
            <v>0</v>
          </cell>
        </row>
        <row r="28">
          <cell r="I28">
            <v>32.299999999999997</v>
          </cell>
          <cell r="J28">
            <v>33.11</v>
          </cell>
          <cell r="K28">
            <v>5.0265482457436693E-2</v>
          </cell>
          <cell r="L28">
            <v>1.99</v>
          </cell>
          <cell r="M28">
            <v>1.99</v>
          </cell>
          <cell r="N28">
            <v>1.94</v>
          </cell>
          <cell r="O28" t="b">
            <v>0</v>
          </cell>
        </row>
        <row r="29">
          <cell r="J29">
            <v>0</v>
          </cell>
          <cell r="K29">
            <v>0</v>
          </cell>
          <cell r="L29">
            <v>0</v>
          </cell>
          <cell r="M29">
            <v>0</v>
          </cell>
          <cell r="N29">
            <v>0</v>
          </cell>
          <cell r="O29">
            <v>0</v>
          </cell>
        </row>
        <row r="30">
          <cell r="I30">
            <v>11.2</v>
          </cell>
          <cell r="J30">
            <v>11.48</v>
          </cell>
          <cell r="K30">
            <v>0.1</v>
          </cell>
          <cell r="L30">
            <v>1.1499999999999999</v>
          </cell>
          <cell r="M30">
            <v>1.1499999999999999</v>
          </cell>
          <cell r="N30">
            <v>1.1200000000000001</v>
          </cell>
          <cell r="O30" t="b">
            <v>0</v>
          </cell>
        </row>
        <row r="31">
          <cell r="I31">
            <v>2.6</v>
          </cell>
          <cell r="J31">
            <v>2.67</v>
          </cell>
          <cell r="K31">
            <v>0.18</v>
          </cell>
          <cell r="L31">
            <v>0.49</v>
          </cell>
          <cell r="M31">
            <v>0.49</v>
          </cell>
          <cell r="N31">
            <v>0.47000000000000003</v>
          </cell>
          <cell r="O31" t="b">
            <v>0</v>
          </cell>
        </row>
        <row r="33">
          <cell r="I33">
            <v>10.6</v>
          </cell>
          <cell r="J33">
            <v>10.98</v>
          </cell>
          <cell r="K33">
            <v>0.51899110637303369</v>
          </cell>
          <cell r="L33">
            <v>5.71</v>
          </cell>
          <cell r="M33">
            <v>5.71</v>
          </cell>
          <cell r="N33">
            <v>5.52</v>
          </cell>
          <cell r="O33" t="b">
            <v>0</v>
          </cell>
        </row>
        <row r="34">
          <cell r="J34">
            <v>0</v>
          </cell>
          <cell r="K34">
            <v>0</v>
          </cell>
          <cell r="L34">
            <v>0</v>
          </cell>
          <cell r="M34">
            <v>0</v>
          </cell>
          <cell r="N34">
            <v>0</v>
          </cell>
          <cell r="O34">
            <v>0</v>
          </cell>
        </row>
        <row r="35">
          <cell r="J35">
            <v>0</v>
          </cell>
          <cell r="K35" t="str">
            <v>계</v>
          </cell>
          <cell r="L35">
            <v>207.70000000000005</v>
          </cell>
          <cell r="M35">
            <v>207.70000000000005</v>
          </cell>
          <cell r="N35">
            <v>200.11</v>
          </cell>
          <cell r="O35">
            <v>0</v>
          </cell>
        </row>
        <row r="36">
          <cell r="J36">
            <v>0</v>
          </cell>
          <cell r="K36">
            <v>0</v>
          </cell>
          <cell r="L36">
            <v>0</v>
          </cell>
          <cell r="M36">
            <v>0</v>
          </cell>
          <cell r="N36">
            <v>0</v>
          </cell>
          <cell r="O36">
            <v>0</v>
          </cell>
        </row>
        <row r="37">
          <cell r="J37">
            <v>0</v>
          </cell>
          <cell r="K37">
            <v>0</v>
          </cell>
          <cell r="L37">
            <v>0</v>
          </cell>
          <cell r="M37">
            <v>0</v>
          </cell>
          <cell r="N37">
            <v>0</v>
          </cell>
          <cell r="O37">
            <v>0</v>
          </cell>
        </row>
        <row r="38">
          <cell r="J38">
            <v>0</v>
          </cell>
          <cell r="K38">
            <v>0</v>
          </cell>
          <cell r="L38">
            <v>0</v>
          </cell>
          <cell r="M38">
            <v>0</v>
          </cell>
          <cell r="N38">
            <v>0</v>
          </cell>
          <cell r="O38">
            <v>0</v>
          </cell>
        </row>
        <row r="39">
          <cell r="J39">
            <v>0</v>
          </cell>
          <cell r="K39">
            <v>0</v>
          </cell>
          <cell r="L39">
            <v>0</v>
          </cell>
          <cell r="M39">
            <v>0</v>
          </cell>
          <cell r="N39">
            <v>0</v>
          </cell>
          <cell r="O39">
            <v>0</v>
          </cell>
        </row>
        <row r="40">
          <cell r="J40">
            <v>0</v>
          </cell>
          <cell r="K40">
            <v>0</v>
          </cell>
          <cell r="L40">
            <v>0</v>
          </cell>
          <cell r="M40">
            <v>0</v>
          </cell>
          <cell r="N40">
            <v>0</v>
          </cell>
          <cell r="O40">
            <v>0</v>
          </cell>
        </row>
        <row r="41">
          <cell r="J41">
            <v>0</v>
          </cell>
          <cell r="K41">
            <v>0</v>
          </cell>
          <cell r="L41">
            <v>0</v>
          </cell>
          <cell r="M41">
            <v>0</v>
          </cell>
          <cell r="N41">
            <v>0</v>
          </cell>
          <cell r="O41">
            <v>0</v>
          </cell>
        </row>
        <row r="42">
          <cell r="J42">
            <v>0</v>
          </cell>
          <cell r="K42">
            <v>0</v>
          </cell>
          <cell r="L42">
            <v>0</v>
          </cell>
          <cell r="M42">
            <v>0</v>
          </cell>
          <cell r="N42">
            <v>0</v>
          </cell>
          <cell r="O42">
            <v>0</v>
          </cell>
        </row>
        <row r="43">
          <cell r="J43">
            <v>0</v>
          </cell>
          <cell r="K43">
            <v>0</v>
          </cell>
          <cell r="L43">
            <v>0</v>
          </cell>
          <cell r="M43">
            <v>0</v>
          </cell>
          <cell r="N43">
            <v>0</v>
          </cell>
          <cell r="O43">
            <v>0</v>
          </cell>
        </row>
        <row r="44">
          <cell r="J44">
            <v>0</v>
          </cell>
          <cell r="K44">
            <v>0</v>
          </cell>
          <cell r="L44">
            <v>0</v>
          </cell>
          <cell r="M44">
            <v>0</v>
          </cell>
          <cell r="N44">
            <v>0</v>
          </cell>
          <cell r="O44">
            <v>0</v>
          </cell>
        </row>
        <row r="45">
          <cell r="J45">
            <v>0</v>
          </cell>
          <cell r="K45">
            <v>0</v>
          </cell>
          <cell r="L45">
            <v>0</v>
          </cell>
          <cell r="M45">
            <v>0</v>
          </cell>
          <cell r="N45">
            <v>0</v>
          </cell>
          <cell r="O45">
            <v>0</v>
          </cell>
        </row>
        <row r="46">
          <cell r="J46">
            <v>0</v>
          </cell>
          <cell r="K46">
            <v>0</v>
          </cell>
          <cell r="L46">
            <v>0</v>
          </cell>
          <cell r="M46">
            <v>0</v>
          </cell>
          <cell r="N46">
            <v>0</v>
          </cell>
          <cell r="O46">
            <v>0</v>
          </cell>
        </row>
        <row r="47">
          <cell r="J47">
            <v>0</v>
          </cell>
          <cell r="K47">
            <v>0</v>
          </cell>
          <cell r="L47">
            <v>0</v>
          </cell>
          <cell r="M47">
            <v>0</v>
          </cell>
          <cell r="N47">
            <v>0</v>
          </cell>
          <cell r="O47">
            <v>0</v>
          </cell>
        </row>
        <row r="48">
          <cell r="J48">
            <v>0</v>
          </cell>
          <cell r="K48">
            <v>0</v>
          </cell>
          <cell r="L48">
            <v>0</v>
          </cell>
          <cell r="M48">
            <v>0</v>
          </cell>
          <cell r="N48">
            <v>0</v>
          </cell>
          <cell r="O48">
            <v>0</v>
          </cell>
        </row>
        <row r="49">
          <cell r="J49">
            <v>0</v>
          </cell>
          <cell r="K49">
            <v>0</v>
          </cell>
          <cell r="L49">
            <v>0</v>
          </cell>
          <cell r="M49">
            <v>0</v>
          </cell>
          <cell r="N49">
            <v>0</v>
          </cell>
          <cell r="O49">
            <v>0</v>
          </cell>
        </row>
        <row r="50">
          <cell r="J50">
            <v>0</v>
          </cell>
          <cell r="K50">
            <v>0</v>
          </cell>
          <cell r="L50">
            <v>0</v>
          </cell>
          <cell r="M50">
            <v>0</v>
          </cell>
          <cell r="N50">
            <v>0</v>
          </cell>
          <cell r="O50">
            <v>0</v>
          </cell>
        </row>
        <row r="51">
          <cell r="J51">
            <v>0</v>
          </cell>
          <cell r="K51">
            <v>0</v>
          </cell>
          <cell r="L51">
            <v>0</v>
          </cell>
          <cell r="M51">
            <v>0</v>
          </cell>
          <cell r="N51">
            <v>0</v>
          </cell>
          <cell r="O51">
            <v>0</v>
          </cell>
        </row>
        <row r="52">
          <cell r="J52">
            <v>0</v>
          </cell>
          <cell r="K52">
            <v>0</v>
          </cell>
          <cell r="L52">
            <v>0</v>
          </cell>
          <cell r="M52">
            <v>0</v>
          </cell>
          <cell r="N52">
            <v>0</v>
          </cell>
          <cell r="O52">
            <v>0</v>
          </cell>
        </row>
        <row r="53">
          <cell r="J53">
            <v>0</v>
          </cell>
          <cell r="K53">
            <v>0</v>
          </cell>
          <cell r="L53">
            <v>0</v>
          </cell>
          <cell r="M53">
            <v>0</v>
          </cell>
          <cell r="N53">
            <v>0</v>
          </cell>
          <cell r="O53">
            <v>0</v>
          </cell>
        </row>
        <row r="54">
          <cell r="J54">
            <v>0</v>
          </cell>
          <cell r="K54">
            <v>0</v>
          </cell>
          <cell r="L54">
            <v>0</v>
          </cell>
          <cell r="M54">
            <v>0</v>
          </cell>
          <cell r="N54">
            <v>0</v>
          </cell>
          <cell r="O54">
            <v>0</v>
          </cell>
        </row>
        <row r="55">
          <cell r="J55">
            <v>0</v>
          </cell>
          <cell r="K55">
            <v>0</v>
          </cell>
          <cell r="L55">
            <v>0</v>
          </cell>
          <cell r="M55">
            <v>0</v>
          </cell>
          <cell r="N55">
            <v>0</v>
          </cell>
          <cell r="O55">
            <v>0</v>
          </cell>
        </row>
        <row r="56">
          <cell r="J56">
            <v>0</v>
          </cell>
          <cell r="K56">
            <v>0</v>
          </cell>
          <cell r="L56">
            <v>0</v>
          </cell>
          <cell r="M56">
            <v>0</v>
          </cell>
          <cell r="N56">
            <v>0</v>
          </cell>
          <cell r="O56">
            <v>0</v>
          </cell>
        </row>
        <row r="57">
          <cell r="J57">
            <v>0</v>
          </cell>
          <cell r="K57">
            <v>0</v>
          </cell>
          <cell r="L57">
            <v>0</v>
          </cell>
          <cell r="M57">
            <v>0</v>
          </cell>
          <cell r="N57">
            <v>0</v>
          </cell>
          <cell r="O57">
            <v>0</v>
          </cell>
        </row>
        <row r="58">
          <cell r="J58">
            <v>0</v>
          </cell>
          <cell r="K58">
            <v>0</v>
          </cell>
          <cell r="L58">
            <v>0</v>
          </cell>
          <cell r="M58">
            <v>0</v>
          </cell>
          <cell r="N58">
            <v>0</v>
          </cell>
          <cell r="O58">
            <v>0</v>
          </cell>
        </row>
        <row r="59">
          <cell r="J59">
            <v>0</v>
          </cell>
          <cell r="K59">
            <v>0</v>
          </cell>
          <cell r="L59">
            <v>0</v>
          </cell>
          <cell r="M59">
            <v>0</v>
          </cell>
          <cell r="N59">
            <v>0</v>
          </cell>
          <cell r="O59">
            <v>0</v>
          </cell>
        </row>
        <row r="60">
          <cell r="J60">
            <v>0</v>
          </cell>
          <cell r="K60">
            <v>0</v>
          </cell>
          <cell r="L60">
            <v>0</v>
          </cell>
          <cell r="M60">
            <v>0</v>
          </cell>
          <cell r="N60">
            <v>0</v>
          </cell>
          <cell r="O60">
            <v>0</v>
          </cell>
        </row>
        <row r="61">
          <cell r="J61">
            <v>0</v>
          </cell>
          <cell r="K61">
            <v>0</v>
          </cell>
          <cell r="L61">
            <v>0</v>
          </cell>
          <cell r="M61">
            <v>0</v>
          </cell>
          <cell r="N61">
            <v>0</v>
          </cell>
          <cell r="O61">
            <v>0</v>
          </cell>
        </row>
        <row r="63">
          <cell r="K63" t="str">
            <v xml:space="preserve"> </v>
          </cell>
        </row>
      </sheetData>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POL6차-PIPING"/>
      <sheetName val="BEND LOSS"/>
      <sheetName val="도장면적"/>
      <sheetName val="작성방법"/>
    </sheetNames>
    <sheetDataSet>
      <sheetData sheetId="0"/>
      <sheetData sheetId="1" refreshError="1"/>
      <sheetData sheetId="2" refreshError="1"/>
      <sheetData sheetId="3" refreshError="1"/>
      <sheetData sheetId="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외주비"/>
      <sheetName val="산출기준"/>
      <sheetName val="4000"/>
      <sheetName val="설비비4"/>
      <sheetName val="Sheet3"/>
      <sheetName val="6000 (기본안)"/>
      <sheetName val="6000 (용량증대)"/>
      <sheetName val="6000 (2차개수)"/>
      <sheetName val="6000 (ALTERNATIVE)"/>
      <sheetName val="PCI (기본안)"/>
      <sheetName val="PCI (용량증대)"/>
      <sheetName val="PCI (투자분리)"/>
      <sheetName val="설비비2"/>
      <sheetName val="설비비3"/>
      <sheetName val="설비비5"/>
      <sheetName val="설비비6"/>
      <sheetName val="설비비1"/>
      <sheetName val="BEND LOSS"/>
      <sheetName val="설비비TRT"/>
      <sheetName val="6000_(기본안)"/>
      <sheetName val="6000_(용량증대)"/>
      <sheetName val="6000_(2차개수)"/>
      <sheetName val="6000_(ALTERNATIVE)"/>
      <sheetName val="PCI_(기본안)"/>
      <sheetName val="PCI_(용량증대)"/>
      <sheetName val="PCI_(투자분리)"/>
      <sheetName val="토건"/>
      <sheetName val="공사내역"/>
      <sheetName val="POL6차-PIPING"/>
      <sheetName val="설계수량"/>
      <sheetName val="36신설수량"/>
      <sheetName val="자재단가"/>
      <sheetName val="설비비산출"/>
      <sheetName val="도"/>
      <sheetName val="POL설치공정"/>
      <sheetName val="산2-2-1.EQUIP기본"/>
      <sheetName val="48일위"/>
      <sheetName val="Sheet5"/>
      <sheetName val="노무비"/>
      <sheetName val="산출내역서집계표"/>
      <sheetName val="어룡"/>
      <sheetName val="견적"/>
      <sheetName val="도장면적"/>
      <sheetName val="3후판"/>
      <sheetName val="단가결정"/>
      <sheetName val="JIG"/>
      <sheetName val="5.소재"/>
      <sheetName val="조명율표"/>
      <sheetName val="PI"/>
      <sheetName val="유첨3.적용기준"/>
      <sheetName val="HVAC집계"/>
      <sheetName val="중기가동(7)"/>
      <sheetName val="일용노무비지급명세서(7)"/>
      <sheetName val="일위_파일"/>
      <sheetName val="FAB별"/>
      <sheetName val="분전함신설"/>
      <sheetName val="접지1종"/>
      <sheetName val="공비대비"/>
      <sheetName val="재료비"/>
    </sheetNames>
    <sheetDataSet>
      <sheetData sheetId="0">
        <row r="226">
          <cell r="M226">
            <v>211.27600000000001</v>
          </cell>
        </row>
      </sheetData>
      <sheetData sheetId="1"/>
      <sheetData sheetId="2"/>
      <sheetData sheetId="3" refreshError="1">
        <row r="226">
          <cell r="M226">
            <v>211.27600000000001</v>
          </cell>
          <cell r="O226">
            <v>7945346220.604001</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LOGO"/>
      <sheetName val="TOTAL"/>
      <sheetName val="설비비1"/>
      <sheetName val="설비비2"/>
      <sheetName val="Module1"/>
      <sheetName val="설비비3"/>
      <sheetName val="설비비4"/>
      <sheetName val="내화물"/>
      <sheetName val="설비비5"/>
      <sheetName val="설비비6"/>
      <sheetName val="설비비(중괴)"/>
      <sheetName val="설비비(EL)"/>
      <sheetName val="TEMP"/>
      <sheetName val="사용자보정"/>
      <sheetName val="사용자module"/>
      <sheetName val="pldt"/>
      <sheetName val="BEND LOSS"/>
      <sheetName val="코드목록(시스템담당용)"/>
      <sheetName val="POL6차-PIPING"/>
      <sheetName val="BEND_LOSS"/>
      <sheetName val="작성방법"/>
      <sheetName val="Sheet5"/>
      <sheetName val="일위대가"/>
      <sheetName val="어룡"/>
      <sheetName val="유첨3.적용기준"/>
      <sheetName val="설계수량"/>
      <sheetName val="Sheet1"/>
      <sheetName val="견적접수"/>
      <sheetName val="노무비"/>
      <sheetName val="품종별-이름"/>
      <sheetName val="공사내역"/>
      <sheetName val="36신설수량"/>
      <sheetName val="자재단가"/>
      <sheetName val="개소별수량산출"/>
      <sheetName val="단가"/>
      <sheetName val="시설물일위"/>
      <sheetName val="예총"/>
      <sheetName val="단중표"/>
      <sheetName val="설비비TRT"/>
      <sheetName val="도장면적"/>
      <sheetName val="투찰"/>
      <sheetName val="BID"/>
      <sheetName val="산출내역서집계표"/>
      <sheetName val="3후판"/>
      <sheetName val="내역서 (물정) (2)"/>
      <sheetName val="5.소재"/>
      <sheetName val="도"/>
      <sheetName val="PI"/>
      <sheetName val="노임단가"/>
      <sheetName val="형틀공사"/>
      <sheetName val="설계"/>
      <sheetName val="2선재"/>
      <sheetName val="원가계산서"/>
      <sheetName val="설비비"/>
      <sheetName val="설계변경내역서"/>
      <sheetName val="내역서 "/>
      <sheetName val="표지"/>
      <sheetName val="공사물량총량집계"/>
      <sheetName val="수량산출서"/>
      <sheetName val="내역"/>
      <sheetName val="배관BM(일반)"/>
      <sheetName val="T-TABLE"/>
      <sheetName val="PROGRAM_DATA"/>
      <sheetName val="수목데이타 "/>
      <sheetName val="CB"/>
      <sheetName val="가열로SW"/>
      <sheetName val="PANEL가격"/>
      <sheetName val="소일위대가코드표"/>
      <sheetName val="정부노임단가"/>
      <sheetName val="코드목록"/>
      <sheetName val="품셈표"/>
      <sheetName val="단가집"/>
      <sheetName val="Man Power"/>
      <sheetName val="Man Power &amp; Comp"/>
      <sheetName val="총괄집계 (현대-거평분)"/>
      <sheetName val="공급기지(토목)"/>
      <sheetName val="도면자료제출일정"/>
      <sheetName val="TDI ISBL"/>
      <sheetName val="공정양식"/>
      <sheetName val="MHR-ANLIS"/>
      <sheetName val="MUK-List"/>
      <sheetName val="Sheet1 (2)"/>
      <sheetName val="IT-BAT"/>
      <sheetName val="SENSOR LIST"/>
      <sheetName val="산#3-2-2"/>
      <sheetName val="indirect"/>
      <sheetName val="효율&amp;역율"/>
      <sheetName val="환율-LIBOR"/>
      <sheetName val="조도계산서 (도서)"/>
      <sheetName val="General Data"/>
      <sheetName val="WORK"/>
      <sheetName val="Proposal"/>
      <sheetName val="품셈 "/>
      <sheetName val="PAINT"/>
      <sheetName val="방화도료"/>
      <sheetName val="EE-PROP"/>
      <sheetName val="Eier"/>
      <sheetName val="토건"/>
      <sheetName val="#REF"/>
      <sheetName val="물량"/>
      <sheetName val="적용"/>
      <sheetName val="Pengalaman Per"/>
      <sheetName val="Y-WORK"/>
      <sheetName val="ITEM"/>
      <sheetName val="PBS"/>
      <sheetName val="BQ"/>
      <sheetName val="산#3-1"/>
      <sheetName val="산#3-2"/>
      <sheetName val="ENG-101"/>
      <sheetName val="PIPE"/>
      <sheetName val="FLANGE"/>
      <sheetName val="VALVE"/>
      <sheetName val="기계내역서"/>
      <sheetName val="부하(성남)"/>
      <sheetName val="부하계산서"/>
      <sheetName val="목록"/>
      <sheetName val="중기"/>
      <sheetName val="48일위"/>
      <sheetName val="산출근거#2-3"/>
      <sheetName val="내역서"/>
      <sheetName val="배합비"/>
      <sheetName val="공사개요"/>
      <sheetName val="단가결정"/>
      <sheetName val="4차원가계산서"/>
      <sheetName val="근로자자료입력"/>
      <sheetName val="참고자료"/>
    </sheetNames>
    <sheetDataSet>
      <sheetData sheetId="0">
        <row r="122">
          <cell r="H122">
            <v>332.09499999999997</v>
          </cell>
        </row>
      </sheetData>
      <sheetData sheetId="1">
        <row r="122">
          <cell r="H122">
            <v>332.09499999999997</v>
          </cell>
        </row>
      </sheetData>
      <sheetData sheetId="2">
        <row r="122">
          <cell r="H122">
            <v>332.09499999999997</v>
          </cell>
        </row>
      </sheetData>
      <sheetData sheetId="3">
        <row r="160">
          <cell r="H160">
            <v>32.5</v>
          </cell>
        </row>
      </sheetData>
      <sheetData sheetId="4">
        <row r="160">
          <cell r="H160">
            <v>32.5</v>
          </cell>
        </row>
      </sheetData>
      <sheetData sheetId="5" refreshError="1"/>
      <sheetData sheetId="6">
        <row r="122">
          <cell r="H122">
            <v>332.09499999999997</v>
          </cell>
          <cell r="O122">
            <v>0</v>
          </cell>
        </row>
        <row r="124">
          <cell r="O124">
            <v>0</v>
          </cell>
        </row>
      </sheetData>
      <sheetData sheetId="7"/>
      <sheetData sheetId="8">
        <row r="29">
          <cell r="M29">
            <v>656.17199999999991</v>
          </cell>
        </row>
      </sheetData>
      <sheetData sheetId="9">
        <row r="29">
          <cell r="M29">
            <v>656.17199999999991</v>
          </cell>
        </row>
      </sheetData>
      <sheetData sheetId="10">
        <row r="76">
          <cell r="M76">
            <v>194</v>
          </cell>
        </row>
      </sheetData>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롤링6"/>
      <sheetName val="설비비4"/>
      <sheetName val="설비비3"/>
      <sheetName val="BEND LOSS"/>
      <sheetName val="Sheet1 (2)"/>
      <sheetName val="POL6차-PIPING"/>
      <sheetName val="3후판"/>
      <sheetName val="유첨3.적용기준"/>
      <sheetName val="산출근거#2-3"/>
      <sheetName val="5.소재"/>
      <sheetName val="PIPE(UG)내역"/>
      <sheetName val="DATA테이블1 (2)"/>
      <sheetName val="PI"/>
      <sheetName val="가열로SW"/>
      <sheetName val="DATE"/>
      <sheetName val="2선재"/>
      <sheetName val="작성방법"/>
      <sheetName val="Sheet5"/>
      <sheetName val="단중표"/>
      <sheetName val="설비비2"/>
      <sheetName val="설비비5"/>
      <sheetName val="설비비6"/>
      <sheetName val="설비비1"/>
      <sheetName val="교육통계5"/>
      <sheetName val="단가"/>
      <sheetName val="data"/>
      <sheetName val="민감도"/>
      <sheetName val="예산 및 출자계획안"/>
      <sheetName val="45,46"/>
      <sheetName val="DHEQSUPT"/>
      <sheetName val="사업관리"/>
      <sheetName val="도"/>
      <sheetName val="POWER"/>
      <sheetName val="근로자자료입력"/>
      <sheetName val="참고자료"/>
      <sheetName val="식재인부"/>
      <sheetName val="집계"/>
      <sheetName val="CODE"/>
      <sheetName val="간접비계산"/>
      <sheetName val="예총"/>
      <sheetName val="일위대가"/>
      <sheetName val="당초"/>
      <sheetName val="수주현황2월"/>
      <sheetName val="경영혁신본부"/>
      <sheetName val="#REF"/>
      <sheetName val="상품입력"/>
      <sheetName val="TOTAL"/>
      <sheetName val="수정시산표"/>
      <sheetName val="롤링6.xls"/>
      <sheetName val="조정명세서"/>
      <sheetName val="Eier"/>
      <sheetName val="내역서"/>
      <sheetName val="송전재료비"/>
      <sheetName val="EF &amp; PF"/>
      <sheetName val="토목수량(공정)"/>
      <sheetName val="생산계획 (2)"/>
      <sheetName val="설비비TRT"/>
      <sheetName val="choose"/>
      <sheetName val="적용기준"/>
      <sheetName val="WEIGHT LIST"/>
      <sheetName val="물량"/>
      <sheetName val="산#3-1"/>
      <sheetName val="산#2-1 (2)"/>
      <sheetName val="CAT_5"/>
      <sheetName val="BQ(Piping)"/>
      <sheetName val="PipWT"/>
      <sheetName val="적용"/>
      <sheetName val="INPUT"/>
      <sheetName val="Sheet1"/>
      <sheetName val="WORK"/>
      <sheetName val="울진견적"/>
      <sheetName val="Y-WORK"/>
      <sheetName val="ITB COST"/>
      <sheetName val="costing_CV"/>
      <sheetName val="costing_ESDV"/>
      <sheetName val="costing_Misc"/>
      <sheetName val="costing_MOV"/>
      <sheetName val="costing_Press"/>
      <sheetName val="Sheet2"/>
      <sheetName val="경비사용내역"/>
      <sheetName val="토건"/>
      <sheetName val="도면자료제출일정"/>
      <sheetName val="COL"/>
      <sheetName val="포항보고서"/>
      <sheetName val="환율-LIBOR"/>
      <sheetName val="LGBOM1절_CheckList"/>
      <sheetName val="RH우선"/>
      <sheetName val="비철보고서"/>
      <sheetName val="상각율"/>
      <sheetName val="산출내역서집계표"/>
      <sheetName val="4차원가계산서"/>
      <sheetName val="제작공정보고서(090113)"/>
      <sheetName val="적용건축"/>
      <sheetName val="월별노무비내역서"/>
      <sheetName val="인건-측정"/>
      <sheetName val="기성 (2)"/>
      <sheetName val="위치조서"/>
      <sheetName val="갑지(추정)"/>
      <sheetName val="48신설단가"/>
      <sheetName val="인명부"/>
      <sheetName val="단가표"/>
      <sheetName val="재료값"/>
      <sheetName val="형틀공사"/>
      <sheetName val="설계"/>
      <sheetName val="노임단가"/>
      <sheetName val="총물량"/>
      <sheetName val="기본"/>
      <sheetName val="mat"/>
      <sheetName val="8.수량산출 (2)"/>
      <sheetName val="관리,부대비"/>
      <sheetName val="%EB%A1%A4%EB%A7%816.xls"/>
      <sheetName val="PROGRAM_DATA"/>
      <sheetName val="행정정보시스템현황표가로"/>
      <sheetName val="마산월령동골조물량변경"/>
      <sheetName val="견"/>
      <sheetName val="코드"/>
      <sheetName val="총괄메뉴"/>
      <sheetName val="설계서"/>
      <sheetName val="일위대가(가설)"/>
      <sheetName val="견적"/>
      <sheetName val="DATA01"/>
      <sheetName val="시험연구비상각"/>
      <sheetName val="손익(10월)"/>
      <sheetName val="FAB별"/>
      <sheetName val="내역"/>
      <sheetName val=""/>
      <sheetName val="TABLE"/>
      <sheetName val="Sheet3"/>
      <sheetName val="9GNG운반"/>
      <sheetName val="배관BM(일반)"/>
      <sheetName val="T-TABLE"/>
      <sheetName val="코드목록(시스템담당용)"/>
      <sheetName val="수목데이타 "/>
      <sheetName val="CB"/>
      <sheetName val="PANEL가격"/>
      <sheetName val="소일위대가코드표"/>
      <sheetName val="정부노임단가"/>
      <sheetName val="내역서 "/>
      <sheetName val="코드목록"/>
      <sheetName val="품셈표"/>
      <sheetName val="단가집"/>
      <sheetName val="Man Power"/>
      <sheetName val="Man Power &amp; Comp"/>
      <sheetName val="총괄집계 (현대-거평분)"/>
      <sheetName val="공급기지(토목)"/>
      <sheetName val="TDI ISBL"/>
      <sheetName val="공정양식"/>
      <sheetName val="MHR-ANLIS"/>
      <sheetName val="MUK-List"/>
      <sheetName val="IT-BAT"/>
      <sheetName val="SENSOR LIST"/>
      <sheetName val="산#3-2-2"/>
      <sheetName val="indirect"/>
      <sheetName val="효율&amp;역율"/>
      <sheetName val="일반공사"/>
      <sheetName val="조도계산서 (도서)"/>
      <sheetName val="General Data"/>
      <sheetName val="Proposal"/>
      <sheetName val="품셈 "/>
      <sheetName val="PAINT"/>
      <sheetName val="방화도료"/>
      <sheetName val="EE-PROP"/>
      <sheetName val="Pengalaman Per"/>
      <sheetName val="ITEM"/>
      <sheetName val="PBS"/>
      <sheetName val="품종별-이름"/>
      <sheetName val="표지"/>
      <sheetName val="BQ"/>
      <sheetName val="산#3-2"/>
      <sheetName val="ENG-101"/>
      <sheetName val="PIPE"/>
      <sheetName val="FLANGE"/>
      <sheetName val="VALVE"/>
      <sheetName val="기계내역서"/>
      <sheetName val="부하(성남)"/>
      <sheetName val="부하계산서"/>
      <sheetName val="8.INTER CONNECTING"/>
      <sheetName val="4-3 보온 기본물량집계"/>
      <sheetName val="COVER"/>
      <sheetName val="공비대비"/>
      <sheetName val="내역(중앙)"/>
      <sheetName val="내역(창신)"/>
      <sheetName val="공사물량총량집계"/>
      <sheetName val="수량산출서"/>
      <sheetName val="TB-내역서"/>
      <sheetName val="배합비"/>
      <sheetName val="Elect (3)"/>
      <sheetName val="을"/>
      <sheetName val="조명시설"/>
      <sheetName val="공사별수금계획"/>
      <sheetName val="[롤링6.xls]_______________1___6_2"/>
      <sheetName val="받을어음"/>
      <sheetName val="[롤링6.xls]\\이두나\사업관리\사운영~1\롤링6.x"/>
      <sheetName val="배관자재List (원본)"/>
      <sheetName val="95신규호표"/>
      <sheetName val="01AC"/>
      <sheetName val="[롤링6.xls]_______________1___6_8"/>
      <sheetName val="[롤링6.xls]_______________1___6_3"/>
      <sheetName val="[롤링6.xls]_______________1___6_4"/>
      <sheetName val="[롤링6.xls]_______________1___6_6"/>
      <sheetName val="[롤링6.xls]_______________1___6_5"/>
      <sheetName val="[롤링6.xls]_______________1___6_7"/>
      <sheetName val="[롤링6.xls]_______________1___6_9"/>
      <sheetName val="[롤링6.xls]_______________1____10"/>
      <sheetName val="[롤링6.xls]_______________1____14"/>
      <sheetName val="[롤링6.xls]___두__사업___사___1___6_2"/>
      <sheetName val="[롤링6.xls]___두나_사업_리_사운__1_롤링6_2"/>
      <sheetName val="[롤링6.xls]_______________1____13"/>
      <sheetName val="[롤링6.xls]_______________1____11"/>
      <sheetName val="[롤링6.xls]_______________1____12"/>
      <sheetName val="[롤링6.xls]_______________1____15"/>
      <sheetName val="[롤링6.xls]_______________1____16"/>
      <sheetName val="[롤링6.xls]_______________1____17"/>
      <sheetName val="[롤링6.xls]_______________1____19"/>
      <sheetName val="[롤링6.xls]_______________1____18"/>
      <sheetName val="[롤링6.xls]_______________1____20"/>
      <sheetName val="[롤링6.xls]_______________1____24"/>
      <sheetName val="[롤링6.xls]_______________1____21"/>
      <sheetName val="[롤링6.xls]_______________1____22"/>
      <sheetName val="[롤링6.xls]_______________1____23"/>
      <sheetName val="[롤링6.xls]_______________1____25"/>
      <sheetName val="36신설수량"/>
      <sheetName val="자재단가"/>
      <sheetName val="TIE-IN"/>
      <sheetName val="조직"/>
      <sheetName val="부재리스트"/>
      <sheetName val="[롤링6.xls]_______________1____29"/>
      <sheetName val="[롤링6.xls]_______________1____28"/>
      <sheetName val="[롤링6.xls]_______________1____26"/>
      <sheetName val="[롤링6.xls]_______________1____27"/>
      <sheetName val="[롤링6.xls]_______________1____30"/>
      <sheetName val="[롤링6.xls]_______________1____33"/>
      <sheetName val="[롤링6.xls]_______________1____31"/>
      <sheetName val="[롤링6.xls]_______________1____32"/>
      <sheetName val="[롤링6.xls]_______________1____34"/>
      <sheetName val="[롤링6.xls]_______________1____37"/>
      <sheetName val="[롤링6.xls]_______________1____36"/>
      <sheetName val="[롤링6.xls]_______________1____35"/>
      <sheetName val="[롤링6.xls]_______________1____40"/>
      <sheetName val="[롤링6.xls]_______________1____38"/>
      <sheetName val="[롤링6.xls]_______________1____39"/>
      <sheetName val="[롤링6.xls]_______________1____41"/>
      <sheetName val="[롤링6.xls]_______________1____42"/>
      <sheetName val="[롤링6.xls]_______________1____43"/>
      <sheetName val="[롤링6.xls]_______________1____55"/>
      <sheetName val="[롤링6.xls]_______________1____44"/>
      <sheetName val="[롤링6.xls]_______________1____45"/>
      <sheetName val="[롤링6.xls]_______________1____46"/>
      <sheetName val="[롤링6.xls]_______________1____49"/>
      <sheetName val="[롤링6.xls]_______________1____47"/>
      <sheetName val="[롤링6.xls]_______________1____48"/>
      <sheetName val="[롤링6.xls]_______________1____50"/>
      <sheetName val="[롤링6.xls]_______________1____52"/>
      <sheetName val="[롤링6.xls]_______________1____51"/>
      <sheetName val="[롤링6.xls]_______________1____53"/>
      <sheetName val="[롤링6.xls]_______________1____54"/>
      <sheetName val="[롤링6.xls]_______________1____56"/>
      <sheetName val="[롤링6.xls]_______________1____67"/>
      <sheetName val="[롤링6.xls]_______________1____58"/>
      <sheetName val="[롤링6.xls]_______________1____57"/>
      <sheetName val="[롤링6.xls]_______________1____59"/>
      <sheetName val="[롤링6.xls]_______________1____60"/>
      <sheetName val="[롤링6.xls]_______________1____62"/>
      <sheetName val="[롤링6.xls]_______________1____61"/>
      <sheetName val="[롤링6.xls]_______________1____63"/>
      <sheetName val="[롤링6.xls]_______________1____64"/>
      <sheetName val="[롤링6.xls]_______________1____65"/>
      <sheetName val="[롤링6.xls]_______________1____66"/>
      <sheetName val="[롤링6.xls]_______________1____69"/>
      <sheetName val="[롤링6.xls]_______________1____68"/>
      <sheetName val="8.PILE  (돌출)"/>
      <sheetName val="22수량"/>
      <sheetName val="49일위"/>
      <sheetName val="22일위"/>
      <sheetName val="[롤링6.xls]_______________1____73"/>
      <sheetName val="[롤링6.xls]_______________1____71"/>
      <sheetName val="[롤링6.xls]_______________1____70"/>
      <sheetName val="[롤링6.xls]_______________1____72"/>
      <sheetName val="[롤링6.xls]_______________1____75"/>
      <sheetName val="[롤링6.xls]_______________1____74"/>
      <sheetName val="[롤링6.xls]_______________1____76"/>
      <sheetName val="[롤링6.xls]_______________1____77"/>
      <sheetName val="[롤링6.xls]_______________1____78"/>
      <sheetName val="[롤링6.xls]_______________1____79"/>
      <sheetName val="[롤링6.xls]_______________1____80"/>
      <sheetName val="[롤링6.xls]_______________1____82"/>
      <sheetName val="[롤링6.xls]_______________1____81"/>
      <sheetName val="[롤링6.xls]_______________1____83"/>
      <sheetName val="[롤링6.xls]_______________1____84"/>
      <sheetName val="확약서"/>
      <sheetName val="REDUCER"/>
      <sheetName val="[롤링6.xls]_______________1____90"/>
      <sheetName val="[롤링6.xls]_______________1____86"/>
      <sheetName val="[롤링6.xls]_______________1____85"/>
      <sheetName val="가계부"/>
      <sheetName val="제품목록"/>
      <sheetName val="매입매출관리"/>
      <sheetName val="[롤링6.xls]_______________1____88"/>
      <sheetName val="[롤링6.xls]_______________1____87"/>
      <sheetName val="[롤링6.xls]_______________1____89"/>
      <sheetName val="[롤링6.xls]_______________1____91"/>
      <sheetName val="[롤링6.xls]_______________1____92"/>
      <sheetName val="[롤링6.xls]_______________1____93"/>
      <sheetName val="[롤링6.xls]_______________1____95"/>
      <sheetName val="[롤링6.xls]_______________1____94"/>
      <sheetName val="[롤링6.xls]_______________1____97"/>
      <sheetName val="[롤링6.xls]_______________1____96"/>
      <sheetName val="[롤링6.xls]_______________1____98"/>
      <sheetName val="[롤링6.xls]_______________1___100"/>
      <sheetName val="[롤링6.xls]_______________1____99"/>
      <sheetName val="[롤링6.xls]_______________1___110"/>
      <sheetName val="[롤링6.xls]_______________1___101"/>
      <sheetName val="[롤링6.xls]_______________1___102"/>
      <sheetName val="[롤링6.xls]_______________1___103"/>
      <sheetName val="[롤링6.xls]_______________1___104"/>
      <sheetName val="[롤링6.xls]_______________1___105"/>
      <sheetName val="[롤링6.xls]_______________1___106"/>
      <sheetName val="[롤링6.xls]_______________1___107"/>
      <sheetName val="[롤링6.xls]_______________1___108"/>
      <sheetName val="[롤링6.xls]_______________1___109"/>
      <sheetName val="[롤링6.xls]_______________1___118"/>
      <sheetName val="[롤링6.xls]_______________1___111"/>
      <sheetName val="[롤링6.xls]_______________1___112"/>
      <sheetName val="[롤링6.xls]_______________1___113"/>
      <sheetName val="[롤링6.xls]_______________1___114"/>
      <sheetName val="[롤링6.xls]_______________1___115"/>
      <sheetName val="[롤링6.xls]_______________1___116"/>
      <sheetName val="[롤링6.xls]_______________1___117"/>
      <sheetName val="[롤링6.xls]_______________1___119"/>
      <sheetName val="[롤링6.xls]_______________1___125"/>
      <sheetName val="[롤링6.xls]_______________1___120"/>
      <sheetName val="[롤링6.xls]_______________1___121"/>
      <sheetName val="[롤링6.xls]_______________1___122"/>
      <sheetName val="[롤링6.xls]_______________1___123"/>
      <sheetName val="[롤링6.xls]_______________1___124"/>
      <sheetName val="[롤링6.xls]_______________1___127"/>
      <sheetName val="[롤링6.xls]_______________1___126"/>
      <sheetName val="[롤링6.xls]_______________1___128"/>
      <sheetName val="[롤링6.xls]_______________1___129"/>
      <sheetName val="[롤링6.xls]_______________1___130"/>
      <sheetName val="[롤링6.xls]_______________1___131"/>
      <sheetName val="[롤링6.xls]_______________1___132"/>
      <sheetName val="[롤링6.xls]_______________1___133"/>
      <sheetName val="[롤링6.xls]_______________1___134"/>
      <sheetName val="[롤링6.xls]_______________1___135"/>
      <sheetName val="[롤링6.xls]_______________1___136"/>
      <sheetName val="[롤링6.xls]_______________1___137"/>
      <sheetName val="[롤링6.xls]_______________1___139"/>
      <sheetName val="[롤링6.xls]_______________1___138"/>
      <sheetName val="[롤링6.xls]_______________1___140"/>
      <sheetName val="[롤링6.xls]_______________1___142"/>
      <sheetName val="[롤링6.xls]_______________1___141"/>
      <sheetName val="CCS"/>
      <sheetName val="[롤링6.xls]_______________1___145"/>
      <sheetName val="[롤링6.xls]_______________1___143"/>
      <sheetName val="[롤링6.xls]_______________1___144"/>
      <sheetName val="국민연금전환금"/>
      <sheetName val="유형고정자산 명세"/>
      <sheetName val="자본금"/>
      <sheetName val="공사별5 "/>
      <sheetName val="Assum"/>
      <sheetName val="Con"/>
      <sheetName val="BS(Detail)"/>
      <sheetName val="보고"/>
      <sheetName val="[롤링6.xls]_______________1___149"/>
      <sheetName val="[롤링6.xls]_______________1___146"/>
      <sheetName val="[롤링6.xls]_______________1___147"/>
      <sheetName val="[롤링6.xls]_______________1___148"/>
      <sheetName val="[롤링6.xls]_______________1___150"/>
      <sheetName val="[롤링6.xls]_______________1___151"/>
      <sheetName val="Baby일위대가"/>
      <sheetName val="[롤링6.xls]_______________1___152"/>
      <sheetName val="도장면적"/>
    </sheetNames>
    <definedNames>
      <definedName name="수금매크로4"/>
      <definedName name="지불매크로4" sheetId="5"/>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sheetData sheetId="366"/>
      <sheetData sheetId="367"/>
      <sheetData sheetId="368"/>
      <sheetData sheetId="369"/>
      <sheetData sheetId="370" refreshError="1"/>
      <sheetData sheetId="371"/>
      <sheetData sheetId="372"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완료회의보고서"/>
      <sheetName val="설계설명서(내역)"/>
      <sheetName val="수량서목차"/>
      <sheetName val="수량서표지"/>
      <sheetName val="TABLE"/>
      <sheetName val="9-설계완료회의(후)-광) NO"/>
      <sheetName val="노임단가"/>
      <sheetName val="단가산출"/>
      <sheetName val="8.수량산출 (2)"/>
      <sheetName val="토목수량(공정)"/>
      <sheetName val="POL6차-PIPING"/>
    </sheetNames>
    <sheetDataSet>
      <sheetData sheetId="0"/>
      <sheetData sheetId="1"/>
      <sheetData sheetId="2"/>
      <sheetData sheetId="3"/>
      <sheetData sheetId="4">
        <row r="2">
          <cell r="E2" t="str">
            <v>공종</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완료회의보고서"/>
      <sheetName val="설계내역서표지"/>
      <sheetName val="설계설명서(내역)"/>
      <sheetName val="수량서표지"/>
      <sheetName val="시방서표지"/>
      <sheetName val="목차"/>
      <sheetName val="설계설명서"/>
      <sheetName val="시방서 적용 기준"/>
      <sheetName val="TABLE"/>
      <sheetName val="덕전리"/>
      <sheetName val="시방서_적용_기준"/>
      <sheetName val="9-설계완료보고-포)Finex 150만톤 1호기 발전 4"/>
      <sheetName val="Sheet5"/>
      <sheetName val="설비비4"/>
      <sheetName val="설비비2"/>
      <sheetName val="설비비3"/>
      <sheetName val="설비비5"/>
      <sheetName val="설비비6"/>
      <sheetName val="설비비1"/>
      <sheetName val="PI"/>
      <sheetName val="노임단가"/>
      <sheetName val="총집계표"/>
      <sheetName val="단가산출"/>
      <sheetName val="8.수량산출 (2)"/>
      <sheetName val="토목수량(공정)"/>
      <sheetName val="CODE"/>
      <sheetName val="내역서"/>
      <sheetName val="내역(중앙)"/>
      <sheetName val="내역(창신)"/>
      <sheetName val="자재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E2" t="str">
            <v>공종</v>
          </cell>
        </row>
      </sheetData>
      <sheetData sheetId="9"/>
      <sheetData sheetId="10" refreshError="1"/>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완료회의보고서"/>
      <sheetName val="설계내역서표지"/>
      <sheetName val="설계설명서(내역)"/>
      <sheetName val="수량서표지"/>
      <sheetName val="시방서표지"/>
      <sheetName val="목차"/>
      <sheetName val="설계설명서"/>
      <sheetName val="시방서 적용 기준"/>
      <sheetName val="TABLE"/>
      <sheetName val="설비비4"/>
      <sheetName val="시방서_적용_기준"/>
      <sheetName val="내역"/>
      <sheetName val="노임단가"/>
      <sheetName val="단가산출"/>
      <sheetName val="집계표"/>
      <sheetName val="9-설계완료회의-포)3고로열풍로DOME교체1차공사(축로포"/>
      <sheetName val="BEND LOSS"/>
      <sheetName val="PI"/>
      <sheetName val="덕전리"/>
      <sheetName val="내역서"/>
      <sheetName val="설비비3"/>
    </sheetNames>
    <sheetDataSet>
      <sheetData sheetId="0"/>
      <sheetData sheetId="1"/>
      <sheetData sheetId="2"/>
      <sheetData sheetId="3"/>
      <sheetData sheetId="4"/>
      <sheetData sheetId="5"/>
      <sheetData sheetId="6"/>
      <sheetData sheetId="7"/>
      <sheetData sheetId="8">
        <row r="2">
          <cell r="E2" t="str">
            <v>공종</v>
          </cell>
        </row>
      </sheetData>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설비비3"/>
      <sheetName val="투찰추정"/>
      <sheetName val="내역(중앙)"/>
      <sheetName val="내역(창신)"/>
      <sheetName val="AKF-2"/>
      <sheetName val="노임단가"/>
      <sheetName val="단중표"/>
      <sheetName val="Sheet5"/>
      <sheetName val="수자재단위당"/>
      <sheetName val="POL6차-PIP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설계"/>
      <sheetName val="수량"/>
      <sheetName val="부표단가,총괄표"/>
      <sheetName val="내역서"/>
      <sheetName val="총집계표"/>
      <sheetName val="내역"/>
      <sheetName val="설비비4"/>
      <sheetName val="N賃率-職"/>
      <sheetName val="설비비3"/>
      <sheetName val="Sheet3"/>
      <sheetName val="노임단가"/>
      <sheetName val="단가산출"/>
      <sheetName val="Sheet5"/>
      <sheetName val="8.수량산출 (2)"/>
      <sheetName val="토목수량(공정)"/>
      <sheetName val="소방사항"/>
      <sheetName val="FAB별"/>
      <sheetName val="POL6차-PIPING"/>
      <sheetName val="설비비2"/>
      <sheetName val="설비비5"/>
      <sheetName val="설비비6"/>
      <sheetName val="설비비1"/>
      <sheetName val="PI"/>
      <sheetName val="예산실적전체당월"/>
      <sheetName val="대운산출"/>
      <sheetName val="재료비"/>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완료회의보고서"/>
      <sheetName val="설계설명서(내역)"/>
      <sheetName val="수량서목차"/>
      <sheetName val="수량서표지"/>
      <sheetName val="TABLE"/>
      <sheetName val="9-설계완료회의(후)-광) NO"/>
      <sheetName val="노임단가"/>
    </sheetNames>
    <sheetDataSet>
      <sheetData sheetId="0"/>
      <sheetData sheetId="1"/>
      <sheetData sheetId="2"/>
      <sheetData sheetId="3"/>
      <sheetData sheetId="4">
        <row r="2">
          <cell r="E2" t="str">
            <v>공종</v>
          </cell>
        </row>
        <row r="3">
          <cell r="D3">
            <v>1</v>
          </cell>
          <cell r="E3" t="str">
            <v>토목공사</v>
          </cell>
        </row>
        <row r="4">
          <cell r="D4">
            <v>1.1000000000000001</v>
          </cell>
          <cell r="E4" t="str">
            <v>공통시방서</v>
          </cell>
          <cell r="M4">
            <v>7</v>
          </cell>
          <cell r="N4" t="str">
            <v>~</v>
          </cell>
          <cell r="O4">
            <v>66</v>
          </cell>
        </row>
        <row r="5">
          <cell r="D5">
            <v>1.2</v>
          </cell>
          <cell r="E5" t="str">
            <v>토목시방서</v>
          </cell>
          <cell r="M5">
            <v>67</v>
          </cell>
          <cell r="N5" t="str">
            <v>~</v>
          </cell>
          <cell r="O5">
            <v>68</v>
          </cell>
        </row>
        <row r="6">
          <cell r="D6" t="str">
            <v>1.2.1</v>
          </cell>
          <cell r="E6" t="str">
            <v>토공사</v>
          </cell>
          <cell r="M6">
            <v>69</v>
          </cell>
          <cell r="N6" t="str">
            <v>~</v>
          </cell>
          <cell r="O6">
            <v>80</v>
          </cell>
        </row>
        <row r="7">
          <cell r="D7" t="str">
            <v>1.2.2</v>
          </cell>
          <cell r="E7" t="str">
            <v>흙막이공사</v>
          </cell>
          <cell r="M7">
            <v>81</v>
          </cell>
          <cell r="N7" t="str">
            <v>~</v>
          </cell>
          <cell r="O7">
            <v>118</v>
          </cell>
        </row>
        <row r="8">
          <cell r="D8" t="str">
            <v>1.2.3</v>
          </cell>
          <cell r="E8" t="str">
            <v>기초공사</v>
          </cell>
          <cell r="M8">
            <v>119</v>
          </cell>
          <cell r="N8" t="str">
            <v>~</v>
          </cell>
          <cell r="O8">
            <v>162</v>
          </cell>
        </row>
        <row r="9">
          <cell r="D9" t="str">
            <v>1.2.4</v>
          </cell>
          <cell r="E9" t="str">
            <v>철근콘크리트공사</v>
          </cell>
          <cell r="M9">
            <v>163</v>
          </cell>
          <cell r="N9" t="str">
            <v>~</v>
          </cell>
          <cell r="O9">
            <v>196</v>
          </cell>
        </row>
        <row r="10">
          <cell r="D10" t="str">
            <v>1.2.5</v>
          </cell>
          <cell r="E10" t="str">
            <v>도로공사</v>
          </cell>
          <cell r="M10">
            <v>197</v>
          </cell>
          <cell r="N10" t="str">
            <v>~</v>
          </cell>
          <cell r="O10">
            <v>244</v>
          </cell>
        </row>
        <row r="11">
          <cell r="D11" t="str">
            <v>1.2.6</v>
          </cell>
          <cell r="E11" t="str">
            <v>급수관공사</v>
          </cell>
          <cell r="M11">
            <v>245</v>
          </cell>
          <cell r="N11" t="str">
            <v>~</v>
          </cell>
          <cell r="O11">
            <v>268</v>
          </cell>
        </row>
        <row r="12">
          <cell r="D12" t="str">
            <v>1.2.7</v>
          </cell>
          <cell r="E12" t="str">
            <v>배수관공사</v>
          </cell>
          <cell r="M12">
            <v>269</v>
          </cell>
          <cell r="N12" t="str">
            <v>~</v>
          </cell>
          <cell r="O12">
            <v>290</v>
          </cell>
        </row>
        <row r="13">
          <cell r="D13" t="str">
            <v>1.2.8</v>
          </cell>
          <cell r="E13" t="str">
            <v>전선관공사</v>
          </cell>
          <cell r="M13">
            <v>291</v>
          </cell>
          <cell r="N13" t="str">
            <v>~</v>
          </cell>
          <cell r="O13">
            <v>300</v>
          </cell>
        </row>
        <row r="14">
          <cell r="D14" t="str">
            <v>1.2.9</v>
          </cell>
          <cell r="E14" t="str">
            <v>항만공사</v>
          </cell>
          <cell r="M14">
            <v>301</v>
          </cell>
          <cell r="N14" t="str">
            <v>~</v>
          </cell>
          <cell r="O14">
            <v>318</v>
          </cell>
        </row>
        <row r="15">
          <cell r="D15" t="str">
            <v>1.2.10</v>
          </cell>
          <cell r="E15" t="str">
            <v>방식공사</v>
          </cell>
          <cell r="M15">
            <v>319</v>
          </cell>
          <cell r="N15" t="str">
            <v>~</v>
          </cell>
          <cell r="O15">
            <v>324</v>
          </cell>
        </row>
        <row r="16">
          <cell r="D16" t="str">
            <v>1.2.11</v>
          </cell>
          <cell r="E16" t="str">
            <v>발파공사</v>
          </cell>
          <cell r="M16">
            <v>325</v>
          </cell>
          <cell r="N16" t="str">
            <v>~</v>
          </cell>
          <cell r="O16">
            <v>346</v>
          </cell>
        </row>
        <row r="17">
          <cell r="D17" t="str">
            <v>1.2.12</v>
          </cell>
          <cell r="E17" t="str">
            <v>궤도공사</v>
          </cell>
          <cell r="M17">
            <v>347</v>
          </cell>
          <cell r="N17" t="str">
            <v>~</v>
          </cell>
          <cell r="O17">
            <v>354</v>
          </cell>
        </row>
        <row r="18">
          <cell r="D18" t="str">
            <v>1.2.13</v>
          </cell>
          <cell r="E18" t="str">
            <v>가설공사</v>
          </cell>
          <cell r="M18">
            <v>355</v>
          </cell>
          <cell r="N18" t="str">
            <v>~</v>
          </cell>
          <cell r="O18">
            <v>364</v>
          </cell>
        </row>
        <row r="19">
          <cell r="D19" t="str">
            <v>1.2.14</v>
          </cell>
          <cell r="E19" t="str">
            <v>철거공사</v>
          </cell>
          <cell r="M19">
            <v>365</v>
          </cell>
          <cell r="N19" t="str">
            <v>~</v>
          </cell>
          <cell r="O19">
            <v>368</v>
          </cell>
        </row>
        <row r="20">
          <cell r="D20" t="str">
            <v>1.2.15</v>
          </cell>
          <cell r="E20" t="str">
            <v>조경공사</v>
          </cell>
          <cell r="M20">
            <v>369</v>
          </cell>
          <cell r="N20" t="str">
            <v>~</v>
          </cell>
          <cell r="O20">
            <v>374</v>
          </cell>
        </row>
        <row r="21">
          <cell r="D21" t="str">
            <v>1.2.16</v>
          </cell>
          <cell r="E21" t="str">
            <v>교량공사</v>
          </cell>
          <cell r="M21">
            <v>375</v>
          </cell>
          <cell r="N21" t="str">
            <v>~</v>
          </cell>
          <cell r="O21">
            <v>406</v>
          </cell>
        </row>
        <row r="22">
          <cell r="D22" t="str">
            <v>1.2.17</v>
          </cell>
          <cell r="E22" t="str">
            <v>연약지반처리공사</v>
          </cell>
          <cell r="M22">
            <v>407</v>
          </cell>
          <cell r="N22" t="str">
            <v>~</v>
          </cell>
          <cell r="O22">
            <v>448</v>
          </cell>
        </row>
        <row r="23">
          <cell r="D23" t="str">
            <v>1.2.18</v>
          </cell>
          <cell r="E23" t="str">
            <v>오수처리설비공사</v>
          </cell>
          <cell r="M23">
            <v>449</v>
          </cell>
          <cell r="N23" t="str">
            <v>~</v>
          </cell>
          <cell r="O23">
            <v>472</v>
          </cell>
        </row>
        <row r="24">
          <cell r="D24" t="str">
            <v>부록1.</v>
          </cell>
          <cell r="E24" t="str">
            <v>강관PILE제작사양서</v>
          </cell>
          <cell r="M24">
            <v>473</v>
          </cell>
          <cell r="N24" t="str">
            <v>~</v>
          </cell>
          <cell r="O24">
            <v>482</v>
          </cell>
        </row>
        <row r="25">
          <cell r="D25" t="str">
            <v>부록2.</v>
          </cell>
          <cell r="E25" t="str">
            <v>SL PILE제작사양서</v>
          </cell>
          <cell r="M25">
            <v>483</v>
          </cell>
          <cell r="N25" t="str">
            <v>~</v>
          </cell>
          <cell r="O25">
            <v>492</v>
          </cell>
        </row>
        <row r="26">
          <cell r="D26" t="str">
            <v>부록3.</v>
          </cell>
          <cell r="E26" t="str">
            <v>오폐수용 PUMP 및 판넬 구입사양서</v>
          </cell>
          <cell r="M26">
            <v>493</v>
          </cell>
          <cell r="N26" t="str">
            <v>~</v>
          </cell>
          <cell r="O26">
            <v>0</v>
          </cell>
        </row>
        <row r="27">
          <cell r="E27" t="str">
            <v xml:space="preserve"> </v>
          </cell>
        </row>
        <row r="28">
          <cell r="D28">
            <v>2</v>
          </cell>
          <cell r="E28" t="str">
            <v>건축공사</v>
          </cell>
        </row>
        <row r="29">
          <cell r="D29">
            <v>2.1</v>
          </cell>
          <cell r="E29" t="str">
            <v>공통시방서</v>
          </cell>
          <cell r="M29">
            <v>7</v>
          </cell>
          <cell r="O29">
            <v>66</v>
          </cell>
        </row>
        <row r="30">
          <cell r="D30">
            <v>2.2000000000000002</v>
          </cell>
          <cell r="E30" t="str">
            <v>건축시방서</v>
          </cell>
          <cell r="M30">
            <v>67</v>
          </cell>
          <cell r="N30" t="str">
            <v>~</v>
          </cell>
          <cell r="O30">
            <v>68</v>
          </cell>
        </row>
        <row r="31">
          <cell r="D31" t="str">
            <v>2.2.1</v>
          </cell>
          <cell r="E31" t="str">
            <v>일반사항</v>
          </cell>
          <cell r="M31">
            <v>69</v>
          </cell>
          <cell r="N31" t="str">
            <v>~</v>
          </cell>
          <cell r="O31">
            <v>72</v>
          </cell>
        </row>
        <row r="32">
          <cell r="D32" t="str">
            <v>2.2.2</v>
          </cell>
          <cell r="E32" t="str">
            <v>가설공사</v>
          </cell>
          <cell r="M32">
            <v>73</v>
          </cell>
          <cell r="N32" t="str">
            <v>~</v>
          </cell>
          <cell r="O32">
            <v>88</v>
          </cell>
        </row>
        <row r="33">
          <cell r="D33" t="str">
            <v>2.2.3</v>
          </cell>
          <cell r="E33" t="str">
            <v>조적공사</v>
          </cell>
          <cell r="M33">
            <v>89</v>
          </cell>
          <cell r="N33" t="str">
            <v>~</v>
          </cell>
          <cell r="O33">
            <v>96</v>
          </cell>
        </row>
        <row r="34">
          <cell r="D34" t="str">
            <v>2.2.4</v>
          </cell>
          <cell r="E34" t="str">
            <v>석공사</v>
          </cell>
          <cell r="M34">
            <v>97</v>
          </cell>
          <cell r="N34" t="str">
            <v>~</v>
          </cell>
          <cell r="O34">
            <v>106</v>
          </cell>
        </row>
        <row r="35">
          <cell r="D35" t="str">
            <v>2.2.5</v>
          </cell>
          <cell r="E35" t="str">
            <v>목공사</v>
          </cell>
          <cell r="M35">
            <v>107</v>
          </cell>
          <cell r="N35" t="str">
            <v>~</v>
          </cell>
          <cell r="O35">
            <v>110</v>
          </cell>
        </row>
        <row r="36">
          <cell r="D36" t="str">
            <v>2.2.6</v>
          </cell>
          <cell r="E36" t="str">
            <v>수장공사</v>
          </cell>
          <cell r="M36">
            <v>111</v>
          </cell>
          <cell r="N36" t="str">
            <v>~</v>
          </cell>
          <cell r="O36">
            <v>154</v>
          </cell>
        </row>
        <row r="37">
          <cell r="D37" t="str">
            <v>2.2.7</v>
          </cell>
          <cell r="E37" t="str">
            <v>미장공사</v>
          </cell>
          <cell r="M37">
            <v>155</v>
          </cell>
          <cell r="N37" t="str">
            <v>~</v>
          </cell>
          <cell r="O37">
            <v>180</v>
          </cell>
        </row>
        <row r="38">
          <cell r="D38" t="str">
            <v>2.2.8</v>
          </cell>
          <cell r="E38" t="str">
            <v>타일공사</v>
          </cell>
          <cell r="M38">
            <v>181</v>
          </cell>
          <cell r="N38" t="str">
            <v>~</v>
          </cell>
          <cell r="O38">
            <v>186</v>
          </cell>
        </row>
        <row r="39">
          <cell r="D39" t="str">
            <v>2.2.9</v>
          </cell>
          <cell r="E39" t="str">
            <v>창호공사</v>
          </cell>
          <cell r="M39">
            <v>187</v>
          </cell>
          <cell r="N39" t="str">
            <v>~</v>
          </cell>
          <cell r="O39">
            <v>206</v>
          </cell>
        </row>
        <row r="40">
          <cell r="D40" t="str">
            <v>2.2.10</v>
          </cell>
          <cell r="E40" t="str">
            <v>철물및잡공사</v>
          </cell>
          <cell r="M40">
            <v>207</v>
          </cell>
          <cell r="N40" t="str">
            <v>~</v>
          </cell>
          <cell r="O40">
            <v>292</v>
          </cell>
        </row>
        <row r="41">
          <cell r="D41" t="str">
            <v>2.2.11</v>
          </cell>
          <cell r="E41" t="str">
            <v>철골세우기공사</v>
          </cell>
          <cell r="M41">
            <v>293</v>
          </cell>
          <cell r="N41" t="str">
            <v>~</v>
          </cell>
          <cell r="O41">
            <v>318</v>
          </cell>
        </row>
        <row r="42">
          <cell r="D42" t="str">
            <v>2.2.12</v>
          </cell>
          <cell r="E42" t="str">
            <v>지붕공사</v>
          </cell>
          <cell r="M42">
            <v>319</v>
          </cell>
          <cell r="N42" t="str">
            <v>~</v>
          </cell>
          <cell r="O42">
            <v>364</v>
          </cell>
        </row>
        <row r="43">
          <cell r="D43" t="str">
            <v>2.2.13</v>
          </cell>
          <cell r="E43" t="str">
            <v>철골공사</v>
          </cell>
          <cell r="M43">
            <v>365</v>
          </cell>
          <cell r="N43" t="str">
            <v>~</v>
          </cell>
          <cell r="O43">
            <v>420</v>
          </cell>
        </row>
        <row r="44">
          <cell r="D44" t="str">
            <v>2.2.14</v>
          </cell>
          <cell r="E44" t="str">
            <v>방수공사</v>
          </cell>
          <cell r="M44">
            <v>421</v>
          </cell>
          <cell r="N44" t="str">
            <v>~</v>
          </cell>
          <cell r="O44">
            <v>456</v>
          </cell>
        </row>
        <row r="45">
          <cell r="E45" t="str">
            <v xml:space="preserve"> </v>
          </cell>
          <cell r="M45">
            <v>457</v>
          </cell>
          <cell r="N45" t="str">
            <v>~</v>
          </cell>
          <cell r="O45">
            <v>0</v>
          </cell>
        </row>
        <row r="46">
          <cell r="D46">
            <v>3</v>
          </cell>
          <cell r="E46" t="str">
            <v>기계공사</v>
          </cell>
          <cell r="N46" t="str">
            <v>~</v>
          </cell>
          <cell r="O46">
            <v>6</v>
          </cell>
        </row>
        <row r="47">
          <cell r="D47">
            <v>3.1</v>
          </cell>
          <cell r="E47" t="str">
            <v>공통시방서</v>
          </cell>
          <cell r="M47">
            <v>7</v>
          </cell>
          <cell r="O47">
            <v>66</v>
          </cell>
        </row>
        <row r="48">
          <cell r="D48">
            <v>3.2</v>
          </cell>
          <cell r="E48" t="str">
            <v>기계시방서</v>
          </cell>
          <cell r="M48">
            <v>67</v>
          </cell>
          <cell r="N48" t="str">
            <v>~</v>
          </cell>
          <cell r="O48">
            <v>68</v>
          </cell>
        </row>
        <row r="49">
          <cell r="D49" t="str">
            <v>3.2.1</v>
          </cell>
          <cell r="E49" t="str">
            <v>일반사항</v>
          </cell>
          <cell r="M49">
            <v>69</v>
          </cell>
          <cell r="N49" t="str">
            <v>~</v>
          </cell>
          <cell r="O49">
            <v>80</v>
          </cell>
        </row>
        <row r="50">
          <cell r="D50" t="str">
            <v>3.2.2</v>
          </cell>
          <cell r="E50" t="str">
            <v>기계기초및기기설치</v>
          </cell>
          <cell r="M50">
            <v>81</v>
          </cell>
          <cell r="N50" t="str">
            <v>~</v>
          </cell>
          <cell r="O50">
            <v>106</v>
          </cell>
        </row>
        <row r="51">
          <cell r="D51" t="str">
            <v>3.2.3</v>
          </cell>
          <cell r="E51" t="str">
            <v>배관공사</v>
          </cell>
          <cell r="M51">
            <v>107</v>
          </cell>
          <cell r="N51" t="str">
            <v>~</v>
          </cell>
          <cell r="O51">
            <v>246</v>
          </cell>
        </row>
        <row r="52">
          <cell r="D52" t="str">
            <v>3.2.4</v>
          </cell>
          <cell r="E52" t="str">
            <v>용접공사</v>
          </cell>
          <cell r="M52">
            <v>247</v>
          </cell>
          <cell r="N52" t="str">
            <v>~</v>
          </cell>
          <cell r="O52">
            <v>316</v>
          </cell>
        </row>
        <row r="53">
          <cell r="D53" t="str">
            <v>3.2.5</v>
          </cell>
          <cell r="E53" t="str">
            <v>도장공사</v>
          </cell>
          <cell r="M53">
            <v>317</v>
          </cell>
          <cell r="N53" t="str">
            <v>~</v>
          </cell>
          <cell r="O53">
            <v>360</v>
          </cell>
        </row>
        <row r="54">
          <cell r="D54" t="str">
            <v>3.2.6</v>
          </cell>
          <cell r="E54" t="str">
            <v>보온공사</v>
          </cell>
          <cell r="M54">
            <v>361</v>
          </cell>
          <cell r="N54" t="str">
            <v>~</v>
          </cell>
          <cell r="O54">
            <v>400</v>
          </cell>
        </row>
        <row r="55">
          <cell r="D55" t="str">
            <v>3.2.7</v>
          </cell>
          <cell r="E55" t="str">
            <v>제작공사</v>
          </cell>
          <cell r="M55">
            <v>401</v>
          </cell>
          <cell r="N55" t="str">
            <v>~</v>
          </cell>
          <cell r="O55">
            <v>432</v>
          </cell>
        </row>
        <row r="56">
          <cell r="D56" t="str">
            <v>3.2.8</v>
          </cell>
          <cell r="E56" t="str">
            <v>O.H.CRANE 설치공사</v>
          </cell>
          <cell r="M56">
            <v>433</v>
          </cell>
          <cell r="N56" t="str">
            <v>~</v>
          </cell>
          <cell r="O56">
            <v>444</v>
          </cell>
        </row>
        <row r="57">
          <cell r="D57" t="str">
            <v>3.2.9</v>
          </cell>
          <cell r="E57" t="str">
            <v>BELT CONVEYOR 설치공사</v>
          </cell>
          <cell r="M57">
            <v>445</v>
          </cell>
          <cell r="N57" t="str">
            <v>~</v>
          </cell>
          <cell r="O57">
            <v>480</v>
          </cell>
        </row>
        <row r="58">
          <cell r="D58" t="str">
            <v>3.2.10</v>
          </cell>
          <cell r="E58" t="str">
            <v>압연기 STAND 설치공사</v>
          </cell>
          <cell r="M58">
            <v>481</v>
          </cell>
          <cell r="N58" t="str">
            <v>~</v>
          </cell>
          <cell r="O58">
            <v>506</v>
          </cell>
        </row>
        <row r="59">
          <cell r="D59" t="str">
            <v>3.2.11</v>
          </cell>
          <cell r="E59" t="str">
            <v>운반공사</v>
          </cell>
          <cell r="M59">
            <v>507</v>
          </cell>
          <cell r="N59" t="str">
            <v>~</v>
          </cell>
          <cell r="O59">
            <v>522</v>
          </cell>
        </row>
        <row r="60">
          <cell r="E60" t="str">
            <v xml:space="preserve"> </v>
          </cell>
          <cell r="M60">
            <v>523</v>
          </cell>
          <cell r="N60" t="str">
            <v>~</v>
          </cell>
          <cell r="O60">
            <v>524</v>
          </cell>
        </row>
        <row r="61">
          <cell r="E61" t="str">
            <v>축로공사</v>
          </cell>
          <cell r="M61">
            <v>525</v>
          </cell>
          <cell r="N61" t="str">
            <v>~</v>
          </cell>
          <cell r="O61">
            <v>522</v>
          </cell>
        </row>
        <row r="62">
          <cell r="D62">
            <v>3.3</v>
          </cell>
          <cell r="E62" t="str">
            <v>축로시방서</v>
          </cell>
          <cell r="M62">
            <v>523</v>
          </cell>
          <cell r="N62" t="str">
            <v>~</v>
          </cell>
          <cell r="O62">
            <v>524</v>
          </cell>
        </row>
        <row r="63">
          <cell r="D63" t="str">
            <v>3.3.1</v>
          </cell>
          <cell r="E63" t="str">
            <v>일반사항</v>
          </cell>
          <cell r="M63">
            <v>525</v>
          </cell>
          <cell r="N63" t="str">
            <v>~</v>
          </cell>
          <cell r="O63">
            <v>546</v>
          </cell>
        </row>
        <row r="64">
          <cell r="D64" t="str">
            <v>3.3.2</v>
          </cell>
          <cell r="E64" t="str">
            <v>축로공사</v>
          </cell>
          <cell r="M64">
            <v>547</v>
          </cell>
          <cell r="N64" t="str">
            <v>~</v>
          </cell>
          <cell r="O64">
            <v>556</v>
          </cell>
        </row>
        <row r="65">
          <cell r="D65" t="str">
            <v>3.3.3</v>
          </cell>
          <cell r="E65" t="str">
            <v>시공기준</v>
          </cell>
          <cell r="M65">
            <v>557</v>
          </cell>
          <cell r="N65" t="str">
            <v>~</v>
          </cell>
          <cell r="O65">
            <v>594</v>
          </cell>
        </row>
        <row r="66">
          <cell r="E66" t="str">
            <v xml:space="preserve"> </v>
          </cell>
          <cell r="M66">
            <v>595</v>
          </cell>
          <cell r="N66" t="str">
            <v>~</v>
          </cell>
          <cell r="O66">
            <v>0</v>
          </cell>
        </row>
        <row r="67">
          <cell r="D67">
            <v>4</v>
          </cell>
          <cell r="E67" t="str">
            <v>설비분야</v>
          </cell>
          <cell r="N67" t="str">
            <v>~</v>
          </cell>
          <cell r="O67">
            <v>6</v>
          </cell>
        </row>
        <row r="68">
          <cell r="D68">
            <v>4.0999999999999996</v>
          </cell>
          <cell r="E68" t="str">
            <v>공통시방서</v>
          </cell>
          <cell r="M68">
            <v>7</v>
          </cell>
          <cell r="O68">
            <v>66</v>
          </cell>
        </row>
        <row r="69">
          <cell r="D69">
            <v>4.2</v>
          </cell>
          <cell r="E69" t="str">
            <v>설비시방서</v>
          </cell>
          <cell r="M69">
            <v>67</v>
          </cell>
          <cell r="N69" t="str">
            <v>~</v>
          </cell>
          <cell r="O69">
            <v>68</v>
          </cell>
        </row>
        <row r="70">
          <cell r="D70" t="str">
            <v>4.2.1</v>
          </cell>
          <cell r="E70" t="str">
            <v>일반사항</v>
          </cell>
          <cell r="M70">
            <v>69</v>
          </cell>
          <cell r="N70" t="str">
            <v>~</v>
          </cell>
          <cell r="O70">
            <v>80</v>
          </cell>
        </row>
        <row r="71">
          <cell r="D71" t="str">
            <v>4.2.2</v>
          </cell>
          <cell r="E71" t="str">
            <v>급수,급탕배관공사</v>
          </cell>
          <cell r="M71">
            <v>81</v>
          </cell>
          <cell r="N71" t="str">
            <v>~</v>
          </cell>
          <cell r="O71">
            <v>102</v>
          </cell>
        </row>
        <row r="72">
          <cell r="D72" t="str">
            <v>4.2.3</v>
          </cell>
          <cell r="E72" t="str">
            <v>오,배수 통기 배관공사</v>
          </cell>
          <cell r="M72">
            <v>103</v>
          </cell>
          <cell r="N72" t="str">
            <v>~</v>
          </cell>
          <cell r="O72">
            <v>114</v>
          </cell>
        </row>
        <row r="73">
          <cell r="D73" t="str">
            <v>4.2.4</v>
          </cell>
          <cell r="E73" t="str">
            <v>온수및 중온수 배관공사</v>
          </cell>
          <cell r="M73">
            <v>115</v>
          </cell>
          <cell r="N73" t="str">
            <v>~</v>
          </cell>
          <cell r="O73">
            <v>134</v>
          </cell>
        </row>
        <row r="74">
          <cell r="D74" t="str">
            <v>4.2.5</v>
          </cell>
          <cell r="E74" t="str">
            <v>냉수 및 냉각수 배관공사</v>
          </cell>
          <cell r="M74">
            <v>135</v>
          </cell>
          <cell r="N74" t="str">
            <v>~</v>
          </cell>
          <cell r="O74">
            <v>148</v>
          </cell>
        </row>
        <row r="75">
          <cell r="D75" t="str">
            <v>4.2.6</v>
          </cell>
          <cell r="E75" t="str">
            <v>증기배관공사</v>
          </cell>
          <cell r="M75">
            <v>149</v>
          </cell>
          <cell r="N75" t="str">
            <v>~</v>
          </cell>
          <cell r="O75">
            <v>162</v>
          </cell>
        </row>
        <row r="76">
          <cell r="D76" t="str">
            <v>4.2.7</v>
          </cell>
          <cell r="E76" t="str">
            <v>옥내,외 소화설비공사</v>
          </cell>
          <cell r="M76">
            <v>163</v>
          </cell>
          <cell r="N76" t="str">
            <v>~</v>
          </cell>
          <cell r="O76">
            <v>184</v>
          </cell>
        </row>
        <row r="77">
          <cell r="D77" t="str">
            <v>4.2.8</v>
          </cell>
          <cell r="E77" t="str">
            <v>스프링 쿨러소화설비공사</v>
          </cell>
          <cell r="M77">
            <v>185</v>
          </cell>
          <cell r="N77" t="str">
            <v>~</v>
          </cell>
          <cell r="O77">
            <v>204</v>
          </cell>
        </row>
        <row r="78">
          <cell r="D78" t="str">
            <v>4.2.9</v>
          </cell>
          <cell r="E78" t="str">
            <v>CO2 소화설비공사</v>
          </cell>
          <cell r="M78">
            <v>205</v>
          </cell>
          <cell r="N78" t="str">
            <v>~</v>
          </cell>
          <cell r="O78">
            <v>222</v>
          </cell>
        </row>
        <row r="79">
          <cell r="D79" t="str">
            <v>4.2.10</v>
          </cell>
          <cell r="E79" t="str">
            <v>가스배관공사(L.P.G 및 도시가스)</v>
          </cell>
          <cell r="M79">
            <v>223</v>
          </cell>
          <cell r="N79" t="str">
            <v>~</v>
          </cell>
          <cell r="O79">
            <v>238</v>
          </cell>
        </row>
        <row r="80">
          <cell r="D80" t="str">
            <v>4.2.11</v>
          </cell>
          <cell r="E80" t="str">
            <v>단열이중배관공사</v>
          </cell>
          <cell r="M80">
            <v>239</v>
          </cell>
          <cell r="N80" t="str">
            <v>~</v>
          </cell>
          <cell r="O80">
            <v>256</v>
          </cell>
        </row>
        <row r="81">
          <cell r="D81" t="str">
            <v>4.2.12</v>
          </cell>
          <cell r="E81" t="str">
            <v>강관매설배관공사</v>
          </cell>
          <cell r="M81">
            <v>257</v>
          </cell>
          <cell r="N81" t="str">
            <v>~</v>
          </cell>
          <cell r="O81">
            <v>266</v>
          </cell>
        </row>
        <row r="82">
          <cell r="D82" t="str">
            <v>4.2.13</v>
          </cell>
          <cell r="E82" t="str">
            <v>NO-HUB 주처관 방식 오,폐수배관공사</v>
          </cell>
          <cell r="M82">
            <v>267</v>
          </cell>
          <cell r="N82" t="str">
            <v>~</v>
          </cell>
          <cell r="O82">
            <v>272</v>
          </cell>
        </row>
        <row r="83">
          <cell r="D83" t="str">
            <v>4.2.14</v>
          </cell>
          <cell r="E83" t="str">
            <v>P.V.C. 방식 오.폐수 공사</v>
          </cell>
          <cell r="M83">
            <v>273</v>
          </cell>
          <cell r="N83" t="str">
            <v>~</v>
          </cell>
          <cell r="O83">
            <v>278</v>
          </cell>
        </row>
        <row r="84">
          <cell r="D84" t="str">
            <v>4.2.15</v>
          </cell>
          <cell r="E84" t="str">
            <v>DUCT 보온공사</v>
          </cell>
          <cell r="M84">
            <v>279</v>
          </cell>
          <cell r="N84" t="str">
            <v>~</v>
          </cell>
          <cell r="O84">
            <v>304</v>
          </cell>
        </row>
        <row r="85">
          <cell r="D85" t="str">
            <v>4.2.16</v>
          </cell>
          <cell r="E85" t="str">
            <v>방진공사</v>
          </cell>
          <cell r="M85">
            <v>305</v>
          </cell>
          <cell r="N85" t="str">
            <v>~</v>
          </cell>
          <cell r="O85">
            <v>316</v>
          </cell>
        </row>
        <row r="86">
          <cell r="D86" t="str">
            <v>4.2.17</v>
          </cell>
          <cell r="E86" t="str">
            <v>자동제어 설비공사</v>
          </cell>
          <cell r="M86">
            <v>317</v>
          </cell>
          <cell r="N86" t="str">
            <v>~</v>
          </cell>
          <cell r="O86">
            <v>342</v>
          </cell>
        </row>
        <row r="87">
          <cell r="D87" t="str">
            <v>4.2.18</v>
          </cell>
          <cell r="E87" t="str">
            <v>T.A.B.및 준공검사</v>
          </cell>
          <cell r="M87">
            <v>343</v>
          </cell>
          <cell r="O87">
            <v>352</v>
          </cell>
        </row>
        <row r="88">
          <cell r="M88">
            <v>353</v>
          </cell>
          <cell r="O88">
            <v>0</v>
          </cell>
        </row>
        <row r="89">
          <cell r="E89" t="str">
            <v xml:space="preserve"> </v>
          </cell>
          <cell r="N89" t="str">
            <v>~</v>
          </cell>
          <cell r="O89">
            <v>0</v>
          </cell>
        </row>
        <row r="90">
          <cell r="D90">
            <v>5</v>
          </cell>
          <cell r="E90" t="str">
            <v>전기공사</v>
          </cell>
          <cell r="N90" t="str">
            <v>~</v>
          </cell>
          <cell r="O90">
            <v>6</v>
          </cell>
        </row>
        <row r="91">
          <cell r="D91">
            <v>5.0999999999999996</v>
          </cell>
          <cell r="E91" t="str">
            <v>공통시방서</v>
          </cell>
          <cell r="M91">
            <v>7</v>
          </cell>
          <cell r="O91">
            <v>66</v>
          </cell>
        </row>
        <row r="92">
          <cell r="D92">
            <v>5.2</v>
          </cell>
          <cell r="E92" t="str">
            <v>전기시방서</v>
          </cell>
          <cell r="M92">
            <v>67</v>
          </cell>
          <cell r="N92" t="str">
            <v>~</v>
          </cell>
          <cell r="O92">
            <v>68</v>
          </cell>
        </row>
        <row r="93">
          <cell r="D93" t="str">
            <v>5.2.1</v>
          </cell>
          <cell r="E93" t="str">
            <v>일반사항</v>
          </cell>
          <cell r="M93">
            <v>69</v>
          </cell>
          <cell r="N93" t="str">
            <v>~</v>
          </cell>
          <cell r="O93">
            <v>74</v>
          </cell>
        </row>
        <row r="94">
          <cell r="D94" t="str">
            <v>5.2.2</v>
          </cell>
          <cell r="E94" t="str">
            <v>전기기기설치공사</v>
          </cell>
          <cell r="M94">
            <v>75</v>
          </cell>
          <cell r="N94" t="str">
            <v>~</v>
          </cell>
          <cell r="O94">
            <v>82</v>
          </cell>
        </row>
        <row r="95">
          <cell r="D95" t="str">
            <v>5.2.3</v>
          </cell>
          <cell r="E95" t="str">
            <v>CABLE포설공사</v>
          </cell>
          <cell r="M95">
            <v>83</v>
          </cell>
          <cell r="N95" t="str">
            <v>~</v>
          </cell>
          <cell r="O95">
            <v>108</v>
          </cell>
        </row>
        <row r="96">
          <cell r="D96" t="str">
            <v>5.2.4</v>
          </cell>
          <cell r="E96" t="str">
            <v>전선관배관공사</v>
          </cell>
          <cell r="M96">
            <v>109</v>
          </cell>
          <cell r="N96" t="str">
            <v>~</v>
          </cell>
          <cell r="O96">
            <v>128</v>
          </cell>
        </row>
        <row r="97">
          <cell r="D97" t="str">
            <v>5.2.5</v>
          </cell>
          <cell r="E97" t="str">
            <v>송,배관선로공사</v>
          </cell>
          <cell r="M97">
            <v>129</v>
          </cell>
          <cell r="N97" t="str">
            <v>~</v>
          </cell>
          <cell r="O97">
            <v>138</v>
          </cell>
        </row>
        <row r="98">
          <cell r="D98" t="str">
            <v>5.2.6</v>
          </cell>
          <cell r="E98" t="str">
            <v>조명공사</v>
          </cell>
          <cell r="M98">
            <v>139</v>
          </cell>
          <cell r="N98" t="str">
            <v>~</v>
          </cell>
          <cell r="O98">
            <v>146</v>
          </cell>
        </row>
        <row r="99">
          <cell r="D99" t="str">
            <v>5.2.7</v>
          </cell>
          <cell r="E99" t="str">
            <v>CABLE RACK 설치공사</v>
          </cell>
          <cell r="M99">
            <v>147</v>
          </cell>
          <cell r="N99" t="str">
            <v>~</v>
          </cell>
          <cell r="O99">
            <v>160</v>
          </cell>
        </row>
        <row r="100">
          <cell r="D100" t="str">
            <v>5.2.8</v>
          </cell>
          <cell r="E100" t="str">
            <v>신호보안공사</v>
          </cell>
          <cell r="M100">
            <v>161</v>
          </cell>
          <cell r="N100" t="str">
            <v>~</v>
          </cell>
          <cell r="O100">
            <v>180</v>
          </cell>
        </row>
        <row r="101">
          <cell r="D101" t="str">
            <v>5.2.9</v>
          </cell>
          <cell r="E101" t="str">
            <v>접지공사</v>
          </cell>
          <cell r="M101">
            <v>181</v>
          </cell>
          <cell r="N101" t="str">
            <v>~</v>
          </cell>
          <cell r="O101">
            <v>192</v>
          </cell>
        </row>
        <row r="102">
          <cell r="D102" t="str">
            <v>5.2.10</v>
          </cell>
          <cell r="E102" t="str">
            <v>자동화재탐지설비공사</v>
          </cell>
          <cell r="M102">
            <v>193</v>
          </cell>
          <cell r="N102" t="str">
            <v>~</v>
          </cell>
          <cell r="O102">
            <v>200</v>
          </cell>
        </row>
        <row r="103">
          <cell r="D103" t="str">
            <v>5.2.11</v>
          </cell>
          <cell r="E103" t="str">
            <v>CO2 소화시설설치공사</v>
          </cell>
          <cell r="M103">
            <v>201</v>
          </cell>
          <cell r="N103" t="str">
            <v>~</v>
          </cell>
          <cell r="O103">
            <v>206</v>
          </cell>
        </row>
        <row r="104">
          <cell r="D104" t="str">
            <v>5.2.12</v>
          </cell>
          <cell r="E104" t="str">
            <v>공사용전기설비 설치공사</v>
          </cell>
          <cell r="M104">
            <v>207</v>
          </cell>
          <cell r="N104" t="str">
            <v>~</v>
          </cell>
          <cell r="O104">
            <v>210</v>
          </cell>
        </row>
        <row r="105">
          <cell r="D105" t="str">
            <v>5.2.13</v>
          </cell>
          <cell r="E105" t="str">
            <v>CABLE연소방지재도포공사</v>
          </cell>
          <cell r="M105">
            <v>211</v>
          </cell>
          <cell r="N105" t="str">
            <v>~</v>
          </cell>
          <cell r="O105">
            <v>228</v>
          </cell>
        </row>
        <row r="106">
          <cell r="D106">
            <v>5.3</v>
          </cell>
          <cell r="E106" t="str">
            <v>계장시방서</v>
          </cell>
          <cell r="M106">
            <v>229</v>
          </cell>
          <cell r="N106" t="str">
            <v>~</v>
          </cell>
          <cell r="O106">
            <v>230</v>
          </cell>
        </row>
        <row r="107">
          <cell r="D107" t="str">
            <v>5.3.1</v>
          </cell>
          <cell r="E107" t="str">
            <v>계장기기설치공사</v>
          </cell>
          <cell r="M107">
            <v>231</v>
          </cell>
          <cell r="N107" t="str">
            <v>~</v>
          </cell>
          <cell r="O107">
            <v>238</v>
          </cell>
        </row>
        <row r="108">
          <cell r="D108" t="str">
            <v>5.3.2</v>
          </cell>
          <cell r="E108" t="str">
            <v>계장배선공사</v>
          </cell>
          <cell r="M108">
            <v>239</v>
          </cell>
          <cell r="O108">
            <v>244</v>
          </cell>
        </row>
        <row r="109">
          <cell r="D109" t="str">
            <v>5.3.3</v>
          </cell>
          <cell r="E109" t="str">
            <v>계장배관공사</v>
          </cell>
          <cell r="M109">
            <v>245</v>
          </cell>
          <cell r="N109" t="str">
            <v>~</v>
          </cell>
          <cell r="O109">
            <v>256</v>
          </cell>
        </row>
        <row r="110">
          <cell r="D110" t="str">
            <v>5.3.4</v>
          </cell>
          <cell r="E110" t="str">
            <v>접지공사</v>
          </cell>
          <cell r="M110">
            <v>257</v>
          </cell>
          <cell r="N110" t="str">
            <v>~</v>
          </cell>
          <cell r="O110">
            <v>260</v>
          </cell>
        </row>
        <row r="111">
          <cell r="D111" t="str">
            <v>5.3.5</v>
          </cell>
          <cell r="E111" t="str">
            <v>시험과 검사</v>
          </cell>
          <cell r="M111">
            <v>261</v>
          </cell>
          <cell r="O111">
            <v>272</v>
          </cell>
        </row>
        <row r="112">
          <cell r="D112">
            <v>5.4</v>
          </cell>
          <cell r="E112" t="str">
            <v>통신시방서</v>
          </cell>
          <cell r="M112">
            <v>273</v>
          </cell>
          <cell r="N112" t="str">
            <v>~</v>
          </cell>
          <cell r="O112">
            <v>274</v>
          </cell>
        </row>
        <row r="113">
          <cell r="D113" t="str">
            <v>5.4.1</v>
          </cell>
          <cell r="E113" t="str">
            <v>구내통신공사</v>
          </cell>
          <cell r="M113">
            <v>275</v>
          </cell>
          <cell r="N113" t="str">
            <v>~</v>
          </cell>
          <cell r="O113">
            <v>280</v>
          </cell>
        </row>
        <row r="114">
          <cell r="D114" t="str">
            <v>5.4.2</v>
          </cell>
          <cell r="E114" t="str">
            <v>T.V 공청설비공사</v>
          </cell>
          <cell r="M114">
            <v>281</v>
          </cell>
          <cell r="N114" t="str">
            <v>~</v>
          </cell>
          <cell r="O114">
            <v>288</v>
          </cell>
        </row>
        <row r="115">
          <cell r="D115" t="str">
            <v>5.4.3</v>
          </cell>
          <cell r="E115" t="str">
            <v>방송설비공사</v>
          </cell>
          <cell r="M115">
            <v>289</v>
          </cell>
          <cell r="N115" t="str">
            <v>~</v>
          </cell>
          <cell r="O115">
            <v>298</v>
          </cell>
        </row>
        <row r="116">
          <cell r="D116" t="str">
            <v>5.4.4</v>
          </cell>
          <cell r="E116" t="str">
            <v>AUTO-PAGING 공사</v>
          </cell>
          <cell r="M116">
            <v>299</v>
          </cell>
          <cell r="N116" t="str">
            <v>~</v>
          </cell>
          <cell r="O116">
            <v>302</v>
          </cell>
        </row>
        <row r="117">
          <cell r="D117" t="str">
            <v>5.4.5</v>
          </cell>
          <cell r="E117" t="str">
            <v>I-TV 공사</v>
          </cell>
          <cell r="M117">
            <v>303</v>
          </cell>
          <cell r="N117" t="str">
            <v>~</v>
          </cell>
          <cell r="O117">
            <v>306</v>
          </cell>
        </row>
        <row r="118">
          <cell r="D118" t="str">
            <v>5.4.6</v>
          </cell>
          <cell r="E118" t="str">
            <v>CABLE 포설공사</v>
          </cell>
          <cell r="M118">
            <v>307</v>
          </cell>
          <cell r="N118" t="str">
            <v>~</v>
          </cell>
          <cell r="O118">
            <v>318</v>
          </cell>
        </row>
        <row r="119">
          <cell r="D119" t="str">
            <v>5.4.7</v>
          </cell>
          <cell r="E119" t="str">
            <v>시험과 검사</v>
          </cell>
          <cell r="M119">
            <v>319</v>
          </cell>
          <cell r="N119" t="str">
            <v>~</v>
          </cell>
          <cell r="O119">
            <v>324</v>
          </cell>
        </row>
        <row r="120">
          <cell r="D120">
            <v>5.5</v>
          </cell>
          <cell r="E120" t="str">
            <v>자재제작시방서</v>
          </cell>
          <cell r="M120">
            <v>325</v>
          </cell>
          <cell r="N120" t="str">
            <v>~</v>
          </cell>
          <cell r="O120">
            <v>328</v>
          </cell>
        </row>
        <row r="121">
          <cell r="D121" t="str">
            <v>5.5.1</v>
          </cell>
          <cell r="E121" t="str">
            <v>열수축 CABLE MARK</v>
          </cell>
          <cell r="M121">
            <v>329</v>
          </cell>
          <cell r="N121" t="str">
            <v>~</v>
          </cell>
          <cell r="O121">
            <v>330</v>
          </cell>
        </row>
        <row r="122">
          <cell r="D122" t="str">
            <v>5.5.2</v>
          </cell>
          <cell r="E122" t="str">
            <v>열수축 WIRE MARK</v>
          </cell>
          <cell r="M122">
            <v>331</v>
          </cell>
          <cell r="N122" t="str">
            <v>~</v>
          </cell>
          <cell r="O122">
            <v>331</v>
          </cell>
        </row>
        <row r="123">
          <cell r="D123" t="str">
            <v>5.5.3</v>
          </cell>
          <cell r="E123" t="str">
            <v>HIB 조명기구</v>
          </cell>
          <cell r="M123">
            <v>332</v>
          </cell>
          <cell r="O123">
            <v>339</v>
          </cell>
        </row>
        <row r="124">
          <cell r="D124" t="str">
            <v>5.5.4</v>
          </cell>
          <cell r="E124" t="str">
            <v>조립식 CABLE RACK(HOT-GI)</v>
          </cell>
          <cell r="M124">
            <v>340</v>
          </cell>
          <cell r="N124" t="str">
            <v>~</v>
          </cell>
          <cell r="O124">
            <v>342</v>
          </cell>
        </row>
        <row r="125">
          <cell r="D125" t="str">
            <v>5.5.5</v>
          </cell>
          <cell r="E125" t="str">
            <v>조립식 CABLE RACK(H.D.G)</v>
          </cell>
          <cell r="M125">
            <v>343</v>
          </cell>
          <cell r="N125" t="str">
            <v>~</v>
          </cell>
          <cell r="O125">
            <v>347</v>
          </cell>
        </row>
        <row r="126">
          <cell r="D126" t="str">
            <v>5.5.6</v>
          </cell>
          <cell r="E126" t="str">
            <v>방화도료</v>
          </cell>
          <cell r="M126">
            <v>348</v>
          </cell>
          <cell r="N126" t="str">
            <v>~</v>
          </cell>
          <cell r="O126">
            <v>349</v>
          </cell>
        </row>
        <row r="127">
          <cell r="D127" t="str">
            <v>5.5.7</v>
          </cell>
          <cell r="E127" t="str">
            <v>내화 SEAL</v>
          </cell>
          <cell r="M127">
            <v>350</v>
          </cell>
          <cell r="N127" t="str">
            <v>~</v>
          </cell>
          <cell r="O127">
            <v>351</v>
          </cell>
        </row>
        <row r="128">
          <cell r="D128" t="str">
            <v>5.5.8</v>
          </cell>
          <cell r="E128" t="str">
            <v>방화문</v>
          </cell>
          <cell r="M128">
            <v>352</v>
          </cell>
          <cell r="N128" t="str">
            <v>~</v>
          </cell>
          <cell r="O128">
            <v>352</v>
          </cell>
        </row>
        <row r="129">
          <cell r="D129" t="str">
            <v>5.5.9</v>
          </cell>
          <cell r="E129" t="str">
            <v>ROCK WOOL</v>
          </cell>
          <cell r="M129">
            <v>353</v>
          </cell>
          <cell r="N129" t="str">
            <v>~</v>
          </cell>
          <cell r="O129">
            <v>353</v>
          </cell>
        </row>
        <row r="130">
          <cell r="D130" t="str">
            <v>5.5.10</v>
          </cell>
          <cell r="E130" t="str">
            <v>방화판</v>
          </cell>
          <cell r="M130">
            <v>354</v>
          </cell>
          <cell r="N130" t="str">
            <v>~</v>
          </cell>
          <cell r="O130">
            <v>358</v>
          </cell>
        </row>
        <row r="131">
          <cell r="E131" t="str">
            <v xml:space="preserve"> </v>
          </cell>
          <cell r="M131">
            <v>359</v>
          </cell>
          <cell r="N131" t="str">
            <v>~</v>
          </cell>
          <cell r="O131">
            <v>0</v>
          </cell>
        </row>
        <row r="132">
          <cell r="E132" t="str">
            <v xml:space="preserve"> </v>
          </cell>
          <cell r="N132" t="str">
            <v>~</v>
          </cell>
          <cell r="O132">
            <v>0</v>
          </cell>
        </row>
        <row r="133">
          <cell r="O133">
            <v>0</v>
          </cell>
        </row>
        <row r="134">
          <cell r="O134">
            <v>0</v>
          </cell>
        </row>
      </sheetData>
      <sheetData sheetId="5" refreshError="1"/>
      <sheetData sheetId="6"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완료회의보고서"/>
      <sheetName val="설계내역서표지"/>
      <sheetName val="설계설명서(내역)"/>
      <sheetName val="수량서표지"/>
      <sheetName val="시방서표지"/>
      <sheetName val="목차"/>
      <sheetName val="설계설명서"/>
      <sheetName val="시방서 적용 기준"/>
      <sheetName val="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E2" t="str">
            <v>공종</v>
          </cell>
        </row>
        <row r="3">
          <cell r="D3">
            <v>1</v>
          </cell>
          <cell r="E3" t="str">
            <v>토목공사</v>
          </cell>
        </row>
        <row r="4">
          <cell r="D4">
            <v>1.1000000000000001</v>
          </cell>
          <cell r="E4" t="str">
            <v>공통시방서</v>
          </cell>
          <cell r="M4">
            <v>7</v>
          </cell>
          <cell r="N4" t="str">
            <v>~</v>
          </cell>
          <cell r="O4">
            <v>66</v>
          </cell>
        </row>
        <row r="5">
          <cell r="D5">
            <v>1.2</v>
          </cell>
          <cell r="E5" t="str">
            <v>토목시방서</v>
          </cell>
          <cell r="M5">
            <v>67</v>
          </cell>
          <cell r="N5" t="str">
            <v>~</v>
          </cell>
          <cell r="O5">
            <v>68</v>
          </cell>
        </row>
        <row r="6">
          <cell r="D6" t="str">
            <v>1.2.1</v>
          </cell>
          <cell r="E6" t="str">
            <v>토공사</v>
          </cell>
          <cell r="M6">
            <v>69</v>
          </cell>
          <cell r="N6" t="str">
            <v>~</v>
          </cell>
          <cell r="O6">
            <v>80</v>
          </cell>
        </row>
        <row r="7">
          <cell r="D7" t="str">
            <v>1.2.2</v>
          </cell>
          <cell r="E7" t="str">
            <v>흙막이공사</v>
          </cell>
          <cell r="M7">
            <v>81</v>
          </cell>
          <cell r="N7" t="str">
            <v>~</v>
          </cell>
          <cell r="O7">
            <v>118</v>
          </cell>
        </row>
        <row r="8">
          <cell r="D8" t="str">
            <v>1.2.3</v>
          </cell>
          <cell r="E8" t="str">
            <v>기초공사</v>
          </cell>
          <cell r="M8">
            <v>119</v>
          </cell>
          <cell r="N8" t="str">
            <v>~</v>
          </cell>
          <cell r="O8">
            <v>162</v>
          </cell>
        </row>
        <row r="9">
          <cell r="D9" t="str">
            <v>1.2.4</v>
          </cell>
          <cell r="E9" t="str">
            <v>철근콘크리트공사</v>
          </cell>
          <cell r="M9">
            <v>163</v>
          </cell>
          <cell r="N9" t="str">
            <v>~</v>
          </cell>
          <cell r="O9">
            <v>196</v>
          </cell>
        </row>
        <row r="10">
          <cell r="D10" t="str">
            <v>1.2.5</v>
          </cell>
          <cell r="E10" t="str">
            <v>도로공사</v>
          </cell>
          <cell r="M10">
            <v>197</v>
          </cell>
          <cell r="N10" t="str">
            <v>~</v>
          </cell>
          <cell r="O10">
            <v>244</v>
          </cell>
        </row>
        <row r="11">
          <cell r="D11" t="str">
            <v>1.2.6</v>
          </cell>
          <cell r="E11" t="str">
            <v>급수관공사</v>
          </cell>
          <cell r="M11">
            <v>245</v>
          </cell>
          <cell r="N11" t="str">
            <v>~</v>
          </cell>
          <cell r="O11">
            <v>268</v>
          </cell>
        </row>
        <row r="12">
          <cell r="D12" t="str">
            <v>1.2.7</v>
          </cell>
          <cell r="E12" t="str">
            <v>배수관공사</v>
          </cell>
          <cell r="M12">
            <v>269</v>
          </cell>
          <cell r="N12" t="str">
            <v>~</v>
          </cell>
          <cell r="O12">
            <v>290</v>
          </cell>
        </row>
        <row r="13">
          <cell r="D13" t="str">
            <v>1.2.8</v>
          </cell>
          <cell r="E13" t="str">
            <v>전선관공사</v>
          </cell>
          <cell r="M13">
            <v>291</v>
          </cell>
          <cell r="N13" t="str">
            <v>~</v>
          </cell>
          <cell r="O13">
            <v>300</v>
          </cell>
        </row>
        <row r="14">
          <cell r="D14" t="str">
            <v>1.2.9</v>
          </cell>
          <cell r="E14" t="str">
            <v>항만공사</v>
          </cell>
          <cell r="M14">
            <v>301</v>
          </cell>
          <cell r="N14" t="str">
            <v>~</v>
          </cell>
          <cell r="O14">
            <v>318</v>
          </cell>
        </row>
        <row r="15">
          <cell r="D15" t="str">
            <v>1.2.10</v>
          </cell>
          <cell r="E15" t="str">
            <v>방식공사</v>
          </cell>
          <cell r="M15">
            <v>319</v>
          </cell>
          <cell r="N15" t="str">
            <v>~</v>
          </cell>
          <cell r="O15">
            <v>324</v>
          </cell>
        </row>
        <row r="16">
          <cell r="D16" t="str">
            <v>1.2.11</v>
          </cell>
          <cell r="E16" t="str">
            <v>발파공사</v>
          </cell>
          <cell r="M16">
            <v>325</v>
          </cell>
          <cell r="N16" t="str">
            <v>~</v>
          </cell>
          <cell r="O16">
            <v>346</v>
          </cell>
        </row>
        <row r="17">
          <cell r="D17" t="str">
            <v>1.2.12</v>
          </cell>
          <cell r="E17" t="str">
            <v>궤도공사</v>
          </cell>
          <cell r="M17">
            <v>347</v>
          </cell>
          <cell r="N17" t="str">
            <v>~</v>
          </cell>
          <cell r="O17">
            <v>354</v>
          </cell>
        </row>
        <row r="18">
          <cell r="D18" t="str">
            <v>1.2.13</v>
          </cell>
          <cell r="E18" t="str">
            <v>가설공사</v>
          </cell>
          <cell r="M18">
            <v>355</v>
          </cell>
          <cell r="N18" t="str">
            <v>~</v>
          </cell>
          <cell r="O18">
            <v>364</v>
          </cell>
        </row>
        <row r="19">
          <cell r="D19" t="str">
            <v>1.2.14</v>
          </cell>
          <cell r="E19" t="str">
            <v>철거공사</v>
          </cell>
          <cell r="M19">
            <v>365</v>
          </cell>
          <cell r="N19" t="str">
            <v>~</v>
          </cell>
          <cell r="O19">
            <v>368</v>
          </cell>
        </row>
        <row r="20">
          <cell r="D20" t="str">
            <v>1.2.15</v>
          </cell>
          <cell r="E20" t="str">
            <v>조경공사</v>
          </cell>
          <cell r="M20">
            <v>369</v>
          </cell>
          <cell r="N20" t="str">
            <v>~</v>
          </cell>
          <cell r="O20">
            <v>374</v>
          </cell>
        </row>
        <row r="21">
          <cell r="D21" t="str">
            <v>1.2.16</v>
          </cell>
          <cell r="E21" t="str">
            <v>교량공사</v>
          </cell>
          <cell r="M21">
            <v>375</v>
          </cell>
          <cell r="N21" t="str">
            <v>~</v>
          </cell>
          <cell r="O21">
            <v>406</v>
          </cell>
        </row>
        <row r="22">
          <cell r="D22" t="str">
            <v>1.2.17</v>
          </cell>
          <cell r="E22" t="str">
            <v>연약지반처리공사</v>
          </cell>
          <cell r="M22">
            <v>407</v>
          </cell>
          <cell r="N22" t="str">
            <v>~</v>
          </cell>
          <cell r="O22">
            <v>448</v>
          </cell>
        </row>
        <row r="23">
          <cell r="D23" t="str">
            <v>1.2.18</v>
          </cell>
          <cell r="E23" t="str">
            <v>오수처리설비공사</v>
          </cell>
          <cell r="M23">
            <v>449</v>
          </cell>
          <cell r="N23" t="str">
            <v>~</v>
          </cell>
          <cell r="O23">
            <v>472</v>
          </cell>
        </row>
        <row r="24">
          <cell r="D24" t="str">
            <v>부록1.</v>
          </cell>
          <cell r="E24" t="str">
            <v>강관PILE제작사양서</v>
          </cell>
          <cell r="M24">
            <v>473</v>
          </cell>
          <cell r="N24" t="str">
            <v>~</v>
          </cell>
          <cell r="O24">
            <v>482</v>
          </cell>
        </row>
        <row r="25">
          <cell r="D25" t="str">
            <v>부록2.</v>
          </cell>
          <cell r="E25" t="str">
            <v>SL PILE제작사양서</v>
          </cell>
          <cell r="M25">
            <v>483</v>
          </cell>
          <cell r="N25" t="str">
            <v>~</v>
          </cell>
          <cell r="O25">
            <v>492</v>
          </cell>
        </row>
        <row r="26">
          <cell r="D26" t="str">
            <v>부록3.</v>
          </cell>
          <cell r="E26" t="str">
            <v>오폐수용 PUMP 및 판넬 구입사양서</v>
          </cell>
          <cell r="M26">
            <v>493</v>
          </cell>
          <cell r="N26" t="str">
            <v>~</v>
          </cell>
          <cell r="O26">
            <v>0</v>
          </cell>
        </row>
        <row r="27">
          <cell r="E27" t="str">
            <v xml:space="preserve"> </v>
          </cell>
        </row>
        <row r="28">
          <cell r="D28">
            <v>2</v>
          </cell>
          <cell r="E28" t="str">
            <v>건축공사</v>
          </cell>
        </row>
        <row r="29">
          <cell r="D29">
            <v>2.1</v>
          </cell>
          <cell r="E29" t="str">
            <v>공통시방서</v>
          </cell>
          <cell r="M29">
            <v>7</v>
          </cell>
          <cell r="O29">
            <v>66</v>
          </cell>
        </row>
        <row r="30">
          <cell r="D30">
            <v>2.2000000000000002</v>
          </cell>
          <cell r="E30" t="str">
            <v>건축시방서</v>
          </cell>
          <cell r="M30">
            <v>67</v>
          </cell>
          <cell r="N30" t="str">
            <v>~</v>
          </cell>
          <cell r="O30">
            <v>68</v>
          </cell>
        </row>
        <row r="31">
          <cell r="D31" t="str">
            <v>2.2.1</v>
          </cell>
          <cell r="E31" t="str">
            <v>일반사항</v>
          </cell>
          <cell r="M31">
            <v>69</v>
          </cell>
          <cell r="N31" t="str">
            <v>~</v>
          </cell>
          <cell r="O31">
            <v>72</v>
          </cell>
        </row>
        <row r="32">
          <cell r="D32" t="str">
            <v>2.2.2</v>
          </cell>
          <cell r="E32" t="str">
            <v>가설공사</v>
          </cell>
          <cell r="M32">
            <v>73</v>
          </cell>
          <cell r="N32" t="str">
            <v>~</v>
          </cell>
          <cell r="O32">
            <v>88</v>
          </cell>
        </row>
        <row r="33">
          <cell r="D33" t="str">
            <v>2.2.3</v>
          </cell>
          <cell r="E33" t="str">
            <v>조적공사</v>
          </cell>
          <cell r="M33">
            <v>89</v>
          </cell>
          <cell r="N33" t="str">
            <v>~</v>
          </cell>
          <cell r="O33">
            <v>96</v>
          </cell>
        </row>
        <row r="34">
          <cell r="D34" t="str">
            <v>2.2.4</v>
          </cell>
          <cell r="E34" t="str">
            <v>석공사</v>
          </cell>
          <cell r="M34">
            <v>97</v>
          </cell>
          <cell r="N34" t="str">
            <v>~</v>
          </cell>
          <cell r="O34">
            <v>106</v>
          </cell>
        </row>
        <row r="35">
          <cell r="D35" t="str">
            <v>2.2.5</v>
          </cell>
          <cell r="E35" t="str">
            <v>목공사</v>
          </cell>
          <cell r="M35">
            <v>107</v>
          </cell>
          <cell r="N35" t="str">
            <v>~</v>
          </cell>
          <cell r="O35">
            <v>110</v>
          </cell>
        </row>
        <row r="36">
          <cell r="D36" t="str">
            <v>2.2.6</v>
          </cell>
          <cell r="E36" t="str">
            <v>수장공사</v>
          </cell>
          <cell r="M36">
            <v>111</v>
          </cell>
          <cell r="N36" t="str">
            <v>~</v>
          </cell>
          <cell r="O36">
            <v>154</v>
          </cell>
        </row>
        <row r="37">
          <cell r="D37" t="str">
            <v>2.2.7</v>
          </cell>
          <cell r="E37" t="str">
            <v>미장공사</v>
          </cell>
          <cell r="M37">
            <v>155</v>
          </cell>
          <cell r="N37" t="str">
            <v>~</v>
          </cell>
          <cell r="O37">
            <v>180</v>
          </cell>
        </row>
        <row r="38">
          <cell r="D38" t="str">
            <v>2.2.8</v>
          </cell>
          <cell r="E38" t="str">
            <v>타일공사</v>
          </cell>
          <cell r="M38">
            <v>181</v>
          </cell>
          <cell r="N38" t="str">
            <v>~</v>
          </cell>
          <cell r="O38">
            <v>186</v>
          </cell>
        </row>
        <row r="39">
          <cell r="D39" t="str">
            <v>2.2.9</v>
          </cell>
          <cell r="E39" t="str">
            <v>창호공사</v>
          </cell>
          <cell r="M39">
            <v>187</v>
          </cell>
          <cell r="N39" t="str">
            <v>~</v>
          </cell>
          <cell r="O39">
            <v>206</v>
          </cell>
        </row>
        <row r="40">
          <cell r="D40" t="str">
            <v>2.2.10</v>
          </cell>
          <cell r="E40" t="str">
            <v>철물및잡공사</v>
          </cell>
          <cell r="M40">
            <v>207</v>
          </cell>
          <cell r="N40" t="str">
            <v>~</v>
          </cell>
          <cell r="O40">
            <v>292</v>
          </cell>
        </row>
        <row r="41">
          <cell r="D41" t="str">
            <v>2.2.11</v>
          </cell>
          <cell r="E41" t="str">
            <v>철골세우기공사</v>
          </cell>
          <cell r="M41">
            <v>293</v>
          </cell>
          <cell r="N41" t="str">
            <v>~</v>
          </cell>
          <cell r="O41">
            <v>318</v>
          </cell>
        </row>
        <row r="42">
          <cell r="D42" t="str">
            <v>2.2.12</v>
          </cell>
          <cell r="E42" t="str">
            <v>지붕공사</v>
          </cell>
          <cell r="M42">
            <v>319</v>
          </cell>
          <cell r="N42" t="str">
            <v>~</v>
          </cell>
          <cell r="O42">
            <v>364</v>
          </cell>
        </row>
        <row r="43">
          <cell r="D43" t="str">
            <v>2.2.13</v>
          </cell>
          <cell r="E43" t="str">
            <v>철골공사</v>
          </cell>
          <cell r="M43">
            <v>365</v>
          </cell>
          <cell r="N43" t="str">
            <v>~</v>
          </cell>
          <cell r="O43">
            <v>420</v>
          </cell>
        </row>
        <row r="44">
          <cell r="D44" t="str">
            <v>2.2.14</v>
          </cell>
          <cell r="E44" t="str">
            <v>방수공사</v>
          </cell>
          <cell r="M44">
            <v>421</v>
          </cell>
          <cell r="N44" t="str">
            <v>~</v>
          </cell>
          <cell r="O44">
            <v>456</v>
          </cell>
        </row>
        <row r="45">
          <cell r="E45" t="str">
            <v xml:space="preserve"> </v>
          </cell>
          <cell r="M45">
            <v>457</v>
          </cell>
          <cell r="N45" t="str">
            <v>~</v>
          </cell>
          <cell r="O45">
            <v>0</v>
          </cell>
        </row>
        <row r="46">
          <cell r="D46">
            <v>3</v>
          </cell>
          <cell r="E46" t="str">
            <v>기계공사</v>
          </cell>
          <cell r="N46" t="str">
            <v>~</v>
          </cell>
          <cell r="O46">
            <v>6</v>
          </cell>
        </row>
        <row r="47">
          <cell r="D47">
            <v>3.1</v>
          </cell>
          <cell r="E47" t="str">
            <v>공통시방서</v>
          </cell>
          <cell r="M47">
            <v>7</v>
          </cell>
          <cell r="O47">
            <v>66</v>
          </cell>
        </row>
        <row r="48">
          <cell r="D48">
            <v>3.2</v>
          </cell>
          <cell r="E48" t="str">
            <v>기계시방서</v>
          </cell>
          <cell r="M48">
            <v>67</v>
          </cell>
          <cell r="N48" t="str">
            <v>~</v>
          </cell>
          <cell r="O48">
            <v>68</v>
          </cell>
        </row>
        <row r="49">
          <cell r="D49" t="str">
            <v>3.2.1</v>
          </cell>
          <cell r="E49" t="str">
            <v>일반사항</v>
          </cell>
          <cell r="M49">
            <v>69</v>
          </cell>
          <cell r="N49" t="str">
            <v>~</v>
          </cell>
          <cell r="O49">
            <v>80</v>
          </cell>
        </row>
        <row r="50">
          <cell r="D50" t="str">
            <v>3.2.2</v>
          </cell>
          <cell r="E50" t="str">
            <v>기계기초및기기설치</v>
          </cell>
          <cell r="M50">
            <v>81</v>
          </cell>
          <cell r="N50" t="str">
            <v>~</v>
          </cell>
          <cell r="O50">
            <v>106</v>
          </cell>
        </row>
        <row r="51">
          <cell r="D51" t="str">
            <v>3.2.3</v>
          </cell>
          <cell r="E51" t="str">
            <v>배관공사</v>
          </cell>
          <cell r="M51">
            <v>107</v>
          </cell>
          <cell r="N51" t="str">
            <v>~</v>
          </cell>
          <cell r="O51">
            <v>246</v>
          </cell>
        </row>
        <row r="52">
          <cell r="D52" t="str">
            <v>3.2.4</v>
          </cell>
          <cell r="E52" t="str">
            <v>용접공사</v>
          </cell>
          <cell r="M52">
            <v>247</v>
          </cell>
          <cell r="N52" t="str">
            <v>~</v>
          </cell>
          <cell r="O52">
            <v>316</v>
          </cell>
        </row>
        <row r="53">
          <cell r="D53" t="str">
            <v>3.2.5</v>
          </cell>
          <cell r="E53" t="str">
            <v>도장공사</v>
          </cell>
          <cell r="M53">
            <v>317</v>
          </cell>
          <cell r="N53" t="str">
            <v>~</v>
          </cell>
          <cell r="O53">
            <v>360</v>
          </cell>
        </row>
        <row r="54">
          <cell r="D54" t="str">
            <v>3.2.6</v>
          </cell>
          <cell r="E54" t="str">
            <v>보온공사</v>
          </cell>
          <cell r="M54">
            <v>361</v>
          </cell>
          <cell r="N54" t="str">
            <v>~</v>
          </cell>
          <cell r="O54">
            <v>400</v>
          </cell>
        </row>
        <row r="55">
          <cell r="D55" t="str">
            <v>3.2.7</v>
          </cell>
          <cell r="E55" t="str">
            <v>제작공사</v>
          </cell>
          <cell r="M55">
            <v>401</v>
          </cell>
          <cell r="N55" t="str">
            <v>~</v>
          </cell>
          <cell r="O55">
            <v>432</v>
          </cell>
        </row>
        <row r="56">
          <cell r="D56" t="str">
            <v>3.2.8</v>
          </cell>
          <cell r="E56" t="str">
            <v>O.H.CRANE 설치공사</v>
          </cell>
          <cell r="M56">
            <v>433</v>
          </cell>
          <cell r="N56" t="str">
            <v>~</v>
          </cell>
          <cell r="O56">
            <v>444</v>
          </cell>
        </row>
        <row r="57">
          <cell r="D57" t="str">
            <v>3.2.9</v>
          </cell>
          <cell r="E57" t="str">
            <v>BELT CONVEYOR 설치공사</v>
          </cell>
          <cell r="M57">
            <v>445</v>
          </cell>
          <cell r="N57" t="str">
            <v>~</v>
          </cell>
          <cell r="O57">
            <v>480</v>
          </cell>
        </row>
        <row r="58">
          <cell r="D58" t="str">
            <v>3.2.10</v>
          </cell>
          <cell r="E58" t="str">
            <v>압연기 STAND 설치공사</v>
          </cell>
          <cell r="M58">
            <v>481</v>
          </cell>
          <cell r="N58" t="str">
            <v>~</v>
          </cell>
          <cell r="O58">
            <v>506</v>
          </cell>
        </row>
        <row r="59">
          <cell r="D59" t="str">
            <v>3.2.11</v>
          </cell>
          <cell r="E59" t="str">
            <v>운반공사</v>
          </cell>
          <cell r="M59">
            <v>507</v>
          </cell>
          <cell r="N59" t="str">
            <v>~</v>
          </cell>
          <cell r="O59">
            <v>522</v>
          </cell>
        </row>
        <row r="60">
          <cell r="E60" t="str">
            <v xml:space="preserve"> </v>
          </cell>
          <cell r="M60">
            <v>523</v>
          </cell>
          <cell r="N60" t="str">
            <v>~</v>
          </cell>
          <cell r="O60">
            <v>524</v>
          </cell>
        </row>
        <row r="61">
          <cell r="E61" t="str">
            <v>축로공사</v>
          </cell>
          <cell r="M61">
            <v>525</v>
          </cell>
          <cell r="N61" t="str">
            <v>~</v>
          </cell>
          <cell r="O61">
            <v>522</v>
          </cell>
        </row>
        <row r="62">
          <cell r="D62">
            <v>3.3</v>
          </cell>
          <cell r="E62" t="str">
            <v>축로시방서</v>
          </cell>
          <cell r="M62">
            <v>523</v>
          </cell>
          <cell r="N62" t="str">
            <v>~</v>
          </cell>
          <cell r="O62">
            <v>524</v>
          </cell>
        </row>
        <row r="63">
          <cell r="D63" t="str">
            <v>3.3.1</v>
          </cell>
          <cell r="E63" t="str">
            <v>일반사항</v>
          </cell>
          <cell r="M63">
            <v>525</v>
          </cell>
          <cell r="N63" t="str">
            <v>~</v>
          </cell>
          <cell r="O63">
            <v>546</v>
          </cell>
        </row>
        <row r="64">
          <cell r="D64" t="str">
            <v>3.3.2</v>
          </cell>
          <cell r="E64" t="str">
            <v>축로공사</v>
          </cell>
          <cell r="M64">
            <v>547</v>
          </cell>
          <cell r="N64" t="str">
            <v>~</v>
          </cell>
          <cell r="O64">
            <v>556</v>
          </cell>
        </row>
        <row r="65">
          <cell r="D65" t="str">
            <v>3.3.3</v>
          </cell>
          <cell r="E65" t="str">
            <v>시공기준</v>
          </cell>
          <cell r="M65">
            <v>557</v>
          </cell>
          <cell r="N65" t="str">
            <v>~</v>
          </cell>
          <cell r="O65">
            <v>594</v>
          </cell>
        </row>
        <row r="66">
          <cell r="E66" t="str">
            <v xml:space="preserve"> </v>
          </cell>
          <cell r="M66">
            <v>595</v>
          </cell>
          <cell r="N66" t="str">
            <v>~</v>
          </cell>
          <cell r="O66">
            <v>0</v>
          </cell>
        </row>
        <row r="67">
          <cell r="D67">
            <v>4</v>
          </cell>
          <cell r="E67" t="str">
            <v>설비분야</v>
          </cell>
          <cell r="N67" t="str">
            <v>~</v>
          </cell>
          <cell r="O67">
            <v>6</v>
          </cell>
        </row>
        <row r="68">
          <cell r="D68">
            <v>4.0999999999999996</v>
          </cell>
          <cell r="E68" t="str">
            <v>공통시방서</v>
          </cell>
          <cell r="M68">
            <v>7</v>
          </cell>
          <cell r="O68">
            <v>66</v>
          </cell>
        </row>
        <row r="69">
          <cell r="D69">
            <v>4.2</v>
          </cell>
          <cell r="E69" t="str">
            <v>설비시방서</v>
          </cell>
          <cell r="M69">
            <v>67</v>
          </cell>
          <cell r="N69" t="str">
            <v>~</v>
          </cell>
          <cell r="O69">
            <v>68</v>
          </cell>
        </row>
        <row r="70">
          <cell r="D70" t="str">
            <v>4.2.1</v>
          </cell>
          <cell r="E70" t="str">
            <v>일반사항</v>
          </cell>
          <cell r="M70">
            <v>69</v>
          </cell>
          <cell r="N70" t="str">
            <v>~</v>
          </cell>
          <cell r="O70">
            <v>80</v>
          </cell>
        </row>
        <row r="71">
          <cell r="D71" t="str">
            <v>4.2.2</v>
          </cell>
          <cell r="E71" t="str">
            <v>급수,급탕배관공사</v>
          </cell>
          <cell r="M71">
            <v>81</v>
          </cell>
          <cell r="N71" t="str">
            <v>~</v>
          </cell>
          <cell r="O71">
            <v>102</v>
          </cell>
        </row>
        <row r="72">
          <cell r="D72" t="str">
            <v>4.2.3</v>
          </cell>
          <cell r="E72" t="str">
            <v>오,배수 통기 배관공사</v>
          </cell>
          <cell r="M72">
            <v>103</v>
          </cell>
          <cell r="N72" t="str">
            <v>~</v>
          </cell>
          <cell r="O72">
            <v>114</v>
          </cell>
        </row>
        <row r="73">
          <cell r="D73" t="str">
            <v>4.2.4</v>
          </cell>
          <cell r="E73" t="str">
            <v>온수및 중온수 배관공사</v>
          </cell>
          <cell r="M73">
            <v>115</v>
          </cell>
          <cell r="N73" t="str">
            <v>~</v>
          </cell>
          <cell r="O73">
            <v>134</v>
          </cell>
        </row>
        <row r="74">
          <cell r="D74" t="str">
            <v>4.2.5</v>
          </cell>
          <cell r="E74" t="str">
            <v>냉수 및 냉각수 배관공사</v>
          </cell>
          <cell r="M74">
            <v>135</v>
          </cell>
          <cell r="N74" t="str">
            <v>~</v>
          </cell>
          <cell r="O74">
            <v>148</v>
          </cell>
        </row>
        <row r="75">
          <cell r="D75" t="str">
            <v>4.2.6</v>
          </cell>
          <cell r="E75" t="str">
            <v>증기배관공사</v>
          </cell>
          <cell r="M75">
            <v>149</v>
          </cell>
          <cell r="N75" t="str">
            <v>~</v>
          </cell>
          <cell r="O75">
            <v>162</v>
          </cell>
        </row>
        <row r="76">
          <cell r="D76" t="str">
            <v>4.2.7</v>
          </cell>
          <cell r="E76" t="str">
            <v>옥내,외 소화설비공사</v>
          </cell>
          <cell r="M76">
            <v>163</v>
          </cell>
          <cell r="N76" t="str">
            <v>~</v>
          </cell>
          <cell r="O76">
            <v>184</v>
          </cell>
        </row>
        <row r="77">
          <cell r="D77" t="str">
            <v>4.2.8</v>
          </cell>
          <cell r="E77" t="str">
            <v>스프링 쿨러소화설비공사</v>
          </cell>
          <cell r="M77">
            <v>185</v>
          </cell>
          <cell r="N77" t="str">
            <v>~</v>
          </cell>
          <cell r="O77">
            <v>204</v>
          </cell>
        </row>
        <row r="78">
          <cell r="D78" t="str">
            <v>4.2.9</v>
          </cell>
          <cell r="E78" t="str">
            <v>CO2 소화설비공사</v>
          </cell>
          <cell r="M78">
            <v>205</v>
          </cell>
          <cell r="N78" t="str">
            <v>~</v>
          </cell>
          <cell r="O78">
            <v>222</v>
          </cell>
        </row>
        <row r="79">
          <cell r="D79" t="str">
            <v>4.2.10</v>
          </cell>
          <cell r="E79" t="str">
            <v>가스배관공사(L.P.G 및 도시가스)</v>
          </cell>
          <cell r="M79">
            <v>223</v>
          </cell>
          <cell r="N79" t="str">
            <v>~</v>
          </cell>
          <cell r="O79">
            <v>238</v>
          </cell>
        </row>
        <row r="80">
          <cell r="D80" t="str">
            <v>4.2.11</v>
          </cell>
          <cell r="E80" t="str">
            <v>단열이중배관공사</v>
          </cell>
          <cell r="M80">
            <v>239</v>
          </cell>
          <cell r="N80" t="str">
            <v>~</v>
          </cell>
          <cell r="O80">
            <v>256</v>
          </cell>
        </row>
        <row r="81">
          <cell r="D81" t="str">
            <v>4.2.12</v>
          </cell>
          <cell r="E81" t="str">
            <v>강관매설배관공사</v>
          </cell>
          <cell r="M81">
            <v>257</v>
          </cell>
          <cell r="N81" t="str">
            <v>~</v>
          </cell>
          <cell r="O81">
            <v>266</v>
          </cell>
        </row>
        <row r="82">
          <cell r="D82" t="str">
            <v>4.2.13</v>
          </cell>
          <cell r="E82" t="str">
            <v>NO-HUB 주철관 방식 오,폐수배관공사</v>
          </cell>
          <cell r="M82">
            <v>267</v>
          </cell>
          <cell r="N82" t="str">
            <v>~</v>
          </cell>
          <cell r="O82">
            <v>272</v>
          </cell>
        </row>
        <row r="83">
          <cell r="D83" t="str">
            <v>4.2.14</v>
          </cell>
          <cell r="E83" t="str">
            <v>P.V.C. 방식 오.폐수 공사</v>
          </cell>
          <cell r="M83">
            <v>273</v>
          </cell>
          <cell r="N83" t="str">
            <v>~</v>
          </cell>
          <cell r="O83">
            <v>278</v>
          </cell>
        </row>
        <row r="84">
          <cell r="D84" t="str">
            <v>4.2.15</v>
          </cell>
          <cell r="E84" t="str">
            <v>DUCT 보온공사</v>
          </cell>
          <cell r="M84">
            <v>279</v>
          </cell>
          <cell r="N84" t="str">
            <v>~</v>
          </cell>
          <cell r="O84">
            <v>304</v>
          </cell>
        </row>
        <row r="85">
          <cell r="D85" t="str">
            <v>4.2.16</v>
          </cell>
          <cell r="E85" t="str">
            <v>방진공사</v>
          </cell>
          <cell r="M85">
            <v>305</v>
          </cell>
          <cell r="N85" t="str">
            <v>~</v>
          </cell>
          <cell r="O85">
            <v>316</v>
          </cell>
        </row>
        <row r="86">
          <cell r="D86" t="str">
            <v>4.2.17</v>
          </cell>
          <cell r="E86" t="str">
            <v>자동제어 설비공사</v>
          </cell>
          <cell r="M86">
            <v>317</v>
          </cell>
          <cell r="N86" t="str">
            <v>~</v>
          </cell>
          <cell r="O86">
            <v>342</v>
          </cell>
        </row>
        <row r="87">
          <cell r="D87" t="str">
            <v>4.2.18</v>
          </cell>
          <cell r="E87" t="str">
            <v>T.A.B.및 준공검사</v>
          </cell>
          <cell r="M87">
            <v>343</v>
          </cell>
          <cell r="O87">
            <v>352</v>
          </cell>
        </row>
        <row r="88">
          <cell r="M88">
            <v>353</v>
          </cell>
          <cell r="O88">
            <v>0</v>
          </cell>
        </row>
        <row r="89">
          <cell r="E89" t="str">
            <v xml:space="preserve"> </v>
          </cell>
          <cell r="N89" t="str">
            <v>~</v>
          </cell>
          <cell r="O89">
            <v>0</v>
          </cell>
        </row>
        <row r="90">
          <cell r="D90">
            <v>5</v>
          </cell>
          <cell r="E90" t="str">
            <v>전기공사</v>
          </cell>
          <cell r="N90" t="str">
            <v>~</v>
          </cell>
          <cell r="O90">
            <v>6</v>
          </cell>
        </row>
        <row r="91">
          <cell r="D91">
            <v>5.0999999999999996</v>
          </cell>
          <cell r="E91" t="str">
            <v>공통시방서</v>
          </cell>
          <cell r="M91">
            <v>7</v>
          </cell>
          <cell r="O91">
            <v>66</v>
          </cell>
        </row>
        <row r="92">
          <cell r="D92">
            <v>5.2</v>
          </cell>
          <cell r="E92" t="str">
            <v>전기시방서</v>
          </cell>
          <cell r="M92">
            <v>67</v>
          </cell>
          <cell r="N92" t="str">
            <v>~</v>
          </cell>
          <cell r="O92">
            <v>68</v>
          </cell>
        </row>
        <row r="93">
          <cell r="D93" t="str">
            <v>5.2.1</v>
          </cell>
          <cell r="E93" t="str">
            <v>일반사항</v>
          </cell>
          <cell r="M93">
            <v>69</v>
          </cell>
          <cell r="N93" t="str">
            <v>~</v>
          </cell>
          <cell r="O93">
            <v>74</v>
          </cell>
        </row>
        <row r="94">
          <cell r="D94" t="str">
            <v>5.2.2</v>
          </cell>
          <cell r="E94" t="str">
            <v>전기기기설치공사</v>
          </cell>
          <cell r="M94">
            <v>75</v>
          </cell>
          <cell r="N94" t="str">
            <v>~</v>
          </cell>
          <cell r="O94">
            <v>82</v>
          </cell>
        </row>
        <row r="95">
          <cell r="D95" t="str">
            <v>5.2.3</v>
          </cell>
          <cell r="E95" t="str">
            <v>CABLE포설공사</v>
          </cell>
          <cell r="M95">
            <v>83</v>
          </cell>
          <cell r="N95" t="str">
            <v>~</v>
          </cell>
          <cell r="O95">
            <v>108</v>
          </cell>
        </row>
        <row r="96">
          <cell r="D96" t="str">
            <v>5.2.4</v>
          </cell>
          <cell r="E96" t="str">
            <v>전선관배관공사</v>
          </cell>
          <cell r="M96">
            <v>109</v>
          </cell>
          <cell r="N96" t="str">
            <v>~</v>
          </cell>
          <cell r="O96">
            <v>128</v>
          </cell>
        </row>
        <row r="97">
          <cell r="D97" t="str">
            <v>5.2.5</v>
          </cell>
          <cell r="E97" t="str">
            <v>송,배관선로공사</v>
          </cell>
          <cell r="M97">
            <v>129</v>
          </cell>
          <cell r="N97" t="str">
            <v>~</v>
          </cell>
          <cell r="O97">
            <v>138</v>
          </cell>
        </row>
        <row r="98">
          <cell r="D98" t="str">
            <v>5.2.6</v>
          </cell>
          <cell r="E98" t="str">
            <v>조명공사</v>
          </cell>
          <cell r="M98">
            <v>139</v>
          </cell>
          <cell r="N98" t="str">
            <v>~</v>
          </cell>
          <cell r="O98">
            <v>146</v>
          </cell>
        </row>
        <row r="99">
          <cell r="D99" t="str">
            <v>5.2.7</v>
          </cell>
          <cell r="E99" t="str">
            <v>CABLE RACK 설치공사</v>
          </cell>
          <cell r="M99">
            <v>147</v>
          </cell>
          <cell r="N99" t="str">
            <v>~</v>
          </cell>
          <cell r="O99">
            <v>160</v>
          </cell>
        </row>
        <row r="100">
          <cell r="D100" t="str">
            <v>5.2.8</v>
          </cell>
          <cell r="E100" t="str">
            <v>신호보안공사</v>
          </cell>
          <cell r="M100">
            <v>161</v>
          </cell>
          <cell r="N100" t="str">
            <v>~</v>
          </cell>
          <cell r="O100">
            <v>180</v>
          </cell>
        </row>
        <row r="101">
          <cell r="D101" t="str">
            <v>5.2.9</v>
          </cell>
          <cell r="E101" t="str">
            <v>접지공사</v>
          </cell>
          <cell r="M101">
            <v>181</v>
          </cell>
          <cell r="N101" t="str">
            <v>~</v>
          </cell>
          <cell r="O101">
            <v>192</v>
          </cell>
        </row>
        <row r="102">
          <cell r="D102" t="str">
            <v>5.2.10</v>
          </cell>
          <cell r="E102" t="str">
            <v>자동화재탐지설비공사</v>
          </cell>
          <cell r="M102">
            <v>193</v>
          </cell>
          <cell r="N102" t="str">
            <v>~</v>
          </cell>
          <cell r="O102">
            <v>200</v>
          </cell>
        </row>
        <row r="103">
          <cell r="D103" t="str">
            <v>5.2.11</v>
          </cell>
          <cell r="E103" t="str">
            <v>CO2 소화시설설치공사</v>
          </cell>
          <cell r="M103">
            <v>201</v>
          </cell>
          <cell r="N103" t="str">
            <v>~</v>
          </cell>
          <cell r="O103">
            <v>206</v>
          </cell>
        </row>
        <row r="104">
          <cell r="D104" t="str">
            <v>5.2.12</v>
          </cell>
          <cell r="E104" t="str">
            <v>공사용전기설비 설치공사</v>
          </cell>
          <cell r="M104">
            <v>207</v>
          </cell>
          <cell r="N104" t="str">
            <v>~</v>
          </cell>
          <cell r="O104">
            <v>210</v>
          </cell>
        </row>
        <row r="105">
          <cell r="D105" t="str">
            <v>5.2.13</v>
          </cell>
          <cell r="E105" t="str">
            <v>CABLE연소방지재도포공사</v>
          </cell>
          <cell r="M105">
            <v>211</v>
          </cell>
          <cell r="N105" t="str">
            <v>~</v>
          </cell>
          <cell r="O105">
            <v>228</v>
          </cell>
        </row>
        <row r="106">
          <cell r="D106">
            <v>5.3</v>
          </cell>
          <cell r="E106" t="str">
            <v>계장시방서</v>
          </cell>
          <cell r="M106">
            <v>229</v>
          </cell>
          <cell r="N106" t="str">
            <v>~</v>
          </cell>
          <cell r="O106">
            <v>230</v>
          </cell>
        </row>
        <row r="107">
          <cell r="D107" t="str">
            <v>5.3.1</v>
          </cell>
          <cell r="E107" t="str">
            <v>계장기기설치공사</v>
          </cell>
          <cell r="M107">
            <v>231</v>
          </cell>
          <cell r="N107" t="str">
            <v>~</v>
          </cell>
          <cell r="O107">
            <v>238</v>
          </cell>
        </row>
        <row r="108">
          <cell r="D108" t="str">
            <v>5.3.2</v>
          </cell>
          <cell r="E108" t="str">
            <v>계장배선공사</v>
          </cell>
          <cell r="M108">
            <v>239</v>
          </cell>
          <cell r="O108">
            <v>244</v>
          </cell>
        </row>
        <row r="109">
          <cell r="D109" t="str">
            <v>5.3.3</v>
          </cell>
          <cell r="E109" t="str">
            <v>계장배관공사</v>
          </cell>
          <cell r="M109">
            <v>245</v>
          </cell>
          <cell r="N109" t="str">
            <v>~</v>
          </cell>
          <cell r="O109">
            <v>256</v>
          </cell>
        </row>
        <row r="110">
          <cell r="D110" t="str">
            <v>5.3.4</v>
          </cell>
          <cell r="E110" t="str">
            <v>접지공사</v>
          </cell>
          <cell r="M110">
            <v>257</v>
          </cell>
          <cell r="N110" t="str">
            <v>~</v>
          </cell>
          <cell r="O110">
            <v>260</v>
          </cell>
        </row>
        <row r="111">
          <cell r="D111" t="str">
            <v>5.3.5</v>
          </cell>
          <cell r="E111" t="str">
            <v>시험과 검사</v>
          </cell>
          <cell r="M111">
            <v>261</v>
          </cell>
          <cell r="O111">
            <v>272</v>
          </cell>
        </row>
        <row r="112">
          <cell r="D112">
            <v>5.4</v>
          </cell>
          <cell r="E112" t="str">
            <v>통신시방서</v>
          </cell>
          <cell r="M112">
            <v>273</v>
          </cell>
          <cell r="N112" t="str">
            <v>~</v>
          </cell>
          <cell r="O112">
            <v>274</v>
          </cell>
        </row>
        <row r="113">
          <cell r="D113" t="str">
            <v>5.4.1</v>
          </cell>
          <cell r="E113" t="str">
            <v>구내통신공사</v>
          </cell>
          <cell r="M113">
            <v>275</v>
          </cell>
          <cell r="N113" t="str">
            <v>~</v>
          </cell>
          <cell r="O113">
            <v>280</v>
          </cell>
        </row>
        <row r="114">
          <cell r="D114" t="str">
            <v>5.4.2</v>
          </cell>
          <cell r="E114" t="str">
            <v>T.V 공청설비공사</v>
          </cell>
          <cell r="M114">
            <v>281</v>
          </cell>
          <cell r="N114" t="str">
            <v>~</v>
          </cell>
          <cell r="O114">
            <v>288</v>
          </cell>
        </row>
        <row r="115">
          <cell r="D115" t="str">
            <v>5.4.3</v>
          </cell>
          <cell r="E115" t="str">
            <v>방송설비공사</v>
          </cell>
          <cell r="M115">
            <v>289</v>
          </cell>
          <cell r="N115" t="str">
            <v>~</v>
          </cell>
          <cell r="O115">
            <v>298</v>
          </cell>
        </row>
        <row r="116">
          <cell r="D116" t="str">
            <v>5.4.4</v>
          </cell>
          <cell r="E116" t="str">
            <v>AUTO-PAGING 공사</v>
          </cell>
          <cell r="M116">
            <v>299</v>
          </cell>
          <cell r="N116" t="str">
            <v>~</v>
          </cell>
          <cell r="O116">
            <v>302</v>
          </cell>
        </row>
        <row r="117">
          <cell r="D117" t="str">
            <v>5.4.5</v>
          </cell>
          <cell r="E117" t="str">
            <v>I-TV 공사</v>
          </cell>
          <cell r="M117">
            <v>303</v>
          </cell>
          <cell r="N117" t="str">
            <v>~</v>
          </cell>
          <cell r="O117">
            <v>306</v>
          </cell>
        </row>
        <row r="118">
          <cell r="D118" t="str">
            <v>5.4.6</v>
          </cell>
          <cell r="E118" t="str">
            <v>CABLE 포설공사</v>
          </cell>
          <cell r="M118">
            <v>307</v>
          </cell>
          <cell r="N118" t="str">
            <v>~</v>
          </cell>
          <cell r="O118">
            <v>318</v>
          </cell>
        </row>
        <row r="119">
          <cell r="D119" t="str">
            <v>5.4.7</v>
          </cell>
          <cell r="E119" t="str">
            <v>시험과 검사</v>
          </cell>
          <cell r="M119">
            <v>319</v>
          </cell>
          <cell r="N119" t="str">
            <v>~</v>
          </cell>
          <cell r="O119">
            <v>324</v>
          </cell>
        </row>
        <row r="120">
          <cell r="D120">
            <v>5.5</v>
          </cell>
          <cell r="E120" t="str">
            <v>자재제작시방서</v>
          </cell>
          <cell r="M120">
            <v>325</v>
          </cell>
          <cell r="N120" t="str">
            <v>~</v>
          </cell>
          <cell r="O120">
            <v>328</v>
          </cell>
        </row>
        <row r="121">
          <cell r="D121" t="str">
            <v>5.5.1</v>
          </cell>
          <cell r="E121" t="str">
            <v>열수축 CABLE MARK</v>
          </cell>
          <cell r="M121">
            <v>329</v>
          </cell>
          <cell r="N121" t="str">
            <v>~</v>
          </cell>
          <cell r="O121">
            <v>330</v>
          </cell>
        </row>
        <row r="122">
          <cell r="D122" t="str">
            <v>5.5.2</v>
          </cell>
          <cell r="E122" t="str">
            <v>열수축 WIRE MARK</v>
          </cell>
          <cell r="M122">
            <v>331</v>
          </cell>
          <cell r="N122" t="str">
            <v>~</v>
          </cell>
          <cell r="O122">
            <v>331</v>
          </cell>
        </row>
        <row r="123">
          <cell r="D123" t="str">
            <v>5.5.3</v>
          </cell>
          <cell r="E123" t="str">
            <v>HIB 조명기구</v>
          </cell>
          <cell r="M123">
            <v>332</v>
          </cell>
          <cell r="O123">
            <v>339</v>
          </cell>
        </row>
        <row r="124">
          <cell r="D124" t="str">
            <v>5.5.4</v>
          </cell>
          <cell r="E124" t="str">
            <v>조립식 CABLE RACK(HOT-GI)</v>
          </cell>
          <cell r="M124">
            <v>340</v>
          </cell>
          <cell r="N124" t="str">
            <v>~</v>
          </cell>
          <cell r="O124">
            <v>342</v>
          </cell>
        </row>
        <row r="125">
          <cell r="D125" t="str">
            <v>5.5.5</v>
          </cell>
          <cell r="E125" t="str">
            <v>조립식 CABLE RACK(H.D.G)</v>
          </cell>
          <cell r="M125">
            <v>343</v>
          </cell>
          <cell r="N125" t="str">
            <v>~</v>
          </cell>
          <cell r="O125">
            <v>347</v>
          </cell>
        </row>
        <row r="126">
          <cell r="D126" t="str">
            <v>5.5.6</v>
          </cell>
          <cell r="E126" t="str">
            <v>방화도료</v>
          </cell>
          <cell r="M126">
            <v>348</v>
          </cell>
          <cell r="N126" t="str">
            <v>~</v>
          </cell>
          <cell r="O126">
            <v>349</v>
          </cell>
        </row>
        <row r="127">
          <cell r="D127" t="str">
            <v>5.5.7</v>
          </cell>
          <cell r="E127" t="str">
            <v>내화 SEAL</v>
          </cell>
          <cell r="M127">
            <v>350</v>
          </cell>
          <cell r="N127" t="str">
            <v>~</v>
          </cell>
          <cell r="O127">
            <v>351</v>
          </cell>
        </row>
        <row r="128">
          <cell r="D128" t="str">
            <v>5.5.8</v>
          </cell>
          <cell r="E128" t="str">
            <v>방화문</v>
          </cell>
          <cell r="M128">
            <v>352</v>
          </cell>
          <cell r="N128" t="str">
            <v>~</v>
          </cell>
          <cell r="O128">
            <v>352</v>
          </cell>
        </row>
        <row r="129">
          <cell r="D129" t="str">
            <v>5.5.9</v>
          </cell>
          <cell r="E129" t="str">
            <v>ROCK WOOL</v>
          </cell>
          <cell r="M129">
            <v>353</v>
          </cell>
          <cell r="N129" t="str">
            <v>~</v>
          </cell>
          <cell r="O129">
            <v>353</v>
          </cell>
        </row>
        <row r="130">
          <cell r="D130" t="str">
            <v>5.5.10</v>
          </cell>
          <cell r="E130" t="str">
            <v>방화판</v>
          </cell>
          <cell r="M130">
            <v>354</v>
          </cell>
          <cell r="N130" t="str">
            <v>~</v>
          </cell>
          <cell r="O130">
            <v>358</v>
          </cell>
        </row>
        <row r="131">
          <cell r="E131" t="str">
            <v xml:space="preserve"> </v>
          </cell>
          <cell r="M131">
            <v>359</v>
          </cell>
          <cell r="N131" t="str">
            <v>~</v>
          </cell>
          <cell r="O131">
            <v>0</v>
          </cell>
        </row>
        <row r="132">
          <cell r="E132" t="str">
            <v xml:space="preserve"> </v>
          </cell>
          <cell r="N132" t="str">
            <v>~</v>
          </cell>
          <cell r="O132">
            <v>0</v>
          </cell>
        </row>
        <row r="133">
          <cell r="O133">
            <v>0</v>
          </cell>
        </row>
        <row r="134">
          <cell r="O134">
            <v>0</v>
          </cell>
        </row>
      </sheetData>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완료회의보고서"/>
      <sheetName val="설계내역서표지"/>
      <sheetName val="설계설명서(내역)"/>
      <sheetName val="수량서표지"/>
      <sheetName val="시방서표지"/>
      <sheetName val="목차"/>
      <sheetName val="설계설명서"/>
      <sheetName val="시방서 적용 기준"/>
      <sheetName val="TABLE"/>
      <sheetName val="일위대가(1)"/>
    </sheetNames>
    <sheetDataSet>
      <sheetData sheetId="0"/>
      <sheetData sheetId="1"/>
      <sheetData sheetId="2"/>
      <sheetData sheetId="3"/>
      <sheetData sheetId="4"/>
      <sheetData sheetId="5"/>
      <sheetData sheetId="6"/>
      <sheetData sheetId="7"/>
      <sheetData sheetId="8">
        <row r="2">
          <cell r="E2" t="str">
            <v>공종</v>
          </cell>
        </row>
        <row r="3">
          <cell r="D3">
            <v>1</v>
          </cell>
          <cell r="E3" t="str">
            <v>토목공사</v>
          </cell>
        </row>
        <row r="4">
          <cell r="D4">
            <v>1.1000000000000001</v>
          </cell>
          <cell r="E4" t="str">
            <v>공통시방서</v>
          </cell>
          <cell r="M4">
            <v>7</v>
          </cell>
          <cell r="N4" t="str">
            <v>~</v>
          </cell>
          <cell r="O4">
            <v>66</v>
          </cell>
        </row>
        <row r="5">
          <cell r="D5">
            <v>1.2</v>
          </cell>
          <cell r="E5" t="str">
            <v>토목시방서</v>
          </cell>
          <cell r="M5">
            <v>67</v>
          </cell>
          <cell r="N5" t="str">
            <v>~</v>
          </cell>
          <cell r="O5">
            <v>68</v>
          </cell>
        </row>
        <row r="6">
          <cell r="D6" t="str">
            <v>1.2.1</v>
          </cell>
          <cell r="E6" t="str">
            <v>토공사</v>
          </cell>
          <cell r="M6">
            <v>69</v>
          </cell>
          <cell r="N6" t="str">
            <v>~</v>
          </cell>
          <cell r="O6">
            <v>80</v>
          </cell>
        </row>
        <row r="7">
          <cell r="D7" t="str">
            <v>1.2.2</v>
          </cell>
          <cell r="E7" t="str">
            <v>흙막이공사</v>
          </cell>
          <cell r="M7">
            <v>81</v>
          </cell>
          <cell r="N7" t="str">
            <v>~</v>
          </cell>
          <cell r="O7">
            <v>118</v>
          </cell>
        </row>
        <row r="8">
          <cell r="D8" t="str">
            <v>1.2.3</v>
          </cell>
          <cell r="E8" t="str">
            <v>기초공사</v>
          </cell>
          <cell r="M8">
            <v>119</v>
          </cell>
          <cell r="N8" t="str">
            <v>~</v>
          </cell>
          <cell r="O8">
            <v>162</v>
          </cell>
        </row>
        <row r="9">
          <cell r="D9" t="str">
            <v>1.2.4</v>
          </cell>
          <cell r="E9" t="str">
            <v>철근콘크리트공사</v>
          </cell>
          <cell r="M9">
            <v>163</v>
          </cell>
          <cell r="N9" t="str">
            <v>~</v>
          </cell>
          <cell r="O9">
            <v>196</v>
          </cell>
        </row>
        <row r="10">
          <cell r="D10" t="str">
            <v>1.2.5</v>
          </cell>
          <cell r="E10" t="str">
            <v>도로공사</v>
          </cell>
          <cell r="M10">
            <v>197</v>
          </cell>
          <cell r="N10" t="str">
            <v>~</v>
          </cell>
          <cell r="O10">
            <v>244</v>
          </cell>
        </row>
        <row r="11">
          <cell r="D11" t="str">
            <v>1.2.6</v>
          </cell>
          <cell r="E11" t="str">
            <v>급수관공사</v>
          </cell>
          <cell r="M11">
            <v>245</v>
          </cell>
          <cell r="N11" t="str">
            <v>~</v>
          </cell>
          <cell r="O11">
            <v>268</v>
          </cell>
        </row>
        <row r="12">
          <cell r="D12" t="str">
            <v>1.2.7</v>
          </cell>
          <cell r="E12" t="str">
            <v>배수관공사</v>
          </cell>
          <cell r="M12">
            <v>269</v>
          </cell>
          <cell r="N12" t="str">
            <v>~</v>
          </cell>
          <cell r="O12">
            <v>290</v>
          </cell>
        </row>
        <row r="13">
          <cell r="D13" t="str">
            <v>1.2.8</v>
          </cell>
          <cell r="E13" t="str">
            <v>전선관공사</v>
          </cell>
          <cell r="M13">
            <v>291</v>
          </cell>
          <cell r="N13" t="str">
            <v>~</v>
          </cell>
          <cell r="O13">
            <v>300</v>
          </cell>
        </row>
        <row r="14">
          <cell r="D14" t="str">
            <v>1.2.9</v>
          </cell>
          <cell r="E14" t="str">
            <v>항만공사</v>
          </cell>
          <cell r="M14">
            <v>301</v>
          </cell>
          <cell r="N14" t="str">
            <v>~</v>
          </cell>
          <cell r="O14">
            <v>318</v>
          </cell>
        </row>
        <row r="15">
          <cell r="D15" t="str">
            <v>1.2.10</v>
          </cell>
          <cell r="E15" t="str">
            <v>방식공사</v>
          </cell>
          <cell r="M15">
            <v>319</v>
          </cell>
          <cell r="N15" t="str">
            <v>~</v>
          </cell>
          <cell r="O15">
            <v>324</v>
          </cell>
        </row>
        <row r="16">
          <cell r="D16" t="str">
            <v>1.2.11</v>
          </cell>
          <cell r="E16" t="str">
            <v>발파공사</v>
          </cell>
          <cell r="M16">
            <v>325</v>
          </cell>
          <cell r="N16" t="str">
            <v>~</v>
          </cell>
          <cell r="O16">
            <v>346</v>
          </cell>
        </row>
        <row r="17">
          <cell r="D17" t="str">
            <v>1.2.12</v>
          </cell>
          <cell r="E17" t="str">
            <v>궤도공사</v>
          </cell>
          <cell r="M17">
            <v>347</v>
          </cell>
          <cell r="N17" t="str">
            <v>~</v>
          </cell>
          <cell r="O17">
            <v>354</v>
          </cell>
        </row>
        <row r="18">
          <cell r="D18" t="str">
            <v>1.2.13</v>
          </cell>
          <cell r="E18" t="str">
            <v>가설공사</v>
          </cell>
          <cell r="M18">
            <v>355</v>
          </cell>
          <cell r="N18" t="str">
            <v>~</v>
          </cell>
          <cell r="O18">
            <v>364</v>
          </cell>
        </row>
        <row r="19">
          <cell r="D19" t="str">
            <v>1.2.14</v>
          </cell>
          <cell r="E19" t="str">
            <v>철거공사</v>
          </cell>
          <cell r="M19">
            <v>365</v>
          </cell>
          <cell r="N19" t="str">
            <v>~</v>
          </cell>
          <cell r="O19">
            <v>368</v>
          </cell>
        </row>
        <row r="20">
          <cell r="D20" t="str">
            <v>1.2.15</v>
          </cell>
          <cell r="E20" t="str">
            <v>조경공사</v>
          </cell>
          <cell r="M20">
            <v>369</v>
          </cell>
          <cell r="N20" t="str">
            <v>~</v>
          </cell>
          <cell r="O20">
            <v>374</v>
          </cell>
        </row>
        <row r="21">
          <cell r="D21" t="str">
            <v>1.2.16</v>
          </cell>
          <cell r="E21" t="str">
            <v>교량공사</v>
          </cell>
          <cell r="M21">
            <v>375</v>
          </cell>
          <cell r="N21" t="str">
            <v>~</v>
          </cell>
          <cell r="O21">
            <v>406</v>
          </cell>
        </row>
        <row r="22">
          <cell r="D22" t="str">
            <v>1.2.17</v>
          </cell>
          <cell r="E22" t="str">
            <v>연약지반처리공사</v>
          </cell>
          <cell r="M22">
            <v>407</v>
          </cell>
          <cell r="N22" t="str">
            <v>~</v>
          </cell>
          <cell r="O22">
            <v>448</v>
          </cell>
        </row>
        <row r="23">
          <cell r="D23" t="str">
            <v>1.2.18</v>
          </cell>
          <cell r="E23" t="str">
            <v>오수처리설비공사</v>
          </cell>
          <cell r="M23">
            <v>449</v>
          </cell>
          <cell r="N23" t="str">
            <v>~</v>
          </cell>
          <cell r="O23">
            <v>472</v>
          </cell>
        </row>
        <row r="24">
          <cell r="D24" t="str">
            <v>부록1.</v>
          </cell>
          <cell r="E24" t="str">
            <v>강관PILE제작사양서</v>
          </cell>
          <cell r="M24">
            <v>473</v>
          </cell>
          <cell r="N24" t="str">
            <v>~</v>
          </cell>
          <cell r="O24">
            <v>482</v>
          </cell>
        </row>
        <row r="25">
          <cell r="D25" t="str">
            <v>부록2.</v>
          </cell>
          <cell r="E25" t="str">
            <v>SL PILE제작사양서</v>
          </cell>
          <cell r="M25">
            <v>483</v>
          </cell>
          <cell r="N25" t="str">
            <v>~</v>
          </cell>
          <cell r="O25">
            <v>492</v>
          </cell>
        </row>
        <row r="26">
          <cell r="D26" t="str">
            <v>부록3.</v>
          </cell>
          <cell r="E26" t="str">
            <v>오폐수용 PUMP 및 판넬 구입사양서</v>
          </cell>
          <cell r="M26">
            <v>493</v>
          </cell>
          <cell r="N26" t="str">
            <v>~</v>
          </cell>
          <cell r="O26">
            <v>0</v>
          </cell>
        </row>
        <row r="27">
          <cell r="E27" t="str">
            <v xml:space="preserve"> </v>
          </cell>
        </row>
        <row r="28">
          <cell r="D28">
            <v>2</v>
          </cell>
          <cell r="E28" t="str">
            <v>건축공사</v>
          </cell>
        </row>
        <row r="29">
          <cell r="D29">
            <v>2.1</v>
          </cell>
          <cell r="E29" t="str">
            <v>공통시방서</v>
          </cell>
          <cell r="M29">
            <v>7</v>
          </cell>
          <cell r="O29">
            <v>66</v>
          </cell>
        </row>
        <row r="30">
          <cell r="D30">
            <v>2.2000000000000002</v>
          </cell>
          <cell r="E30" t="str">
            <v>건축시방서</v>
          </cell>
          <cell r="M30">
            <v>67</v>
          </cell>
          <cell r="N30" t="str">
            <v>~</v>
          </cell>
          <cell r="O30">
            <v>68</v>
          </cell>
        </row>
        <row r="31">
          <cell r="D31" t="str">
            <v>2.2.1</v>
          </cell>
          <cell r="E31" t="str">
            <v>일반사항</v>
          </cell>
          <cell r="M31">
            <v>69</v>
          </cell>
          <cell r="N31" t="str">
            <v>~</v>
          </cell>
          <cell r="O31">
            <v>72</v>
          </cell>
        </row>
        <row r="32">
          <cell r="D32" t="str">
            <v>2.2.2</v>
          </cell>
          <cell r="E32" t="str">
            <v>가설공사</v>
          </cell>
          <cell r="M32">
            <v>73</v>
          </cell>
          <cell r="N32" t="str">
            <v>~</v>
          </cell>
          <cell r="O32">
            <v>88</v>
          </cell>
        </row>
        <row r="33">
          <cell r="D33" t="str">
            <v>2.2.3</v>
          </cell>
          <cell r="E33" t="str">
            <v>조적공사</v>
          </cell>
          <cell r="M33">
            <v>89</v>
          </cell>
          <cell r="N33" t="str">
            <v>~</v>
          </cell>
          <cell r="O33">
            <v>96</v>
          </cell>
        </row>
        <row r="34">
          <cell r="D34" t="str">
            <v>2.2.4</v>
          </cell>
          <cell r="E34" t="str">
            <v>석공사</v>
          </cell>
          <cell r="M34">
            <v>97</v>
          </cell>
          <cell r="N34" t="str">
            <v>~</v>
          </cell>
          <cell r="O34">
            <v>106</v>
          </cell>
        </row>
        <row r="35">
          <cell r="D35" t="str">
            <v>2.2.5</v>
          </cell>
          <cell r="E35" t="str">
            <v>목공사</v>
          </cell>
          <cell r="M35">
            <v>107</v>
          </cell>
          <cell r="N35" t="str">
            <v>~</v>
          </cell>
          <cell r="O35">
            <v>110</v>
          </cell>
        </row>
        <row r="36">
          <cell r="D36" t="str">
            <v>2.2.6</v>
          </cell>
          <cell r="E36" t="str">
            <v>수장공사</v>
          </cell>
          <cell r="M36">
            <v>111</v>
          </cell>
          <cell r="N36" t="str">
            <v>~</v>
          </cell>
          <cell r="O36">
            <v>154</v>
          </cell>
        </row>
        <row r="37">
          <cell r="D37" t="str">
            <v>2.2.7</v>
          </cell>
          <cell r="E37" t="str">
            <v>미장공사</v>
          </cell>
          <cell r="M37">
            <v>155</v>
          </cell>
          <cell r="N37" t="str">
            <v>~</v>
          </cell>
          <cell r="O37">
            <v>180</v>
          </cell>
        </row>
        <row r="38">
          <cell r="D38" t="str">
            <v>2.2.8</v>
          </cell>
          <cell r="E38" t="str">
            <v>타일공사</v>
          </cell>
          <cell r="M38">
            <v>181</v>
          </cell>
          <cell r="N38" t="str">
            <v>~</v>
          </cell>
          <cell r="O38">
            <v>186</v>
          </cell>
        </row>
        <row r="39">
          <cell r="D39" t="str">
            <v>2.2.9</v>
          </cell>
          <cell r="E39" t="str">
            <v>창호공사</v>
          </cell>
          <cell r="M39">
            <v>187</v>
          </cell>
          <cell r="N39" t="str">
            <v>~</v>
          </cell>
          <cell r="O39">
            <v>206</v>
          </cell>
        </row>
        <row r="40">
          <cell r="D40" t="str">
            <v>2.2.10</v>
          </cell>
          <cell r="E40" t="str">
            <v>철물및잡공사</v>
          </cell>
          <cell r="M40">
            <v>207</v>
          </cell>
          <cell r="N40" t="str">
            <v>~</v>
          </cell>
          <cell r="O40">
            <v>292</v>
          </cell>
        </row>
        <row r="41">
          <cell r="D41" t="str">
            <v>2.2.11</v>
          </cell>
          <cell r="E41" t="str">
            <v>철골세우기공사</v>
          </cell>
          <cell r="M41">
            <v>293</v>
          </cell>
          <cell r="N41" t="str">
            <v>~</v>
          </cell>
          <cell r="O41">
            <v>318</v>
          </cell>
        </row>
        <row r="42">
          <cell r="D42" t="str">
            <v>2.2.12</v>
          </cell>
          <cell r="E42" t="str">
            <v>지붕공사</v>
          </cell>
          <cell r="M42">
            <v>319</v>
          </cell>
          <cell r="N42" t="str">
            <v>~</v>
          </cell>
          <cell r="O42">
            <v>364</v>
          </cell>
        </row>
        <row r="43">
          <cell r="D43" t="str">
            <v>2.2.13</v>
          </cell>
          <cell r="E43" t="str">
            <v>철골공사</v>
          </cell>
          <cell r="M43">
            <v>365</v>
          </cell>
          <cell r="N43" t="str">
            <v>~</v>
          </cell>
          <cell r="O43">
            <v>420</v>
          </cell>
        </row>
        <row r="44">
          <cell r="D44" t="str">
            <v>2.2.14</v>
          </cell>
          <cell r="E44" t="str">
            <v>방수공사</v>
          </cell>
          <cell r="M44">
            <v>421</v>
          </cell>
          <cell r="N44" t="str">
            <v>~</v>
          </cell>
          <cell r="O44">
            <v>456</v>
          </cell>
        </row>
        <row r="45">
          <cell r="E45" t="str">
            <v xml:space="preserve"> </v>
          </cell>
          <cell r="M45">
            <v>457</v>
          </cell>
          <cell r="N45" t="str">
            <v>~</v>
          </cell>
          <cell r="O45">
            <v>0</v>
          </cell>
        </row>
        <row r="46">
          <cell r="D46">
            <v>3</v>
          </cell>
          <cell r="E46" t="str">
            <v>기계공사</v>
          </cell>
          <cell r="N46" t="str">
            <v>~</v>
          </cell>
          <cell r="O46">
            <v>6</v>
          </cell>
        </row>
        <row r="47">
          <cell r="D47">
            <v>3.1</v>
          </cell>
          <cell r="E47" t="str">
            <v>공통시방서</v>
          </cell>
          <cell r="M47">
            <v>7</v>
          </cell>
          <cell r="O47">
            <v>66</v>
          </cell>
        </row>
        <row r="48">
          <cell r="D48">
            <v>3.2</v>
          </cell>
          <cell r="E48" t="str">
            <v>기계시방서</v>
          </cell>
          <cell r="M48">
            <v>67</v>
          </cell>
          <cell r="N48" t="str">
            <v>~</v>
          </cell>
          <cell r="O48">
            <v>68</v>
          </cell>
        </row>
        <row r="49">
          <cell r="D49" t="str">
            <v>3.2.1</v>
          </cell>
          <cell r="E49" t="str">
            <v>일반사항</v>
          </cell>
          <cell r="M49">
            <v>69</v>
          </cell>
          <cell r="N49" t="str">
            <v>~</v>
          </cell>
          <cell r="O49">
            <v>80</v>
          </cell>
        </row>
        <row r="50">
          <cell r="D50" t="str">
            <v>3.2.2</v>
          </cell>
          <cell r="E50" t="str">
            <v>기계기초및기기설치</v>
          </cell>
          <cell r="M50">
            <v>81</v>
          </cell>
          <cell r="N50" t="str">
            <v>~</v>
          </cell>
          <cell r="O50">
            <v>106</v>
          </cell>
        </row>
        <row r="51">
          <cell r="D51" t="str">
            <v>3.2.3</v>
          </cell>
          <cell r="E51" t="str">
            <v>배관공사</v>
          </cell>
          <cell r="M51">
            <v>107</v>
          </cell>
          <cell r="N51" t="str">
            <v>~</v>
          </cell>
          <cell r="O51">
            <v>246</v>
          </cell>
        </row>
        <row r="52">
          <cell r="D52" t="str">
            <v>3.2.4</v>
          </cell>
          <cell r="E52" t="str">
            <v>용접공사</v>
          </cell>
          <cell r="M52">
            <v>247</v>
          </cell>
          <cell r="N52" t="str">
            <v>~</v>
          </cell>
          <cell r="O52">
            <v>316</v>
          </cell>
        </row>
        <row r="53">
          <cell r="D53" t="str">
            <v>3.2.5</v>
          </cell>
          <cell r="E53" t="str">
            <v>도장공사</v>
          </cell>
          <cell r="M53">
            <v>317</v>
          </cell>
          <cell r="N53" t="str">
            <v>~</v>
          </cell>
          <cell r="O53">
            <v>360</v>
          </cell>
        </row>
        <row r="54">
          <cell r="D54" t="str">
            <v>3.2.6</v>
          </cell>
          <cell r="E54" t="str">
            <v>보온공사</v>
          </cell>
          <cell r="M54">
            <v>361</v>
          </cell>
          <cell r="N54" t="str">
            <v>~</v>
          </cell>
          <cell r="O54">
            <v>400</v>
          </cell>
        </row>
        <row r="55">
          <cell r="D55" t="str">
            <v>3.2.7</v>
          </cell>
          <cell r="E55" t="str">
            <v>제작공사</v>
          </cell>
          <cell r="M55">
            <v>401</v>
          </cell>
          <cell r="N55" t="str">
            <v>~</v>
          </cell>
          <cell r="O55">
            <v>432</v>
          </cell>
        </row>
        <row r="56">
          <cell r="D56" t="str">
            <v>3.2.8</v>
          </cell>
          <cell r="E56" t="str">
            <v>O.H.CRANE 설치공사</v>
          </cell>
          <cell r="M56">
            <v>433</v>
          </cell>
          <cell r="N56" t="str">
            <v>~</v>
          </cell>
          <cell r="O56">
            <v>444</v>
          </cell>
        </row>
        <row r="57">
          <cell r="D57" t="str">
            <v>3.2.9</v>
          </cell>
          <cell r="E57" t="str">
            <v>BELT CONVEYOR 설치공사</v>
          </cell>
          <cell r="M57">
            <v>445</v>
          </cell>
          <cell r="N57" t="str">
            <v>~</v>
          </cell>
          <cell r="O57">
            <v>480</v>
          </cell>
        </row>
        <row r="58">
          <cell r="D58" t="str">
            <v>3.2.10</v>
          </cell>
          <cell r="E58" t="str">
            <v>압연기 STAND 설치공사</v>
          </cell>
          <cell r="M58">
            <v>481</v>
          </cell>
          <cell r="N58" t="str">
            <v>~</v>
          </cell>
          <cell r="O58">
            <v>506</v>
          </cell>
        </row>
        <row r="59">
          <cell r="D59" t="str">
            <v>3.2.11</v>
          </cell>
          <cell r="E59" t="str">
            <v>운반공사</v>
          </cell>
          <cell r="M59">
            <v>507</v>
          </cell>
          <cell r="N59" t="str">
            <v>~</v>
          </cell>
          <cell r="O59">
            <v>522</v>
          </cell>
        </row>
        <row r="60">
          <cell r="E60" t="str">
            <v xml:space="preserve"> </v>
          </cell>
          <cell r="M60">
            <v>523</v>
          </cell>
          <cell r="N60" t="str">
            <v>~</v>
          </cell>
          <cell r="O60">
            <v>524</v>
          </cell>
        </row>
        <row r="61">
          <cell r="E61" t="str">
            <v>축로공사</v>
          </cell>
          <cell r="M61">
            <v>525</v>
          </cell>
          <cell r="N61" t="str">
            <v>~</v>
          </cell>
          <cell r="O61">
            <v>522</v>
          </cell>
        </row>
        <row r="62">
          <cell r="D62">
            <v>3.3</v>
          </cell>
          <cell r="E62" t="str">
            <v>축로시방서</v>
          </cell>
          <cell r="M62">
            <v>523</v>
          </cell>
          <cell r="N62" t="str">
            <v>~</v>
          </cell>
          <cell r="O62">
            <v>524</v>
          </cell>
        </row>
        <row r="63">
          <cell r="D63" t="str">
            <v>3.3.1</v>
          </cell>
          <cell r="E63" t="str">
            <v>일반사항</v>
          </cell>
          <cell r="M63">
            <v>525</v>
          </cell>
          <cell r="N63" t="str">
            <v>~</v>
          </cell>
          <cell r="O63">
            <v>546</v>
          </cell>
        </row>
        <row r="64">
          <cell r="D64" t="str">
            <v>3.3.2</v>
          </cell>
          <cell r="E64" t="str">
            <v>축로공사</v>
          </cell>
          <cell r="M64">
            <v>547</v>
          </cell>
          <cell r="N64" t="str">
            <v>~</v>
          </cell>
          <cell r="O64">
            <v>556</v>
          </cell>
        </row>
        <row r="65">
          <cell r="D65" t="str">
            <v>3.3.3</v>
          </cell>
          <cell r="E65" t="str">
            <v>시공기준</v>
          </cell>
          <cell r="M65">
            <v>557</v>
          </cell>
          <cell r="N65" t="str">
            <v>~</v>
          </cell>
          <cell r="O65">
            <v>594</v>
          </cell>
        </row>
        <row r="66">
          <cell r="E66" t="str">
            <v xml:space="preserve"> </v>
          </cell>
          <cell r="M66">
            <v>595</v>
          </cell>
          <cell r="N66" t="str">
            <v>~</v>
          </cell>
          <cell r="O66">
            <v>0</v>
          </cell>
        </row>
        <row r="67">
          <cell r="D67">
            <v>4</v>
          </cell>
          <cell r="E67" t="str">
            <v>설비분야</v>
          </cell>
          <cell r="N67" t="str">
            <v>~</v>
          </cell>
          <cell r="O67">
            <v>6</v>
          </cell>
        </row>
        <row r="68">
          <cell r="D68">
            <v>4.0999999999999996</v>
          </cell>
          <cell r="E68" t="str">
            <v>공통시방서</v>
          </cell>
          <cell r="M68">
            <v>7</v>
          </cell>
          <cell r="O68">
            <v>66</v>
          </cell>
        </row>
        <row r="69">
          <cell r="D69">
            <v>4.2</v>
          </cell>
          <cell r="E69" t="str">
            <v>설비시방서</v>
          </cell>
          <cell r="M69">
            <v>67</v>
          </cell>
          <cell r="N69" t="str">
            <v>~</v>
          </cell>
          <cell r="O69">
            <v>68</v>
          </cell>
        </row>
        <row r="70">
          <cell r="D70" t="str">
            <v>4.2.1</v>
          </cell>
          <cell r="E70" t="str">
            <v>일반사항</v>
          </cell>
          <cell r="M70">
            <v>69</v>
          </cell>
          <cell r="N70" t="str">
            <v>~</v>
          </cell>
          <cell r="O70">
            <v>80</v>
          </cell>
        </row>
        <row r="71">
          <cell r="D71" t="str">
            <v>4.2.2</v>
          </cell>
          <cell r="E71" t="str">
            <v>급수,급탕배관공사</v>
          </cell>
          <cell r="M71">
            <v>81</v>
          </cell>
          <cell r="N71" t="str">
            <v>~</v>
          </cell>
          <cell r="O71">
            <v>102</v>
          </cell>
        </row>
        <row r="72">
          <cell r="D72" t="str">
            <v>4.2.3</v>
          </cell>
          <cell r="E72" t="str">
            <v>오,배수 통기 배관공사</v>
          </cell>
          <cell r="M72">
            <v>103</v>
          </cell>
          <cell r="N72" t="str">
            <v>~</v>
          </cell>
          <cell r="O72">
            <v>114</v>
          </cell>
        </row>
        <row r="73">
          <cell r="D73" t="str">
            <v>4.2.4</v>
          </cell>
          <cell r="E73" t="str">
            <v>온수및 중온수 배관공사</v>
          </cell>
          <cell r="M73">
            <v>115</v>
          </cell>
          <cell r="N73" t="str">
            <v>~</v>
          </cell>
          <cell r="O73">
            <v>134</v>
          </cell>
        </row>
        <row r="74">
          <cell r="D74" t="str">
            <v>4.2.5</v>
          </cell>
          <cell r="E74" t="str">
            <v>냉수 및 냉각수 배관공사</v>
          </cell>
          <cell r="M74">
            <v>135</v>
          </cell>
          <cell r="N74" t="str">
            <v>~</v>
          </cell>
          <cell r="O74">
            <v>148</v>
          </cell>
        </row>
        <row r="75">
          <cell r="D75" t="str">
            <v>4.2.6</v>
          </cell>
          <cell r="E75" t="str">
            <v>증기배관공사</v>
          </cell>
          <cell r="M75">
            <v>149</v>
          </cell>
          <cell r="N75" t="str">
            <v>~</v>
          </cell>
          <cell r="O75">
            <v>162</v>
          </cell>
        </row>
        <row r="76">
          <cell r="D76" t="str">
            <v>4.2.7</v>
          </cell>
          <cell r="E76" t="str">
            <v>옥내,외 소화설비공사</v>
          </cell>
          <cell r="M76">
            <v>163</v>
          </cell>
          <cell r="N76" t="str">
            <v>~</v>
          </cell>
          <cell r="O76">
            <v>184</v>
          </cell>
        </row>
        <row r="77">
          <cell r="D77" t="str">
            <v>4.2.8</v>
          </cell>
          <cell r="E77" t="str">
            <v>스프링 쿨러소화설비공사</v>
          </cell>
          <cell r="M77">
            <v>185</v>
          </cell>
          <cell r="N77" t="str">
            <v>~</v>
          </cell>
          <cell r="O77">
            <v>204</v>
          </cell>
        </row>
        <row r="78">
          <cell r="D78" t="str">
            <v>4.2.9</v>
          </cell>
          <cell r="E78" t="str">
            <v>CO2 소화설비공사</v>
          </cell>
          <cell r="M78">
            <v>205</v>
          </cell>
          <cell r="N78" t="str">
            <v>~</v>
          </cell>
          <cell r="O78">
            <v>222</v>
          </cell>
        </row>
        <row r="79">
          <cell r="D79" t="str">
            <v>4.2.10</v>
          </cell>
          <cell r="E79" t="str">
            <v>가스배관공사(L.P.G 및 도시가스)</v>
          </cell>
          <cell r="M79">
            <v>223</v>
          </cell>
          <cell r="N79" t="str">
            <v>~</v>
          </cell>
          <cell r="O79">
            <v>238</v>
          </cell>
        </row>
        <row r="80">
          <cell r="D80" t="str">
            <v>4.2.11</v>
          </cell>
          <cell r="E80" t="str">
            <v>단열이중배관공사</v>
          </cell>
          <cell r="M80">
            <v>239</v>
          </cell>
          <cell r="N80" t="str">
            <v>~</v>
          </cell>
          <cell r="O80">
            <v>256</v>
          </cell>
        </row>
        <row r="81">
          <cell r="D81" t="str">
            <v>4.2.12</v>
          </cell>
          <cell r="E81" t="str">
            <v>강관매설배관공사</v>
          </cell>
          <cell r="M81">
            <v>257</v>
          </cell>
          <cell r="N81" t="str">
            <v>~</v>
          </cell>
          <cell r="O81">
            <v>266</v>
          </cell>
        </row>
        <row r="82">
          <cell r="D82" t="str">
            <v>4.2.13</v>
          </cell>
          <cell r="E82" t="str">
            <v>NO-HUB 주철관 방식 오,폐수배관공사</v>
          </cell>
          <cell r="M82">
            <v>267</v>
          </cell>
          <cell r="N82" t="str">
            <v>~</v>
          </cell>
          <cell r="O82">
            <v>272</v>
          </cell>
        </row>
        <row r="83">
          <cell r="D83" t="str">
            <v>4.2.14</v>
          </cell>
          <cell r="E83" t="str">
            <v>P.V.C. 방식 오.폐수 공사</v>
          </cell>
          <cell r="M83">
            <v>273</v>
          </cell>
          <cell r="N83" t="str">
            <v>~</v>
          </cell>
          <cell r="O83">
            <v>278</v>
          </cell>
        </row>
        <row r="84">
          <cell r="D84" t="str">
            <v>4.2.15</v>
          </cell>
          <cell r="E84" t="str">
            <v>DUCT 보온공사</v>
          </cell>
          <cell r="M84">
            <v>279</v>
          </cell>
          <cell r="N84" t="str">
            <v>~</v>
          </cell>
          <cell r="O84">
            <v>304</v>
          </cell>
        </row>
        <row r="85">
          <cell r="D85" t="str">
            <v>4.2.16</v>
          </cell>
          <cell r="E85" t="str">
            <v>방진공사</v>
          </cell>
          <cell r="M85">
            <v>305</v>
          </cell>
          <cell r="N85" t="str">
            <v>~</v>
          </cell>
          <cell r="O85">
            <v>316</v>
          </cell>
        </row>
        <row r="86">
          <cell r="D86" t="str">
            <v>4.2.17</v>
          </cell>
          <cell r="E86" t="str">
            <v>자동제어 설비공사</v>
          </cell>
          <cell r="M86">
            <v>317</v>
          </cell>
          <cell r="N86" t="str">
            <v>~</v>
          </cell>
          <cell r="O86">
            <v>342</v>
          </cell>
        </row>
        <row r="87">
          <cell r="D87" t="str">
            <v>4.2.18</v>
          </cell>
          <cell r="E87" t="str">
            <v>T.A.B.및 준공검사</v>
          </cell>
          <cell r="M87">
            <v>343</v>
          </cell>
          <cell r="O87">
            <v>352</v>
          </cell>
        </row>
        <row r="88">
          <cell r="M88">
            <v>353</v>
          </cell>
          <cell r="O88">
            <v>0</v>
          </cell>
        </row>
        <row r="89">
          <cell r="E89" t="str">
            <v xml:space="preserve"> </v>
          </cell>
          <cell r="N89" t="str">
            <v>~</v>
          </cell>
          <cell r="O89">
            <v>0</v>
          </cell>
        </row>
        <row r="90">
          <cell r="D90">
            <v>5</v>
          </cell>
          <cell r="E90" t="str">
            <v>전기공사</v>
          </cell>
          <cell r="N90" t="str">
            <v>~</v>
          </cell>
          <cell r="O90">
            <v>6</v>
          </cell>
        </row>
        <row r="91">
          <cell r="D91">
            <v>5.0999999999999996</v>
          </cell>
          <cell r="E91" t="str">
            <v>공통시방서</v>
          </cell>
          <cell r="M91">
            <v>7</v>
          </cell>
          <cell r="O91">
            <v>66</v>
          </cell>
        </row>
        <row r="92">
          <cell r="D92">
            <v>5.2</v>
          </cell>
          <cell r="E92" t="str">
            <v>전기시방서</v>
          </cell>
          <cell r="M92">
            <v>67</v>
          </cell>
          <cell r="N92" t="str">
            <v>~</v>
          </cell>
          <cell r="O92">
            <v>68</v>
          </cell>
        </row>
        <row r="93">
          <cell r="D93" t="str">
            <v>5.2.1</v>
          </cell>
          <cell r="E93" t="str">
            <v>일반사항</v>
          </cell>
          <cell r="M93">
            <v>69</v>
          </cell>
          <cell r="N93" t="str">
            <v>~</v>
          </cell>
          <cell r="O93">
            <v>74</v>
          </cell>
        </row>
        <row r="94">
          <cell r="D94" t="str">
            <v>5.2.2</v>
          </cell>
          <cell r="E94" t="str">
            <v>전기기기설치공사</v>
          </cell>
          <cell r="M94">
            <v>75</v>
          </cell>
          <cell r="N94" t="str">
            <v>~</v>
          </cell>
          <cell r="O94">
            <v>82</v>
          </cell>
        </row>
        <row r="95">
          <cell r="D95" t="str">
            <v>5.2.3</v>
          </cell>
          <cell r="E95" t="str">
            <v>CABLE포설공사</v>
          </cell>
          <cell r="M95">
            <v>83</v>
          </cell>
          <cell r="N95" t="str">
            <v>~</v>
          </cell>
          <cell r="O95">
            <v>108</v>
          </cell>
        </row>
        <row r="96">
          <cell r="D96" t="str">
            <v>5.2.4</v>
          </cell>
          <cell r="E96" t="str">
            <v>전선관배관공사</v>
          </cell>
          <cell r="M96">
            <v>109</v>
          </cell>
          <cell r="N96" t="str">
            <v>~</v>
          </cell>
          <cell r="O96">
            <v>128</v>
          </cell>
        </row>
        <row r="97">
          <cell r="D97" t="str">
            <v>5.2.5</v>
          </cell>
          <cell r="E97" t="str">
            <v>송,배관선로공사</v>
          </cell>
          <cell r="M97">
            <v>129</v>
          </cell>
          <cell r="N97" t="str">
            <v>~</v>
          </cell>
          <cell r="O97">
            <v>138</v>
          </cell>
        </row>
        <row r="98">
          <cell r="D98" t="str">
            <v>5.2.6</v>
          </cell>
          <cell r="E98" t="str">
            <v>조명공사</v>
          </cell>
          <cell r="M98">
            <v>139</v>
          </cell>
          <cell r="N98" t="str">
            <v>~</v>
          </cell>
          <cell r="O98">
            <v>146</v>
          </cell>
        </row>
        <row r="99">
          <cell r="D99" t="str">
            <v>5.2.7</v>
          </cell>
          <cell r="E99" t="str">
            <v>CABLE RACK 설치공사</v>
          </cell>
          <cell r="M99">
            <v>147</v>
          </cell>
          <cell r="N99" t="str">
            <v>~</v>
          </cell>
          <cell r="O99">
            <v>160</v>
          </cell>
        </row>
        <row r="100">
          <cell r="D100" t="str">
            <v>5.2.8</v>
          </cell>
          <cell r="E100" t="str">
            <v>신호보안공사</v>
          </cell>
          <cell r="M100">
            <v>161</v>
          </cell>
          <cell r="N100" t="str">
            <v>~</v>
          </cell>
          <cell r="O100">
            <v>180</v>
          </cell>
        </row>
        <row r="101">
          <cell r="D101" t="str">
            <v>5.2.9</v>
          </cell>
          <cell r="E101" t="str">
            <v>접지공사</v>
          </cell>
          <cell r="M101">
            <v>181</v>
          </cell>
          <cell r="N101" t="str">
            <v>~</v>
          </cell>
          <cell r="O101">
            <v>192</v>
          </cell>
        </row>
        <row r="102">
          <cell r="D102" t="str">
            <v>5.2.10</v>
          </cell>
          <cell r="E102" t="str">
            <v>자동화재탐지설비공사</v>
          </cell>
          <cell r="M102">
            <v>193</v>
          </cell>
          <cell r="N102" t="str">
            <v>~</v>
          </cell>
          <cell r="O102">
            <v>200</v>
          </cell>
        </row>
        <row r="103">
          <cell r="D103" t="str">
            <v>5.2.11</v>
          </cell>
          <cell r="E103" t="str">
            <v>CO2 소화시설설치공사</v>
          </cell>
          <cell r="M103">
            <v>201</v>
          </cell>
          <cell r="N103" t="str">
            <v>~</v>
          </cell>
          <cell r="O103">
            <v>206</v>
          </cell>
        </row>
        <row r="104">
          <cell r="D104" t="str">
            <v>5.2.12</v>
          </cell>
          <cell r="E104" t="str">
            <v>공사용전기설비 설치공사</v>
          </cell>
          <cell r="M104">
            <v>207</v>
          </cell>
          <cell r="N104" t="str">
            <v>~</v>
          </cell>
          <cell r="O104">
            <v>210</v>
          </cell>
        </row>
        <row r="105">
          <cell r="D105" t="str">
            <v>5.2.13</v>
          </cell>
          <cell r="E105" t="str">
            <v>CABLE연소방지재도포공사</v>
          </cell>
          <cell r="M105">
            <v>211</v>
          </cell>
          <cell r="N105" t="str">
            <v>~</v>
          </cell>
          <cell r="O105">
            <v>228</v>
          </cell>
        </row>
        <row r="106">
          <cell r="D106">
            <v>5.3</v>
          </cell>
          <cell r="E106" t="str">
            <v>계장시방서</v>
          </cell>
          <cell r="M106">
            <v>229</v>
          </cell>
          <cell r="N106" t="str">
            <v>~</v>
          </cell>
          <cell r="O106">
            <v>230</v>
          </cell>
        </row>
        <row r="107">
          <cell r="D107" t="str">
            <v>5.3.1</v>
          </cell>
          <cell r="E107" t="str">
            <v>계장기기설치공사</v>
          </cell>
          <cell r="M107">
            <v>231</v>
          </cell>
          <cell r="N107" t="str">
            <v>~</v>
          </cell>
          <cell r="O107">
            <v>238</v>
          </cell>
        </row>
        <row r="108">
          <cell r="D108" t="str">
            <v>5.3.2</v>
          </cell>
          <cell r="E108" t="str">
            <v>계장배선공사</v>
          </cell>
          <cell r="M108">
            <v>239</v>
          </cell>
          <cell r="O108">
            <v>244</v>
          </cell>
        </row>
        <row r="109">
          <cell r="D109" t="str">
            <v>5.3.3</v>
          </cell>
          <cell r="E109" t="str">
            <v>계장배관공사</v>
          </cell>
          <cell r="M109">
            <v>245</v>
          </cell>
          <cell r="N109" t="str">
            <v>~</v>
          </cell>
          <cell r="O109">
            <v>256</v>
          </cell>
        </row>
        <row r="110">
          <cell r="D110" t="str">
            <v>5.3.4</v>
          </cell>
          <cell r="E110" t="str">
            <v>접지공사</v>
          </cell>
          <cell r="M110">
            <v>257</v>
          </cell>
          <cell r="N110" t="str">
            <v>~</v>
          </cell>
          <cell r="O110">
            <v>260</v>
          </cell>
        </row>
        <row r="111">
          <cell r="D111" t="str">
            <v>5.3.5</v>
          </cell>
          <cell r="E111" t="str">
            <v>시험과 검사</v>
          </cell>
          <cell r="M111">
            <v>261</v>
          </cell>
          <cell r="O111">
            <v>272</v>
          </cell>
        </row>
        <row r="112">
          <cell r="D112">
            <v>5.4</v>
          </cell>
          <cell r="E112" t="str">
            <v>통신시방서</v>
          </cell>
          <cell r="M112">
            <v>273</v>
          </cell>
          <cell r="N112" t="str">
            <v>~</v>
          </cell>
          <cell r="O112">
            <v>274</v>
          </cell>
        </row>
        <row r="113">
          <cell r="D113" t="str">
            <v>5.4.1</v>
          </cell>
          <cell r="E113" t="str">
            <v>구내통신공사</v>
          </cell>
          <cell r="M113">
            <v>275</v>
          </cell>
          <cell r="N113" t="str">
            <v>~</v>
          </cell>
          <cell r="O113">
            <v>280</v>
          </cell>
        </row>
        <row r="114">
          <cell r="D114" t="str">
            <v>5.4.2</v>
          </cell>
          <cell r="E114" t="str">
            <v>T.V 공청설비공사</v>
          </cell>
          <cell r="M114">
            <v>281</v>
          </cell>
          <cell r="N114" t="str">
            <v>~</v>
          </cell>
          <cell r="O114">
            <v>288</v>
          </cell>
        </row>
        <row r="115">
          <cell r="D115" t="str">
            <v>5.4.3</v>
          </cell>
          <cell r="E115" t="str">
            <v>방송설비공사</v>
          </cell>
          <cell r="M115">
            <v>289</v>
          </cell>
          <cell r="N115" t="str">
            <v>~</v>
          </cell>
          <cell r="O115">
            <v>298</v>
          </cell>
        </row>
        <row r="116">
          <cell r="D116" t="str">
            <v>5.4.4</v>
          </cell>
          <cell r="E116" t="str">
            <v>AUTO-PAGING 공사</v>
          </cell>
          <cell r="M116">
            <v>299</v>
          </cell>
          <cell r="N116" t="str">
            <v>~</v>
          </cell>
          <cell r="O116">
            <v>302</v>
          </cell>
        </row>
        <row r="117">
          <cell r="D117" t="str">
            <v>5.4.5</v>
          </cell>
          <cell r="E117" t="str">
            <v>I-TV 공사</v>
          </cell>
          <cell r="M117">
            <v>303</v>
          </cell>
          <cell r="N117" t="str">
            <v>~</v>
          </cell>
          <cell r="O117">
            <v>306</v>
          </cell>
        </row>
        <row r="118">
          <cell r="D118" t="str">
            <v>5.4.6</v>
          </cell>
          <cell r="E118" t="str">
            <v>CABLE 포설공사</v>
          </cell>
          <cell r="M118">
            <v>307</v>
          </cell>
          <cell r="N118" t="str">
            <v>~</v>
          </cell>
          <cell r="O118">
            <v>318</v>
          </cell>
        </row>
        <row r="119">
          <cell r="D119" t="str">
            <v>5.4.7</v>
          </cell>
          <cell r="E119" t="str">
            <v>시험과 검사</v>
          </cell>
          <cell r="M119">
            <v>319</v>
          </cell>
          <cell r="N119" t="str">
            <v>~</v>
          </cell>
          <cell r="O119">
            <v>324</v>
          </cell>
        </row>
        <row r="120">
          <cell r="D120">
            <v>5.5</v>
          </cell>
          <cell r="E120" t="str">
            <v>자재제작시방서</v>
          </cell>
          <cell r="M120">
            <v>325</v>
          </cell>
          <cell r="N120" t="str">
            <v>~</v>
          </cell>
          <cell r="O120">
            <v>328</v>
          </cell>
        </row>
        <row r="121">
          <cell r="D121" t="str">
            <v>5.5.1</v>
          </cell>
          <cell r="E121" t="str">
            <v>열수축 CABLE MARK</v>
          </cell>
          <cell r="M121">
            <v>329</v>
          </cell>
          <cell r="N121" t="str">
            <v>~</v>
          </cell>
          <cell r="O121">
            <v>330</v>
          </cell>
        </row>
        <row r="122">
          <cell r="D122" t="str">
            <v>5.5.2</v>
          </cell>
          <cell r="E122" t="str">
            <v>열수축 WIRE MARK</v>
          </cell>
          <cell r="M122">
            <v>331</v>
          </cell>
          <cell r="N122" t="str">
            <v>~</v>
          </cell>
          <cell r="O122">
            <v>331</v>
          </cell>
        </row>
        <row r="123">
          <cell r="D123" t="str">
            <v>5.5.3</v>
          </cell>
          <cell r="E123" t="str">
            <v>HIB 조명기구</v>
          </cell>
          <cell r="M123">
            <v>332</v>
          </cell>
          <cell r="O123">
            <v>339</v>
          </cell>
        </row>
        <row r="124">
          <cell r="D124" t="str">
            <v>5.5.4</v>
          </cell>
          <cell r="E124" t="str">
            <v>조립식 CABLE RACK(HOT-GI)</v>
          </cell>
          <cell r="M124">
            <v>340</v>
          </cell>
          <cell r="N124" t="str">
            <v>~</v>
          </cell>
          <cell r="O124">
            <v>342</v>
          </cell>
        </row>
        <row r="125">
          <cell r="D125" t="str">
            <v>5.5.5</v>
          </cell>
          <cell r="E125" t="str">
            <v>조립식 CABLE RACK(H.D.G)</v>
          </cell>
          <cell r="M125">
            <v>343</v>
          </cell>
          <cell r="N125" t="str">
            <v>~</v>
          </cell>
          <cell r="O125">
            <v>347</v>
          </cell>
        </row>
        <row r="126">
          <cell r="D126" t="str">
            <v>5.5.6</v>
          </cell>
          <cell r="E126" t="str">
            <v>방화도료</v>
          </cell>
          <cell r="M126">
            <v>348</v>
          </cell>
          <cell r="N126" t="str">
            <v>~</v>
          </cell>
          <cell r="O126">
            <v>349</v>
          </cell>
        </row>
        <row r="127">
          <cell r="D127" t="str">
            <v>5.5.7</v>
          </cell>
          <cell r="E127" t="str">
            <v>내화 SEAL</v>
          </cell>
          <cell r="M127">
            <v>350</v>
          </cell>
          <cell r="N127" t="str">
            <v>~</v>
          </cell>
          <cell r="O127">
            <v>351</v>
          </cell>
        </row>
        <row r="128">
          <cell r="D128" t="str">
            <v>5.5.8</v>
          </cell>
          <cell r="E128" t="str">
            <v>방화문</v>
          </cell>
          <cell r="M128">
            <v>352</v>
          </cell>
          <cell r="N128" t="str">
            <v>~</v>
          </cell>
          <cell r="O128">
            <v>352</v>
          </cell>
        </row>
        <row r="129">
          <cell r="D129" t="str">
            <v>5.5.9</v>
          </cell>
          <cell r="E129" t="str">
            <v>ROCK WOOL</v>
          </cell>
          <cell r="M129">
            <v>353</v>
          </cell>
          <cell r="N129" t="str">
            <v>~</v>
          </cell>
          <cell r="O129">
            <v>353</v>
          </cell>
        </row>
        <row r="130">
          <cell r="D130" t="str">
            <v>5.5.10</v>
          </cell>
          <cell r="E130" t="str">
            <v>방화판</v>
          </cell>
          <cell r="M130">
            <v>354</v>
          </cell>
          <cell r="N130" t="str">
            <v>~</v>
          </cell>
          <cell r="O130">
            <v>358</v>
          </cell>
        </row>
        <row r="131">
          <cell r="E131" t="str">
            <v xml:space="preserve"> </v>
          </cell>
          <cell r="M131">
            <v>359</v>
          </cell>
          <cell r="N131" t="str">
            <v>~</v>
          </cell>
          <cell r="O131">
            <v>0</v>
          </cell>
        </row>
        <row r="132">
          <cell r="E132" t="str">
            <v xml:space="preserve"> </v>
          </cell>
          <cell r="N132" t="str">
            <v>~</v>
          </cell>
          <cell r="O132">
            <v>0</v>
          </cell>
        </row>
        <row r="133">
          <cell r="O133">
            <v>0</v>
          </cell>
        </row>
        <row r="134">
          <cell r="O134">
            <v>0</v>
          </cell>
        </row>
      </sheetData>
      <sheetData sheetId="9"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BEND LOSS"/>
      <sheetName val="POL6차-PIPING"/>
      <sheetName val="코드목록"/>
      <sheetName val="Sheet5"/>
      <sheetName val="SUPTMTO"/>
      <sheetName val="AKF-2"/>
      <sheetName val="단가구성 (2)"/>
      <sheetName val="일위대가(가설)"/>
      <sheetName val="단중표"/>
      <sheetName val="내역서"/>
      <sheetName val="s"/>
      <sheetName val="DATE"/>
      <sheetName val="실행철강하도"/>
      <sheetName val="TABLE"/>
      <sheetName val="4-3 보온 기본물량집계"/>
      <sheetName val="2선재"/>
      <sheetName val="코드표"/>
      <sheetName val="사업관리"/>
      <sheetName val="작성방법"/>
      <sheetName val="가열로SW"/>
      <sheetName val="BEND_LOSS"/>
      <sheetName val="단가구성_(2)"/>
      <sheetName val="음성cable"/>
      <sheetName val="5.소재"/>
      <sheetName val="일위대가(1)"/>
      <sheetName val="N賃率-職"/>
      <sheetName val="배관BM(일반)"/>
      <sheetName val="PANEL가격"/>
      <sheetName val="정부노임단가"/>
      <sheetName val="내역서 "/>
      <sheetName val="견적"/>
      <sheetName val="CAT_5"/>
      <sheetName val="#REF"/>
      <sheetName val="cal"/>
      <sheetName val="ASCEandUBC"/>
      <sheetName val="가도공"/>
      <sheetName val="ORIGN"/>
      <sheetName val="설비비3"/>
      <sheetName val="물량"/>
      <sheetName val="설비비4"/>
      <sheetName val="SAN"/>
      <sheetName val="보안등"/>
      <sheetName val="bid"/>
      <sheetName val="노임단가"/>
      <sheetName val="음성(cable)"/>
      <sheetName val="아주기계"/>
      <sheetName val="인천제철"/>
      <sheetName val="한강운반비"/>
      <sheetName val="갑지(추정)"/>
      <sheetName val="APT"/>
      <sheetName val="TIE-IN"/>
      <sheetName val="MOB-MAN1"/>
      <sheetName val="단가산출"/>
      <sheetName val="증감대비"/>
      <sheetName val="설비비1"/>
      <sheetName val="8.수량산출 (2)"/>
      <sheetName val="최초 bpm"/>
      <sheetName val="TOTAL"/>
      <sheetName val="공종단가"/>
      <sheetName val="전기실 산출"/>
      <sheetName val="설비비6"/>
      <sheetName val="은행"/>
      <sheetName val="예제"/>
      <sheetName val="3후판"/>
      <sheetName val="DHEQSUPT"/>
      <sheetName val="예총"/>
      <sheetName val="공사"/>
      <sheetName val="실행내역서 "/>
      <sheetName val="참고자료"/>
      <sheetName val="PIPE(UG)내역"/>
      <sheetName val="포장공(집계)"/>
      <sheetName val="001"/>
      <sheetName val="98수문일위"/>
      <sheetName val="유첨3.적용기준"/>
      <sheetName val="전기공사일위대가"/>
      <sheetName val="엑셀결산"/>
      <sheetName val="식재인부"/>
      <sheetName val="기본"/>
      <sheetName val="설비비2"/>
      <sheetName val="설비비5"/>
      <sheetName val="4-3_보온_기본물량집계"/>
      <sheetName val="차체부품 INS REPORT(갑)"/>
      <sheetName val="기계"/>
      <sheetName val="견적서"/>
      <sheetName val="10.25"/>
      <sheetName val="출장거리"/>
      <sheetName val="인벤토리총괄표"/>
      <sheetName val="내구품질향상1"/>
      <sheetName val="laroux"/>
      <sheetName val="도면자료제출일정"/>
      <sheetName val="용선 C.L"/>
      <sheetName val="내역"/>
      <sheetName val="cost"/>
      <sheetName val="차액보증"/>
      <sheetName val="토목수량(공정)"/>
      <sheetName val="98NS-N"/>
      <sheetName val="총집계표"/>
      <sheetName val="시운전연료"/>
      <sheetName val="수토공단위당"/>
      <sheetName val="공내역"/>
      <sheetName val="적용기준"/>
      <sheetName val="품종별-이름"/>
      <sheetName val="WOOD2"/>
      <sheetName val="공비대비"/>
      <sheetName val="HEAT_입력자료"/>
      <sheetName val="노임"/>
      <sheetName val="명세서"/>
      <sheetName val="경비2내역"/>
      <sheetName val="R&amp;D"/>
      <sheetName val="COVER"/>
      <sheetName val="설비비TRT"/>
      <sheetName val="코드목록(시스템담당용)"/>
      <sheetName val="표지"/>
      <sheetName val="공사물량총량집계"/>
      <sheetName val="수량산출서"/>
      <sheetName val="일위대가"/>
      <sheetName val="8.PILE  (돌출)"/>
      <sheetName val="T-TABLE"/>
      <sheetName val="PROGRAM_DATA"/>
      <sheetName val="수목데이타 "/>
      <sheetName val="CB"/>
      <sheetName val="소일위대가코드표"/>
      <sheetName val="도"/>
      <sheetName val="품셈표"/>
      <sheetName val="단가집"/>
      <sheetName val="Man Power"/>
      <sheetName val="Man Power &amp; Comp"/>
      <sheetName val="총괄집계 (현대-거평분)"/>
      <sheetName val="공급기지(토목)"/>
      <sheetName val="TDI ISBL"/>
      <sheetName val="공정양식"/>
      <sheetName val="MHR-ANLIS"/>
      <sheetName val="MUK-List"/>
      <sheetName val="Sheet1 (2)"/>
      <sheetName val="IT-BAT"/>
      <sheetName val="SENSOR LIST"/>
      <sheetName val="산#3-2-2"/>
      <sheetName val="indirect"/>
      <sheetName val="효율&amp;역율"/>
      <sheetName val="환율-LIBOR"/>
      <sheetName val="조도계산서 (도서)"/>
      <sheetName val="General Data"/>
      <sheetName val="WORK"/>
      <sheetName val="Proposal"/>
      <sheetName val="품셈 "/>
      <sheetName val="PAINT"/>
      <sheetName val="방화도료"/>
      <sheetName val="EE-PROP"/>
      <sheetName val="Eier"/>
      <sheetName val="토건"/>
      <sheetName val="적용"/>
      <sheetName val="Pengalaman Per"/>
      <sheetName val="Y-WORK"/>
      <sheetName val="ITEM"/>
      <sheetName val="PBS"/>
      <sheetName val="BQ"/>
      <sheetName val="산#3-1"/>
      <sheetName val="산#3-2"/>
      <sheetName val="ENG-101"/>
      <sheetName val="PIPE"/>
      <sheetName val="FLANGE"/>
      <sheetName val="VALVE"/>
      <sheetName val="기계내역서"/>
      <sheetName val="인상효1"/>
      <sheetName val="기본데이타입력"/>
      <sheetName val="실적"/>
      <sheetName val="POWER"/>
      <sheetName val="단가표(2010.3)"/>
      <sheetName val="편성절차"/>
      <sheetName val="기계공사"/>
      <sheetName val="공사비"/>
      <sheetName val="산수배수"/>
      <sheetName val="참고"/>
      <sheetName val="일위대가표(DEEP)"/>
      <sheetName val="단가"/>
      <sheetName val="내역(중앙)"/>
      <sheetName val="연장및면적(좌측)"/>
      <sheetName val="인건-측정"/>
      <sheetName val="BEND_LOSS1"/>
      <sheetName val="단가구성_(2)1"/>
      <sheetName val="4-3_보온_기본물량집계1"/>
      <sheetName val="5_소재"/>
      <sheetName val="내역서_"/>
      <sheetName val="최초_bpm"/>
      <sheetName val="전기실_산출"/>
      <sheetName val="실행내역서_"/>
      <sheetName val="8_수량산출_(2)"/>
      <sheetName val="유첨3_적용기준"/>
      <sheetName val="용선_C_L"/>
      <sheetName val="차체부품_INS_REPORT(갑)"/>
      <sheetName val="10_25"/>
      <sheetName val="8_PILE__(돌출)"/>
      <sheetName val="수목데이타_"/>
      <sheetName val="Man_Power"/>
      <sheetName val="Man_Power_&amp;_Comp"/>
      <sheetName val="총괄집계_(현대-거평분)"/>
      <sheetName val="TDI_ISBL"/>
      <sheetName val="Sheet1_(2)"/>
      <sheetName val="SENSOR_LIST"/>
      <sheetName val="조도계산서_(도서)"/>
      <sheetName val="General_Data"/>
      <sheetName val="품셈_"/>
      <sheetName val="Pengalaman_Per"/>
      <sheetName val="단가표(2010_3)"/>
      <sheetName val="일반공사"/>
      <sheetName val="사통"/>
      <sheetName val="경비"/>
      <sheetName val="제조지시서"/>
      <sheetName val="영업예산"/>
      <sheetName val="증감내역서"/>
      <sheetName val="본문"/>
      <sheetName val="36신설수량"/>
      <sheetName val="자재단가"/>
      <sheetName val="48일위"/>
      <sheetName val="개산공사비"/>
      <sheetName val="산출근거#2-3"/>
      <sheetName val="감독1130"/>
      <sheetName val="여과지동"/>
      <sheetName val="기초자료"/>
      <sheetName val="CODE"/>
      <sheetName val="9GNG운반"/>
      <sheetName val="cable산출"/>
      <sheetName val="인건비"/>
      <sheetName val="노무비"/>
      <sheetName val="CAUDIT"/>
      <sheetName val="WEIGHT LIST"/>
      <sheetName val="개요"/>
      <sheetName val="일위대가표"/>
      <sheetName val="시화점실행"/>
      <sheetName val="Sheet4"/>
      <sheetName val="MAIN"/>
      <sheetName val="덕전리"/>
      <sheetName val="자재"/>
      <sheetName val="예산"/>
      <sheetName val="분양금할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공케이블신설(터널)"/>
      <sheetName val="가공케이블신설(터널) (2)"/>
      <sheetName val="자재단가"/>
      <sheetName val="PI"/>
      <sheetName val="SENSOR LIST"/>
      <sheetName val="노임단가"/>
      <sheetName val="음성(cable)"/>
      <sheetName val="단가산출"/>
      <sheetName val="1.2.용역비"/>
      <sheetName val="#REF"/>
      <sheetName val="48일위"/>
      <sheetName val="48수량"/>
      <sheetName val="22수량"/>
      <sheetName val="49일위"/>
      <sheetName val="22일위"/>
      <sheetName val="단중표"/>
      <sheetName val="일위대가(1)"/>
      <sheetName val="원가서"/>
      <sheetName val="Sheet5"/>
      <sheetName val="기본"/>
      <sheetName val="bid"/>
      <sheetName val="태광"/>
      <sheetName val="BEND LOSS"/>
      <sheetName val="총괄표(설치)"/>
      <sheetName val="표지"/>
      <sheetName val="가공케이블신설(터널)_(2)"/>
      <sheetName val="SENSOR_LIST"/>
      <sheetName val="1_2_용역비"/>
      <sheetName val="BEND_LOSS"/>
      <sheetName val="가공케이블신설(터널)_(2)1"/>
      <sheetName val="SENSOR_LIST1"/>
      <sheetName val="1_2_용역비1"/>
      <sheetName val="BEND_LOSS1"/>
      <sheetName val="입찰안"/>
      <sheetName val="TABLE"/>
      <sheetName val="단가"/>
      <sheetName val="POL6차-PIPING"/>
      <sheetName val="8.수량산출 (2)"/>
      <sheetName val="여과지동"/>
      <sheetName val="기초자료"/>
      <sheetName val="3.역무용집계"/>
      <sheetName val="역무용(산출)"/>
      <sheetName val="철거수량(전송)"/>
      <sheetName val="수량집계(총괄)"/>
      <sheetName val="O＆P"/>
      <sheetName val="내역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
      <sheetName val="일별(c)"/>
      <sheetName val="실적(입)"/>
      <sheetName val="매입(c)"/>
      <sheetName val="표"/>
      <sheetName val="예금(c)"/>
      <sheetName val="운용(c)"/>
      <sheetName val="동향"/>
      <sheetName val="계획(출)"/>
      <sheetName val="차차(c)"/>
      <sheetName val="계획k"/>
      <sheetName val="실적k"/>
      <sheetName val="실적(출)"/>
      <sheetName val="계획vs실적"/>
      <sheetName val="계획(입)"/>
      <sheetName val="표7.1"/>
      <sheetName val="7.1"/>
      <sheetName val="표6.30"/>
      <sheetName val="6.30"/>
      <sheetName val="6.29"/>
      <sheetName val="표6.29"/>
      <sheetName val="6.28"/>
      <sheetName val="표6.28"/>
      <sheetName val="6.27"/>
      <sheetName val="표6.27"/>
      <sheetName val="6.26"/>
      <sheetName val="표6.26"/>
      <sheetName val="PI"/>
      <sheetName val="가열로SW"/>
      <sheetName val="일위대가"/>
      <sheetName val="BEND LOSS"/>
      <sheetName val="MAINCOLUMN"/>
      <sheetName val="Sheet1"/>
      <sheetName val="FB0626-0701"/>
      <sheetName val="용선 C.L"/>
      <sheetName val="COVER"/>
      <sheetName val="견적정보"/>
      <sheetName val="갑지(추정)"/>
      <sheetName val="85%"/>
      <sheetName val="도"/>
      <sheetName val="실행철강하도"/>
      <sheetName val="Sheet5"/>
      <sheetName val="DATA테이블1 (2)"/>
      <sheetName val="코드목록"/>
      <sheetName val="재료비"/>
      <sheetName val="단가구성 (2)"/>
      <sheetName val="원가서"/>
      <sheetName val="개요"/>
      <sheetName val="REHEATING FURNACE"/>
      <sheetName val="여과지동"/>
      <sheetName val="기초자료"/>
      <sheetName val="bid"/>
      <sheetName val="산#3-1"/>
      <sheetName val="POL6차-PIPING"/>
      <sheetName val="유첨3.적용기준"/>
      <sheetName val="단위중량표"/>
      <sheetName val="설비비4"/>
      <sheetName val="단중표"/>
      <sheetName val="CAUDIT"/>
      <sheetName val="설비비3"/>
      <sheetName val="자재단가"/>
      <sheetName val="산출근거(수정)"/>
      <sheetName val="월별생산"/>
      <sheetName val="플랜트 설치"/>
      <sheetName val="토건"/>
      <sheetName val="도면자료제출일정"/>
      <sheetName val="COL"/>
      <sheetName val="포항보고서"/>
      <sheetName val="환율-LIBOR"/>
      <sheetName val="작성방법"/>
      <sheetName val="2선재"/>
      <sheetName val="LGBOM1절_CheckList"/>
      <sheetName val="RH우선"/>
      <sheetName val="비철보고서"/>
      <sheetName val="내역"/>
      <sheetName val="근로자자료입력"/>
      <sheetName val="참고자료"/>
      <sheetName val="TABLE"/>
      <sheetName val="일위대가(1)"/>
      <sheetName val="거래처계좌"/>
      <sheetName val="SUPTMTO"/>
      <sheetName val="Sheet4"/>
      <sheetName val="APT"/>
      <sheetName val="유림총괄"/>
      <sheetName val="덕전리"/>
      <sheetName val="데이타"/>
      <sheetName val="입찰안"/>
      <sheetName val="공량산출서"/>
      <sheetName val="견적집계표"/>
      <sheetName val="산출내역서집계표"/>
      <sheetName val="설비비2"/>
      <sheetName val="설비비5"/>
      <sheetName val="설비비6"/>
      <sheetName val="설비비1"/>
      <sheetName val="노무비단가"/>
      <sheetName val="단가산출"/>
      <sheetName val="CB"/>
      <sheetName val="TOTAL"/>
      <sheetName val="금융비용"/>
      <sheetName val="갑지"/>
      <sheetName val="DHEQSUPT"/>
      <sheetName val="내역서"/>
      <sheetName val="9GNG운반"/>
      <sheetName val="집계표(수배전제조구매)"/>
      <sheetName val="경비사용내역"/>
      <sheetName val="3후판"/>
      <sheetName val="노임단가"/>
      <sheetName val="내역서 "/>
      <sheetName val="5.소재"/>
      <sheetName val="MOB-MAN1"/>
      <sheetName val="00상노임"/>
      <sheetName val="Sheet9"/>
      <sheetName val="투찰"/>
      <sheetName val="적용"/>
      <sheetName val="TITLE"/>
      <sheetName val="기초"/>
      <sheetName val="증감대비"/>
      <sheetName val="일반전기"/>
      <sheetName val="설비비TRT"/>
      <sheetName val="코드목록(시스템담당용)"/>
      <sheetName val="표지"/>
      <sheetName val="공사물량총량집계"/>
      <sheetName val="수량산출서"/>
      <sheetName val="배관BM(일반)"/>
      <sheetName val="T-TABLE"/>
      <sheetName val="PROGRAM_DATA"/>
      <sheetName val="수목데이타 "/>
      <sheetName val="PANEL가격"/>
      <sheetName val="소일위대가코드표"/>
      <sheetName val="정부노임단가"/>
      <sheetName val="품셈표"/>
      <sheetName val="단가집"/>
      <sheetName val="Man Power"/>
      <sheetName val="Man Power &amp; Comp"/>
      <sheetName val="총괄집계 (현대-거평분)"/>
      <sheetName val="공급기지(토목)"/>
      <sheetName val="TDI ISBL"/>
      <sheetName val="공정양식"/>
      <sheetName val="MHR-ANLIS"/>
      <sheetName val="MUK-List"/>
      <sheetName val="Sheet1 (2)"/>
      <sheetName val="IT-BAT"/>
      <sheetName val="SENSOR LIST"/>
      <sheetName val="산#3-2-2"/>
      <sheetName val="indirect"/>
      <sheetName val="효율&amp;역율"/>
      <sheetName val="조도계산서 (도서)"/>
      <sheetName val="General Data"/>
      <sheetName val="WORK"/>
      <sheetName val="Proposal"/>
      <sheetName val="품셈 "/>
      <sheetName val="PAINT"/>
      <sheetName val="방화도료"/>
      <sheetName val="EE-PROP"/>
      <sheetName val="Eier"/>
      <sheetName val="#REF"/>
      <sheetName val="물량"/>
      <sheetName val="Pengalaman Per"/>
      <sheetName val="Y-WORK"/>
      <sheetName val="ITEM"/>
      <sheetName val="PBS"/>
      <sheetName val="품종별-이름"/>
      <sheetName val="BQ"/>
      <sheetName val="산#3-2"/>
      <sheetName val="ENG-101"/>
      <sheetName val="PIPE"/>
      <sheetName val="FLANGE"/>
      <sheetName val="VALVE"/>
      <sheetName val="기계내역서"/>
      <sheetName val="부하(성남)"/>
      <sheetName val="부하계산서"/>
      <sheetName val="손익차9월2"/>
      <sheetName val="본댐설계"/>
      <sheetName val="Macro3"/>
      <sheetName val="차액보증"/>
      <sheetName val="DATE"/>
      <sheetName val="울산자동제어"/>
      <sheetName val="공사비"/>
      <sheetName val="Sheet2"/>
      <sheetName val="공무공A"/>
      <sheetName val="추가예산"/>
      <sheetName val="토목수량(공정)"/>
      <sheetName val="코드표"/>
      <sheetName val="소방사항"/>
      <sheetName val="총괄표(설치)"/>
      <sheetName val="노임"/>
      <sheetName val="2000년1차"/>
      <sheetName val="간접비계산"/>
      <sheetName val="식재인부"/>
      <sheetName val="감액총괄표"/>
      <sheetName val="터널조도"/>
      <sheetName val="원가계산서"/>
    </sheetNames>
    <sheetDataSet>
      <sheetData sheetId="0" refreshError="1">
        <row r="8">
          <cell r="D8">
            <v>36717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갑지"/>
      <sheetName val="Sheet1"/>
      <sheetName val="원가서"/>
      <sheetName val="일위대가(1)"/>
      <sheetName val="도"/>
      <sheetName val="LG-WW01"/>
      <sheetName val="일위대가"/>
      <sheetName val="PI"/>
      <sheetName val="자재단가"/>
      <sheetName val="기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열로SW"/>
      <sheetName val="PI"/>
      <sheetName val="단중표"/>
    </sheetNames>
    <sheetDataSet>
      <sheetData sheetId="0">
        <row r="56">
          <cell r="B56" t="str">
            <v>&amp;&amp;&amp; 이기종간통신 &amp;&amp;&amp;</v>
          </cell>
        </row>
        <row r="57">
          <cell r="B57" t="str">
            <v xml:space="preserve"> 1차 보정계수  :</v>
          </cell>
          <cell r="D57">
            <v>2.5499999999999998</v>
          </cell>
          <cell r="E57" t="str">
            <v xml:space="preserve"> 2차 보정계수  : </v>
          </cell>
          <cell r="G57">
            <v>1.3</v>
          </cell>
        </row>
        <row r="58">
          <cell r="B58" t="str">
            <v>기술자등급</v>
          </cell>
          <cell r="D58" t="str">
            <v>기  초  소  요  공  수</v>
          </cell>
          <cell r="H58" t="str">
            <v>실질소요</v>
          </cell>
        </row>
        <row r="59">
          <cell r="C59" t="str">
            <v>요구분석</v>
          </cell>
          <cell r="D59" t="str">
            <v>설  계</v>
          </cell>
          <cell r="E59" t="str">
            <v>PRG작성</v>
          </cell>
          <cell r="F59" t="str">
            <v>시험설치</v>
          </cell>
          <cell r="G59" t="str">
            <v>계</v>
          </cell>
          <cell r="H59" t="str">
            <v>공수(M/M)</v>
          </cell>
        </row>
        <row r="60">
          <cell r="B60" t="str">
            <v>특급기술자</v>
          </cell>
          <cell r="C60">
            <v>0.82874999999999999</v>
          </cell>
          <cell r="D60">
            <v>1.53</v>
          </cell>
          <cell r="E60">
            <v>9.9450000000000007E-3</v>
          </cell>
          <cell r="F60">
            <v>0.19226999999999997</v>
          </cell>
          <cell r="G60">
            <v>2.5609650000000004</v>
          </cell>
          <cell r="H60">
            <v>2.5609650000000004</v>
          </cell>
        </row>
        <row r="61">
          <cell r="B61" t="str">
            <v>고급기술자</v>
          </cell>
          <cell r="C61">
            <v>2.5602</v>
          </cell>
          <cell r="D61">
            <v>1.7747999999999999</v>
          </cell>
          <cell r="E61">
            <v>2.45973</v>
          </cell>
          <cell r="F61">
            <v>2.0718749999999999</v>
          </cell>
          <cell r="G61">
            <v>8.8666049999999998</v>
          </cell>
          <cell r="H61">
            <v>8.8666049999999998</v>
          </cell>
        </row>
        <row r="62">
          <cell r="B62" t="str">
            <v>중급기술자</v>
          </cell>
          <cell r="C62">
            <v>0.71145000000000003</v>
          </cell>
          <cell r="D62">
            <v>2.5295999999999998</v>
          </cell>
          <cell r="E62">
            <v>4.0376699999999994</v>
          </cell>
          <cell r="F62">
            <v>3.3580950000000005</v>
          </cell>
          <cell r="G62">
            <v>10.636815</v>
          </cell>
          <cell r="H62">
            <v>10.636815</v>
          </cell>
        </row>
        <row r="63">
          <cell r="B63" t="str">
            <v>초급기술자</v>
          </cell>
          <cell r="C63">
            <v>0.95624999999999993</v>
          </cell>
          <cell r="D63">
            <v>1.5095999999999998</v>
          </cell>
          <cell r="E63">
            <v>6.1327500000000006</v>
          </cell>
          <cell r="F63">
            <v>4.3923750000000004</v>
          </cell>
          <cell r="G63">
            <v>12.990975000000002</v>
          </cell>
          <cell r="H63">
            <v>12.990975000000002</v>
          </cell>
        </row>
        <row r="64">
          <cell r="B64" t="str">
            <v>고급기능사</v>
          </cell>
          <cell r="C64">
            <v>0.76500000000000001</v>
          </cell>
          <cell r="D64">
            <v>0.38250000000000001</v>
          </cell>
          <cell r="E64">
            <v>1.435395</v>
          </cell>
          <cell r="F64">
            <v>2.8177500000000002</v>
          </cell>
          <cell r="G64">
            <v>5.4006449999999999</v>
          </cell>
          <cell r="H64">
            <v>5.4006449999999999</v>
          </cell>
        </row>
        <row r="65">
          <cell r="B65" t="str">
            <v>중급기능사</v>
          </cell>
          <cell r="C65">
            <v>0.51</v>
          </cell>
          <cell r="D65">
            <v>0.255</v>
          </cell>
          <cell r="E65">
            <v>2.4862500000000001</v>
          </cell>
          <cell r="F65">
            <v>0.55360500000000001</v>
          </cell>
          <cell r="G65">
            <v>3.8048550000000003</v>
          </cell>
          <cell r="H65">
            <v>3.8048550000000003</v>
          </cell>
        </row>
        <row r="66">
          <cell r="B66" t="str">
            <v>초급기능사</v>
          </cell>
          <cell r="C66">
            <v>0.255</v>
          </cell>
          <cell r="D66">
            <v>0</v>
          </cell>
          <cell r="E66">
            <v>1.6575</v>
          </cell>
          <cell r="F66">
            <v>0.33150000000000002</v>
          </cell>
          <cell r="G66">
            <v>2.2440000000000002</v>
          </cell>
          <cell r="H66">
            <v>2.2440000000000002</v>
          </cell>
        </row>
        <row r="67">
          <cell r="B67" t="str">
            <v xml:space="preserve">    계</v>
          </cell>
          <cell r="C67">
            <v>6.5866499999999988</v>
          </cell>
          <cell r="D67">
            <v>7.9815000000000005</v>
          </cell>
          <cell r="E67">
            <v>18.219239999999999</v>
          </cell>
          <cell r="F67">
            <v>13.71747</v>
          </cell>
          <cell r="G67">
            <v>46.504860000000008</v>
          </cell>
          <cell r="H67">
            <v>46.504860000000008</v>
          </cell>
        </row>
        <row r="70">
          <cell r="B70" t="str">
            <v>&amp;&amp;&amp; 공정제어용 &amp;&amp;&amp;</v>
          </cell>
        </row>
        <row r="71">
          <cell r="B71" t="str">
            <v xml:space="preserve"> 1차 보정계수  :</v>
          </cell>
          <cell r="D71">
            <v>3.04</v>
          </cell>
          <cell r="E71" t="str">
            <v xml:space="preserve"> 2차 보정계수  : </v>
          </cell>
          <cell r="G71">
            <v>1.3</v>
          </cell>
        </row>
        <row r="72">
          <cell r="B72" t="str">
            <v>기술자등급</v>
          </cell>
          <cell r="D72" t="str">
            <v>기  초  소  요  공  수</v>
          </cell>
          <cell r="H72" t="str">
            <v>실질소요</v>
          </cell>
        </row>
        <row r="73">
          <cell r="C73" t="str">
            <v>요구분석</v>
          </cell>
          <cell r="D73" t="str">
            <v>설  계</v>
          </cell>
          <cell r="E73" t="str">
            <v>PRG작성</v>
          </cell>
          <cell r="F73" t="str">
            <v>시험설치</v>
          </cell>
          <cell r="G73" t="str">
            <v>계</v>
          </cell>
          <cell r="H73" t="str">
            <v>공수(M/M)</v>
          </cell>
        </row>
        <row r="74">
          <cell r="B74" t="str">
            <v>특급기술자</v>
          </cell>
          <cell r="C74">
            <v>3.5568</v>
          </cell>
          <cell r="D74">
            <v>6.5664000000000007</v>
          </cell>
          <cell r="E74">
            <v>4.26816E-2</v>
          </cell>
          <cell r="F74">
            <v>0.82517759999999996</v>
          </cell>
          <cell r="G74">
            <v>10.9910592</v>
          </cell>
          <cell r="H74">
            <v>10.9910592</v>
          </cell>
        </row>
        <row r="75">
          <cell r="B75" t="str">
            <v>고급기술자</v>
          </cell>
          <cell r="C75">
            <v>10.987775999999998</v>
          </cell>
          <cell r="D75">
            <v>7.6170239999999998</v>
          </cell>
          <cell r="E75">
            <v>10.5565824</v>
          </cell>
          <cell r="F75">
            <v>8.8919999999999995</v>
          </cell>
          <cell r="G75">
            <v>38.053382399999997</v>
          </cell>
          <cell r="H75">
            <v>38.053382399999997</v>
          </cell>
        </row>
        <row r="76">
          <cell r="B76" t="str">
            <v>중급기술자</v>
          </cell>
          <cell r="C76">
            <v>3.0533760000000001</v>
          </cell>
          <cell r="D76">
            <v>10.856447999999999</v>
          </cell>
          <cell r="E76">
            <v>17.328729599999999</v>
          </cell>
          <cell r="F76">
            <v>14.412153600000002</v>
          </cell>
          <cell r="G76">
            <v>45.650707199999999</v>
          </cell>
          <cell r="H76">
            <v>45.650707199999999</v>
          </cell>
        </row>
        <row r="77">
          <cell r="B77" t="str">
            <v>초급기술자</v>
          </cell>
          <cell r="C77">
            <v>4.1039999999999992</v>
          </cell>
          <cell r="D77">
            <v>6.4788479999999993</v>
          </cell>
          <cell r="E77">
            <v>26.320320000000002</v>
          </cell>
          <cell r="F77">
            <v>18.851039999999998</v>
          </cell>
          <cell r="G77">
            <v>55.754207999999998</v>
          </cell>
          <cell r="H77">
            <v>55.754207999999998</v>
          </cell>
        </row>
        <row r="78">
          <cell r="B78" t="str">
            <v>고급기능사</v>
          </cell>
          <cell r="C78">
            <v>3.2832000000000003</v>
          </cell>
          <cell r="D78">
            <v>1.6416000000000002</v>
          </cell>
          <cell r="E78">
            <v>6.1603776000000003</v>
          </cell>
          <cell r="F78">
            <v>12.093120000000001</v>
          </cell>
          <cell r="G78">
            <v>23.178297600000001</v>
          </cell>
          <cell r="H78">
            <v>23.178297600000001</v>
          </cell>
        </row>
        <row r="79">
          <cell r="B79" t="str">
            <v>중급기능사</v>
          </cell>
          <cell r="C79">
            <v>2.1888000000000001</v>
          </cell>
          <cell r="D79">
            <v>1.0944</v>
          </cell>
          <cell r="E79">
            <v>10.670399999999999</v>
          </cell>
          <cell r="F79">
            <v>2.3759424</v>
          </cell>
          <cell r="G79">
            <v>16.329542399999998</v>
          </cell>
          <cell r="H79">
            <v>16.329542399999998</v>
          </cell>
        </row>
        <row r="80">
          <cell r="B80" t="str">
            <v>초급기능사</v>
          </cell>
          <cell r="C80">
            <v>1.0944</v>
          </cell>
          <cell r="D80">
            <v>0</v>
          </cell>
          <cell r="E80">
            <v>7.1135999999999999</v>
          </cell>
          <cell r="F80">
            <v>1.4227200000000002</v>
          </cell>
          <cell r="G80">
            <v>9.6307200000000002</v>
          </cell>
          <cell r="H80">
            <v>9.6307200000000002</v>
          </cell>
        </row>
        <row r="81">
          <cell r="B81" t="str">
            <v xml:space="preserve">    계</v>
          </cell>
          <cell r="C81">
            <v>28.268352</v>
          </cell>
          <cell r="D81">
            <v>34.254719999999999</v>
          </cell>
          <cell r="E81">
            <v>78.192691200000013</v>
          </cell>
          <cell r="F81">
            <v>58.872153599999997</v>
          </cell>
          <cell r="G81">
            <v>199.58791680000002</v>
          </cell>
          <cell r="H81">
            <v>199.58791680000002</v>
          </cell>
        </row>
      </sheetData>
      <sheetData sheetId="1" refreshError="1"/>
      <sheetData sheetId="2"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신고서"/>
      <sheetName val="신고조서"/>
      <sheetName val="토지조서"/>
      <sheetName val="위치도"/>
      <sheetName val="사업계획"/>
      <sheetName val="복구계획"/>
      <sheetName val="진입로"/>
      <sheetName val="부지조경"/>
      <sheetName val="일위"/>
      <sheetName val="복구비"/>
      <sheetName val="도급계약"/>
      <sheetName val="임목"/>
      <sheetName val="참고"/>
      <sheetName val="12"/>
      <sheetName val="노임단가"/>
      <sheetName val="옥외등신설"/>
      <sheetName val="저케CV22신설"/>
      <sheetName val="저케CV38신설"/>
      <sheetName val="저케CV8신설"/>
      <sheetName val="접지3종"/>
      <sheetName val="내역서(100.8)"/>
      <sheetName val="가열로SW"/>
      <sheetName val="sheet1"/>
      <sheetName val="내역서"/>
      <sheetName val="용선 C.L"/>
      <sheetName val="내역서(100_8)"/>
      <sheetName val="용선_C_L"/>
      <sheetName val="내역서(100_8)1"/>
      <sheetName val="용선_C_L1"/>
      <sheetName val="철거산출근거"/>
      <sheetName val="정부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refreshError="1"/>
      <sheetData sheetId="31"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열로SW"/>
      <sheetName val="협조전"/>
      <sheetName val="본부총괄"/>
      <sheetName val="사업관리"/>
      <sheetName val="기본"/>
      <sheetName val="유첨3.적용기준"/>
      <sheetName val="토건"/>
      <sheetName val="용선 C.L"/>
      <sheetName val="단중표"/>
      <sheetName val="배수내역 (2)"/>
      <sheetName val="작성방법"/>
      <sheetName val="내역서"/>
      <sheetName val="도"/>
      <sheetName val="PIPE"/>
      <sheetName val="FLANGE"/>
      <sheetName val="VALVE"/>
      <sheetName val="설비비4"/>
      <sheetName val="공정별계획(생산,발송)"/>
      <sheetName val="산#3-2-2"/>
      <sheetName val="BEND LOSS"/>
      <sheetName val="SCCFEE"/>
      <sheetName val="indirect"/>
      <sheetName val="공량산출서"/>
      <sheetName val="#REF"/>
      <sheetName val="WEIGHT LIST"/>
      <sheetName val="Sheet5"/>
      <sheetName val="투입인력"/>
      <sheetName val="JJ_SAN"/>
      <sheetName val="1.1적용기준"/>
      <sheetName val="정부노임단가"/>
      <sheetName val="적용"/>
      <sheetName val="SENSOR LIST"/>
      <sheetName val="노무비"/>
      <sheetName val="재료비"/>
      <sheetName val="환율-LIBOR"/>
      <sheetName val="영업소실적"/>
      <sheetName val="제경비"/>
      <sheetName val="노임"/>
      <sheetName val="내역서 "/>
      <sheetName val="1단계"/>
      <sheetName val="퍼스트"/>
      <sheetName val="옹벽수량집계표"/>
      <sheetName val="보할공정"/>
      <sheetName val="MUK-List"/>
      <sheetName val="공사진행"/>
      <sheetName val="처리목록"/>
      <sheetName val="예산서"/>
      <sheetName val="설비비2"/>
      <sheetName val="설비비3"/>
      <sheetName val="설비비5"/>
      <sheetName val="설비비6"/>
      <sheetName val="설비비1"/>
      <sheetName val="3월"/>
      <sheetName val="4월"/>
      <sheetName val="5월"/>
      <sheetName val="공사비예산서(토목분)"/>
      <sheetName val="단중표-ST"/>
      <sheetName val="DATE"/>
      <sheetName val="2.대외공문"/>
      <sheetName val="Man Power &amp; Comp"/>
      <sheetName val="PI"/>
      <sheetName val="도면자료제출일정"/>
      <sheetName val="개요"/>
      <sheetName val="CB"/>
      <sheetName val="2선재"/>
      <sheetName val="LGBOM1절_CheckList"/>
      <sheetName val="RH우선"/>
      <sheetName val="상각율"/>
      <sheetName val="비철보고서"/>
      <sheetName val="COL"/>
      <sheetName val="MACRO(전선관)"/>
      <sheetName val="임율 Data"/>
      <sheetName val="조정명세서"/>
      <sheetName val="ORIGN"/>
      <sheetName val="terminal box"/>
      <sheetName val="실행철강하도"/>
      <sheetName val="DATA"/>
      <sheetName val="정부노임"/>
      <sheetName val="요약"/>
      <sheetName val="도장면적"/>
      <sheetName val="터널조도"/>
      <sheetName val="대비"/>
      <sheetName val="원가서"/>
      <sheetName val="품셈 "/>
      <sheetName val=" 견적서"/>
      <sheetName val="G.R300경비"/>
      <sheetName val="Sheet2"/>
      <sheetName val="공사별"/>
      <sheetName val="본지점중"/>
      <sheetName val="Sheet1"/>
      <sheetName val="DATA01"/>
      <sheetName val="Sheet9"/>
      <sheetName val="노임단가"/>
      <sheetName val="수량산출"/>
      <sheetName val="기계내역서"/>
      <sheetName val="2000전체분"/>
      <sheetName val="중기조종사 단위단가"/>
      <sheetName val="Sheet10"/>
      <sheetName val="일위대가"/>
      <sheetName val="확약서"/>
      <sheetName val="사급자재"/>
      <sheetName val="Factor"/>
      <sheetName val="시화점실행"/>
      <sheetName val="날개벽수량표"/>
      <sheetName val="????"/>
      <sheetName val="???SW"/>
      <sheetName val="부하계산서"/>
      <sheetName val="TABLE"/>
      <sheetName val="옥외등신설"/>
      <sheetName val="저케CV22신설"/>
      <sheetName val="저케CV38신설"/>
      <sheetName val="저케CV8신설"/>
      <sheetName val="접지3종"/>
      <sheetName val="안전 라."/>
      <sheetName val="입찰안"/>
      <sheetName val="4-3 보온 기본물량집계"/>
      <sheetName val="인원계획"/>
      <sheetName val=" FURNACE현설"/>
      <sheetName val="부하(성남)"/>
      <sheetName val="8.INTER CONNECTING"/>
      <sheetName val="TOTAL"/>
      <sheetName val="COVER"/>
      <sheetName val="POL6차-PIPING"/>
      <sheetName val="물량"/>
      <sheetName val="산#2-1 (2)"/>
      <sheetName val="산#3-1"/>
      <sheetName val="계약ITEM"/>
      <sheetName val="48일위"/>
      <sheetName val="48수량"/>
      <sheetName val="22수량"/>
      <sheetName val="49일위"/>
      <sheetName val="22일위"/>
      <sheetName val="자재단가"/>
      <sheetName val="신고조서"/>
      <sheetName val="Piping Design Data"/>
      <sheetName val="s"/>
      <sheetName val="전근로자관리"/>
      <sheetName val="옥외배관"/>
      <sheetName val="____"/>
      <sheetName val="___SW"/>
      <sheetName val="bid"/>
      <sheetName val="ABUT수량-A1"/>
      <sheetName val="증감대비"/>
      <sheetName val="회사정보"/>
      <sheetName val="수입"/>
      <sheetName val="POL설치공정"/>
      <sheetName val="HVAC"/>
      <sheetName val="REDUCER"/>
      <sheetName val="WE'T"/>
      <sheetName val="Sheet1 (2)"/>
      <sheetName val="표지"/>
      <sheetName val="평형공사비"/>
      <sheetName val="조립지적"/>
      <sheetName val="추가예산"/>
      <sheetName val=""/>
      <sheetName val="OD5000"/>
      <sheetName val="용연"/>
      <sheetName val="설계명세"/>
      <sheetName val="여과지동"/>
      <sheetName val="기초자료"/>
      <sheetName val="99총공사내역서"/>
      <sheetName val="타계정에서 명세서(PL상)"/>
      <sheetName val="상품수불"/>
      <sheetName val="Finmod"/>
      <sheetName val="수기평가자료"/>
      <sheetName val="Net PL"/>
      <sheetName val="24.보증금(전신전화가입권)"/>
      <sheetName val="controll"/>
      <sheetName val="건축내역서"/>
      <sheetName val="집계표"/>
      <sheetName val="설비내역서"/>
      <sheetName val="전기내역서"/>
      <sheetName val="총괄집계 (현대-거평분)"/>
      <sheetName val="공급기지(토목)"/>
      <sheetName val="수량산출서"/>
      <sheetName val="전산소모"/>
      <sheetName val="WOOD2"/>
      <sheetName val="TIP-NOZZLE"/>
      <sheetName val="fitting"/>
      <sheetName val="덕전리"/>
    </sheetNames>
    <sheetDataSet>
      <sheetData sheetId="0" refreshError="1">
        <row r="55">
          <cell r="B55" t="str">
            <v>■사업관리팀</v>
          </cell>
        </row>
        <row r="56">
          <cell r="B56" t="str">
            <v>&amp;&amp;&amp; 이기종간통신 &amp;&amp;&amp;</v>
          </cell>
          <cell r="C56" t="str">
            <v>지역</v>
          </cell>
          <cell r="D56" t="str">
            <v>직무CD</v>
          </cell>
          <cell r="E56" t="str">
            <v>직무</v>
          </cell>
          <cell r="F56" t="str">
            <v>직급CD</v>
          </cell>
          <cell r="G56" t="str">
            <v>직급</v>
          </cell>
          <cell r="H56" t="str">
            <v>2000.10</v>
          </cell>
          <cell r="I56" t="str">
            <v>2000.11</v>
          </cell>
          <cell r="J56" t="str">
            <v>2000.12</v>
          </cell>
          <cell r="K56" t="str">
            <v>2001. 1</v>
          </cell>
        </row>
        <row r="57">
          <cell r="B57" t="str">
            <v xml:space="preserve"> 1차 보정계수  :</v>
          </cell>
          <cell r="D57">
            <v>2.5499999999999998</v>
          </cell>
          <cell r="E57" t="str">
            <v xml:space="preserve"> 2차 보정계수  : </v>
          </cell>
          <cell r="G57">
            <v>1.3</v>
          </cell>
          <cell r="H57">
            <v>8</v>
          </cell>
          <cell r="I57">
            <v>8</v>
          </cell>
          <cell r="J57">
            <v>8</v>
          </cell>
          <cell r="K57">
            <v>8</v>
          </cell>
        </row>
        <row r="58">
          <cell r="B58" t="str">
            <v>기술자등급</v>
          </cell>
          <cell r="D58" t="str">
            <v>기  초  소  요  공  수</v>
          </cell>
          <cell r="F58">
            <v>61</v>
          </cell>
          <cell r="G58" t="str">
            <v>이사보</v>
          </cell>
          <cell r="H58" t="str">
            <v>실질소요</v>
          </cell>
          <cell r="I58">
            <v>1</v>
          </cell>
          <cell r="J58">
            <v>1</v>
          </cell>
          <cell r="K58">
            <v>1</v>
          </cell>
        </row>
        <row r="59">
          <cell r="C59" t="str">
            <v>요구분석</v>
          </cell>
          <cell r="D59" t="str">
            <v>설  계</v>
          </cell>
          <cell r="E59" t="str">
            <v>PRG작성</v>
          </cell>
          <cell r="F59" t="str">
            <v>시험설치</v>
          </cell>
          <cell r="G59" t="str">
            <v>계</v>
          </cell>
          <cell r="H59" t="str">
            <v>공수(M/M)</v>
          </cell>
          <cell r="I59">
            <v>0</v>
          </cell>
          <cell r="J59">
            <v>0</v>
          </cell>
          <cell r="K59">
            <v>0</v>
          </cell>
        </row>
        <row r="60">
          <cell r="B60" t="str">
            <v>특급기술자</v>
          </cell>
          <cell r="C60">
            <v>0.82874999999999999</v>
          </cell>
          <cell r="D60">
            <v>1.53</v>
          </cell>
          <cell r="E60">
            <v>9.9450000000000007E-3</v>
          </cell>
          <cell r="F60">
            <v>0.19226999999999997</v>
          </cell>
          <cell r="G60">
            <v>2.5609650000000004</v>
          </cell>
          <cell r="H60">
            <v>2.5609650000000004</v>
          </cell>
          <cell r="I60">
            <v>1</v>
          </cell>
          <cell r="J60">
            <v>1</v>
          </cell>
          <cell r="K60">
            <v>1</v>
          </cell>
        </row>
        <row r="61">
          <cell r="B61" t="str">
            <v>고급기술자</v>
          </cell>
          <cell r="C61">
            <v>2.5602</v>
          </cell>
          <cell r="D61">
            <v>1.7747999999999999</v>
          </cell>
          <cell r="E61">
            <v>2.45973</v>
          </cell>
          <cell r="F61">
            <v>2.0718749999999999</v>
          </cell>
          <cell r="G61">
            <v>8.8666049999999998</v>
          </cell>
          <cell r="H61">
            <v>8.8666049999999998</v>
          </cell>
          <cell r="I61">
            <v>2</v>
          </cell>
          <cell r="J61">
            <v>2</v>
          </cell>
          <cell r="K61">
            <v>2</v>
          </cell>
        </row>
        <row r="62">
          <cell r="B62" t="str">
            <v>중급기술자</v>
          </cell>
          <cell r="C62">
            <v>0.71145000000000003</v>
          </cell>
          <cell r="D62">
            <v>2.5295999999999998</v>
          </cell>
          <cell r="E62">
            <v>4.0376699999999994</v>
          </cell>
          <cell r="F62">
            <v>3.3580950000000005</v>
          </cell>
          <cell r="G62">
            <v>10.636815</v>
          </cell>
          <cell r="H62">
            <v>10.636815</v>
          </cell>
          <cell r="I62">
            <v>4</v>
          </cell>
          <cell r="J62">
            <v>4</v>
          </cell>
          <cell r="K62">
            <v>4</v>
          </cell>
        </row>
        <row r="63">
          <cell r="B63" t="str">
            <v>초급기술자</v>
          </cell>
          <cell r="C63">
            <v>0.95624999999999993</v>
          </cell>
          <cell r="D63">
            <v>1.5095999999999998</v>
          </cell>
          <cell r="E63">
            <v>6.1327500000000006</v>
          </cell>
          <cell r="F63">
            <v>4.3923750000000004</v>
          </cell>
          <cell r="G63">
            <v>12.990975000000002</v>
          </cell>
          <cell r="H63">
            <v>12.990975000000002</v>
          </cell>
          <cell r="I63">
            <v>0</v>
          </cell>
          <cell r="J63">
            <v>0</v>
          </cell>
          <cell r="K63">
            <v>0</v>
          </cell>
        </row>
        <row r="64">
          <cell r="B64" t="str">
            <v>고급기능사</v>
          </cell>
          <cell r="C64">
            <v>0.76500000000000001</v>
          </cell>
          <cell r="D64">
            <v>0.38250000000000001</v>
          </cell>
          <cell r="E64">
            <v>1.435395</v>
          </cell>
          <cell r="F64">
            <v>2.8177500000000002</v>
          </cell>
          <cell r="G64">
            <v>5.4006449999999999</v>
          </cell>
          <cell r="H64">
            <v>5.4006449999999999</v>
          </cell>
          <cell r="I64">
            <v>0</v>
          </cell>
          <cell r="J64">
            <v>0</v>
          </cell>
          <cell r="K64">
            <v>0</v>
          </cell>
        </row>
        <row r="65">
          <cell r="B65" t="str">
            <v>중급기능사</v>
          </cell>
          <cell r="C65">
            <v>0.51</v>
          </cell>
          <cell r="D65">
            <v>0.255</v>
          </cell>
          <cell r="E65">
            <v>2.4862500000000001</v>
          </cell>
          <cell r="F65">
            <v>0.55360500000000001</v>
          </cell>
          <cell r="G65">
            <v>3.8048550000000003</v>
          </cell>
          <cell r="H65">
            <v>3.8048550000000003</v>
          </cell>
        </row>
        <row r="66">
          <cell r="B66" t="str">
            <v>초급기능사</v>
          </cell>
          <cell r="C66">
            <v>0.255</v>
          </cell>
          <cell r="D66">
            <v>0</v>
          </cell>
          <cell r="E66">
            <v>1.6575</v>
          </cell>
          <cell r="F66">
            <v>0.33150000000000002</v>
          </cell>
          <cell r="G66">
            <v>2.2440000000000002</v>
          </cell>
          <cell r="H66">
            <v>2.2440000000000002</v>
          </cell>
        </row>
        <row r="67">
          <cell r="B67" t="str">
            <v xml:space="preserve">    계</v>
          </cell>
          <cell r="C67">
            <v>6.5866499999999988</v>
          </cell>
          <cell r="D67">
            <v>7.9815000000000005</v>
          </cell>
          <cell r="E67">
            <v>18.219239999999999</v>
          </cell>
          <cell r="F67">
            <v>13.71747</v>
          </cell>
          <cell r="G67">
            <v>46.504860000000008</v>
          </cell>
          <cell r="H67">
            <v>46.504860000000008</v>
          </cell>
        </row>
        <row r="70">
          <cell r="B70" t="str">
            <v>&amp;&amp;&amp; 공정제어용 &amp;&amp;&amp;</v>
          </cell>
        </row>
        <row r="71">
          <cell r="B71" t="str">
            <v xml:space="preserve"> 1차 보정계수  :</v>
          </cell>
          <cell r="D71">
            <v>3.04</v>
          </cell>
          <cell r="E71" t="str">
            <v xml:space="preserve"> 2차 보정계수  : </v>
          </cell>
          <cell r="G71">
            <v>1.3</v>
          </cell>
        </row>
        <row r="72">
          <cell r="B72" t="str">
            <v>기술자등급</v>
          </cell>
          <cell r="D72" t="str">
            <v>기  초  소  요  공  수</v>
          </cell>
          <cell r="H72" t="str">
            <v>실질소요</v>
          </cell>
        </row>
        <row r="73">
          <cell r="C73" t="str">
            <v>요구분석</v>
          </cell>
          <cell r="D73" t="str">
            <v>설  계</v>
          </cell>
          <cell r="E73" t="str">
            <v>PRG작성</v>
          </cell>
          <cell r="F73" t="str">
            <v>시험설치</v>
          </cell>
          <cell r="G73" t="str">
            <v>계</v>
          </cell>
          <cell r="H73" t="str">
            <v>공수(M/M)</v>
          </cell>
        </row>
        <row r="74">
          <cell r="B74" t="str">
            <v>특급기술자</v>
          </cell>
          <cell r="C74">
            <v>3.5568</v>
          </cell>
          <cell r="D74">
            <v>6.5664000000000007</v>
          </cell>
          <cell r="E74">
            <v>4.26816E-2</v>
          </cell>
          <cell r="F74">
            <v>0.82517759999999996</v>
          </cell>
          <cell r="G74">
            <v>10.9910592</v>
          </cell>
          <cell r="H74">
            <v>10.9910592</v>
          </cell>
        </row>
        <row r="75">
          <cell r="B75" t="str">
            <v>고급기술자</v>
          </cell>
          <cell r="C75">
            <v>10.987775999999998</v>
          </cell>
          <cell r="D75">
            <v>7.6170239999999998</v>
          </cell>
          <cell r="E75">
            <v>10.5565824</v>
          </cell>
          <cell r="F75">
            <v>8.8919999999999995</v>
          </cell>
          <cell r="G75">
            <v>38.053382399999997</v>
          </cell>
          <cell r="H75">
            <v>38.053382399999997</v>
          </cell>
        </row>
        <row r="76">
          <cell r="B76" t="str">
            <v>중급기술자</v>
          </cell>
          <cell r="C76">
            <v>3.0533760000000001</v>
          </cell>
          <cell r="D76">
            <v>10.856447999999999</v>
          </cell>
          <cell r="E76">
            <v>17.328729599999999</v>
          </cell>
          <cell r="F76">
            <v>14.412153600000002</v>
          </cell>
          <cell r="G76">
            <v>45.650707199999999</v>
          </cell>
          <cell r="H76">
            <v>45.650707199999999</v>
          </cell>
        </row>
        <row r="77">
          <cell r="B77" t="str">
            <v>초급기술자</v>
          </cell>
          <cell r="C77">
            <v>4.1039999999999992</v>
          </cell>
          <cell r="D77">
            <v>6.4788479999999993</v>
          </cell>
          <cell r="E77">
            <v>26.320320000000002</v>
          </cell>
          <cell r="F77">
            <v>18.851039999999998</v>
          </cell>
          <cell r="G77">
            <v>55.754207999999998</v>
          </cell>
          <cell r="H77">
            <v>55.754207999999998</v>
          </cell>
        </row>
        <row r="78">
          <cell r="B78" t="str">
            <v>고급기능사</v>
          </cell>
          <cell r="C78">
            <v>3.2832000000000003</v>
          </cell>
          <cell r="D78">
            <v>1.6416000000000002</v>
          </cell>
          <cell r="E78">
            <v>6.1603776000000003</v>
          </cell>
          <cell r="F78">
            <v>12.093120000000001</v>
          </cell>
          <cell r="G78">
            <v>23.178297600000001</v>
          </cell>
          <cell r="H78">
            <v>23.178297600000001</v>
          </cell>
        </row>
        <row r="79">
          <cell r="B79" t="str">
            <v>중급기능사</v>
          </cell>
          <cell r="C79">
            <v>2.1888000000000001</v>
          </cell>
          <cell r="D79">
            <v>1.0944</v>
          </cell>
          <cell r="E79">
            <v>10.670399999999999</v>
          </cell>
          <cell r="F79">
            <v>2.3759424</v>
          </cell>
          <cell r="G79">
            <v>16.329542399999998</v>
          </cell>
          <cell r="H79">
            <v>16.329542399999998</v>
          </cell>
        </row>
        <row r="80">
          <cell r="B80" t="str">
            <v>초급기능사</v>
          </cell>
          <cell r="C80">
            <v>1.0944</v>
          </cell>
          <cell r="D80">
            <v>0</v>
          </cell>
          <cell r="E80">
            <v>7.1135999999999999</v>
          </cell>
          <cell r="F80">
            <v>1.4227200000000002</v>
          </cell>
          <cell r="G80">
            <v>9.6307200000000002</v>
          </cell>
          <cell r="H80">
            <v>9.6307200000000002</v>
          </cell>
        </row>
        <row r="81">
          <cell r="B81" t="str">
            <v xml:space="preserve">    계</v>
          </cell>
          <cell r="C81">
            <v>28.268352</v>
          </cell>
          <cell r="D81">
            <v>34.254719999999999</v>
          </cell>
          <cell r="E81">
            <v>78.192691200000013</v>
          </cell>
          <cell r="F81">
            <v>58.872153599999997</v>
          </cell>
          <cell r="G81">
            <v>199.58791680000002</v>
          </cell>
          <cell r="H81">
            <v>199.58791680000002</v>
          </cell>
        </row>
      </sheetData>
      <sheetData sheetId="1">
        <row r="55">
          <cell r="B55" t="str">
            <v>■사업관리팀</v>
          </cell>
        </row>
      </sheetData>
      <sheetData sheetId="2">
        <row r="55">
          <cell r="B55" t="str">
            <v>■사업관리팀</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용선 C.L"/>
      <sheetName val="기본"/>
      <sheetName val="도장면적"/>
      <sheetName val="가열로SW"/>
      <sheetName val="적용"/>
      <sheetName val="도"/>
      <sheetName val="PI"/>
      <sheetName val="#REF"/>
      <sheetName val="산#3-2-2"/>
      <sheetName val="요약"/>
      <sheetName val="일위대가"/>
      <sheetName val="COVER"/>
      <sheetName val="작성방법"/>
      <sheetName val="1단계"/>
      <sheetName val="개요"/>
      <sheetName val="단중표"/>
      <sheetName val="Sheet5"/>
      <sheetName val="BEND LOSS"/>
      <sheetName val="2선재"/>
      <sheetName val="용선예비검사신청서"/>
      <sheetName val="신천3호용수로"/>
      <sheetName val="산#3-1"/>
      <sheetName val="시화점실행"/>
      <sheetName val="내역서"/>
      <sheetName val="Sheet4"/>
      <sheetName val="00상노임"/>
      <sheetName val="원가서"/>
      <sheetName val="일위대가(1)"/>
      <sheetName val="TABLE"/>
      <sheetName val="근로자자료입력"/>
      <sheetName val="참고자료"/>
      <sheetName val="설비비4"/>
      <sheetName val="85%"/>
      <sheetName val="경비공통"/>
      <sheetName val="Sheet1"/>
      <sheetName val="기초"/>
      <sheetName val="자재단가"/>
      <sheetName val="손익차9월2"/>
      <sheetName val="CB"/>
      <sheetName val="DT"/>
      <sheetName val="HT"/>
      <sheetName val="설비비3"/>
      <sheetName val="Man Power"/>
      <sheetName val="코드목록"/>
      <sheetName val="설비비2"/>
      <sheetName val="설비비5"/>
      <sheetName val="설비비6"/>
      <sheetName val="설비비1"/>
      <sheetName val="PIPE"/>
      <sheetName val="FLANGE"/>
      <sheetName val="VALVE"/>
      <sheetName val="산출내역서집계표"/>
      <sheetName val=" 갑지"/>
      <sheetName val="총괄표(설치)"/>
      <sheetName val="표지"/>
      <sheetName val="기계내역"/>
      <sheetName val="간접"/>
      <sheetName val="인건-측정"/>
      <sheetName val="품셈TABLE"/>
      <sheetName val="도면자료제출일정"/>
      <sheetName val="추가예산"/>
      <sheetName val="터파기및재료"/>
      <sheetName val="여과지동"/>
      <sheetName val="기초자료"/>
      <sheetName val="날개벽수량표"/>
      <sheetName val="3후판"/>
      <sheetName val="5.소재"/>
      <sheetName val="실행철강하도"/>
      <sheetName val="실행내역서 "/>
      <sheetName val="단가산출"/>
      <sheetName val="45,46"/>
      <sheetName val="POL6차-PIPING"/>
      <sheetName val="유첨3.적용기준"/>
      <sheetName val="노무비"/>
      <sheetName val="6호기"/>
      <sheetName val="주소록"/>
      <sheetName val="cable산출"/>
      <sheetName val="코드모음"/>
      <sheetName val="bid"/>
      <sheetName val="옥외등신설"/>
      <sheetName val="저케CV22신설"/>
      <sheetName val="저케CV38신설"/>
      <sheetName val="저케CV8신설"/>
      <sheetName val="접지3종"/>
      <sheetName val="공량산출서"/>
      <sheetName val="설비비TRT"/>
      <sheetName val="코드목록(시스템담당용)"/>
      <sheetName val="내역서 "/>
      <sheetName val="공사물량총량집계"/>
      <sheetName val="수량산출서"/>
      <sheetName val="내역"/>
      <sheetName val="배관BM(일반)"/>
      <sheetName val="T-TABLE"/>
      <sheetName val="PROGRAM_DATA"/>
      <sheetName val="수목데이타 "/>
      <sheetName val="PANEL가격"/>
      <sheetName val="소일위대가코드표"/>
      <sheetName val="정부노임단가"/>
      <sheetName val="품셈표"/>
      <sheetName val="단가집"/>
      <sheetName val="Man Power &amp; Comp"/>
      <sheetName val="총괄집계 (현대-거평분)"/>
      <sheetName val="공급기지(토목)"/>
      <sheetName val="계약ITEM"/>
      <sheetName val="TDI ISBL"/>
      <sheetName val="공정양식"/>
      <sheetName val="MHR-ANLIS"/>
      <sheetName val="MUK-List"/>
      <sheetName val="Sheet1 (2)"/>
      <sheetName val="IT-BAT"/>
      <sheetName val="SENSOR LIST"/>
      <sheetName val="indirect"/>
      <sheetName val="효율&amp;역율"/>
      <sheetName val="환율-LIBOR"/>
      <sheetName val="조도계산서 (도서)"/>
      <sheetName val="General Data"/>
      <sheetName val="WORK"/>
      <sheetName val="Proposal"/>
      <sheetName val="품셈 "/>
      <sheetName val="PAINT"/>
      <sheetName val="방화도료"/>
      <sheetName val="EE-PROP"/>
      <sheetName val="Eier"/>
      <sheetName val="토건"/>
      <sheetName val="물량"/>
      <sheetName val="Pengalaman Per"/>
      <sheetName val="Y-WORK"/>
      <sheetName val="ITEM"/>
      <sheetName val="PBS"/>
      <sheetName val="품종별-이름"/>
      <sheetName val="BQ"/>
    </sheetNames>
    <sheetDataSet>
      <sheetData sheetId="0" refreshError="1">
        <row r="3">
          <cell r="B3" t="str">
            <v>부재번호</v>
          </cell>
          <cell r="C3" t="str">
            <v>ITEM</v>
          </cell>
          <cell r="E3" t="str">
            <v xml:space="preserve"> </v>
          </cell>
          <cell r="G3" t="str">
            <v xml:space="preserve">            규                   격</v>
          </cell>
          <cell r="N3" t="str">
            <v>수량</v>
          </cell>
          <cell r="O3" t="str">
            <v>중량</v>
          </cell>
          <cell r="P3" t="str">
            <v>개당중량</v>
          </cell>
        </row>
        <row r="4">
          <cell r="B4" t="str">
            <v xml:space="preserve"> </v>
          </cell>
          <cell r="C4" t="str">
            <v xml:space="preserve"> </v>
          </cell>
          <cell r="D4" t="str">
            <v xml:space="preserve"> </v>
          </cell>
          <cell r="N4" t="str">
            <v>(EA)</v>
          </cell>
          <cell r="O4" t="str">
            <v>(KG)</v>
          </cell>
          <cell r="P4" t="str">
            <v>(KG)</v>
          </cell>
        </row>
        <row r="5">
          <cell r="B5" t="str">
            <v>1HG14A</v>
          </cell>
          <cell r="C5" t="str">
            <v>HANGER</v>
          </cell>
          <cell r="D5" t="str">
            <v>L</v>
          </cell>
          <cell r="E5">
            <v>75</v>
          </cell>
          <cell r="F5" t="str">
            <v>×</v>
          </cell>
          <cell r="G5">
            <v>75</v>
          </cell>
          <cell r="H5" t="str">
            <v>×</v>
          </cell>
          <cell r="I5">
            <v>6</v>
          </cell>
          <cell r="J5" t="str">
            <v>×</v>
          </cell>
          <cell r="L5" t="str">
            <v>×</v>
          </cell>
          <cell r="M5">
            <v>1148</v>
          </cell>
          <cell r="N5">
            <v>2</v>
          </cell>
          <cell r="O5">
            <v>165</v>
          </cell>
          <cell r="P5">
            <v>82.5</v>
          </cell>
        </row>
        <row r="6">
          <cell r="B6" t="str">
            <v>1BR14B</v>
          </cell>
          <cell r="C6" t="str">
            <v>BRACE</v>
          </cell>
          <cell r="D6" t="str">
            <v>L</v>
          </cell>
          <cell r="E6">
            <v>75</v>
          </cell>
          <cell r="F6" t="str">
            <v>×</v>
          </cell>
          <cell r="G6">
            <v>75</v>
          </cell>
          <cell r="H6" t="str">
            <v>×</v>
          </cell>
          <cell r="I6">
            <v>6</v>
          </cell>
          <cell r="J6" t="str">
            <v>×</v>
          </cell>
          <cell r="L6" t="str">
            <v>×</v>
          </cell>
          <cell r="M6">
            <v>1512</v>
          </cell>
          <cell r="N6">
            <v>2</v>
          </cell>
          <cell r="O6">
            <v>50</v>
          </cell>
          <cell r="P6">
            <v>25</v>
          </cell>
        </row>
        <row r="7">
          <cell r="B7" t="str">
            <v>1BR14C</v>
          </cell>
          <cell r="C7" t="str">
            <v>BRACE</v>
          </cell>
          <cell r="D7" t="str">
            <v>L</v>
          </cell>
          <cell r="E7">
            <v>75</v>
          </cell>
          <cell r="F7" t="str">
            <v>×</v>
          </cell>
          <cell r="G7">
            <v>75</v>
          </cell>
          <cell r="H7" t="str">
            <v>×</v>
          </cell>
          <cell r="I7">
            <v>6</v>
          </cell>
          <cell r="J7" t="str">
            <v>×</v>
          </cell>
          <cell r="L7" t="str">
            <v>×</v>
          </cell>
          <cell r="M7">
            <v>1789</v>
          </cell>
          <cell r="N7">
            <v>2</v>
          </cell>
          <cell r="O7">
            <v>68</v>
          </cell>
          <cell r="P7">
            <v>34</v>
          </cell>
        </row>
        <row r="8">
          <cell r="B8" t="str">
            <v>1BR14D</v>
          </cell>
          <cell r="C8" t="str">
            <v>BRACE</v>
          </cell>
          <cell r="D8" t="str">
            <v>L</v>
          </cell>
          <cell r="E8">
            <v>75</v>
          </cell>
          <cell r="F8" t="str">
            <v>×</v>
          </cell>
          <cell r="G8">
            <v>75</v>
          </cell>
          <cell r="H8" t="str">
            <v>×</v>
          </cell>
          <cell r="I8">
            <v>6</v>
          </cell>
          <cell r="J8" t="str">
            <v>×</v>
          </cell>
          <cell r="L8" t="str">
            <v>×</v>
          </cell>
          <cell r="M8">
            <v>1285</v>
          </cell>
          <cell r="N8">
            <v>2</v>
          </cell>
          <cell r="O8">
            <v>51</v>
          </cell>
          <cell r="P8">
            <v>25.5</v>
          </cell>
        </row>
        <row r="9">
          <cell r="B9" t="str">
            <v>1HG15A</v>
          </cell>
          <cell r="C9" t="str">
            <v>HANGER</v>
          </cell>
          <cell r="D9" t="str">
            <v>L</v>
          </cell>
          <cell r="E9">
            <v>75</v>
          </cell>
          <cell r="F9" t="str">
            <v>×</v>
          </cell>
          <cell r="G9">
            <v>75</v>
          </cell>
          <cell r="H9" t="str">
            <v>×</v>
          </cell>
          <cell r="I9">
            <v>6</v>
          </cell>
          <cell r="J9" t="str">
            <v>×</v>
          </cell>
          <cell r="L9" t="str">
            <v>×</v>
          </cell>
          <cell r="M9">
            <v>1148</v>
          </cell>
          <cell r="N9">
            <v>1</v>
          </cell>
          <cell r="O9">
            <v>70</v>
          </cell>
          <cell r="P9">
            <v>70</v>
          </cell>
        </row>
        <row r="10">
          <cell r="B10" t="str">
            <v>1ST16A</v>
          </cell>
          <cell r="C10" t="str">
            <v>STAIR</v>
          </cell>
          <cell r="D10" t="str">
            <v>ㄷ</v>
          </cell>
          <cell r="E10">
            <v>200</v>
          </cell>
          <cell r="F10" t="str">
            <v>×</v>
          </cell>
          <cell r="G10">
            <v>80</v>
          </cell>
          <cell r="H10" t="str">
            <v>×</v>
          </cell>
          <cell r="I10">
            <v>7.5</v>
          </cell>
          <cell r="J10" t="str">
            <v>×</v>
          </cell>
          <cell r="K10">
            <v>11</v>
          </cell>
          <cell r="L10" t="str">
            <v>×</v>
          </cell>
          <cell r="M10">
            <v>4729</v>
          </cell>
          <cell r="N10">
            <v>1</v>
          </cell>
          <cell r="O10">
            <v>669</v>
          </cell>
          <cell r="P10">
            <v>669</v>
          </cell>
        </row>
        <row r="11">
          <cell r="B11" t="str">
            <v>1ST17A</v>
          </cell>
          <cell r="C11" t="str">
            <v>STAIR</v>
          </cell>
          <cell r="D11" t="str">
            <v>ㄷ</v>
          </cell>
          <cell r="E11">
            <v>200</v>
          </cell>
          <cell r="F11" t="str">
            <v>×</v>
          </cell>
          <cell r="G11">
            <v>80</v>
          </cell>
          <cell r="H11" t="str">
            <v>×</v>
          </cell>
          <cell r="I11">
            <v>7.5</v>
          </cell>
          <cell r="J11" t="str">
            <v>×</v>
          </cell>
          <cell r="K11">
            <v>11</v>
          </cell>
          <cell r="L11" t="str">
            <v>×</v>
          </cell>
          <cell r="M11">
            <v>3234</v>
          </cell>
          <cell r="N11">
            <v>2</v>
          </cell>
          <cell r="O11">
            <v>186</v>
          </cell>
          <cell r="P11">
            <v>93</v>
          </cell>
        </row>
        <row r="12">
          <cell r="B12" t="str">
            <v>5C01A</v>
          </cell>
          <cell r="C12" t="str">
            <v>COLUMN</v>
          </cell>
          <cell r="D12" t="str">
            <v>H</v>
          </cell>
          <cell r="E12">
            <v>150</v>
          </cell>
          <cell r="F12" t="str">
            <v>×</v>
          </cell>
          <cell r="G12">
            <v>150</v>
          </cell>
          <cell r="H12" t="str">
            <v>×</v>
          </cell>
          <cell r="I12">
            <v>7</v>
          </cell>
          <cell r="J12" t="str">
            <v>×</v>
          </cell>
          <cell r="K12">
            <v>10</v>
          </cell>
          <cell r="L12" t="str">
            <v>×</v>
          </cell>
          <cell r="M12">
            <v>3478</v>
          </cell>
          <cell r="N12">
            <v>4</v>
          </cell>
          <cell r="O12">
            <v>643</v>
          </cell>
          <cell r="P12">
            <v>160.75</v>
          </cell>
        </row>
        <row r="13">
          <cell r="B13" t="str">
            <v>5G02A</v>
          </cell>
          <cell r="C13" t="str">
            <v>GIRDER</v>
          </cell>
          <cell r="D13" t="str">
            <v>H</v>
          </cell>
          <cell r="E13">
            <v>194</v>
          </cell>
          <cell r="F13" t="str">
            <v>×</v>
          </cell>
          <cell r="G13">
            <v>150</v>
          </cell>
          <cell r="H13" t="str">
            <v>×</v>
          </cell>
          <cell r="I13">
            <v>6</v>
          </cell>
          <cell r="J13" t="str">
            <v>×</v>
          </cell>
          <cell r="K13">
            <v>9</v>
          </cell>
          <cell r="L13" t="str">
            <v>×</v>
          </cell>
          <cell r="M13">
            <v>2001</v>
          </cell>
          <cell r="N13">
            <v>2</v>
          </cell>
          <cell r="O13">
            <v>321</v>
          </cell>
          <cell r="P13">
            <v>160.5</v>
          </cell>
        </row>
        <row r="14">
          <cell r="B14" t="str">
            <v>5G02B</v>
          </cell>
          <cell r="C14" t="str">
            <v>GIRDER</v>
          </cell>
          <cell r="D14" t="str">
            <v>H</v>
          </cell>
          <cell r="E14">
            <v>194</v>
          </cell>
          <cell r="F14" t="str">
            <v>×</v>
          </cell>
          <cell r="G14">
            <v>150</v>
          </cell>
          <cell r="H14" t="str">
            <v>×</v>
          </cell>
          <cell r="I14">
            <v>6</v>
          </cell>
          <cell r="J14" t="str">
            <v>×</v>
          </cell>
          <cell r="K14">
            <v>9</v>
          </cell>
          <cell r="L14" t="str">
            <v>×</v>
          </cell>
          <cell r="M14">
            <v>5790</v>
          </cell>
          <cell r="N14">
            <v>2</v>
          </cell>
          <cell r="O14">
            <v>411</v>
          </cell>
          <cell r="P14">
            <v>205.5</v>
          </cell>
        </row>
        <row r="15">
          <cell r="B15" t="str">
            <v>5B03A</v>
          </cell>
          <cell r="C15" t="str">
            <v>BEAM</v>
          </cell>
          <cell r="D15" t="str">
            <v>H</v>
          </cell>
          <cell r="E15">
            <v>194</v>
          </cell>
          <cell r="F15" t="str">
            <v>×</v>
          </cell>
          <cell r="G15">
            <v>150</v>
          </cell>
          <cell r="H15" t="str">
            <v>×</v>
          </cell>
          <cell r="I15">
            <v>6</v>
          </cell>
          <cell r="J15" t="str">
            <v>×</v>
          </cell>
          <cell r="K15">
            <v>9</v>
          </cell>
          <cell r="L15" t="str">
            <v>×</v>
          </cell>
          <cell r="M15">
            <v>6780</v>
          </cell>
          <cell r="N15">
            <v>1</v>
          </cell>
          <cell r="O15">
            <v>224</v>
          </cell>
          <cell r="P15">
            <v>224</v>
          </cell>
        </row>
        <row r="16">
          <cell r="B16" t="str">
            <v>5B03B</v>
          </cell>
          <cell r="C16" t="str">
            <v>BEAM</v>
          </cell>
          <cell r="D16" t="str">
            <v>ㄷ</v>
          </cell>
          <cell r="E16">
            <v>150</v>
          </cell>
          <cell r="F16" t="str">
            <v>×</v>
          </cell>
          <cell r="G16">
            <v>75</v>
          </cell>
          <cell r="H16" t="str">
            <v>×</v>
          </cell>
          <cell r="I16">
            <v>6.5</v>
          </cell>
          <cell r="J16" t="str">
            <v>×</v>
          </cell>
          <cell r="K16">
            <v>10</v>
          </cell>
          <cell r="L16" t="str">
            <v>×</v>
          </cell>
          <cell r="M16">
            <v>2593</v>
          </cell>
          <cell r="N16">
            <v>2</v>
          </cell>
          <cell r="O16">
            <v>105</v>
          </cell>
          <cell r="P16">
            <v>52.5</v>
          </cell>
        </row>
        <row r="17">
          <cell r="B17" t="str">
            <v>5RB03C</v>
          </cell>
          <cell r="C17" t="str">
            <v>BRACE</v>
          </cell>
          <cell r="D17" t="str">
            <v>L</v>
          </cell>
          <cell r="E17">
            <v>75</v>
          </cell>
          <cell r="F17" t="str">
            <v>×</v>
          </cell>
          <cell r="G17">
            <v>75</v>
          </cell>
          <cell r="H17" t="str">
            <v>×</v>
          </cell>
          <cell r="I17">
            <v>6</v>
          </cell>
          <cell r="J17" t="str">
            <v>×</v>
          </cell>
          <cell r="K17" t="str">
            <v xml:space="preserve"> </v>
          </cell>
          <cell r="L17" t="str">
            <v>×</v>
          </cell>
          <cell r="M17">
            <v>4068</v>
          </cell>
          <cell r="N17">
            <v>4</v>
          </cell>
          <cell r="O17">
            <v>111</v>
          </cell>
          <cell r="P17">
            <v>27.75</v>
          </cell>
        </row>
        <row r="18">
          <cell r="B18" t="str">
            <v>7C01A</v>
          </cell>
          <cell r="C18" t="str">
            <v>COLUMN</v>
          </cell>
          <cell r="D18" t="str">
            <v>PIPE</v>
          </cell>
          <cell r="F18" t="str">
            <v>×</v>
          </cell>
          <cell r="G18">
            <v>508</v>
          </cell>
          <cell r="H18" t="str">
            <v>×</v>
          </cell>
          <cell r="I18">
            <v>15</v>
          </cell>
          <cell r="J18" t="str">
            <v>×</v>
          </cell>
          <cell r="K18">
            <v>1</v>
          </cell>
          <cell r="L18" t="str">
            <v>×</v>
          </cell>
          <cell r="M18">
            <v>8065</v>
          </cell>
          <cell r="N18">
            <v>1</v>
          </cell>
          <cell r="O18">
            <v>2553</v>
          </cell>
          <cell r="P18">
            <v>2553</v>
          </cell>
        </row>
        <row r="19">
          <cell r="B19" t="str">
            <v>7C01B</v>
          </cell>
          <cell r="C19" t="str">
            <v>COLUMN</v>
          </cell>
          <cell r="D19" t="str">
            <v>PIPE</v>
          </cell>
          <cell r="F19" t="str">
            <v>×</v>
          </cell>
          <cell r="G19">
            <v>508</v>
          </cell>
          <cell r="H19" t="str">
            <v>×</v>
          </cell>
          <cell r="I19">
            <v>15</v>
          </cell>
          <cell r="J19" t="str">
            <v>×</v>
          </cell>
          <cell r="K19">
            <v>1</v>
          </cell>
          <cell r="L19" t="str">
            <v>×</v>
          </cell>
          <cell r="M19">
            <v>8065</v>
          </cell>
          <cell r="N19">
            <v>1</v>
          </cell>
          <cell r="O19">
            <v>2747</v>
          </cell>
          <cell r="P19">
            <v>2747</v>
          </cell>
        </row>
        <row r="20">
          <cell r="B20" t="str">
            <v>7C01AA</v>
          </cell>
          <cell r="C20" t="str">
            <v>COLUMN</v>
          </cell>
          <cell r="D20" t="str">
            <v>PIPE</v>
          </cell>
          <cell r="F20" t="str">
            <v>×</v>
          </cell>
          <cell r="G20">
            <v>508</v>
          </cell>
          <cell r="H20" t="str">
            <v>×</v>
          </cell>
          <cell r="I20">
            <v>15</v>
          </cell>
          <cell r="J20" t="str">
            <v>×</v>
          </cell>
          <cell r="K20">
            <v>1</v>
          </cell>
          <cell r="L20" t="str">
            <v>×</v>
          </cell>
          <cell r="M20">
            <v>8065</v>
          </cell>
          <cell r="N20">
            <v>1</v>
          </cell>
          <cell r="O20">
            <v>2572</v>
          </cell>
          <cell r="P20">
            <v>2572</v>
          </cell>
        </row>
        <row r="21">
          <cell r="B21" t="str">
            <v>7C01AB</v>
          </cell>
          <cell r="C21" t="str">
            <v>COLUMN</v>
          </cell>
          <cell r="D21" t="str">
            <v>PIPE</v>
          </cell>
          <cell r="F21" t="str">
            <v>×</v>
          </cell>
          <cell r="G21">
            <v>508</v>
          </cell>
          <cell r="H21" t="str">
            <v>×</v>
          </cell>
          <cell r="I21">
            <v>15</v>
          </cell>
          <cell r="J21" t="str">
            <v>×</v>
          </cell>
          <cell r="K21">
            <v>1</v>
          </cell>
          <cell r="L21" t="str">
            <v>×</v>
          </cell>
          <cell r="M21">
            <v>8065</v>
          </cell>
          <cell r="N21">
            <v>1</v>
          </cell>
          <cell r="O21">
            <v>1880</v>
          </cell>
          <cell r="P21">
            <v>1880</v>
          </cell>
        </row>
        <row r="22">
          <cell r="B22" t="str">
            <v>7C02A</v>
          </cell>
          <cell r="C22" t="str">
            <v>COLUMN</v>
          </cell>
          <cell r="D22" t="str">
            <v>PIPE</v>
          </cell>
          <cell r="F22" t="str">
            <v>×</v>
          </cell>
          <cell r="G22">
            <v>508</v>
          </cell>
          <cell r="H22" t="str">
            <v>×</v>
          </cell>
          <cell r="I22">
            <v>15</v>
          </cell>
          <cell r="J22" t="str">
            <v>×</v>
          </cell>
          <cell r="K22">
            <v>1</v>
          </cell>
          <cell r="L22" t="str">
            <v>×</v>
          </cell>
          <cell r="M22">
            <v>8065</v>
          </cell>
          <cell r="N22">
            <v>2</v>
          </cell>
          <cell r="O22">
            <v>4799</v>
          </cell>
          <cell r="P22">
            <v>2399.5</v>
          </cell>
        </row>
        <row r="23">
          <cell r="B23" t="str">
            <v>7C02B</v>
          </cell>
          <cell r="C23" t="str">
            <v>COLUMN</v>
          </cell>
          <cell r="D23" t="str">
            <v>PIPE</v>
          </cell>
          <cell r="F23" t="str">
            <v>×</v>
          </cell>
          <cell r="G23">
            <v>508</v>
          </cell>
          <cell r="H23" t="str">
            <v>×</v>
          </cell>
          <cell r="I23">
            <v>15</v>
          </cell>
          <cell r="J23" t="str">
            <v>×</v>
          </cell>
          <cell r="K23">
            <v>1</v>
          </cell>
          <cell r="L23" t="str">
            <v>×</v>
          </cell>
          <cell r="M23">
            <v>8065</v>
          </cell>
          <cell r="N23">
            <v>2</v>
          </cell>
          <cell r="O23">
            <v>4996</v>
          </cell>
          <cell r="P23">
            <v>2498</v>
          </cell>
        </row>
        <row r="24">
          <cell r="B24" t="str">
            <v>7C03A</v>
          </cell>
          <cell r="C24" t="str">
            <v>COLUMN</v>
          </cell>
          <cell r="D24" t="str">
            <v>PIPE</v>
          </cell>
          <cell r="F24" t="str">
            <v>×</v>
          </cell>
          <cell r="G24">
            <v>508</v>
          </cell>
          <cell r="H24" t="str">
            <v>×</v>
          </cell>
          <cell r="I24">
            <v>15</v>
          </cell>
          <cell r="J24" t="str">
            <v>×</v>
          </cell>
          <cell r="K24">
            <v>1</v>
          </cell>
          <cell r="L24" t="str">
            <v>×</v>
          </cell>
          <cell r="M24">
            <v>8065</v>
          </cell>
          <cell r="N24">
            <v>1</v>
          </cell>
          <cell r="O24">
            <v>2077</v>
          </cell>
          <cell r="P24">
            <v>2077</v>
          </cell>
        </row>
        <row r="25">
          <cell r="B25" t="str">
            <v>7C03B</v>
          </cell>
          <cell r="C25" t="str">
            <v>COLUMN</v>
          </cell>
          <cell r="D25" t="str">
            <v>PIPE</v>
          </cell>
          <cell r="F25" t="str">
            <v>×</v>
          </cell>
          <cell r="G25">
            <v>508</v>
          </cell>
          <cell r="H25" t="str">
            <v>×</v>
          </cell>
          <cell r="I25">
            <v>15</v>
          </cell>
          <cell r="J25" t="str">
            <v>×</v>
          </cell>
          <cell r="K25">
            <v>1</v>
          </cell>
          <cell r="L25" t="str">
            <v>×</v>
          </cell>
          <cell r="M25">
            <v>8065</v>
          </cell>
          <cell r="N25">
            <v>1</v>
          </cell>
          <cell r="O25">
            <v>2766</v>
          </cell>
          <cell r="P25">
            <v>2766</v>
          </cell>
        </row>
        <row r="26">
          <cell r="B26" t="str">
            <v>7C04A</v>
          </cell>
          <cell r="C26" t="str">
            <v>COLUMN</v>
          </cell>
          <cell r="D26" t="str">
            <v>PIPE</v>
          </cell>
          <cell r="F26" t="str">
            <v>×</v>
          </cell>
          <cell r="G26">
            <v>508</v>
          </cell>
          <cell r="H26" t="str">
            <v>×</v>
          </cell>
          <cell r="I26">
            <v>15</v>
          </cell>
          <cell r="J26" t="str">
            <v>×</v>
          </cell>
          <cell r="K26">
            <v>1</v>
          </cell>
          <cell r="L26" t="str">
            <v>×</v>
          </cell>
          <cell r="M26">
            <v>8065</v>
          </cell>
          <cell r="N26">
            <v>1</v>
          </cell>
          <cell r="O26">
            <v>2335</v>
          </cell>
          <cell r="P26">
            <v>2335</v>
          </cell>
        </row>
        <row r="27">
          <cell r="B27" t="str">
            <v>7C04B</v>
          </cell>
          <cell r="C27" t="str">
            <v>COLUMN</v>
          </cell>
          <cell r="D27" t="str">
            <v>PIPE</v>
          </cell>
          <cell r="F27" t="str">
            <v>×</v>
          </cell>
          <cell r="G27">
            <v>508</v>
          </cell>
          <cell r="H27" t="str">
            <v>×</v>
          </cell>
          <cell r="I27">
            <v>15</v>
          </cell>
          <cell r="J27" t="str">
            <v>×</v>
          </cell>
          <cell r="K27">
            <v>1</v>
          </cell>
          <cell r="L27" t="str">
            <v>×</v>
          </cell>
          <cell r="M27">
            <v>8065</v>
          </cell>
          <cell r="N27">
            <v>1</v>
          </cell>
          <cell r="O27">
            <v>2498</v>
          </cell>
          <cell r="P27">
            <v>2498</v>
          </cell>
        </row>
        <row r="28">
          <cell r="B28" t="str">
            <v>7C05A</v>
          </cell>
          <cell r="C28" t="str">
            <v>COLUMN</v>
          </cell>
          <cell r="D28" t="str">
            <v>PIPE</v>
          </cell>
          <cell r="F28" t="str">
            <v>×</v>
          </cell>
          <cell r="G28">
            <v>508</v>
          </cell>
          <cell r="H28" t="str">
            <v>×</v>
          </cell>
          <cell r="I28">
            <v>15</v>
          </cell>
          <cell r="J28" t="str">
            <v>×</v>
          </cell>
          <cell r="K28">
            <v>1</v>
          </cell>
          <cell r="L28" t="str">
            <v>×</v>
          </cell>
          <cell r="M28">
            <v>8065</v>
          </cell>
          <cell r="N28">
            <v>1</v>
          </cell>
          <cell r="O28">
            <v>1971</v>
          </cell>
          <cell r="P28">
            <v>1971</v>
          </cell>
        </row>
        <row r="29">
          <cell r="B29" t="str">
            <v>7C05B</v>
          </cell>
          <cell r="C29" t="str">
            <v>COLUMN</v>
          </cell>
          <cell r="D29" t="str">
            <v>PIPE</v>
          </cell>
          <cell r="F29" t="str">
            <v>×</v>
          </cell>
          <cell r="G29">
            <v>508</v>
          </cell>
          <cell r="H29" t="str">
            <v>×</v>
          </cell>
          <cell r="I29">
            <v>15</v>
          </cell>
          <cell r="J29" t="str">
            <v>×</v>
          </cell>
          <cell r="K29">
            <v>1</v>
          </cell>
          <cell r="L29" t="str">
            <v>×</v>
          </cell>
          <cell r="M29">
            <v>8065</v>
          </cell>
          <cell r="N29">
            <v>1</v>
          </cell>
          <cell r="O29">
            <v>1955</v>
          </cell>
          <cell r="P29">
            <v>1955</v>
          </cell>
        </row>
        <row r="30">
          <cell r="B30" t="str">
            <v>7C06A</v>
          </cell>
          <cell r="C30" t="str">
            <v>COLUMN</v>
          </cell>
          <cell r="D30" t="str">
            <v>PIPE</v>
          </cell>
          <cell r="F30" t="str">
            <v>×</v>
          </cell>
          <cell r="G30">
            <v>508</v>
          </cell>
          <cell r="H30" t="str">
            <v>×</v>
          </cell>
          <cell r="I30">
            <v>15</v>
          </cell>
          <cell r="J30" t="str">
            <v>×</v>
          </cell>
          <cell r="K30">
            <v>1</v>
          </cell>
          <cell r="L30" t="str">
            <v>×</v>
          </cell>
          <cell r="M30">
            <v>8065</v>
          </cell>
          <cell r="N30">
            <v>1</v>
          </cell>
          <cell r="O30">
            <v>2125</v>
          </cell>
          <cell r="P30">
            <v>2125</v>
          </cell>
        </row>
        <row r="31">
          <cell r="B31" t="str">
            <v>7C06B</v>
          </cell>
          <cell r="C31" t="str">
            <v>COLUMN</v>
          </cell>
          <cell r="D31" t="str">
            <v>PIPE</v>
          </cell>
          <cell r="F31" t="str">
            <v>×</v>
          </cell>
          <cell r="G31">
            <v>508</v>
          </cell>
          <cell r="H31" t="str">
            <v>×</v>
          </cell>
          <cell r="I31">
            <v>15</v>
          </cell>
          <cell r="J31" t="str">
            <v>×</v>
          </cell>
          <cell r="K31">
            <v>1</v>
          </cell>
          <cell r="L31" t="str">
            <v>×</v>
          </cell>
          <cell r="M31">
            <v>8065</v>
          </cell>
          <cell r="N31">
            <v>1</v>
          </cell>
          <cell r="O31">
            <v>2163</v>
          </cell>
          <cell r="P31">
            <v>2163</v>
          </cell>
        </row>
        <row r="32">
          <cell r="B32" t="str">
            <v>7G07A</v>
          </cell>
          <cell r="C32" t="str">
            <v>GIRDER</v>
          </cell>
          <cell r="D32" t="str">
            <v>WH</v>
          </cell>
          <cell r="E32">
            <v>750</v>
          </cell>
          <cell r="F32" t="str">
            <v>×</v>
          </cell>
          <cell r="G32">
            <v>400</v>
          </cell>
          <cell r="H32" t="str">
            <v>×</v>
          </cell>
          <cell r="I32">
            <v>15</v>
          </cell>
          <cell r="J32" t="str">
            <v>×</v>
          </cell>
          <cell r="K32" t="str">
            <v xml:space="preserve"> </v>
          </cell>
          <cell r="L32" t="str">
            <v>×</v>
          </cell>
          <cell r="M32">
            <v>5840</v>
          </cell>
          <cell r="N32">
            <v>2</v>
          </cell>
          <cell r="O32">
            <v>6910</v>
          </cell>
          <cell r="P32">
            <v>3455</v>
          </cell>
        </row>
        <row r="33">
          <cell r="B33" t="str">
            <v>7G08A</v>
          </cell>
          <cell r="C33" t="str">
            <v>GIRDER</v>
          </cell>
          <cell r="D33" t="str">
            <v>H</v>
          </cell>
          <cell r="E33">
            <v>700</v>
          </cell>
          <cell r="F33" t="str">
            <v>×</v>
          </cell>
          <cell r="G33">
            <v>300</v>
          </cell>
          <cell r="H33" t="str">
            <v>×</v>
          </cell>
          <cell r="I33">
            <v>13</v>
          </cell>
          <cell r="J33" t="str">
            <v>×</v>
          </cell>
          <cell r="K33" t="str">
            <v xml:space="preserve"> </v>
          </cell>
          <cell r="L33" t="str">
            <v>×</v>
          </cell>
          <cell r="M33">
            <v>2540</v>
          </cell>
          <cell r="N33">
            <v>2</v>
          </cell>
          <cell r="O33">
            <v>2999</v>
          </cell>
          <cell r="P33">
            <v>1499.5</v>
          </cell>
        </row>
        <row r="34">
          <cell r="B34" t="str">
            <v>7G09A</v>
          </cell>
          <cell r="C34" t="str">
            <v>GIRDER</v>
          </cell>
          <cell r="D34" t="str">
            <v>WH</v>
          </cell>
          <cell r="E34">
            <v>750</v>
          </cell>
          <cell r="F34" t="str">
            <v>×</v>
          </cell>
          <cell r="G34">
            <v>400</v>
          </cell>
          <cell r="H34" t="str">
            <v>×</v>
          </cell>
          <cell r="I34">
            <v>15</v>
          </cell>
          <cell r="J34" t="str">
            <v>×</v>
          </cell>
          <cell r="K34">
            <v>25</v>
          </cell>
          <cell r="L34" t="str">
            <v>×</v>
          </cell>
          <cell r="M34">
            <v>5840</v>
          </cell>
          <cell r="N34">
            <v>2</v>
          </cell>
          <cell r="O34">
            <v>4734</v>
          </cell>
          <cell r="P34">
            <v>2367</v>
          </cell>
        </row>
        <row r="35">
          <cell r="B35" t="str">
            <v>7G09B</v>
          </cell>
          <cell r="C35" t="str">
            <v>GIRDER</v>
          </cell>
          <cell r="D35" t="str">
            <v>WH</v>
          </cell>
          <cell r="E35">
            <v>750</v>
          </cell>
          <cell r="F35" t="str">
            <v>×</v>
          </cell>
          <cell r="G35">
            <v>400</v>
          </cell>
          <cell r="H35" t="str">
            <v>×</v>
          </cell>
          <cell r="I35">
            <v>15</v>
          </cell>
          <cell r="J35" t="str">
            <v>×</v>
          </cell>
          <cell r="K35">
            <v>25</v>
          </cell>
          <cell r="L35" t="str">
            <v>×</v>
          </cell>
          <cell r="M35">
            <v>2540</v>
          </cell>
          <cell r="N35">
            <v>1</v>
          </cell>
          <cell r="O35">
            <v>1401</v>
          </cell>
          <cell r="P35">
            <v>1401</v>
          </cell>
        </row>
        <row r="36">
          <cell r="B36" t="str">
            <v>7G09C</v>
          </cell>
          <cell r="C36" t="str">
            <v>GIRDER</v>
          </cell>
          <cell r="D36" t="str">
            <v>WH</v>
          </cell>
          <cell r="E36">
            <v>750</v>
          </cell>
          <cell r="F36" t="str">
            <v>×</v>
          </cell>
          <cell r="G36">
            <v>400</v>
          </cell>
          <cell r="H36" t="str">
            <v>×</v>
          </cell>
          <cell r="I36">
            <v>15</v>
          </cell>
          <cell r="J36" t="str">
            <v>×</v>
          </cell>
          <cell r="K36">
            <v>25</v>
          </cell>
          <cell r="L36" t="str">
            <v>×</v>
          </cell>
          <cell r="M36">
            <v>2540</v>
          </cell>
          <cell r="N36">
            <v>1</v>
          </cell>
          <cell r="O36">
            <v>1194</v>
          </cell>
          <cell r="P36">
            <v>1194</v>
          </cell>
        </row>
        <row r="37">
          <cell r="B37" t="str">
            <v>7G10A</v>
          </cell>
          <cell r="C37" t="str">
            <v>GIRDER</v>
          </cell>
          <cell r="D37" t="str">
            <v>H</v>
          </cell>
          <cell r="E37">
            <v>700</v>
          </cell>
          <cell r="F37" t="str">
            <v>×</v>
          </cell>
          <cell r="G37">
            <v>300</v>
          </cell>
          <cell r="H37" t="str">
            <v>×</v>
          </cell>
          <cell r="I37">
            <v>13</v>
          </cell>
          <cell r="J37" t="str">
            <v>×</v>
          </cell>
          <cell r="K37">
            <v>24</v>
          </cell>
          <cell r="L37" t="str">
            <v>×</v>
          </cell>
          <cell r="M37">
            <v>1890</v>
          </cell>
          <cell r="N37">
            <v>1</v>
          </cell>
          <cell r="O37">
            <v>794</v>
          </cell>
          <cell r="P37">
            <v>794</v>
          </cell>
        </row>
        <row r="38">
          <cell r="B38" t="str">
            <v>7G10B</v>
          </cell>
          <cell r="C38" t="str">
            <v>GIRDER</v>
          </cell>
          <cell r="D38" t="str">
            <v>H</v>
          </cell>
          <cell r="E38">
            <v>700</v>
          </cell>
          <cell r="F38" t="str">
            <v>×</v>
          </cell>
          <cell r="G38">
            <v>300</v>
          </cell>
          <cell r="H38" t="str">
            <v>×</v>
          </cell>
          <cell r="I38">
            <v>13</v>
          </cell>
          <cell r="J38" t="str">
            <v>×</v>
          </cell>
          <cell r="K38">
            <v>24</v>
          </cell>
          <cell r="L38" t="str">
            <v>×</v>
          </cell>
          <cell r="M38">
            <v>1890</v>
          </cell>
          <cell r="N38">
            <v>1</v>
          </cell>
          <cell r="O38">
            <v>782</v>
          </cell>
          <cell r="P38">
            <v>782</v>
          </cell>
        </row>
        <row r="39">
          <cell r="B39" t="str">
            <v>7G10C</v>
          </cell>
          <cell r="C39" t="str">
            <v>GIRDER</v>
          </cell>
          <cell r="D39" t="str">
            <v>H</v>
          </cell>
          <cell r="E39">
            <v>588</v>
          </cell>
          <cell r="F39" t="str">
            <v>×</v>
          </cell>
          <cell r="G39">
            <v>300</v>
          </cell>
          <cell r="H39" t="str">
            <v>×</v>
          </cell>
          <cell r="I39">
            <v>12</v>
          </cell>
          <cell r="J39" t="str">
            <v>×</v>
          </cell>
          <cell r="K39">
            <v>20</v>
          </cell>
          <cell r="L39" t="str">
            <v>×</v>
          </cell>
          <cell r="M39">
            <v>4993</v>
          </cell>
          <cell r="N39">
            <v>1</v>
          </cell>
          <cell r="O39">
            <v>792</v>
          </cell>
          <cell r="P39">
            <v>792</v>
          </cell>
        </row>
        <row r="40">
          <cell r="B40" t="str">
            <v>7B10D</v>
          </cell>
          <cell r="C40" t="str">
            <v>BEAM</v>
          </cell>
          <cell r="D40" t="str">
            <v>H</v>
          </cell>
          <cell r="E40">
            <v>588</v>
          </cell>
          <cell r="F40" t="str">
            <v>×</v>
          </cell>
          <cell r="G40">
            <v>300</v>
          </cell>
          <cell r="H40" t="str">
            <v>×</v>
          </cell>
          <cell r="I40">
            <v>12</v>
          </cell>
          <cell r="J40" t="str">
            <v>×</v>
          </cell>
          <cell r="K40">
            <v>20</v>
          </cell>
          <cell r="L40" t="str">
            <v>×</v>
          </cell>
          <cell r="M40">
            <v>6940</v>
          </cell>
          <cell r="N40">
            <v>1</v>
          </cell>
          <cell r="O40">
            <v>1165</v>
          </cell>
          <cell r="P40">
            <v>1165</v>
          </cell>
        </row>
        <row r="41">
          <cell r="B41" t="str">
            <v>7B11A</v>
          </cell>
          <cell r="C41" t="str">
            <v>BEAM</v>
          </cell>
          <cell r="D41" t="str">
            <v>H</v>
          </cell>
          <cell r="E41">
            <v>488</v>
          </cell>
          <cell r="F41" t="str">
            <v>×</v>
          </cell>
          <cell r="G41">
            <v>300</v>
          </cell>
          <cell r="H41" t="str">
            <v>×</v>
          </cell>
          <cell r="I41">
            <v>11</v>
          </cell>
          <cell r="J41" t="str">
            <v>×</v>
          </cell>
          <cell r="K41">
            <v>18</v>
          </cell>
          <cell r="L41" t="str">
            <v>×</v>
          </cell>
          <cell r="M41">
            <v>6940</v>
          </cell>
          <cell r="N41">
            <v>2</v>
          </cell>
          <cell r="O41">
            <v>1859</v>
          </cell>
          <cell r="P41">
            <v>929.5</v>
          </cell>
        </row>
        <row r="42">
          <cell r="B42" t="str">
            <v>7B11B</v>
          </cell>
          <cell r="C42" t="str">
            <v>BEAM</v>
          </cell>
          <cell r="D42" t="str">
            <v>H</v>
          </cell>
          <cell r="E42">
            <v>488</v>
          </cell>
          <cell r="F42" t="str">
            <v>×</v>
          </cell>
          <cell r="G42">
            <v>300</v>
          </cell>
          <cell r="H42" t="str">
            <v>×</v>
          </cell>
          <cell r="I42">
            <v>11</v>
          </cell>
          <cell r="J42" t="str">
            <v>×</v>
          </cell>
          <cell r="K42">
            <v>18</v>
          </cell>
          <cell r="L42" t="str">
            <v>×</v>
          </cell>
          <cell r="M42">
            <v>4252</v>
          </cell>
          <cell r="N42">
            <v>1</v>
          </cell>
          <cell r="O42">
            <v>614</v>
          </cell>
          <cell r="P42">
            <v>614</v>
          </cell>
        </row>
        <row r="43">
          <cell r="B43" t="str">
            <v>7B11C</v>
          </cell>
          <cell r="C43" t="str">
            <v>BEAM</v>
          </cell>
          <cell r="D43" t="str">
            <v>H</v>
          </cell>
          <cell r="E43">
            <v>488</v>
          </cell>
          <cell r="F43" t="str">
            <v>×</v>
          </cell>
          <cell r="G43">
            <v>300</v>
          </cell>
          <cell r="H43" t="str">
            <v>×</v>
          </cell>
          <cell r="I43">
            <v>11</v>
          </cell>
          <cell r="J43" t="str">
            <v>×</v>
          </cell>
          <cell r="K43">
            <v>18</v>
          </cell>
          <cell r="L43" t="str">
            <v>×</v>
          </cell>
          <cell r="M43">
            <v>2440</v>
          </cell>
          <cell r="N43">
            <v>1</v>
          </cell>
          <cell r="O43">
            <v>329</v>
          </cell>
          <cell r="P43">
            <v>329</v>
          </cell>
        </row>
        <row r="44">
          <cell r="B44" t="str">
            <v>7B11D</v>
          </cell>
          <cell r="C44" t="str">
            <v>BEAM</v>
          </cell>
          <cell r="D44" t="str">
            <v>H</v>
          </cell>
          <cell r="E44">
            <v>488</v>
          </cell>
          <cell r="F44" t="str">
            <v>×</v>
          </cell>
          <cell r="G44">
            <v>300</v>
          </cell>
          <cell r="H44" t="str">
            <v>×</v>
          </cell>
          <cell r="I44">
            <v>11</v>
          </cell>
          <cell r="J44" t="str">
            <v>×</v>
          </cell>
          <cell r="K44">
            <v>18</v>
          </cell>
          <cell r="L44" t="str">
            <v>×</v>
          </cell>
          <cell r="M44">
            <v>2140</v>
          </cell>
          <cell r="N44">
            <v>2</v>
          </cell>
          <cell r="O44">
            <v>581</v>
          </cell>
          <cell r="P44">
            <v>290.5</v>
          </cell>
        </row>
        <row r="45">
          <cell r="B45" t="str">
            <v>7B11E</v>
          </cell>
          <cell r="C45" t="str">
            <v>BEAM</v>
          </cell>
          <cell r="D45" t="str">
            <v>H</v>
          </cell>
          <cell r="E45">
            <v>488</v>
          </cell>
          <cell r="F45" t="str">
            <v>×</v>
          </cell>
          <cell r="G45">
            <v>300</v>
          </cell>
          <cell r="H45" t="str">
            <v>×</v>
          </cell>
          <cell r="I45">
            <v>11</v>
          </cell>
          <cell r="J45" t="str">
            <v>×</v>
          </cell>
          <cell r="K45">
            <v>18</v>
          </cell>
          <cell r="L45" t="str">
            <v>×</v>
          </cell>
          <cell r="M45">
            <v>2090</v>
          </cell>
          <cell r="N45">
            <v>4</v>
          </cell>
          <cell r="O45">
            <v>1137</v>
          </cell>
          <cell r="P45">
            <v>284.25</v>
          </cell>
        </row>
        <row r="46">
          <cell r="B46" t="str">
            <v>7B11F</v>
          </cell>
          <cell r="C46" t="str">
            <v>BEAM</v>
          </cell>
          <cell r="D46" t="str">
            <v>H</v>
          </cell>
          <cell r="E46">
            <v>488</v>
          </cell>
          <cell r="F46" t="str">
            <v>×</v>
          </cell>
          <cell r="G46">
            <v>300</v>
          </cell>
          <cell r="H46" t="str">
            <v>×</v>
          </cell>
          <cell r="I46">
            <v>11</v>
          </cell>
          <cell r="J46" t="str">
            <v>×</v>
          </cell>
          <cell r="K46">
            <v>18</v>
          </cell>
          <cell r="L46" t="str">
            <v>×</v>
          </cell>
          <cell r="M46">
            <v>840</v>
          </cell>
          <cell r="N46">
            <v>2</v>
          </cell>
          <cell r="O46">
            <v>249</v>
          </cell>
          <cell r="P46">
            <v>124.5</v>
          </cell>
        </row>
        <row r="47">
          <cell r="B47" t="str">
            <v>7B11G</v>
          </cell>
          <cell r="C47" t="str">
            <v>BEAM</v>
          </cell>
          <cell r="D47" t="str">
            <v>H</v>
          </cell>
          <cell r="E47">
            <v>488</v>
          </cell>
          <cell r="F47" t="str">
            <v>×</v>
          </cell>
          <cell r="G47">
            <v>300</v>
          </cell>
          <cell r="H47" t="str">
            <v>×</v>
          </cell>
          <cell r="I47">
            <v>11</v>
          </cell>
          <cell r="J47" t="str">
            <v>×</v>
          </cell>
          <cell r="K47">
            <v>18</v>
          </cell>
          <cell r="L47" t="str">
            <v>×</v>
          </cell>
          <cell r="M47">
            <v>990</v>
          </cell>
          <cell r="N47">
            <v>2</v>
          </cell>
          <cell r="O47">
            <v>287</v>
          </cell>
          <cell r="P47">
            <v>143.5</v>
          </cell>
        </row>
        <row r="48">
          <cell r="B48" t="str">
            <v>7B12A</v>
          </cell>
          <cell r="C48" t="str">
            <v>BEAM</v>
          </cell>
          <cell r="D48" t="str">
            <v>H</v>
          </cell>
          <cell r="E48">
            <v>488</v>
          </cell>
          <cell r="F48" t="str">
            <v>×</v>
          </cell>
          <cell r="G48">
            <v>300</v>
          </cell>
          <cell r="H48" t="str">
            <v>×</v>
          </cell>
          <cell r="I48">
            <v>11</v>
          </cell>
          <cell r="J48" t="str">
            <v>×</v>
          </cell>
          <cell r="K48">
            <v>18</v>
          </cell>
          <cell r="L48" t="str">
            <v>×</v>
          </cell>
          <cell r="M48">
            <v>2987</v>
          </cell>
          <cell r="N48">
            <v>2</v>
          </cell>
          <cell r="O48">
            <v>932</v>
          </cell>
          <cell r="P48">
            <v>466</v>
          </cell>
        </row>
        <row r="49">
          <cell r="B49" t="str">
            <v>7B12B</v>
          </cell>
          <cell r="C49" t="str">
            <v>BEAM</v>
          </cell>
          <cell r="D49" t="str">
            <v>H</v>
          </cell>
          <cell r="E49">
            <v>400</v>
          </cell>
          <cell r="F49" t="str">
            <v>×</v>
          </cell>
          <cell r="G49">
            <v>200</v>
          </cell>
          <cell r="H49" t="str">
            <v>×</v>
          </cell>
          <cell r="I49">
            <v>8</v>
          </cell>
          <cell r="J49" t="str">
            <v>×</v>
          </cell>
          <cell r="K49">
            <v>13</v>
          </cell>
          <cell r="L49" t="str">
            <v>×</v>
          </cell>
          <cell r="M49">
            <v>1958</v>
          </cell>
          <cell r="N49">
            <v>1</v>
          </cell>
          <cell r="O49">
            <v>143</v>
          </cell>
          <cell r="P49">
            <v>143</v>
          </cell>
        </row>
        <row r="50">
          <cell r="B50" t="str">
            <v>7B12C</v>
          </cell>
          <cell r="C50" t="str">
            <v>BEAM</v>
          </cell>
          <cell r="D50" t="str">
            <v>WH</v>
          </cell>
          <cell r="E50">
            <v>250</v>
          </cell>
          <cell r="F50" t="str">
            <v>×</v>
          </cell>
          <cell r="G50">
            <v>300</v>
          </cell>
          <cell r="H50" t="str">
            <v>×</v>
          </cell>
          <cell r="I50">
            <v>25</v>
          </cell>
          <cell r="J50" t="str">
            <v>×</v>
          </cell>
          <cell r="K50">
            <v>35</v>
          </cell>
          <cell r="L50" t="str">
            <v>×</v>
          </cell>
          <cell r="M50">
            <v>7194</v>
          </cell>
          <cell r="N50">
            <v>1</v>
          </cell>
          <cell r="O50">
            <v>1561</v>
          </cell>
          <cell r="P50">
            <v>1561</v>
          </cell>
        </row>
        <row r="51">
          <cell r="B51" t="str">
            <v>7B12D</v>
          </cell>
          <cell r="C51" t="str">
            <v>BEAM</v>
          </cell>
          <cell r="D51" t="str">
            <v>WH</v>
          </cell>
          <cell r="E51">
            <v>250</v>
          </cell>
          <cell r="F51" t="str">
            <v>×</v>
          </cell>
          <cell r="G51">
            <v>300</v>
          </cell>
          <cell r="H51" t="str">
            <v>×</v>
          </cell>
          <cell r="I51">
            <v>25</v>
          </cell>
          <cell r="J51" t="str">
            <v>×</v>
          </cell>
          <cell r="K51">
            <v>35</v>
          </cell>
          <cell r="L51" t="str">
            <v>×</v>
          </cell>
          <cell r="M51">
            <v>1768</v>
          </cell>
          <cell r="N51">
            <v>1</v>
          </cell>
          <cell r="O51">
            <v>512</v>
          </cell>
          <cell r="P51">
            <v>512</v>
          </cell>
        </row>
        <row r="52">
          <cell r="B52" t="str">
            <v>7B12E</v>
          </cell>
          <cell r="C52" t="str">
            <v>BEAM</v>
          </cell>
          <cell r="D52" t="str">
            <v>WH</v>
          </cell>
          <cell r="E52">
            <v>250</v>
          </cell>
          <cell r="F52" t="str">
            <v>×</v>
          </cell>
          <cell r="G52">
            <v>300</v>
          </cell>
          <cell r="H52" t="str">
            <v>×</v>
          </cell>
          <cell r="I52">
            <v>25</v>
          </cell>
          <cell r="J52" t="str">
            <v>×</v>
          </cell>
          <cell r="K52">
            <v>35</v>
          </cell>
          <cell r="L52" t="str">
            <v>×</v>
          </cell>
          <cell r="M52">
            <v>3655</v>
          </cell>
          <cell r="N52">
            <v>1</v>
          </cell>
          <cell r="O52">
            <v>435</v>
          </cell>
          <cell r="P52">
            <v>435</v>
          </cell>
        </row>
        <row r="53">
          <cell r="B53" t="str">
            <v>7B12F</v>
          </cell>
          <cell r="C53" t="str">
            <v>BEAM</v>
          </cell>
          <cell r="D53" t="str">
            <v>WH</v>
          </cell>
          <cell r="E53">
            <v>250</v>
          </cell>
          <cell r="F53" t="str">
            <v>×</v>
          </cell>
          <cell r="G53">
            <v>300</v>
          </cell>
          <cell r="H53" t="str">
            <v>×</v>
          </cell>
          <cell r="I53">
            <v>25</v>
          </cell>
          <cell r="J53" t="str">
            <v>×</v>
          </cell>
          <cell r="K53">
            <v>35</v>
          </cell>
          <cell r="L53" t="str">
            <v>×</v>
          </cell>
          <cell r="M53">
            <v>905</v>
          </cell>
          <cell r="N53">
            <v>2</v>
          </cell>
          <cell r="O53">
            <v>215</v>
          </cell>
          <cell r="P53">
            <v>107.5</v>
          </cell>
        </row>
        <row r="54">
          <cell r="B54" t="str">
            <v>7B12G</v>
          </cell>
          <cell r="C54" t="str">
            <v>BEAM</v>
          </cell>
          <cell r="D54" t="str">
            <v>WH</v>
          </cell>
          <cell r="E54">
            <v>250</v>
          </cell>
          <cell r="F54" t="str">
            <v>×</v>
          </cell>
          <cell r="G54">
            <v>300</v>
          </cell>
          <cell r="H54" t="str">
            <v>×</v>
          </cell>
          <cell r="I54">
            <v>25</v>
          </cell>
          <cell r="J54" t="str">
            <v>×</v>
          </cell>
          <cell r="K54">
            <v>35</v>
          </cell>
          <cell r="L54" t="str">
            <v>×</v>
          </cell>
          <cell r="M54">
            <v>930</v>
          </cell>
          <cell r="N54">
            <v>2</v>
          </cell>
          <cell r="O54">
            <v>221</v>
          </cell>
          <cell r="P54">
            <v>110.5</v>
          </cell>
        </row>
        <row r="55">
          <cell r="B55" t="str">
            <v>7SC13A</v>
          </cell>
          <cell r="C55" t="str">
            <v>S/COLUMN</v>
          </cell>
          <cell r="D55" t="str">
            <v>H</v>
          </cell>
          <cell r="E55">
            <v>294</v>
          </cell>
          <cell r="F55" t="str">
            <v>×</v>
          </cell>
          <cell r="G55">
            <v>200</v>
          </cell>
          <cell r="H55" t="str">
            <v>×</v>
          </cell>
          <cell r="I55">
            <v>8</v>
          </cell>
          <cell r="J55" t="str">
            <v>×</v>
          </cell>
          <cell r="K55">
            <v>12</v>
          </cell>
          <cell r="L55" t="str">
            <v>×</v>
          </cell>
          <cell r="M55">
            <v>9890</v>
          </cell>
          <cell r="N55">
            <v>1</v>
          </cell>
          <cell r="O55">
            <v>598</v>
          </cell>
          <cell r="P55">
            <v>598</v>
          </cell>
        </row>
        <row r="56">
          <cell r="B56" t="str">
            <v>7SC13B</v>
          </cell>
          <cell r="C56" t="str">
            <v>S/COLUMN</v>
          </cell>
          <cell r="D56" t="str">
            <v>H</v>
          </cell>
          <cell r="E56">
            <v>194</v>
          </cell>
          <cell r="F56" t="str">
            <v>×</v>
          </cell>
          <cell r="G56">
            <v>150</v>
          </cell>
          <cell r="H56" t="str">
            <v>×</v>
          </cell>
          <cell r="I56">
            <v>6</v>
          </cell>
          <cell r="J56" t="str">
            <v>×</v>
          </cell>
          <cell r="K56">
            <v>9</v>
          </cell>
          <cell r="L56" t="str">
            <v>×</v>
          </cell>
          <cell r="M56">
            <v>6100</v>
          </cell>
          <cell r="N56">
            <v>1</v>
          </cell>
          <cell r="O56">
            <v>212</v>
          </cell>
          <cell r="P56">
            <v>212</v>
          </cell>
        </row>
        <row r="57">
          <cell r="B57" t="str">
            <v>7SC13C</v>
          </cell>
          <cell r="C57" t="str">
            <v>S/COLUMN</v>
          </cell>
          <cell r="D57" t="str">
            <v>H</v>
          </cell>
          <cell r="E57">
            <v>194</v>
          </cell>
          <cell r="F57" t="str">
            <v>×</v>
          </cell>
          <cell r="G57">
            <v>150</v>
          </cell>
          <cell r="H57" t="str">
            <v>×</v>
          </cell>
          <cell r="I57">
            <v>6</v>
          </cell>
          <cell r="J57" t="str">
            <v>×</v>
          </cell>
          <cell r="K57">
            <v>9</v>
          </cell>
          <cell r="L57" t="str">
            <v>×</v>
          </cell>
          <cell r="M57">
            <v>6100</v>
          </cell>
          <cell r="N57">
            <v>2</v>
          </cell>
          <cell r="O57">
            <v>459</v>
          </cell>
          <cell r="P57">
            <v>229.5</v>
          </cell>
        </row>
        <row r="58">
          <cell r="B58" t="str">
            <v>7BR14A</v>
          </cell>
          <cell r="C58" t="str">
            <v>BRACE</v>
          </cell>
          <cell r="D58" t="str">
            <v>H</v>
          </cell>
          <cell r="E58">
            <v>588</v>
          </cell>
          <cell r="F58" t="str">
            <v>×</v>
          </cell>
          <cell r="G58">
            <v>300</v>
          </cell>
          <cell r="H58" t="str">
            <v>×</v>
          </cell>
          <cell r="I58">
            <v>12</v>
          </cell>
          <cell r="J58" t="str">
            <v>×</v>
          </cell>
          <cell r="K58">
            <v>20</v>
          </cell>
          <cell r="L58" t="str">
            <v>×</v>
          </cell>
          <cell r="M58">
            <v>7045</v>
          </cell>
          <cell r="N58">
            <v>1</v>
          </cell>
          <cell r="O58">
            <v>1867</v>
          </cell>
          <cell r="P58">
            <v>1867</v>
          </cell>
        </row>
        <row r="59">
          <cell r="B59" t="str">
            <v>7BR15A</v>
          </cell>
          <cell r="C59" t="str">
            <v>BRACE</v>
          </cell>
          <cell r="D59" t="str">
            <v>WH</v>
          </cell>
          <cell r="E59">
            <v>750</v>
          </cell>
          <cell r="F59" t="str">
            <v>×</v>
          </cell>
          <cell r="G59">
            <v>400</v>
          </cell>
          <cell r="H59" t="str">
            <v>×</v>
          </cell>
          <cell r="I59">
            <v>15</v>
          </cell>
          <cell r="J59" t="str">
            <v>×</v>
          </cell>
          <cell r="K59">
            <v>25</v>
          </cell>
          <cell r="L59" t="str">
            <v>×</v>
          </cell>
          <cell r="M59">
            <v>2090</v>
          </cell>
          <cell r="N59">
            <v>2</v>
          </cell>
          <cell r="O59">
            <v>1663</v>
          </cell>
          <cell r="P59">
            <v>831.5</v>
          </cell>
        </row>
        <row r="60">
          <cell r="B60" t="str">
            <v>7BR15B</v>
          </cell>
          <cell r="C60" t="str">
            <v>BRACE</v>
          </cell>
          <cell r="D60" t="str">
            <v>WH</v>
          </cell>
          <cell r="E60">
            <v>750</v>
          </cell>
          <cell r="F60" t="str">
            <v>×</v>
          </cell>
          <cell r="G60">
            <v>400</v>
          </cell>
          <cell r="H60" t="str">
            <v>×</v>
          </cell>
          <cell r="I60">
            <v>15</v>
          </cell>
          <cell r="J60" t="str">
            <v>×</v>
          </cell>
          <cell r="K60">
            <v>25</v>
          </cell>
          <cell r="L60" t="str">
            <v>×</v>
          </cell>
          <cell r="M60">
            <v>2890</v>
          </cell>
          <cell r="N60">
            <v>2</v>
          </cell>
          <cell r="O60">
            <v>2265</v>
          </cell>
          <cell r="P60">
            <v>1132.5</v>
          </cell>
        </row>
        <row r="61">
          <cell r="B61" t="str">
            <v>7G15C</v>
          </cell>
          <cell r="C61" t="str">
            <v>GIRDER</v>
          </cell>
          <cell r="D61" t="str">
            <v>H</v>
          </cell>
          <cell r="E61">
            <v>588</v>
          </cell>
          <cell r="F61" t="str">
            <v>×</v>
          </cell>
          <cell r="G61">
            <v>300</v>
          </cell>
          <cell r="H61" t="str">
            <v>×</v>
          </cell>
          <cell r="I61">
            <v>12</v>
          </cell>
          <cell r="J61" t="str">
            <v>×</v>
          </cell>
          <cell r="K61">
            <v>20</v>
          </cell>
          <cell r="L61" t="str">
            <v>×</v>
          </cell>
          <cell r="M61">
            <v>1243</v>
          </cell>
          <cell r="N61">
            <v>1</v>
          </cell>
          <cell r="O61">
            <v>235</v>
          </cell>
          <cell r="P61">
            <v>235</v>
          </cell>
        </row>
        <row r="62">
          <cell r="B62" t="str">
            <v>8C01A</v>
          </cell>
          <cell r="C62" t="str">
            <v>COLUMN</v>
          </cell>
          <cell r="D62" t="str">
            <v>H</v>
          </cell>
          <cell r="E62">
            <v>250</v>
          </cell>
          <cell r="F62" t="str">
            <v>×</v>
          </cell>
          <cell r="G62">
            <v>250</v>
          </cell>
          <cell r="H62" t="str">
            <v>×</v>
          </cell>
          <cell r="I62">
            <v>9</v>
          </cell>
          <cell r="J62" t="str">
            <v>×</v>
          </cell>
          <cell r="K62">
            <v>14</v>
          </cell>
          <cell r="L62" t="str">
            <v>×</v>
          </cell>
          <cell r="M62">
            <v>15850</v>
          </cell>
          <cell r="N62">
            <v>1</v>
          </cell>
          <cell r="O62">
            <v>1425</v>
          </cell>
          <cell r="P62">
            <v>1425</v>
          </cell>
        </row>
        <row r="63">
          <cell r="B63" t="str">
            <v>8C02A</v>
          </cell>
          <cell r="C63" t="str">
            <v>COLUMN</v>
          </cell>
          <cell r="D63" t="str">
            <v>H</v>
          </cell>
          <cell r="E63">
            <v>250</v>
          </cell>
          <cell r="F63" t="str">
            <v>×</v>
          </cell>
          <cell r="G63">
            <v>250</v>
          </cell>
          <cell r="H63" t="str">
            <v>×</v>
          </cell>
          <cell r="I63">
            <v>9</v>
          </cell>
          <cell r="J63" t="str">
            <v>×</v>
          </cell>
          <cell r="K63">
            <v>14</v>
          </cell>
          <cell r="L63" t="str">
            <v>×</v>
          </cell>
          <cell r="M63">
            <v>15850</v>
          </cell>
          <cell r="N63">
            <v>1</v>
          </cell>
          <cell r="O63">
            <v>1365</v>
          </cell>
          <cell r="P63">
            <v>1365</v>
          </cell>
        </row>
        <row r="64">
          <cell r="B64" t="str">
            <v>8C03ARL</v>
          </cell>
          <cell r="C64" t="str">
            <v>COLUMN</v>
          </cell>
          <cell r="D64" t="str">
            <v xml:space="preserve">PIPE </v>
          </cell>
          <cell r="E64">
            <v>264</v>
          </cell>
          <cell r="F64" t="str">
            <v>×</v>
          </cell>
          <cell r="G64">
            <v>7</v>
          </cell>
          <cell r="H64" t="str">
            <v>×</v>
          </cell>
          <cell r="I64">
            <v>15</v>
          </cell>
          <cell r="J64" t="str">
            <v>×</v>
          </cell>
          <cell r="K64">
            <v>1</v>
          </cell>
          <cell r="L64" t="str">
            <v>×</v>
          </cell>
          <cell r="M64">
            <v>8100</v>
          </cell>
          <cell r="N64">
            <v>2</v>
          </cell>
          <cell r="O64">
            <v>1966</v>
          </cell>
          <cell r="P64">
            <v>983</v>
          </cell>
        </row>
        <row r="65">
          <cell r="B65" t="str">
            <v>8C03BRL</v>
          </cell>
          <cell r="C65" t="str">
            <v>COLUMN</v>
          </cell>
          <cell r="D65" t="str">
            <v>H</v>
          </cell>
          <cell r="E65">
            <v>208</v>
          </cell>
          <cell r="F65" t="str">
            <v>×</v>
          </cell>
          <cell r="G65">
            <v>202</v>
          </cell>
          <cell r="H65" t="str">
            <v>×</v>
          </cell>
          <cell r="I65">
            <v>10</v>
          </cell>
          <cell r="J65" t="str">
            <v>×</v>
          </cell>
          <cell r="K65">
            <v>16</v>
          </cell>
          <cell r="L65" t="str">
            <v>×</v>
          </cell>
          <cell r="M65">
            <v>7730</v>
          </cell>
          <cell r="N65">
            <v>2</v>
          </cell>
          <cell r="O65">
            <v>1389</v>
          </cell>
          <cell r="P65">
            <v>694.5</v>
          </cell>
        </row>
        <row r="66">
          <cell r="B66" t="str">
            <v>8G04ARL</v>
          </cell>
          <cell r="C66" t="str">
            <v>GIRDER</v>
          </cell>
          <cell r="D66" t="str">
            <v>H</v>
          </cell>
          <cell r="E66">
            <v>400</v>
          </cell>
          <cell r="F66" t="str">
            <v>×</v>
          </cell>
          <cell r="G66">
            <v>200</v>
          </cell>
          <cell r="H66" t="str">
            <v>×</v>
          </cell>
          <cell r="I66">
            <v>8</v>
          </cell>
          <cell r="J66" t="str">
            <v>×</v>
          </cell>
          <cell r="K66">
            <v>13</v>
          </cell>
          <cell r="L66" t="str">
            <v>×</v>
          </cell>
          <cell r="M66">
            <v>7690</v>
          </cell>
          <cell r="N66">
            <v>2</v>
          </cell>
          <cell r="O66">
            <v>1160</v>
          </cell>
          <cell r="P66">
            <v>580</v>
          </cell>
        </row>
        <row r="67">
          <cell r="B67" t="str">
            <v>8G04B</v>
          </cell>
          <cell r="C67" t="str">
            <v>GIRDER</v>
          </cell>
          <cell r="D67" t="str">
            <v>H</v>
          </cell>
          <cell r="E67">
            <v>294</v>
          </cell>
          <cell r="F67" t="str">
            <v>×</v>
          </cell>
          <cell r="G67">
            <v>200</v>
          </cell>
          <cell r="H67" t="str">
            <v>×</v>
          </cell>
          <cell r="I67">
            <v>8</v>
          </cell>
          <cell r="J67" t="str">
            <v>×</v>
          </cell>
          <cell r="K67">
            <v>12</v>
          </cell>
          <cell r="L67" t="str">
            <v>×</v>
          </cell>
          <cell r="M67">
            <v>6390</v>
          </cell>
          <cell r="N67">
            <v>4</v>
          </cell>
          <cell r="O67">
            <v>1610</v>
          </cell>
          <cell r="P67">
            <v>402.5</v>
          </cell>
        </row>
        <row r="68">
          <cell r="B68" t="str">
            <v>8G04C</v>
          </cell>
          <cell r="C68" t="str">
            <v>GIRDER</v>
          </cell>
          <cell r="D68" t="str">
            <v>H</v>
          </cell>
          <cell r="E68">
            <v>194</v>
          </cell>
          <cell r="F68" t="str">
            <v>×</v>
          </cell>
          <cell r="G68">
            <v>150</v>
          </cell>
          <cell r="H68" t="str">
            <v>×</v>
          </cell>
          <cell r="I68">
            <v>6</v>
          </cell>
          <cell r="J68" t="str">
            <v>×</v>
          </cell>
          <cell r="K68">
            <v>9</v>
          </cell>
          <cell r="L68" t="str">
            <v>×</v>
          </cell>
          <cell r="M68">
            <v>1290</v>
          </cell>
          <cell r="N68">
            <v>6</v>
          </cell>
          <cell r="O68">
            <v>375</v>
          </cell>
          <cell r="P68">
            <v>62.5</v>
          </cell>
        </row>
        <row r="69">
          <cell r="B69" t="str">
            <v>8B04D</v>
          </cell>
          <cell r="C69" t="str">
            <v>BEAM</v>
          </cell>
          <cell r="D69" t="str">
            <v>H</v>
          </cell>
          <cell r="E69">
            <v>194</v>
          </cell>
          <cell r="F69" t="str">
            <v>×</v>
          </cell>
          <cell r="G69">
            <v>150</v>
          </cell>
          <cell r="H69" t="str">
            <v>×</v>
          </cell>
          <cell r="I69">
            <v>6</v>
          </cell>
          <cell r="J69" t="str">
            <v>×</v>
          </cell>
          <cell r="K69">
            <v>9</v>
          </cell>
          <cell r="L69" t="str">
            <v>×</v>
          </cell>
          <cell r="M69">
            <v>2240</v>
          </cell>
          <cell r="N69">
            <v>1</v>
          </cell>
          <cell r="O69">
            <v>72</v>
          </cell>
          <cell r="P69">
            <v>72</v>
          </cell>
        </row>
        <row r="70">
          <cell r="B70" t="str">
            <v>8B04E</v>
          </cell>
          <cell r="C70" t="str">
            <v>BEAM</v>
          </cell>
          <cell r="D70" t="str">
            <v>ㄷ</v>
          </cell>
          <cell r="E70">
            <v>200</v>
          </cell>
          <cell r="F70" t="str">
            <v>×</v>
          </cell>
          <cell r="G70">
            <v>80</v>
          </cell>
          <cell r="H70" t="str">
            <v>×</v>
          </cell>
          <cell r="I70">
            <v>7.5</v>
          </cell>
          <cell r="J70" t="str">
            <v>×</v>
          </cell>
          <cell r="K70">
            <v>11</v>
          </cell>
          <cell r="L70" t="str">
            <v>×</v>
          </cell>
          <cell r="M70">
            <v>2280</v>
          </cell>
          <cell r="N70">
            <v>1</v>
          </cell>
          <cell r="O70">
            <v>63</v>
          </cell>
          <cell r="P70">
            <v>63</v>
          </cell>
        </row>
        <row r="71">
          <cell r="B71" t="str">
            <v>8B04F</v>
          </cell>
          <cell r="C71" t="str">
            <v>BEAM</v>
          </cell>
          <cell r="D71" t="str">
            <v>ㄷ</v>
          </cell>
          <cell r="E71">
            <v>200</v>
          </cell>
          <cell r="F71" t="str">
            <v>×</v>
          </cell>
          <cell r="G71">
            <v>80</v>
          </cell>
          <cell r="H71" t="str">
            <v>×</v>
          </cell>
          <cell r="I71">
            <v>7.5</v>
          </cell>
          <cell r="J71" t="str">
            <v>×</v>
          </cell>
          <cell r="K71">
            <v>11</v>
          </cell>
          <cell r="L71" t="str">
            <v>×</v>
          </cell>
          <cell r="M71">
            <v>2280</v>
          </cell>
          <cell r="N71">
            <v>1</v>
          </cell>
          <cell r="O71">
            <v>60</v>
          </cell>
          <cell r="P71">
            <v>60</v>
          </cell>
        </row>
        <row r="72">
          <cell r="B72" t="str">
            <v>8B05A</v>
          </cell>
          <cell r="C72" t="str">
            <v>BEAM</v>
          </cell>
          <cell r="D72" t="str">
            <v>ㄷ</v>
          </cell>
          <cell r="E72">
            <v>200</v>
          </cell>
          <cell r="F72" t="str">
            <v>×</v>
          </cell>
          <cell r="G72">
            <v>80</v>
          </cell>
          <cell r="H72" t="str">
            <v>×</v>
          </cell>
          <cell r="I72">
            <v>7.5</v>
          </cell>
          <cell r="J72" t="str">
            <v>×</v>
          </cell>
          <cell r="K72">
            <v>11</v>
          </cell>
          <cell r="L72" t="str">
            <v>×</v>
          </cell>
          <cell r="M72">
            <v>2970</v>
          </cell>
          <cell r="N72">
            <v>2</v>
          </cell>
          <cell r="O72">
            <v>146</v>
          </cell>
          <cell r="P72">
            <v>73</v>
          </cell>
        </row>
        <row r="73">
          <cell r="B73" t="str">
            <v>8B05B</v>
          </cell>
          <cell r="C73" t="str">
            <v>BEAM</v>
          </cell>
          <cell r="D73" t="str">
            <v>ㄷ</v>
          </cell>
          <cell r="E73">
            <v>200</v>
          </cell>
          <cell r="F73" t="str">
            <v>×</v>
          </cell>
          <cell r="G73">
            <v>80</v>
          </cell>
          <cell r="H73" t="str">
            <v>×</v>
          </cell>
          <cell r="I73">
            <v>7.5</v>
          </cell>
          <cell r="J73" t="str">
            <v>×</v>
          </cell>
          <cell r="K73">
            <v>11</v>
          </cell>
          <cell r="L73" t="str">
            <v>×</v>
          </cell>
          <cell r="M73">
            <v>2330</v>
          </cell>
          <cell r="N73">
            <v>2</v>
          </cell>
          <cell r="O73">
            <v>115</v>
          </cell>
          <cell r="P73">
            <v>57.5</v>
          </cell>
        </row>
        <row r="74">
          <cell r="B74" t="str">
            <v>8B05C</v>
          </cell>
          <cell r="C74" t="str">
            <v>BEAM</v>
          </cell>
          <cell r="D74" t="str">
            <v>ㄷ</v>
          </cell>
          <cell r="E74">
            <v>150</v>
          </cell>
          <cell r="F74" t="str">
            <v>×</v>
          </cell>
          <cell r="G74">
            <v>75</v>
          </cell>
          <cell r="H74" t="str">
            <v>×</v>
          </cell>
          <cell r="I74">
            <v>6.5</v>
          </cell>
          <cell r="J74" t="str">
            <v>×</v>
          </cell>
          <cell r="K74">
            <v>10</v>
          </cell>
          <cell r="L74" t="str">
            <v>×</v>
          </cell>
          <cell r="M74">
            <v>1125</v>
          </cell>
          <cell r="N74">
            <v>1</v>
          </cell>
          <cell r="O74">
            <v>21</v>
          </cell>
          <cell r="P74">
            <v>21</v>
          </cell>
        </row>
        <row r="75">
          <cell r="B75" t="str">
            <v>8BK05D</v>
          </cell>
          <cell r="C75" t="str">
            <v>BRACKET</v>
          </cell>
          <cell r="D75" t="str">
            <v>H</v>
          </cell>
          <cell r="E75">
            <v>194</v>
          </cell>
          <cell r="F75" t="str">
            <v>×</v>
          </cell>
          <cell r="G75">
            <v>150</v>
          </cell>
          <cell r="H75" t="str">
            <v>×</v>
          </cell>
          <cell r="I75">
            <v>6</v>
          </cell>
          <cell r="J75" t="str">
            <v>×</v>
          </cell>
          <cell r="K75">
            <v>9</v>
          </cell>
          <cell r="L75" t="str">
            <v>×</v>
          </cell>
          <cell r="M75">
            <v>2565</v>
          </cell>
          <cell r="N75">
            <v>1</v>
          </cell>
          <cell r="O75">
            <v>102</v>
          </cell>
          <cell r="P75">
            <v>102</v>
          </cell>
        </row>
        <row r="76">
          <cell r="B76" t="str">
            <v>8KB05E</v>
          </cell>
          <cell r="C76" t="str">
            <v>K.BRACE</v>
          </cell>
          <cell r="D76" t="str">
            <v>CT</v>
          </cell>
          <cell r="E76">
            <v>97</v>
          </cell>
          <cell r="F76" t="str">
            <v>×</v>
          </cell>
          <cell r="G76">
            <v>150</v>
          </cell>
          <cell r="H76" t="str">
            <v>×</v>
          </cell>
          <cell r="I76">
            <v>6</v>
          </cell>
          <cell r="J76" t="str">
            <v>×</v>
          </cell>
          <cell r="K76">
            <v>9</v>
          </cell>
          <cell r="L76" t="str">
            <v>×</v>
          </cell>
          <cell r="M76">
            <v>1975</v>
          </cell>
          <cell r="N76">
            <v>1</v>
          </cell>
          <cell r="O76">
            <v>37</v>
          </cell>
          <cell r="P76">
            <v>37</v>
          </cell>
        </row>
        <row r="77">
          <cell r="B77" t="str">
            <v>8KB05F</v>
          </cell>
          <cell r="C77" t="str">
            <v>K.BRACE</v>
          </cell>
          <cell r="D77" t="str">
            <v>CT</v>
          </cell>
          <cell r="E77">
            <v>97</v>
          </cell>
          <cell r="F77" t="str">
            <v>×</v>
          </cell>
          <cell r="G77">
            <v>150</v>
          </cell>
          <cell r="H77" t="str">
            <v>×</v>
          </cell>
          <cell r="I77">
            <v>6</v>
          </cell>
          <cell r="J77" t="str">
            <v>×</v>
          </cell>
          <cell r="K77">
            <v>9</v>
          </cell>
          <cell r="L77" t="str">
            <v>×</v>
          </cell>
          <cell r="M77">
            <v>842</v>
          </cell>
          <cell r="N77">
            <v>1</v>
          </cell>
          <cell r="O77">
            <v>13</v>
          </cell>
          <cell r="P77">
            <v>13</v>
          </cell>
        </row>
        <row r="78">
          <cell r="B78" t="str">
            <v>8KB05G</v>
          </cell>
          <cell r="C78" t="str">
            <v>K.BRACE</v>
          </cell>
          <cell r="D78" t="str">
            <v>CT</v>
          </cell>
          <cell r="E78">
            <v>97</v>
          </cell>
          <cell r="F78" t="str">
            <v>×</v>
          </cell>
          <cell r="G78">
            <v>150</v>
          </cell>
          <cell r="H78" t="str">
            <v>×</v>
          </cell>
          <cell r="I78">
            <v>6</v>
          </cell>
          <cell r="J78" t="str">
            <v>×</v>
          </cell>
          <cell r="K78">
            <v>9</v>
          </cell>
          <cell r="L78" t="str">
            <v>×</v>
          </cell>
          <cell r="M78">
            <v>1051</v>
          </cell>
          <cell r="N78">
            <v>2</v>
          </cell>
          <cell r="O78">
            <v>32</v>
          </cell>
          <cell r="P78">
            <v>16</v>
          </cell>
        </row>
        <row r="79">
          <cell r="B79" t="str">
            <v>8ST06ARL</v>
          </cell>
          <cell r="C79" t="str">
            <v>STRINGERS</v>
          </cell>
          <cell r="D79" t="str">
            <v>ㄷ</v>
          </cell>
          <cell r="E79">
            <v>200</v>
          </cell>
          <cell r="F79" t="str">
            <v>×</v>
          </cell>
          <cell r="G79">
            <v>80</v>
          </cell>
          <cell r="H79" t="str">
            <v>×</v>
          </cell>
          <cell r="I79">
            <v>7.5</v>
          </cell>
          <cell r="J79" t="str">
            <v>×</v>
          </cell>
          <cell r="K79">
            <v>11</v>
          </cell>
          <cell r="L79" t="str">
            <v>×</v>
          </cell>
          <cell r="M79">
            <v>2557</v>
          </cell>
          <cell r="N79">
            <v>2</v>
          </cell>
          <cell r="O79">
            <v>189</v>
          </cell>
          <cell r="P79">
            <v>94.5</v>
          </cell>
        </row>
        <row r="80">
          <cell r="B80" t="str">
            <v>8ST06BRL</v>
          </cell>
          <cell r="C80" t="str">
            <v>STRINGERS</v>
          </cell>
          <cell r="D80" t="str">
            <v>ㄷ</v>
          </cell>
          <cell r="E80">
            <v>200</v>
          </cell>
          <cell r="F80" t="str">
            <v>×</v>
          </cell>
          <cell r="G80">
            <v>80</v>
          </cell>
          <cell r="H80" t="str">
            <v>×</v>
          </cell>
          <cell r="I80">
            <v>7.5</v>
          </cell>
          <cell r="J80" t="str">
            <v>×</v>
          </cell>
          <cell r="K80">
            <v>11</v>
          </cell>
          <cell r="L80" t="str">
            <v>×</v>
          </cell>
          <cell r="M80">
            <v>2753</v>
          </cell>
          <cell r="N80">
            <v>2</v>
          </cell>
          <cell r="O80">
            <v>250</v>
          </cell>
          <cell r="P80">
            <v>125</v>
          </cell>
        </row>
        <row r="81">
          <cell r="B81" t="str">
            <v>8ST06CRL</v>
          </cell>
          <cell r="C81" t="str">
            <v>STRINGERS</v>
          </cell>
          <cell r="D81" t="str">
            <v>ㄷ</v>
          </cell>
          <cell r="E81">
            <v>200</v>
          </cell>
          <cell r="F81" t="str">
            <v>×</v>
          </cell>
          <cell r="G81">
            <v>80</v>
          </cell>
          <cell r="H81" t="str">
            <v>×</v>
          </cell>
          <cell r="I81">
            <v>7.5</v>
          </cell>
          <cell r="J81" t="str">
            <v>×</v>
          </cell>
          <cell r="K81">
            <v>11</v>
          </cell>
          <cell r="L81" t="str">
            <v>×</v>
          </cell>
          <cell r="M81">
            <v>2753</v>
          </cell>
          <cell r="N81">
            <v>2</v>
          </cell>
          <cell r="O81">
            <v>250</v>
          </cell>
          <cell r="P81">
            <v>125</v>
          </cell>
        </row>
        <row r="82">
          <cell r="B82" t="str">
            <v>8ST06DRL</v>
          </cell>
          <cell r="C82" t="str">
            <v>STRINGERS</v>
          </cell>
          <cell r="D82" t="str">
            <v>ㄷ</v>
          </cell>
          <cell r="E82">
            <v>200</v>
          </cell>
          <cell r="F82" t="str">
            <v>×</v>
          </cell>
          <cell r="G82">
            <v>80</v>
          </cell>
          <cell r="H82" t="str">
            <v>×</v>
          </cell>
          <cell r="I82">
            <v>7.5</v>
          </cell>
          <cell r="J82" t="str">
            <v>×</v>
          </cell>
          <cell r="K82">
            <v>11</v>
          </cell>
          <cell r="L82" t="str">
            <v>×</v>
          </cell>
          <cell r="M82">
            <v>3942</v>
          </cell>
          <cell r="N82">
            <v>2</v>
          </cell>
          <cell r="O82">
            <v>255</v>
          </cell>
          <cell r="P82">
            <v>127.5</v>
          </cell>
        </row>
        <row r="83">
          <cell r="B83" t="str">
            <v>8ST07ARL</v>
          </cell>
          <cell r="C83" t="str">
            <v>STRINGERS</v>
          </cell>
          <cell r="D83" t="str">
            <v>ㄷ</v>
          </cell>
          <cell r="E83">
            <v>200</v>
          </cell>
          <cell r="F83" t="str">
            <v>×</v>
          </cell>
          <cell r="G83">
            <v>80</v>
          </cell>
          <cell r="H83" t="str">
            <v>×</v>
          </cell>
          <cell r="I83">
            <v>7.5</v>
          </cell>
          <cell r="J83" t="str">
            <v>×</v>
          </cell>
          <cell r="K83">
            <v>11</v>
          </cell>
          <cell r="L83" t="str">
            <v>×</v>
          </cell>
          <cell r="M83">
            <v>3694</v>
          </cell>
          <cell r="N83">
            <v>2</v>
          </cell>
          <cell r="O83">
            <v>288</v>
          </cell>
          <cell r="P83">
            <v>144</v>
          </cell>
        </row>
        <row r="84">
          <cell r="B84" t="str">
            <v>8ST07BRL</v>
          </cell>
          <cell r="C84" t="str">
            <v>STRINGERS</v>
          </cell>
          <cell r="D84" t="str">
            <v>ㄷ</v>
          </cell>
          <cell r="E84">
            <v>200</v>
          </cell>
          <cell r="F84" t="str">
            <v>×</v>
          </cell>
          <cell r="G84">
            <v>80</v>
          </cell>
          <cell r="H84" t="str">
            <v>×</v>
          </cell>
          <cell r="I84">
            <v>7.5</v>
          </cell>
          <cell r="J84" t="str">
            <v>×</v>
          </cell>
          <cell r="K84">
            <v>11</v>
          </cell>
          <cell r="L84" t="str">
            <v>×</v>
          </cell>
          <cell r="M84">
            <v>2181</v>
          </cell>
          <cell r="N84">
            <v>2</v>
          </cell>
          <cell r="O84">
            <v>260</v>
          </cell>
          <cell r="P84">
            <v>130</v>
          </cell>
        </row>
        <row r="85">
          <cell r="B85" t="str">
            <v>8ST07CRL</v>
          </cell>
          <cell r="C85" t="str">
            <v>STRINGERS</v>
          </cell>
          <cell r="D85" t="str">
            <v>ㄷ</v>
          </cell>
          <cell r="E85">
            <v>200</v>
          </cell>
          <cell r="F85" t="str">
            <v>×</v>
          </cell>
          <cell r="G85">
            <v>80</v>
          </cell>
          <cell r="H85" t="str">
            <v>×</v>
          </cell>
          <cell r="I85">
            <v>7.5</v>
          </cell>
          <cell r="J85" t="str">
            <v>×</v>
          </cell>
          <cell r="K85">
            <v>11</v>
          </cell>
          <cell r="L85" t="str">
            <v>×</v>
          </cell>
          <cell r="M85">
            <v>2087</v>
          </cell>
          <cell r="N85">
            <v>2</v>
          </cell>
          <cell r="O85">
            <v>210</v>
          </cell>
          <cell r="P85">
            <v>105</v>
          </cell>
        </row>
        <row r="86">
          <cell r="B86" t="str">
            <v>8ST07D</v>
          </cell>
          <cell r="C86" t="str">
            <v>STRINGERS</v>
          </cell>
          <cell r="D86" t="str">
            <v>ㄷ</v>
          </cell>
          <cell r="E86">
            <v>200</v>
          </cell>
          <cell r="F86" t="str">
            <v>×</v>
          </cell>
          <cell r="G86">
            <v>80</v>
          </cell>
          <cell r="H86" t="str">
            <v>×</v>
          </cell>
          <cell r="I86">
            <v>7.5</v>
          </cell>
          <cell r="J86" t="str">
            <v>×</v>
          </cell>
          <cell r="K86">
            <v>11</v>
          </cell>
          <cell r="L86" t="str">
            <v>×</v>
          </cell>
          <cell r="M86">
            <v>4030</v>
          </cell>
          <cell r="N86">
            <v>2</v>
          </cell>
          <cell r="O86">
            <v>198</v>
          </cell>
          <cell r="P86">
            <v>99</v>
          </cell>
        </row>
        <row r="87">
          <cell r="B87" t="str">
            <v>8B08A</v>
          </cell>
          <cell r="C87" t="str">
            <v>BEAM</v>
          </cell>
          <cell r="D87" t="str">
            <v>ㄷ</v>
          </cell>
          <cell r="E87">
            <v>200</v>
          </cell>
          <cell r="F87" t="str">
            <v>×</v>
          </cell>
          <cell r="G87">
            <v>80</v>
          </cell>
          <cell r="H87" t="str">
            <v>×</v>
          </cell>
          <cell r="I87">
            <v>7.5</v>
          </cell>
          <cell r="J87" t="str">
            <v>×</v>
          </cell>
          <cell r="K87">
            <v>11</v>
          </cell>
          <cell r="L87" t="str">
            <v>×</v>
          </cell>
          <cell r="M87">
            <v>2830</v>
          </cell>
          <cell r="N87">
            <v>3</v>
          </cell>
          <cell r="O87">
            <v>244</v>
          </cell>
          <cell r="P87">
            <v>81.333333333333329</v>
          </cell>
        </row>
        <row r="88">
          <cell r="B88" t="str">
            <v>8B08B</v>
          </cell>
          <cell r="C88" t="str">
            <v>BEAM</v>
          </cell>
          <cell r="D88" t="str">
            <v>ㄷ</v>
          </cell>
          <cell r="E88">
            <v>200</v>
          </cell>
          <cell r="F88" t="str">
            <v>×</v>
          </cell>
          <cell r="G88">
            <v>80</v>
          </cell>
          <cell r="H88" t="str">
            <v>×</v>
          </cell>
          <cell r="I88">
            <v>7.5</v>
          </cell>
          <cell r="J88" t="str">
            <v>×</v>
          </cell>
          <cell r="K88">
            <v>11</v>
          </cell>
          <cell r="L88" t="str">
            <v>×</v>
          </cell>
          <cell r="M88">
            <v>2830</v>
          </cell>
          <cell r="N88">
            <v>1</v>
          </cell>
          <cell r="O88">
            <v>81</v>
          </cell>
          <cell r="P88">
            <v>81</v>
          </cell>
        </row>
        <row r="89">
          <cell r="B89" t="str">
            <v>8B08C</v>
          </cell>
          <cell r="C89" t="str">
            <v>BEAM</v>
          </cell>
          <cell r="D89" t="str">
            <v>ㄷ</v>
          </cell>
          <cell r="E89">
            <v>200</v>
          </cell>
          <cell r="F89" t="str">
            <v>×</v>
          </cell>
          <cell r="G89">
            <v>80</v>
          </cell>
          <cell r="H89" t="str">
            <v>×</v>
          </cell>
          <cell r="I89">
            <v>7.5</v>
          </cell>
          <cell r="J89" t="str">
            <v>×</v>
          </cell>
          <cell r="K89">
            <v>11</v>
          </cell>
          <cell r="L89" t="str">
            <v>×</v>
          </cell>
          <cell r="M89">
            <v>2410</v>
          </cell>
          <cell r="N89">
            <v>2</v>
          </cell>
          <cell r="O89">
            <v>142</v>
          </cell>
          <cell r="P89">
            <v>71</v>
          </cell>
        </row>
        <row r="90">
          <cell r="B90" t="str">
            <v>8B08D</v>
          </cell>
          <cell r="C90" t="str">
            <v>BEAM</v>
          </cell>
          <cell r="D90" t="str">
            <v>H</v>
          </cell>
          <cell r="E90">
            <v>194</v>
          </cell>
          <cell r="F90" t="str">
            <v>×</v>
          </cell>
          <cell r="G90">
            <v>150</v>
          </cell>
          <cell r="H90" t="str">
            <v>×</v>
          </cell>
          <cell r="I90">
            <v>6</v>
          </cell>
          <cell r="J90" t="str">
            <v>×</v>
          </cell>
          <cell r="K90">
            <v>9</v>
          </cell>
          <cell r="L90" t="str">
            <v>×</v>
          </cell>
          <cell r="M90">
            <v>3050</v>
          </cell>
          <cell r="N90">
            <v>1</v>
          </cell>
          <cell r="O90">
            <v>116</v>
          </cell>
          <cell r="P90">
            <v>116</v>
          </cell>
        </row>
        <row r="91">
          <cell r="B91" t="str">
            <v>10C01A</v>
          </cell>
          <cell r="C91" t="str">
            <v>COLUMN</v>
          </cell>
          <cell r="D91" t="str">
            <v>H</v>
          </cell>
          <cell r="E91">
            <v>150</v>
          </cell>
          <cell r="F91" t="str">
            <v>×</v>
          </cell>
          <cell r="G91">
            <v>150</v>
          </cell>
          <cell r="H91" t="str">
            <v>×</v>
          </cell>
          <cell r="I91">
            <v>7</v>
          </cell>
          <cell r="J91" t="str">
            <v>×</v>
          </cell>
          <cell r="K91">
            <v>10</v>
          </cell>
          <cell r="L91" t="str">
            <v>×</v>
          </cell>
          <cell r="M91">
            <v>3478</v>
          </cell>
          <cell r="N91">
            <v>4</v>
          </cell>
          <cell r="O91">
            <v>641</v>
          </cell>
          <cell r="P91">
            <v>160.25</v>
          </cell>
        </row>
        <row r="92">
          <cell r="B92" t="str">
            <v>10C01B</v>
          </cell>
          <cell r="C92" t="str">
            <v>COLUMN</v>
          </cell>
          <cell r="D92" t="str">
            <v>H</v>
          </cell>
          <cell r="E92">
            <v>150</v>
          </cell>
          <cell r="F92" t="str">
            <v>×</v>
          </cell>
          <cell r="G92">
            <v>150</v>
          </cell>
          <cell r="H92" t="str">
            <v>×</v>
          </cell>
          <cell r="I92">
            <v>7</v>
          </cell>
          <cell r="J92" t="str">
            <v>×</v>
          </cell>
          <cell r="K92">
            <v>10</v>
          </cell>
          <cell r="L92" t="str">
            <v>×</v>
          </cell>
          <cell r="M92">
            <v>3478</v>
          </cell>
          <cell r="N92">
            <v>2</v>
          </cell>
          <cell r="O92">
            <v>352</v>
          </cell>
          <cell r="P92">
            <v>176</v>
          </cell>
        </row>
        <row r="93">
          <cell r="B93" t="str">
            <v>10G02A</v>
          </cell>
          <cell r="C93" t="str">
            <v>GIRDER</v>
          </cell>
          <cell r="D93" t="str">
            <v>H</v>
          </cell>
          <cell r="E93">
            <v>194</v>
          </cell>
          <cell r="F93" t="str">
            <v>×</v>
          </cell>
          <cell r="G93">
            <v>150</v>
          </cell>
          <cell r="H93" t="str">
            <v>×</v>
          </cell>
          <cell r="I93">
            <v>6</v>
          </cell>
          <cell r="J93" t="str">
            <v>×</v>
          </cell>
          <cell r="K93">
            <v>9</v>
          </cell>
          <cell r="L93" t="str">
            <v>×</v>
          </cell>
          <cell r="M93">
            <v>2252</v>
          </cell>
          <cell r="N93">
            <v>2</v>
          </cell>
          <cell r="O93">
            <v>351</v>
          </cell>
          <cell r="P93">
            <v>175.5</v>
          </cell>
        </row>
        <row r="94">
          <cell r="B94" t="str">
            <v>10G02B</v>
          </cell>
          <cell r="C94" t="str">
            <v>GIRDER</v>
          </cell>
          <cell r="D94" t="str">
            <v>H</v>
          </cell>
          <cell r="E94">
            <v>194</v>
          </cell>
          <cell r="F94" t="str">
            <v>×</v>
          </cell>
          <cell r="G94">
            <v>150</v>
          </cell>
          <cell r="H94" t="str">
            <v>×</v>
          </cell>
          <cell r="I94">
            <v>6</v>
          </cell>
          <cell r="J94" t="str">
            <v>×</v>
          </cell>
          <cell r="K94">
            <v>9</v>
          </cell>
          <cell r="L94" t="str">
            <v>×</v>
          </cell>
          <cell r="M94">
            <v>2252</v>
          </cell>
          <cell r="N94">
            <v>1</v>
          </cell>
          <cell r="O94">
            <v>186</v>
          </cell>
          <cell r="P94">
            <v>186</v>
          </cell>
        </row>
        <row r="95">
          <cell r="B95" t="str">
            <v>10G02C</v>
          </cell>
          <cell r="C95" t="str">
            <v>GIRDER</v>
          </cell>
          <cell r="D95" t="str">
            <v>H</v>
          </cell>
          <cell r="E95">
            <v>194</v>
          </cell>
          <cell r="F95" t="str">
            <v>×</v>
          </cell>
          <cell r="G95">
            <v>150</v>
          </cell>
          <cell r="H95" t="str">
            <v>×</v>
          </cell>
          <cell r="I95">
            <v>6</v>
          </cell>
          <cell r="J95" t="str">
            <v>×</v>
          </cell>
          <cell r="K95">
            <v>9</v>
          </cell>
          <cell r="L95" t="str">
            <v>×</v>
          </cell>
          <cell r="M95">
            <v>3290</v>
          </cell>
          <cell r="N95">
            <v>4</v>
          </cell>
          <cell r="O95">
            <v>495</v>
          </cell>
          <cell r="P95">
            <v>123.75</v>
          </cell>
        </row>
        <row r="96">
          <cell r="B96" t="str">
            <v>10B03A</v>
          </cell>
          <cell r="C96" t="str">
            <v>BEAM</v>
          </cell>
          <cell r="D96" t="str">
            <v>H</v>
          </cell>
          <cell r="E96">
            <v>194</v>
          </cell>
          <cell r="F96" t="str">
            <v>×</v>
          </cell>
          <cell r="G96">
            <v>150</v>
          </cell>
          <cell r="H96" t="str">
            <v>×</v>
          </cell>
          <cell r="I96">
            <v>6</v>
          </cell>
          <cell r="J96" t="str">
            <v>×</v>
          </cell>
          <cell r="K96">
            <v>9</v>
          </cell>
          <cell r="L96" t="str">
            <v>×</v>
          </cell>
          <cell r="M96">
            <v>4280</v>
          </cell>
          <cell r="N96">
            <v>2</v>
          </cell>
          <cell r="O96">
            <v>262</v>
          </cell>
          <cell r="P96">
            <v>131</v>
          </cell>
        </row>
        <row r="97">
          <cell r="B97" t="str">
            <v>10RB03B</v>
          </cell>
          <cell r="C97" t="str">
            <v>BRACE</v>
          </cell>
          <cell r="D97" t="str">
            <v>L</v>
          </cell>
          <cell r="E97">
            <v>75</v>
          </cell>
          <cell r="F97" t="str">
            <v>×</v>
          </cell>
          <cell r="G97">
            <v>75</v>
          </cell>
          <cell r="H97" t="str">
            <v>×</v>
          </cell>
          <cell r="I97">
            <v>6</v>
          </cell>
          <cell r="J97" t="str">
            <v>×</v>
          </cell>
          <cell r="L97" t="str">
            <v>×</v>
          </cell>
          <cell r="M97">
            <v>5061</v>
          </cell>
          <cell r="N97">
            <v>4</v>
          </cell>
          <cell r="O97">
            <v>139</v>
          </cell>
          <cell r="P97">
            <v>34.75</v>
          </cell>
        </row>
        <row r="98">
          <cell r="B98" t="str">
            <v>11C01A</v>
          </cell>
          <cell r="C98" t="str">
            <v>COLUMN</v>
          </cell>
          <cell r="D98" t="str">
            <v>H</v>
          </cell>
          <cell r="E98">
            <v>428</v>
          </cell>
          <cell r="F98" t="str">
            <v>×</v>
          </cell>
          <cell r="G98">
            <v>407</v>
          </cell>
          <cell r="H98" t="str">
            <v>×</v>
          </cell>
          <cell r="I98">
            <v>20</v>
          </cell>
          <cell r="J98" t="str">
            <v>×</v>
          </cell>
          <cell r="K98">
            <v>35</v>
          </cell>
          <cell r="L98" t="str">
            <v>×</v>
          </cell>
          <cell r="M98">
            <v>10240</v>
          </cell>
          <cell r="N98">
            <v>1</v>
          </cell>
          <cell r="O98">
            <v>3785</v>
          </cell>
          <cell r="P98">
            <v>3785</v>
          </cell>
        </row>
        <row r="99">
          <cell r="B99" t="str">
            <v>11C02A</v>
          </cell>
          <cell r="C99" t="str">
            <v>COLUMN</v>
          </cell>
          <cell r="D99" t="str">
            <v>H</v>
          </cell>
          <cell r="E99">
            <v>428</v>
          </cell>
          <cell r="F99" t="str">
            <v>×</v>
          </cell>
          <cell r="G99">
            <v>407</v>
          </cell>
          <cell r="H99" t="str">
            <v>×</v>
          </cell>
          <cell r="I99">
            <v>20</v>
          </cell>
          <cell r="J99" t="str">
            <v>×</v>
          </cell>
          <cell r="K99">
            <v>35</v>
          </cell>
          <cell r="L99" t="str">
            <v>×</v>
          </cell>
          <cell r="M99">
            <v>10240</v>
          </cell>
          <cell r="N99">
            <v>2</v>
          </cell>
          <cell r="O99">
            <v>6861</v>
          </cell>
          <cell r="P99">
            <v>3430.5</v>
          </cell>
        </row>
        <row r="100">
          <cell r="B100" t="str">
            <v>11C03A</v>
          </cell>
          <cell r="C100" t="str">
            <v>COLUMN</v>
          </cell>
          <cell r="D100" t="str">
            <v>H</v>
          </cell>
          <cell r="E100">
            <v>428</v>
          </cell>
          <cell r="F100" t="str">
            <v>×</v>
          </cell>
          <cell r="G100">
            <v>407</v>
          </cell>
          <cell r="H100" t="str">
            <v>×</v>
          </cell>
          <cell r="I100">
            <v>20</v>
          </cell>
          <cell r="J100" t="str">
            <v>×</v>
          </cell>
          <cell r="K100">
            <v>35</v>
          </cell>
          <cell r="L100" t="str">
            <v>×</v>
          </cell>
          <cell r="M100">
            <v>10240</v>
          </cell>
          <cell r="N100">
            <v>1</v>
          </cell>
          <cell r="O100">
            <v>3736</v>
          </cell>
          <cell r="P100">
            <v>3736</v>
          </cell>
        </row>
        <row r="101">
          <cell r="B101" t="str">
            <v>11C04A</v>
          </cell>
          <cell r="C101" t="str">
            <v>COLUMN</v>
          </cell>
          <cell r="D101" t="str">
            <v>H</v>
          </cell>
          <cell r="E101">
            <v>350</v>
          </cell>
          <cell r="F101" t="str">
            <v>×</v>
          </cell>
          <cell r="G101">
            <v>350</v>
          </cell>
          <cell r="H101" t="str">
            <v>×</v>
          </cell>
          <cell r="I101">
            <v>12</v>
          </cell>
          <cell r="J101" t="str">
            <v>×</v>
          </cell>
          <cell r="K101">
            <v>19</v>
          </cell>
          <cell r="L101" t="str">
            <v>×</v>
          </cell>
          <cell r="M101">
            <v>10245</v>
          </cell>
          <cell r="N101">
            <v>1</v>
          </cell>
          <cell r="O101">
            <v>2033</v>
          </cell>
          <cell r="P101">
            <v>2033</v>
          </cell>
        </row>
        <row r="102">
          <cell r="B102" t="str">
            <v>11C05A</v>
          </cell>
          <cell r="C102" t="str">
            <v>COLUMN</v>
          </cell>
          <cell r="D102" t="str">
            <v>H</v>
          </cell>
          <cell r="E102">
            <v>350</v>
          </cell>
          <cell r="F102" t="str">
            <v>×</v>
          </cell>
          <cell r="G102">
            <v>350</v>
          </cell>
          <cell r="H102" t="str">
            <v>×</v>
          </cell>
          <cell r="I102">
            <v>12</v>
          </cell>
          <cell r="J102" t="str">
            <v>×</v>
          </cell>
          <cell r="K102">
            <v>19</v>
          </cell>
          <cell r="L102" t="str">
            <v>×</v>
          </cell>
          <cell r="M102">
            <v>10245</v>
          </cell>
          <cell r="N102">
            <v>1</v>
          </cell>
          <cell r="O102">
            <v>2240</v>
          </cell>
          <cell r="P102">
            <v>2240</v>
          </cell>
        </row>
        <row r="103">
          <cell r="B103" t="str">
            <v>11C06A</v>
          </cell>
          <cell r="C103" t="str">
            <v>COLUMN</v>
          </cell>
          <cell r="D103" t="str">
            <v>H</v>
          </cell>
          <cell r="E103">
            <v>300</v>
          </cell>
          <cell r="F103" t="str">
            <v>×</v>
          </cell>
          <cell r="G103">
            <v>300</v>
          </cell>
          <cell r="H103" t="str">
            <v>×</v>
          </cell>
          <cell r="I103">
            <v>10</v>
          </cell>
          <cell r="J103" t="str">
            <v>×</v>
          </cell>
          <cell r="K103">
            <v>15</v>
          </cell>
          <cell r="L103" t="str">
            <v>×</v>
          </cell>
          <cell r="M103">
            <v>3750</v>
          </cell>
          <cell r="N103">
            <v>2</v>
          </cell>
          <cell r="O103">
            <v>1787</v>
          </cell>
          <cell r="P103">
            <v>893.5</v>
          </cell>
        </row>
        <row r="104">
          <cell r="B104" t="str">
            <v>11G07A</v>
          </cell>
          <cell r="C104" t="str">
            <v>GIRDER</v>
          </cell>
          <cell r="D104" t="str">
            <v>H</v>
          </cell>
          <cell r="E104">
            <v>700</v>
          </cell>
          <cell r="F104" t="str">
            <v>×</v>
          </cell>
          <cell r="G104">
            <v>300</v>
          </cell>
          <cell r="H104" t="str">
            <v>×</v>
          </cell>
          <cell r="I104">
            <v>13</v>
          </cell>
          <cell r="J104" t="str">
            <v>×</v>
          </cell>
          <cell r="K104">
            <v>24</v>
          </cell>
          <cell r="L104" t="str">
            <v>×</v>
          </cell>
          <cell r="M104">
            <v>2240</v>
          </cell>
          <cell r="N104">
            <v>2</v>
          </cell>
          <cell r="O104">
            <v>1328</v>
          </cell>
          <cell r="P104">
            <v>664</v>
          </cell>
        </row>
        <row r="105">
          <cell r="B105" t="str">
            <v>11G07B</v>
          </cell>
          <cell r="C105" t="str">
            <v>GIRDER</v>
          </cell>
          <cell r="D105" t="str">
            <v>H</v>
          </cell>
          <cell r="E105">
            <v>700</v>
          </cell>
          <cell r="F105" t="str">
            <v>×</v>
          </cell>
          <cell r="G105">
            <v>300</v>
          </cell>
          <cell r="H105" t="str">
            <v>×</v>
          </cell>
          <cell r="I105">
            <v>13</v>
          </cell>
          <cell r="J105" t="str">
            <v>×</v>
          </cell>
          <cell r="K105">
            <v>24</v>
          </cell>
          <cell r="L105" t="str">
            <v>×</v>
          </cell>
          <cell r="M105">
            <v>1990</v>
          </cell>
          <cell r="N105">
            <v>2</v>
          </cell>
          <cell r="O105">
            <v>1236</v>
          </cell>
          <cell r="P105">
            <v>618</v>
          </cell>
        </row>
        <row r="106">
          <cell r="B106" t="str">
            <v>11G07C</v>
          </cell>
          <cell r="C106" t="str">
            <v>GIRDER</v>
          </cell>
          <cell r="D106" t="str">
            <v>H</v>
          </cell>
          <cell r="E106">
            <v>600</v>
          </cell>
          <cell r="F106" t="str">
            <v>×</v>
          </cell>
          <cell r="G106">
            <v>200</v>
          </cell>
          <cell r="H106" t="str">
            <v>×</v>
          </cell>
          <cell r="I106">
            <v>11</v>
          </cell>
          <cell r="J106" t="str">
            <v>×</v>
          </cell>
          <cell r="K106">
            <v>17</v>
          </cell>
          <cell r="L106" t="str">
            <v>×</v>
          </cell>
          <cell r="M106">
            <v>7540</v>
          </cell>
          <cell r="N106">
            <v>1</v>
          </cell>
          <cell r="O106">
            <v>914</v>
          </cell>
          <cell r="P106">
            <v>914</v>
          </cell>
        </row>
        <row r="107">
          <cell r="B107" t="str">
            <v>11G07D</v>
          </cell>
          <cell r="C107" t="str">
            <v>GIRDER</v>
          </cell>
          <cell r="D107" t="str">
            <v>H</v>
          </cell>
          <cell r="E107">
            <v>600</v>
          </cell>
          <cell r="F107" t="str">
            <v>×</v>
          </cell>
          <cell r="G107">
            <v>200</v>
          </cell>
          <cell r="H107" t="str">
            <v>×</v>
          </cell>
          <cell r="I107">
            <v>11</v>
          </cell>
          <cell r="J107" t="str">
            <v>×</v>
          </cell>
          <cell r="K107">
            <v>17</v>
          </cell>
          <cell r="L107" t="str">
            <v>×</v>
          </cell>
          <cell r="M107">
            <v>7540</v>
          </cell>
          <cell r="N107">
            <v>1</v>
          </cell>
          <cell r="O107">
            <v>895</v>
          </cell>
          <cell r="P107">
            <v>895</v>
          </cell>
        </row>
        <row r="108">
          <cell r="B108" t="str">
            <v>11G08A</v>
          </cell>
          <cell r="C108" t="str">
            <v>GIRDER</v>
          </cell>
          <cell r="D108" t="str">
            <v>H</v>
          </cell>
          <cell r="E108">
            <v>600</v>
          </cell>
          <cell r="F108" t="str">
            <v>×</v>
          </cell>
          <cell r="G108">
            <v>200</v>
          </cell>
          <cell r="H108" t="str">
            <v>×</v>
          </cell>
          <cell r="I108">
            <v>11</v>
          </cell>
          <cell r="J108" t="str">
            <v>×</v>
          </cell>
          <cell r="K108">
            <v>17</v>
          </cell>
          <cell r="L108" t="str">
            <v>×</v>
          </cell>
          <cell r="M108">
            <v>7540</v>
          </cell>
          <cell r="N108">
            <v>1</v>
          </cell>
          <cell r="O108">
            <v>897</v>
          </cell>
          <cell r="P108">
            <v>897</v>
          </cell>
        </row>
        <row r="109">
          <cell r="B109" t="str">
            <v>11G08B</v>
          </cell>
          <cell r="C109" t="str">
            <v>GIRDER</v>
          </cell>
          <cell r="D109" t="str">
            <v>H</v>
          </cell>
          <cell r="E109">
            <v>600</v>
          </cell>
          <cell r="F109" t="str">
            <v>×</v>
          </cell>
          <cell r="G109">
            <v>200</v>
          </cell>
          <cell r="H109" t="str">
            <v>×</v>
          </cell>
          <cell r="I109">
            <v>11</v>
          </cell>
          <cell r="J109" t="str">
            <v>×</v>
          </cell>
          <cell r="K109">
            <v>17</v>
          </cell>
          <cell r="L109" t="str">
            <v>×</v>
          </cell>
          <cell r="M109">
            <v>7540</v>
          </cell>
          <cell r="N109">
            <v>1</v>
          </cell>
          <cell r="O109">
            <v>900</v>
          </cell>
          <cell r="P109">
            <v>900</v>
          </cell>
        </row>
        <row r="110">
          <cell r="B110" t="str">
            <v>11G08C</v>
          </cell>
          <cell r="C110" t="str">
            <v>GIRDER</v>
          </cell>
          <cell r="D110" t="str">
            <v>H</v>
          </cell>
          <cell r="E110">
            <v>588</v>
          </cell>
          <cell r="F110" t="str">
            <v>×</v>
          </cell>
          <cell r="G110">
            <v>300</v>
          </cell>
          <cell r="H110" t="str">
            <v>×</v>
          </cell>
          <cell r="I110">
            <v>12</v>
          </cell>
          <cell r="J110" t="str">
            <v>×</v>
          </cell>
          <cell r="K110">
            <v>20</v>
          </cell>
          <cell r="L110" t="str">
            <v>×</v>
          </cell>
          <cell r="M110">
            <v>7540</v>
          </cell>
          <cell r="N110">
            <v>1</v>
          </cell>
          <cell r="O110">
            <v>1318</v>
          </cell>
          <cell r="P110">
            <v>1318</v>
          </cell>
        </row>
        <row r="111">
          <cell r="B111" t="str">
            <v>11G08D</v>
          </cell>
          <cell r="C111" t="str">
            <v>GIRDER</v>
          </cell>
          <cell r="D111" t="str">
            <v>H</v>
          </cell>
          <cell r="E111">
            <v>588</v>
          </cell>
          <cell r="F111" t="str">
            <v>×</v>
          </cell>
          <cell r="G111">
            <v>300</v>
          </cell>
          <cell r="H111" t="str">
            <v>×</v>
          </cell>
          <cell r="I111">
            <v>12</v>
          </cell>
          <cell r="J111" t="str">
            <v>×</v>
          </cell>
          <cell r="K111">
            <v>20</v>
          </cell>
          <cell r="L111" t="str">
            <v>×</v>
          </cell>
          <cell r="M111">
            <v>7540</v>
          </cell>
          <cell r="N111">
            <v>1</v>
          </cell>
          <cell r="O111">
            <v>1372</v>
          </cell>
          <cell r="P111">
            <v>1372</v>
          </cell>
        </row>
        <row r="112">
          <cell r="B112" t="str">
            <v>11G09A</v>
          </cell>
          <cell r="C112" t="str">
            <v>GIRDER</v>
          </cell>
          <cell r="D112" t="str">
            <v>H</v>
          </cell>
          <cell r="E112">
            <v>588</v>
          </cell>
          <cell r="F112" t="str">
            <v>×</v>
          </cell>
          <cell r="G112">
            <v>300</v>
          </cell>
          <cell r="H112" t="str">
            <v>×</v>
          </cell>
          <cell r="I112">
            <v>12</v>
          </cell>
          <cell r="J112" t="str">
            <v>×</v>
          </cell>
          <cell r="K112">
            <v>20</v>
          </cell>
          <cell r="L112" t="str">
            <v>×</v>
          </cell>
          <cell r="M112">
            <v>7540</v>
          </cell>
          <cell r="N112">
            <v>1</v>
          </cell>
          <cell r="O112">
            <v>1296</v>
          </cell>
          <cell r="P112">
            <v>1296</v>
          </cell>
        </row>
        <row r="113">
          <cell r="B113" t="str">
            <v>11G09B</v>
          </cell>
          <cell r="C113" t="str">
            <v>GIRDER</v>
          </cell>
          <cell r="D113" t="str">
            <v>H</v>
          </cell>
          <cell r="E113">
            <v>500</v>
          </cell>
          <cell r="F113" t="str">
            <v>×</v>
          </cell>
          <cell r="G113">
            <v>200</v>
          </cell>
          <cell r="H113" t="str">
            <v>×</v>
          </cell>
          <cell r="I113">
            <v>10</v>
          </cell>
          <cell r="J113" t="str">
            <v>×</v>
          </cell>
          <cell r="K113">
            <v>16</v>
          </cell>
          <cell r="L113" t="str">
            <v>×</v>
          </cell>
          <cell r="M113">
            <v>2990</v>
          </cell>
          <cell r="N113">
            <v>1</v>
          </cell>
          <cell r="O113">
            <v>348</v>
          </cell>
          <cell r="P113">
            <v>348</v>
          </cell>
        </row>
        <row r="114">
          <cell r="B114" t="str">
            <v>11G09C</v>
          </cell>
          <cell r="C114" t="str">
            <v>GIRDER</v>
          </cell>
          <cell r="D114" t="str">
            <v>H</v>
          </cell>
          <cell r="E114">
            <v>500</v>
          </cell>
          <cell r="F114" t="str">
            <v>×</v>
          </cell>
          <cell r="G114">
            <v>200</v>
          </cell>
          <cell r="H114" t="str">
            <v>×</v>
          </cell>
          <cell r="I114">
            <v>10</v>
          </cell>
          <cell r="J114" t="str">
            <v>×</v>
          </cell>
          <cell r="K114">
            <v>16</v>
          </cell>
          <cell r="L114" t="str">
            <v>×</v>
          </cell>
          <cell r="M114">
            <v>2990</v>
          </cell>
          <cell r="N114">
            <v>1</v>
          </cell>
          <cell r="O114">
            <v>331</v>
          </cell>
          <cell r="P114">
            <v>331</v>
          </cell>
        </row>
        <row r="115">
          <cell r="B115" t="str">
            <v>11G09D</v>
          </cell>
          <cell r="C115" t="str">
            <v>GIRDER</v>
          </cell>
          <cell r="D115" t="str">
            <v>H</v>
          </cell>
          <cell r="E115">
            <v>500</v>
          </cell>
          <cell r="F115" t="str">
            <v>×</v>
          </cell>
          <cell r="G115">
            <v>200</v>
          </cell>
          <cell r="H115" t="str">
            <v>×</v>
          </cell>
          <cell r="I115">
            <v>10</v>
          </cell>
          <cell r="J115" t="str">
            <v>×</v>
          </cell>
          <cell r="K115">
            <v>16</v>
          </cell>
          <cell r="L115" t="str">
            <v>×</v>
          </cell>
          <cell r="M115">
            <v>2490</v>
          </cell>
          <cell r="N115">
            <v>2</v>
          </cell>
          <cell r="O115">
            <v>601</v>
          </cell>
          <cell r="P115">
            <v>300.5</v>
          </cell>
        </row>
        <row r="116">
          <cell r="B116" t="str">
            <v>11G09E</v>
          </cell>
          <cell r="C116" t="str">
            <v>GIRDER</v>
          </cell>
          <cell r="D116" t="str">
            <v>H</v>
          </cell>
          <cell r="E116">
            <v>500</v>
          </cell>
          <cell r="F116" t="str">
            <v>×</v>
          </cell>
          <cell r="G116">
            <v>200</v>
          </cell>
          <cell r="H116" t="str">
            <v>×</v>
          </cell>
          <cell r="I116">
            <v>10</v>
          </cell>
          <cell r="J116" t="str">
            <v>×</v>
          </cell>
          <cell r="K116">
            <v>16</v>
          </cell>
          <cell r="L116" t="str">
            <v>×</v>
          </cell>
          <cell r="M116">
            <v>6190</v>
          </cell>
          <cell r="N116">
            <v>2</v>
          </cell>
          <cell r="O116">
            <v>1327</v>
          </cell>
          <cell r="P116">
            <v>663.5</v>
          </cell>
        </row>
        <row r="117">
          <cell r="B117" t="str">
            <v>11G10A</v>
          </cell>
          <cell r="C117" t="str">
            <v>GIRDER</v>
          </cell>
          <cell r="D117" t="str">
            <v>H</v>
          </cell>
          <cell r="E117">
            <v>488</v>
          </cell>
          <cell r="F117" t="str">
            <v>×</v>
          </cell>
          <cell r="G117">
            <v>300</v>
          </cell>
          <cell r="H117" t="str">
            <v>×</v>
          </cell>
          <cell r="I117">
            <v>11</v>
          </cell>
          <cell r="J117" t="str">
            <v>×</v>
          </cell>
          <cell r="K117">
            <v>18</v>
          </cell>
          <cell r="L117" t="str">
            <v>×</v>
          </cell>
          <cell r="M117">
            <v>7540</v>
          </cell>
          <cell r="N117">
            <v>1</v>
          </cell>
          <cell r="O117">
            <v>1145</v>
          </cell>
          <cell r="P117">
            <v>1145</v>
          </cell>
        </row>
        <row r="118">
          <cell r="B118" t="str">
            <v>11G10B</v>
          </cell>
          <cell r="C118" t="str">
            <v>GIRDER</v>
          </cell>
          <cell r="D118" t="str">
            <v>H</v>
          </cell>
          <cell r="E118">
            <v>488</v>
          </cell>
          <cell r="F118" t="str">
            <v>×</v>
          </cell>
          <cell r="G118">
            <v>300</v>
          </cell>
          <cell r="H118" t="str">
            <v>×</v>
          </cell>
          <cell r="I118">
            <v>11</v>
          </cell>
          <cell r="J118" t="str">
            <v>×</v>
          </cell>
          <cell r="K118">
            <v>18</v>
          </cell>
          <cell r="L118" t="str">
            <v>×</v>
          </cell>
          <cell r="M118">
            <v>7540</v>
          </cell>
          <cell r="N118">
            <v>1</v>
          </cell>
          <cell r="O118">
            <v>1116</v>
          </cell>
          <cell r="P118">
            <v>1116</v>
          </cell>
        </row>
        <row r="119">
          <cell r="B119" t="str">
            <v>11G10C</v>
          </cell>
          <cell r="C119" t="str">
            <v>GIRDER</v>
          </cell>
          <cell r="D119" t="str">
            <v>H</v>
          </cell>
          <cell r="E119">
            <v>488</v>
          </cell>
          <cell r="F119" t="str">
            <v>×</v>
          </cell>
          <cell r="G119">
            <v>300</v>
          </cell>
          <cell r="H119" t="str">
            <v>×</v>
          </cell>
          <cell r="I119">
            <v>11</v>
          </cell>
          <cell r="J119" t="str">
            <v>×</v>
          </cell>
          <cell r="K119">
            <v>18</v>
          </cell>
          <cell r="L119" t="str">
            <v>×</v>
          </cell>
          <cell r="M119">
            <v>2990</v>
          </cell>
          <cell r="N119">
            <v>1</v>
          </cell>
          <cell r="O119">
            <v>533</v>
          </cell>
          <cell r="P119">
            <v>533</v>
          </cell>
        </row>
        <row r="120">
          <cell r="B120" t="str">
            <v>11G10D</v>
          </cell>
          <cell r="C120" t="str">
            <v>GIRDER</v>
          </cell>
          <cell r="D120" t="str">
            <v>H</v>
          </cell>
          <cell r="E120">
            <v>400</v>
          </cell>
          <cell r="F120" t="str">
            <v>×</v>
          </cell>
          <cell r="G120">
            <v>200</v>
          </cell>
          <cell r="H120" t="str">
            <v>×</v>
          </cell>
          <cell r="I120">
            <v>8</v>
          </cell>
          <cell r="J120" t="str">
            <v>×</v>
          </cell>
          <cell r="K120">
            <v>13</v>
          </cell>
          <cell r="L120" t="str">
            <v>×</v>
          </cell>
          <cell r="M120">
            <v>2990</v>
          </cell>
          <cell r="N120">
            <v>3</v>
          </cell>
          <cell r="O120">
            <v>746</v>
          </cell>
          <cell r="P120">
            <v>248.66666666666666</v>
          </cell>
        </row>
        <row r="121">
          <cell r="B121" t="str">
            <v>11G10E</v>
          </cell>
          <cell r="C121" t="str">
            <v>GIRDER</v>
          </cell>
          <cell r="D121" t="str">
            <v>H</v>
          </cell>
          <cell r="E121">
            <v>400</v>
          </cell>
          <cell r="F121" t="str">
            <v>×</v>
          </cell>
          <cell r="G121">
            <v>200</v>
          </cell>
          <cell r="H121" t="str">
            <v>×</v>
          </cell>
          <cell r="I121">
            <v>8</v>
          </cell>
          <cell r="J121" t="str">
            <v>×</v>
          </cell>
          <cell r="K121">
            <v>13</v>
          </cell>
          <cell r="L121" t="str">
            <v>×</v>
          </cell>
          <cell r="M121">
            <v>2940</v>
          </cell>
          <cell r="N121">
            <v>1</v>
          </cell>
          <cell r="O121">
            <v>245</v>
          </cell>
          <cell r="P121">
            <v>245</v>
          </cell>
        </row>
        <row r="122">
          <cell r="B122" t="str">
            <v>11G11A</v>
          </cell>
          <cell r="C122" t="str">
            <v>GIRDER</v>
          </cell>
          <cell r="D122" t="str">
            <v>H</v>
          </cell>
          <cell r="E122">
            <v>400</v>
          </cell>
          <cell r="F122" t="str">
            <v>×</v>
          </cell>
          <cell r="G122">
            <v>200</v>
          </cell>
          <cell r="H122" t="str">
            <v>×</v>
          </cell>
          <cell r="I122">
            <v>8</v>
          </cell>
          <cell r="J122" t="str">
            <v>×</v>
          </cell>
          <cell r="K122">
            <v>13</v>
          </cell>
          <cell r="L122" t="str">
            <v>×</v>
          </cell>
          <cell r="M122">
            <v>2490</v>
          </cell>
          <cell r="N122">
            <v>3</v>
          </cell>
          <cell r="O122">
            <v>647</v>
          </cell>
          <cell r="P122">
            <v>215.66666666666666</v>
          </cell>
        </row>
        <row r="123">
          <cell r="B123" t="str">
            <v>11G11B</v>
          </cell>
          <cell r="C123" t="str">
            <v>GIRDER</v>
          </cell>
          <cell r="D123" t="str">
            <v>H</v>
          </cell>
          <cell r="E123">
            <v>400</v>
          </cell>
          <cell r="F123" t="str">
            <v>×</v>
          </cell>
          <cell r="G123">
            <v>200</v>
          </cell>
          <cell r="H123" t="str">
            <v>×</v>
          </cell>
          <cell r="I123">
            <v>8</v>
          </cell>
          <cell r="J123" t="str">
            <v>×</v>
          </cell>
          <cell r="K123">
            <v>13</v>
          </cell>
          <cell r="L123" t="str">
            <v>×</v>
          </cell>
          <cell r="M123">
            <v>2490</v>
          </cell>
          <cell r="N123">
            <v>1</v>
          </cell>
          <cell r="O123">
            <v>226</v>
          </cell>
          <cell r="P123">
            <v>226</v>
          </cell>
        </row>
        <row r="124">
          <cell r="B124" t="str">
            <v>11G11C</v>
          </cell>
          <cell r="C124" t="str">
            <v>GIRDER</v>
          </cell>
          <cell r="D124" t="str">
            <v>H</v>
          </cell>
          <cell r="E124">
            <v>488</v>
          </cell>
          <cell r="F124" t="str">
            <v>×</v>
          </cell>
          <cell r="G124">
            <v>300</v>
          </cell>
          <cell r="H124" t="str">
            <v>×</v>
          </cell>
          <cell r="I124">
            <v>11</v>
          </cell>
          <cell r="J124" t="str">
            <v>×</v>
          </cell>
          <cell r="K124">
            <v>18</v>
          </cell>
          <cell r="L124" t="str">
            <v>×</v>
          </cell>
          <cell r="M124">
            <v>7540</v>
          </cell>
          <cell r="N124">
            <v>1</v>
          </cell>
          <cell r="O124">
            <v>1155</v>
          </cell>
          <cell r="P124">
            <v>1155</v>
          </cell>
        </row>
        <row r="125">
          <cell r="B125" t="str">
            <v>11G11D</v>
          </cell>
          <cell r="C125" t="str">
            <v>GIRDER</v>
          </cell>
          <cell r="D125" t="str">
            <v>H</v>
          </cell>
          <cell r="E125">
            <v>588</v>
          </cell>
          <cell r="F125" t="str">
            <v>×</v>
          </cell>
          <cell r="G125">
            <v>300</v>
          </cell>
          <cell r="H125" t="str">
            <v>×</v>
          </cell>
          <cell r="I125">
            <v>12</v>
          </cell>
          <cell r="J125" t="str">
            <v>×</v>
          </cell>
          <cell r="K125">
            <v>20</v>
          </cell>
          <cell r="L125" t="str">
            <v>×</v>
          </cell>
          <cell r="M125">
            <v>7540</v>
          </cell>
          <cell r="N125">
            <v>1</v>
          </cell>
          <cell r="O125">
            <v>1318</v>
          </cell>
          <cell r="P125">
            <v>1318</v>
          </cell>
        </row>
        <row r="126">
          <cell r="B126" t="str">
            <v>11G11E</v>
          </cell>
          <cell r="C126" t="str">
            <v>GIRDER</v>
          </cell>
          <cell r="D126" t="str">
            <v>H</v>
          </cell>
          <cell r="E126">
            <v>588</v>
          </cell>
          <cell r="F126" t="str">
            <v>×</v>
          </cell>
          <cell r="G126">
            <v>300</v>
          </cell>
          <cell r="H126" t="str">
            <v>×</v>
          </cell>
          <cell r="I126">
            <v>12</v>
          </cell>
          <cell r="J126" t="str">
            <v>×</v>
          </cell>
          <cell r="K126">
            <v>20</v>
          </cell>
          <cell r="L126" t="str">
            <v>×</v>
          </cell>
          <cell r="M126">
            <v>7540</v>
          </cell>
          <cell r="N126">
            <v>1</v>
          </cell>
          <cell r="O126">
            <v>1318</v>
          </cell>
          <cell r="P126">
            <v>1318</v>
          </cell>
        </row>
        <row r="127">
          <cell r="B127" t="str">
            <v>11B12A</v>
          </cell>
          <cell r="C127" t="str">
            <v>BEAM</v>
          </cell>
          <cell r="D127" t="str">
            <v>H</v>
          </cell>
          <cell r="E127">
            <v>708</v>
          </cell>
          <cell r="F127" t="str">
            <v>×</v>
          </cell>
          <cell r="G127">
            <v>302</v>
          </cell>
          <cell r="H127" t="str">
            <v>×</v>
          </cell>
          <cell r="I127">
            <v>15</v>
          </cell>
          <cell r="J127" t="str">
            <v>×</v>
          </cell>
          <cell r="K127">
            <v>28</v>
          </cell>
          <cell r="L127" t="str">
            <v>×</v>
          </cell>
          <cell r="M127">
            <v>8740</v>
          </cell>
          <cell r="N127">
            <v>3</v>
          </cell>
          <cell r="O127">
            <v>5765</v>
          </cell>
          <cell r="P127">
            <v>1921.6666666666667</v>
          </cell>
        </row>
        <row r="128">
          <cell r="B128" t="str">
            <v>11B12B</v>
          </cell>
          <cell r="C128" t="str">
            <v>BEAM</v>
          </cell>
          <cell r="D128" t="str">
            <v>H</v>
          </cell>
          <cell r="E128">
            <v>488</v>
          </cell>
          <cell r="F128" t="str">
            <v>×</v>
          </cell>
          <cell r="G128">
            <v>300</v>
          </cell>
          <cell r="H128" t="str">
            <v>×</v>
          </cell>
          <cell r="I128">
            <v>11</v>
          </cell>
          <cell r="J128" t="str">
            <v>×</v>
          </cell>
          <cell r="K128">
            <v>18</v>
          </cell>
          <cell r="L128" t="str">
            <v>×</v>
          </cell>
          <cell r="M128">
            <v>7490</v>
          </cell>
          <cell r="N128">
            <v>2</v>
          </cell>
          <cell r="O128">
            <v>2047</v>
          </cell>
          <cell r="P128">
            <v>1023.5</v>
          </cell>
        </row>
        <row r="129">
          <cell r="B129" t="str">
            <v>11B12C</v>
          </cell>
          <cell r="C129" t="str">
            <v>BEAM</v>
          </cell>
          <cell r="D129" t="str">
            <v>H</v>
          </cell>
          <cell r="E129">
            <v>400</v>
          </cell>
          <cell r="F129" t="str">
            <v>×</v>
          </cell>
          <cell r="G129">
            <v>200</v>
          </cell>
          <cell r="H129" t="str">
            <v>×</v>
          </cell>
          <cell r="I129">
            <v>8</v>
          </cell>
          <cell r="J129" t="str">
            <v>×</v>
          </cell>
          <cell r="K129">
            <v>13</v>
          </cell>
          <cell r="L129" t="str">
            <v>×</v>
          </cell>
          <cell r="M129">
            <v>4290</v>
          </cell>
          <cell r="N129">
            <v>1</v>
          </cell>
          <cell r="O129">
            <v>302</v>
          </cell>
          <cell r="P129">
            <v>302</v>
          </cell>
        </row>
        <row r="130">
          <cell r="B130" t="str">
            <v>11B12D</v>
          </cell>
          <cell r="C130" t="str">
            <v>BEAM</v>
          </cell>
          <cell r="D130" t="str">
            <v>H</v>
          </cell>
          <cell r="E130">
            <v>400</v>
          </cell>
          <cell r="F130" t="str">
            <v>×</v>
          </cell>
          <cell r="G130">
            <v>200</v>
          </cell>
          <cell r="H130" t="str">
            <v>×</v>
          </cell>
          <cell r="I130">
            <v>8</v>
          </cell>
          <cell r="J130" t="str">
            <v>×</v>
          </cell>
          <cell r="K130">
            <v>13</v>
          </cell>
          <cell r="L130" t="str">
            <v>×</v>
          </cell>
          <cell r="M130">
            <v>4290</v>
          </cell>
          <cell r="N130">
            <v>1</v>
          </cell>
          <cell r="O130">
            <v>297</v>
          </cell>
          <cell r="P130">
            <v>297</v>
          </cell>
        </row>
        <row r="131">
          <cell r="B131" t="str">
            <v>11B12E</v>
          </cell>
          <cell r="C131" t="str">
            <v>BEAM</v>
          </cell>
          <cell r="D131" t="str">
            <v>H</v>
          </cell>
          <cell r="E131">
            <v>400</v>
          </cell>
          <cell r="F131" t="str">
            <v>×</v>
          </cell>
          <cell r="G131">
            <v>200</v>
          </cell>
          <cell r="H131" t="str">
            <v>×</v>
          </cell>
          <cell r="I131">
            <v>8</v>
          </cell>
          <cell r="J131" t="str">
            <v>×</v>
          </cell>
          <cell r="K131">
            <v>13</v>
          </cell>
          <cell r="L131" t="str">
            <v>×</v>
          </cell>
          <cell r="M131">
            <v>3790</v>
          </cell>
          <cell r="N131">
            <v>2</v>
          </cell>
          <cell r="O131">
            <v>527</v>
          </cell>
          <cell r="P131">
            <v>263.5</v>
          </cell>
        </row>
        <row r="132">
          <cell r="B132" t="str">
            <v>11B12F</v>
          </cell>
          <cell r="C132" t="str">
            <v>BEAM</v>
          </cell>
          <cell r="D132" t="str">
            <v>H</v>
          </cell>
          <cell r="E132">
            <v>150</v>
          </cell>
          <cell r="F132" t="str">
            <v>×</v>
          </cell>
          <cell r="G132">
            <v>75</v>
          </cell>
          <cell r="H132" t="str">
            <v>×</v>
          </cell>
          <cell r="I132">
            <v>6.5</v>
          </cell>
          <cell r="J132" t="str">
            <v>×</v>
          </cell>
          <cell r="K132">
            <v>10</v>
          </cell>
          <cell r="L132" t="str">
            <v>×</v>
          </cell>
          <cell r="M132">
            <v>2955</v>
          </cell>
          <cell r="N132">
            <v>8</v>
          </cell>
          <cell r="O132">
            <v>440</v>
          </cell>
          <cell r="P132">
            <v>55</v>
          </cell>
        </row>
        <row r="133">
          <cell r="B133" t="str">
            <v>11B13A</v>
          </cell>
          <cell r="C133" t="str">
            <v>BEAM</v>
          </cell>
          <cell r="D133" t="str">
            <v>H</v>
          </cell>
          <cell r="E133">
            <v>294</v>
          </cell>
          <cell r="F133" t="str">
            <v>×</v>
          </cell>
          <cell r="G133">
            <v>200</v>
          </cell>
          <cell r="H133" t="str">
            <v>×</v>
          </cell>
          <cell r="I133">
            <v>8</v>
          </cell>
          <cell r="J133" t="str">
            <v>×</v>
          </cell>
          <cell r="K133">
            <v>12</v>
          </cell>
          <cell r="L133" t="str">
            <v>×</v>
          </cell>
          <cell r="M133">
            <v>4190</v>
          </cell>
          <cell r="N133">
            <v>2</v>
          </cell>
          <cell r="O133">
            <v>497</v>
          </cell>
          <cell r="P133">
            <v>248.5</v>
          </cell>
        </row>
        <row r="134">
          <cell r="B134" t="str">
            <v>11B13B</v>
          </cell>
          <cell r="C134" t="str">
            <v>BEAM</v>
          </cell>
          <cell r="D134" t="str">
            <v>H</v>
          </cell>
          <cell r="E134">
            <v>294</v>
          </cell>
          <cell r="F134" t="str">
            <v>×</v>
          </cell>
          <cell r="G134">
            <v>200</v>
          </cell>
          <cell r="H134" t="str">
            <v>×</v>
          </cell>
          <cell r="I134">
            <v>8</v>
          </cell>
          <cell r="J134" t="str">
            <v>×</v>
          </cell>
          <cell r="K134">
            <v>12</v>
          </cell>
          <cell r="L134" t="str">
            <v>×</v>
          </cell>
          <cell r="M134">
            <v>3690</v>
          </cell>
          <cell r="N134">
            <v>2</v>
          </cell>
          <cell r="O134">
            <v>440</v>
          </cell>
          <cell r="P134">
            <v>220</v>
          </cell>
        </row>
        <row r="135">
          <cell r="B135" t="str">
            <v>11B13C</v>
          </cell>
          <cell r="C135" t="str">
            <v>BEAM</v>
          </cell>
          <cell r="D135" t="str">
            <v>H</v>
          </cell>
          <cell r="E135">
            <v>294</v>
          </cell>
          <cell r="F135" t="str">
            <v>×</v>
          </cell>
          <cell r="G135">
            <v>200</v>
          </cell>
          <cell r="H135" t="str">
            <v>×</v>
          </cell>
          <cell r="I135">
            <v>8</v>
          </cell>
          <cell r="J135" t="str">
            <v>×</v>
          </cell>
          <cell r="K135">
            <v>12</v>
          </cell>
          <cell r="L135" t="str">
            <v>×</v>
          </cell>
          <cell r="M135">
            <v>4190</v>
          </cell>
          <cell r="N135">
            <v>1</v>
          </cell>
          <cell r="O135">
            <v>256</v>
          </cell>
          <cell r="P135">
            <v>256</v>
          </cell>
        </row>
        <row r="136">
          <cell r="B136" t="str">
            <v>11B13D</v>
          </cell>
          <cell r="C136" t="str">
            <v>BEAM</v>
          </cell>
          <cell r="D136" t="str">
            <v>H</v>
          </cell>
          <cell r="E136">
            <v>294</v>
          </cell>
          <cell r="F136" t="str">
            <v>×</v>
          </cell>
          <cell r="G136">
            <v>200</v>
          </cell>
          <cell r="H136" t="str">
            <v>×</v>
          </cell>
          <cell r="I136">
            <v>8</v>
          </cell>
          <cell r="J136" t="str">
            <v>×</v>
          </cell>
          <cell r="K136">
            <v>12</v>
          </cell>
          <cell r="L136" t="str">
            <v>×</v>
          </cell>
          <cell r="M136">
            <v>4190</v>
          </cell>
          <cell r="N136">
            <v>1</v>
          </cell>
          <cell r="O136">
            <v>263</v>
          </cell>
          <cell r="P136">
            <v>263</v>
          </cell>
        </row>
        <row r="137">
          <cell r="B137" t="str">
            <v>11B13E</v>
          </cell>
          <cell r="C137" t="str">
            <v>BEAM</v>
          </cell>
          <cell r="D137" t="str">
            <v>H</v>
          </cell>
          <cell r="E137">
            <v>294</v>
          </cell>
          <cell r="F137" t="str">
            <v>×</v>
          </cell>
          <cell r="G137">
            <v>200</v>
          </cell>
          <cell r="H137" t="str">
            <v>×</v>
          </cell>
          <cell r="I137">
            <v>8</v>
          </cell>
          <cell r="J137" t="str">
            <v>×</v>
          </cell>
          <cell r="K137">
            <v>12</v>
          </cell>
          <cell r="L137" t="str">
            <v>×</v>
          </cell>
          <cell r="M137">
            <v>3690</v>
          </cell>
          <cell r="N137">
            <v>1</v>
          </cell>
          <cell r="O137">
            <v>227</v>
          </cell>
          <cell r="P137">
            <v>227</v>
          </cell>
        </row>
        <row r="138">
          <cell r="B138" t="str">
            <v>11B13F</v>
          </cell>
          <cell r="C138" t="str">
            <v>BEAM</v>
          </cell>
          <cell r="D138" t="str">
            <v>H</v>
          </cell>
          <cell r="E138">
            <v>294</v>
          </cell>
          <cell r="F138" t="str">
            <v>×</v>
          </cell>
          <cell r="G138">
            <v>200</v>
          </cell>
          <cell r="H138" t="str">
            <v>×</v>
          </cell>
          <cell r="I138">
            <v>8</v>
          </cell>
          <cell r="J138" t="str">
            <v>×</v>
          </cell>
          <cell r="K138">
            <v>12</v>
          </cell>
          <cell r="L138" t="str">
            <v>×</v>
          </cell>
          <cell r="M138">
            <v>3690</v>
          </cell>
          <cell r="N138">
            <v>1</v>
          </cell>
          <cell r="O138">
            <v>235</v>
          </cell>
          <cell r="P138">
            <v>235</v>
          </cell>
        </row>
        <row r="139">
          <cell r="B139" t="str">
            <v>11B13G</v>
          </cell>
          <cell r="C139" t="str">
            <v>BEAM</v>
          </cell>
          <cell r="D139" t="str">
            <v>H</v>
          </cell>
          <cell r="E139">
            <v>294</v>
          </cell>
          <cell r="F139" t="str">
            <v>×</v>
          </cell>
          <cell r="G139">
            <v>200</v>
          </cell>
          <cell r="H139" t="str">
            <v>×</v>
          </cell>
          <cell r="I139">
            <v>8</v>
          </cell>
          <cell r="J139" t="str">
            <v>×</v>
          </cell>
          <cell r="K139">
            <v>12</v>
          </cell>
          <cell r="L139" t="str">
            <v>×</v>
          </cell>
          <cell r="M139">
            <v>2807</v>
          </cell>
          <cell r="N139">
            <v>1</v>
          </cell>
          <cell r="O139">
            <v>170</v>
          </cell>
          <cell r="P139">
            <v>170</v>
          </cell>
        </row>
        <row r="140">
          <cell r="B140" t="str">
            <v>11BK14A</v>
          </cell>
          <cell r="C140" t="str">
            <v>BRACKET</v>
          </cell>
          <cell r="D140" t="str">
            <v>H</v>
          </cell>
          <cell r="E140">
            <v>194</v>
          </cell>
          <cell r="F140" t="str">
            <v>×</v>
          </cell>
          <cell r="G140">
            <v>150</v>
          </cell>
          <cell r="H140" t="str">
            <v>×</v>
          </cell>
          <cell r="I140">
            <v>6</v>
          </cell>
          <cell r="J140" t="str">
            <v>×</v>
          </cell>
          <cell r="K140">
            <v>9</v>
          </cell>
          <cell r="L140" t="str">
            <v>×</v>
          </cell>
          <cell r="M140">
            <v>1085</v>
          </cell>
          <cell r="N140">
            <v>1</v>
          </cell>
          <cell r="O140">
            <v>49</v>
          </cell>
          <cell r="P140">
            <v>49</v>
          </cell>
        </row>
        <row r="141">
          <cell r="B141" t="str">
            <v>11KB14B</v>
          </cell>
          <cell r="C141" t="str">
            <v>K.BRACE</v>
          </cell>
          <cell r="D141" t="str">
            <v>CT</v>
          </cell>
          <cell r="E141">
            <v>97</v>
          </cell>
          <cell r="F141" t="str">
            <v>×</v>
          </cell>
          <cell r="G141">
            <v>150</v>
          </cell>
          <cell r="H141" t="str">
            <v>×</v>
          </cell>
          <cell r="I141">
            <v>6</v>
          </cell>
          <cell r="J141" t="str">
            <v>×</v>
          </cell>
          <cell r="K141">
            <v>9</v>
          </cell>
          <cell r="L141" t="str">
            <v>×</v>
          </cell>
          <cell r="M141">
            <v>1080</v>
          </cell>
          <cell r="N141">
            <v>1</v>
          </cell>
          <cell r="O141">
            <v>22</v>
          </cell>
          <cell r="P141">
            <v>22</v>
          </cell>
        </row>
        <row r="142">
          <cell r="B142" t="str">
            <v>11BK14C</v>
          </cell>
          <cell r="C142" t="str">
            <v>BRACKET</v>
          </cell>
          <cell r="D142" t="str">
            <v>H</v>
          </cell>
          <cell r="E142">
            <v>194</v>
          </cell>
          <cell r="F142" t="str">
            <v>×</v>
          </cell>
          <cell r="G142">
            <v>150</v>
          </cell>
          <cell r="H142" t="str">
            <v>×</v>
          </cell>
          <cell r="I142">
            <v>6</v>
          </cell>
          <cell r="J142" t="str">
            <v>×</v>
          </cell>
          <cell r="K142">
            <v>9</v>
          </cell>
          <cell r="L142" t="str">
            <v>×</v>
          </cell>
          <cell r="M142">
            <v>1085</v>
          </cell>
          <cell r="N142">
            <v>1</v>
          </cell>
          <cell r="O142">
            <v>53</v>
          </cell>
          <cell r="P142">
            <v>53</v>
          </cell>
        </row>
        <row r="143">
          <cell r="B143" t="str">
            <v>11KB14D</v>
          </cell>
          <cell r="C143" t="str">
            <v>K.BRACE</v>
          </cell>
          <cell r="D143" t="str">
            <v>CT</v>
          </cell>
          <cell r="E143">
            <v>97</v>
          </cell>
          <cell r="F143" t="str">
            <v>×</v>
          </cell>
          <cell r="G143">
            <v>150</v>
          </cell>
          <cell r="H143" t="str">
            <v>×</v>
          </cell>
          <cell r="I143">
            <v>6</v>
          </cell>
          <cell r="J143" t="str">
            <v>×</v>
          </cell>
          <cell r="K143">
            <v>9</v>
          </cell>
          <cell r="L143" t="str">
            <v>×</v>
          </cell>
          <cell r="M143">
            <v>1080</v>
          </cell>
          <cell r="N143">
            <v>1</v>
          </cell>
          <cell r="O143">
            <v>22</v>
          </cell>
          <cell r="P143">
            <v>22</v>
          </cell>
        </row>
        <row r="144">
          <cell r="B144" t="str">
            <v>11ST15A</v>
          </cell>
          <cell r="C144" t="str">
            <v>STRINGERS</v>
          </cell>
          <cell r="D144" t="str">
            <v>ㄷ</v>
          </cell>
          <cell r="E144">
            <v>200</v>
          </cell>
          <cell r="F144" t="str">
            <v>×</v>
          </cell>
          <cell r="G144">
            <v>80</v>
          </cell>
          <cell r="H144" t="str">
            <v>×</v>
          </cell>
          <cell r="I144">
            <v>7.5</v>
          </cell>
          <cell r="J144" t="str">
            <v>×</v>
          </cell>
          <cell r="K144">
            <v>11</v>
          </cell>
          <cell r="L144" t="str">
            <v>×</v>
          </cell>
          <cell r="M144">
            <v>2889</v>
          </cell>
          <cell r="N144">
            <v>2</v>
          </cell>
          <cell r="O144">
            <v>163</v>
          </cell>
          <cell r="P144">
            <v>81.5</v>
          </cell>
        </row>
        <row r="145">
          <cell r="B145" t="str">
            <v>11ST15B</v>
          </cell>
          <cell r="C145" t="str">
            <v>STRINGERS</v>
          </cell>
          <cell r="D145" t="str">
            <v>ㄷ</v>
          </cell>
          <cell r="E145">
            <v>200</v>
          </cell>
          <cell r="F145" t="str">
            <v>×</v>
          </cell>
          <cell r="G145">
            <v>80</v>
          </cell>
          <cell r="H145" t="str">
            <v>×</v>
          </cell>
          <cell r="I145">
            <v>7.5</v>
          </cell>
          <cell r="J145" t="str">
            <v>×</v>
          </cell>
          <cell r="K145">
            <v>11</v>
          </cell>
          <cell r="L145" t="str">
            <v>×</v>
          </cell>
          <cell r="M145">
            <v>3708</v>
          </cell>
          <cell r="N145">
            <v>2</v>
          </cell>
          <cell r="O145">
            <v>220</v>
          </cell>
          <cell r="P145">
            <v>110</v>
          </cell>
        </row>
        <row r="146">
          <cell r="B146" t="str">
            <v>11ST15C</v>
          </cell>
          <cell r="C146" t="str">
            <v>STRINGERS</v>
          </cell>
          <cell r="D146" t="str">
            <v>ㄷ</v>
          </cell>
          <cell r="E146">
            <v>200</v>
          </cell>
          <cell r="F146" t="str">
            <v>×</v>
          </cell>
          <cell r="G146">
            <v>80</v>
          </cell>
          <cell r="H146" t="str">
            <v>×</v>
          </cell>
          <cell r="I146">
            <v>7.5</v>
          </cell>
          <cell r="J146" t="str">
            <v>×</v>
          </cell>
          <cell r="K146">
            <v>11</v>
          </cell>
          <cell r="L146" t="str">
            <v>×</v>
          </cell>
          <cell r="M146">
            <v>2631</v>
          </cell>
          <cell r="N146">
            <v>2</v>
          </cell>
          <cell r="O146">
            <v>242</v>
          </cell>
          <cell r="P146">
            <v>121</v>
          </cell>
        </row>
        <row r="147">
          <cell r="B147" t="str">
            <v>11ST15D</v>
          </cell>
          <cell r="C147" t="str">
            <v>STRINGERS</v>
          </cell>
          <cell r="D147" t="str">
            <v>ㄷ</v>
          </cell>
          <cell r="E147">
            <v>200</v>
          </cell>
          <cell r="F147" t="str">
            <v>×</v>
          </cell>
          <cell r="G147">
            <v>80</v>
          </cell>
          <cell r="H147" t="str">
            <v>×</v>
          </cell>
          <cell r="I147">
            <v>7.5</v>
          </cell>
          <cell r="J147" t="str">
            <v>×</v>
          </cell>
          <cell r="K147">
            <v>11</v>
          </cell>
          <cell r="L147" t="str">
            <v>×</v>
          </cell>
          <cell r="M147">
            <v>870</v>
          </cell>
          <cell r="N147">
            <v>1</v>
          </cell>
          <cell r="O147">
            <v>21</v>
          </cell>
          <cell r="P147">
            <v>21</v>
          </cell>
        </row>
        <row r="148">
          <cell r="B148" t="str">
            <v>11ST15E</v>
          </cell>
          <cell r="C148" t="str">
            <v>STRINGERS</v>
          </cell>
          <cell r="D148" t="str">
            <v>ㄷ</v>
          </cell>
          <cell r="E148">
            <v>200</v>
          </cell>
          <cell r="F148" t="str">
            <v>×</v>
          </cell>
          <cell r="G148">
            <v>80</v>
          </cell>
          <cell r="H148" t="str">
            <v>×</v>
          </cell>
          <cell r="I148">
            <v>7.5</v>
          </cell>
          <cell r="J148" t="str">
            <v>×</v>
          </cell>
          <cell r="K148">
            <v>11</v>
          </cell>
          <cell r="L148" t="str">
            <v>×</v>
          </cell>
          <cell r="M148">
            <v>1700</v>
          </cell>
          <cell r="N148">
            <v>1</v>
          </cell>
          <cell r="O148">
            <v>42</v>
          </cell>
          <cell r="P148">
            <v>42</v>
          </cell>
        </row>
        <row r="149">
          <cell r="B149" t="str">
            <v>11ST15F</v>
          </cell>
          <cell r="C149" t="str">
            <v>STRINGERS</v>
          </cell>
          <cell r="D149" t="str">
            <v>ㄷ</v>
          </cell>
          <cell r="E149">
            <v>200</v>
          </cell>
          <cell r="F149" t="str">
            <v>×</v>
          </cell>
          <cell r="G149">
            <v>80</v>
          </cell>
          <cell r="H149" t="str">
            <v>×</v>
          </cell>
          <cell r="I149">
            <v>7.5</v>
          </cell>
          <cell r="J149" t="str">
            <v>×</v>
          </cell>
          <cell r="K149">
            <v>11</v>
          </cell>
          <cell r="L149" t="str">
            <v>×</v>
          </cell>
          <cell r="M149">
            <v>1700</v>
          </cell>
          <cell r="N149">
            <v>1</v>
          </cell>
          <cell r="O149">
            <v>48</v>
          </cell>
          <cell r="P149">
            <v>48</v>
          </cell>
        </row>
        <row r="150">
          <cell r="B150" t="str">
            <v>18B01A</v>
          </cell>
          <cell r="C150" t="str">
            <v>BEAM</v>
          </cell>
          <cell r="D150" t="str">
            <v>H</v>
          </cell>
          <cell r="E150">
            <v>200</v>
          </cell>
          <cell r="F150" t="str">
            <v>×</v>
          </cell>
          <cell r="G150">
            <v>200</v>
          </cell>
          <cell r="H150" t="str">
            <v>×</v>
          </cell>
          <cell r="I150">
            <v>8</v>
          </cell>
          <cell r="J150" t="str">
            <v>×</v>
          </cell>
          <cell r="K150">
            <v>12</v>
          </cell>
          <cell r="L150" t="str">
            <v>×</v>
          </cell>
          <cell r="M150">
            <v>3855</v>
          </cell>
          <cell r="N150">
            <v>1</v>
          </cell>
          <cell r="O150">
            <v>263</v>
          </cell>
          <cell r="P150">
            <v>263</v>
          </cell>
        </row>
        <row r="152">
          <cell r="P152" t="str">
            <v xml:space="preserve"> </v>
          </cell>
        </row>
        <row r="153">
          <cell r="P153" t="str">
            <v xml:space="preserve"> </v>
          </cell>
        </row>
        <row r="154">
          <cell r="N154">
            <v>241</v>
          </cell>
          <cell r="O154">
            <v>146781</v>
          </cell>
          <cell r="P154">
            <v>107758.33333333334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세내역서"/>
      <sheetName val="IO LIST"/>
      <sheetName val="SW용역내역"/>
      <sheetName val="S.W비 HMI"/>
      <sheetName val="S.W비 APP"/>
      <sheetName val="PANEL"/>
      <sheetName val="공사원가계약서"/>
      <sheetName val="경비"/>
      <sheetName val="재+노"/>
      <sheetName val="물량집계표"/>
      <sheetName val="전선관배관"/>
      <sheetName val="도장물량산출"/>
      <sheetName val="품셈표"/>
      <sheetName val="강재제작"/>
      <sheetName val="노임단가"/>
      <sheetName val="Sheet4 (3)"/>
      <sheetName val="Sheet4 (4)"/>
      <sheetName val="5.소재"/>
      <sheetName val="적용기준"/>
      <sheetName val="품셈 "/>
      <sheetName val="내역서 "/>
      <sheetName val="단가"/>
      <sheetName val="증감대비"/>
      <sheetName val="정부노임"/>
      <sheetName val="수량산출"/>
      <sheetName val="옥외등신설"/>
      <sheetName val="저케CV22신설"/>
      <sheetName val="저케CV38신설"/>
      <sheetName val="저케CV8신설"/>
      <sheetName val="접지3종"/>
      <sheetName val="BEND LOSS"/>
      <sheetName val="Sheet5"/>
      <sheetName val="총괄표(설치)"/>
      <sheetName val="표지"/>
      <sheetName val="PI"/>
      <sheetName val="자재단가"/>
      <sheetName val="요약"/>
      <sheetName val="용선 C.L"/>
      <sheetName val="노무비단가"/>
      <sheetName val="시설물일위"/>
      <sheetName val="참고"/>
      <sheetName val="투찰"/>
      <sheetName val="유첨3.적용기준"/>
      <sheetName val="단중표"/>
      <sheetName val="기본"/>
      <sheetName val="음성(cable)"/>
      <sheetName val="내역서"/>
      <sheetName val="정부노임단가"/>
      <sheetName val="가열로SW"/>
      <sheetName val="원가서"/>
    </sheetNames>
    <sheetDataSet>
      <sheetData sheetId="0">
        <row r="14">
          <cell r="C14">
            <v>52565</v>
          </cell>
        </row>
      </sheetData>
      <sheetData sheetId="1">
        <row r="14">
          <cell r="C14">
            <v>52565</v>
          </cell>
        </row>
      </sheetData>
      <sheetData sheetId="2" refreshError="1"/>
      <sheetData sheetId="3"/>
      <sheetData sheetId="4"/>
      <sheetData sheetId="5"/>
      <sheetData sheetId="6"/>
      <sheetData sheetId="7">
        <row r="14">
          <cell r="C14">
            <v>52565</v>
          </cell>
        </row>
      </sheetData>
      <sheetData sheetId="8">
        <row r="14">
          <cell r="C14">
            <v>52565</v>
          </cell>
        </row>
      </sheetData>
      <sheetData sheetId="9">
        <row r="14">
          <cell r="C14">
            <v>52565</v>
          </cell>
        </row>
      </sheetData>
      <sheetData sheetId="10">
        <row r="14">
          <cell r="C14">
            <v>52565</v>
          </cell>
        </row>
      </sheetData>
      <sheetData sheetId="11">
        <row r="14">
          <cell r="C14">
            <v>52565</v>
          </cell>
        </row>
      </sheetData>
      <sheetData sheetId="12">
        <row r="14">
          <cell r="C14">
            <v>52565</v>
          </cell>
        </row>
      </sheetData>
      <sheetData sheetId="13">
        <row r="14">
          <cell r="C14">
            <v>52565</v>
          </cell>
        </row>
      </sheetData>
      <sheetData sheetId="14" refreshError="1">
        <row r="14">
          <cell r="C14">
            <v>52565</v>
          </cell>
        </row>
        <row r="16">
          <cell r="C16">
            <v>87771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표지-1"/>
      <sheetName val="표지-2"/>
      <sheetName val="목차"/>
      <sheetName val="가공총괄표"/>
      <sheetName val="자재LIST"/>
      <sheetName val="운반중량집계"/>
      <sheetName val="운반중량산출"/>
      <sheetName val="총집계표 "/>
      <sheetName val="용접집계표"/>
      <sheetName val="용접산출 "/>
      <sheetName val="철골가공조립"/>
      <sheetName val="도장집계"/>
      <sheetName val="도장면적"/>
      <sheetName val="비계공"/>
      <sheetName val="단중표"/>
      <sheetName val="용선 C.L"/>
      <sheetName val="식당.가공"/>
      <sheetName val="유림총괄"/>
      <sheetName val="산출내역서집계표"/>
      <sheetName val="기본"/>
      <sheetName val="공량산출서"/>
      <sheetName val="실행철강하도"/>
      <sheetName val="PI"/>
      <sheetName val="표지"/>
      <sheetName val="12-INI023★"/>
      <sheetName val="적용"/>
      <sheetName val="정부노임"/>
      <sheetName val="일위대가"/>
      <sheetName val="설비비1"/>
      <sheetName val="여과지동"/>
      <sheetName val="기초자료"/>
      <sheetName val="Sheet1 (2)"/>
      <sheetName val="4.내역"/>
      <sheetName val="가열로SW"/>
      <sheetName val="총괄집계표"/>
      <sheetName val="시운전연료비"/>
      <sheetName val="EE-PROP"/>
      <sheetName val="Sheet5"/>
      <sheetName val="방화산출"/>
      <sheetName val="Sheet1"/>
      <sheetName val="자재단가"/>
      <sheetName val="일위대가(1)"/>
      <sheetName val="터파기및재료"/>
      <sheetName val="2000년_#1_HB"/>
      <sheetName val="견적을지"/>
      <sheetName val="코드표"/>
      <sheetName val="단가구성 (2)"/>
      <sheetName val="집 계 표"/>
      <sheetName val="시화점실행"/>
      <sheetName val="총집계표_"/>
      <sheetName val="용접산출_"/>
      <sheetName val="용선_C_L"/>
      <sheetName val="식당_가공"/>
      <sheetName val="금융비용"/>
      <sheetName val="요약"/>
      <sheetName val="원하대비"/>
      <sheetName val="원도급"/>
      <sheetName val="하도급"/>
      <sheetName val="개요"/>
      <sheetName val="옥외배관기본공량"/>
      <sheetName val="#REF"/>
      <sheetName val="물량"/>
      <sheetName val=" 갑지"/>
      <sheetName val="실행내역서 "/>
      <sheetName val="단가산출"/>
      <sheetName val="45,46"/>
      <sheetName val="POL6차-PIPING"/>
      <sheetName val="유첨3.적용기준"/>
      <sheetName val="5.소재"/>
      <sheetName val="노무비"/>
      <sheetName val="2선재"/>
      <sheetName val="실행내역"/>
      <sheetName val="현장관리비"/>
      <sheetName val="경비"/>
      <sheetName val="원가서"/>
      <sheetName val="코드목록"/>
      <sheetName val="3후판"/>
      <sheetName val="행거,슈,볼트,펌프,잡재"/>
      <sheetName val="인원계획-미화"/>
      <sheetName val="옥외등신설"/>
      <sheetName val="저케CV22신설"/>
      <sheetName val="저케CV38신설"/>
      <sheetName val="저케CV8신설"/>
      <sheetName val="접지3종"/>
      <sheetName val="설비비TRT"/>
      <sheetName val="설비비4"/>
      <sheetName val="설비비5"/>
      <sheetName val="BEND LOSS"/>
      <sheetName val="코드목록(시스템담당용)"/>
      <sheetName val="내역서 "/>
      <sheetName val="공사물량총량집계"/>
      <sheetName val="수량산출서"/>
      <sheetName val="설비비3"/>
      <sheetName val="터널조도"/>
      <sheetName val="내역"/>
      <sheetName val="배관BM(일반)"/>
      <sheetName val="T-TABLE"/>
      <sheetName val="PROGRAM_DATA"/>
      <sheetName val="작성방법"/>
      <sheetName val="수목데이타 "/>
      <sheetName val="CB"/>
      <sheetName val="PANEL가격"/>
      <sheetName val="소일위대가코드표"/>
      <sheetName val="정부노임단가"/>
      <sheetName val="도"/>
      <sheetName val="품셈표"/>
      <sheetName val="단가집"/>
      <sheetName val="Man Power"/>
      <sheetName val="Man Power &amp; Comp"/>
      <sheetName val="총괄집계 (현대-거평분)"/>
      <sheetName val="공급기지(토목)"/>
      <sheetName val="도면자료제출일정"/>
      <sheetName val="TDI ISBL"/>
      <sheetName val="공정양식"/>
      <sheetName val="MHR-ANLIS"/>
      <sheetName val="산#3-1"/>
      <sheetName val="MUK-List"/>
      <sheetName val="IT-BAT"/>
      <sheetName val="SENSOR LIST"/>
      <sheetName val="산#3-2-2"/>
      <sheetName val="indirect"/>
      <sheetName val="효율&amp;역율"/>
      <sheetName val="환율-LIBOR"/>
      <sheetName val="조도계산서 (도서)"/>
      <sheetName val="General Data"/>
      <sheetName val="WORK"/>
      <sheetName val="Proposal"/>
      <sheetName val="품셈 "/>
      <sheetName val="PAINT"/>
      <sheetName val="방화도료"/>
      <sheetName val="설비비2"/>
      <sheetName val="설비비6"/>
      <sheetName val="Eier"/>
      <sheetName val="토건"/>
      <sheetName val="Pengalaman Per"/>
      <sheetName val="Y-WORK"/>
      <sheetName val="ITEM"/>
      <sheetName val="PBS"/>
      <sheetName val="품종별-이름"/>
      <sheetName val="BQ"/>
      <sheetName val="산#3-2"/>
      <sheetName val="ENG-101"/>
      <sheetName val="PIPE"/>
      <sheetName val="FLANGE"/>
      <sheetName val="VALVE"/>
      <sheetName val="기계내역서"/>
      <sheetName val="부하(성남)"/>
      <sheetName val="울산자동제어"/>
      <sheetName val="내역서"/>
      <sheetName val="단가표"/>
      <sheetName val="메뉴"/>
      <sheetName val="파이프류"/>
      <sheetName val=""/>
      <sheetName val="단체(2)"/>
      <sheetName val="대비2"/>
      <sheetName val="DATE"/>
      <sheetName val="노임단가"/>
      <sheetName val="Total"/>
      <sheetName val="덕전리"/>
      <sheetName val="1.외주공사"/>
      <sheetName val="2.직영공사"/>
      <sheetName val="추가예산"/>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2">
          <cell r="G2" t="str">
            <v>D10</v>
          </cell>
          <cell r="H2">
            <v>0.56000000000000005</v>
          </cell>
        </row>
        <row r="3">
          <cell r="G3" t="str">
            <v>D13</v>
          </cell>
          <cell r="H3">
            <v>0.995</v>
          </cell>
        </row>
        <row r="4">
          <cell r="G4" t="str">
            <v>D16</v>
          </cell>
          <cell r="H4">
            <v>1.56</v>
          </cell>
        </row>
        <row r="5">
          <cell r="G5" t="str">
            <v>D19</v>
          </cell>
          <cell r="H5">
            <v>2.25</v>
          </cell>
        </row>
        <row r="6">
          <cell r="G6" t="str">
            <v>D22</v>
          </cell>
          <cell r="H6">
            <v>3.04</v>
          </cell>
        </row>
        <row r="7">
          <cell r="G7" t="str">
            <v>D25</v>
          </cell>
          <cell r="H7">
            <v>3.98</v>
          </cell>
        </row>
        <row r="8">
          <cell r="G8" t="str">
            <v>D32</v>
          </cell>
          <cell r="H8">
            <v>6.23</v>
          </cell>
        </row>
        <row r="9">
          <cell r="G9" t="str">
            <v>D35</v>
          </cell>
          <cell r="H9">
            <v>7.51</v>
          </cell>
        </row>
        <row r="10">
          <cell r="G10" t="str">
            <v>D38</v>
          </cell>
          <cell r="H10">
            <v>8.9499999999999993</v>
          </cell>
        </row>
        <row r="11">
          <cell r="G11" t="str">
            <v>φ6</v>
          </cell>
          <cell r="H11">
            <v>0.222</v>
          </cell>
        </row>
        <row r="12">
          <cell r="G12" t="str">
            <v>φ7</v>
          </cell>
          <cell r="H12">
            <v>0.30199999999999999</v>
          </cell>
        </row>
        <row r="13">
          <cell r="G13" t="str">
            <v>φ8</v>
          </cell>
          <cell r="H13">
            <v>0.39500000000000002</v>
          </cell>
        </row>
        <row r="14">
          <cell r="G14" t="str">
            <v>φ9</v>
          </cell>
          <cell r="H14">
            <v>0.499</v>
          </cell>
        </row>
        <row r="15">
          <cell r="G15" t="str">
            <v>φ10</v>
          </cell>
          <cell r="H15">
            <v>0.61699999999999999</v>
          </cell>
        </row>
        <row r="16">
          <cell r="G16" t="str">
            <v>φ11</v>
          </cell>
          <cell r="H16">
            <v>0.746</v>
          </cell>
        </row>
        <row r="17">
          <cell r="G17" t="str">
            <v>φ12</v>
          </cell>
          <cell r="H17">
            <v>0.88800000000000001</v>
          </cell>
        </row>
        <row r="18">
          <cell r="G18" t="str">
            <v>φ13</v>
          </cell>
          <cell r="H18">
            <v>1.04</v>
          </cell>
        </row>
        <row r="19">
          <cell r="G19" t="str">
            <v>φ16</v>
          </cell>
          <cell r="H19">
            <v>1.58</v>
          </cell>
        </row>
        <row r="20">
          <cell r="G20" t="str">
            <v>φ19</v>
          </cell>
          <cell r="H20">
            <v>2.23</v>
          </cell>
        </row>
        <row r="21">
          <cell r="G21" t="str">
            <v>φ20</v>
          </cell>
          <cell r="H21">
            <v>2.4700000000000002</v>
          </cell>
        </row>
        <row r="22">
          <cell r="G22" t="str">
            <v>φ21</v>
          </cell>
          <cell r="H22">
            <v>2.72</v>
          </cell>
        </row>
        <row r="23">
          <cell r="G23" t="str">
            <v>φ22</v>
          </cell>
          <cell r="H23">
            <v>2.98</v>
          </cell>
        </row>
        <row r="24">
          <cell r="G24" t="str">
            <v>φ23</v>
          </cell>
          <cell r="H24">
            <v>3.26</v>
          </cell>
        </row>
        <row r="25">
          <cell r="G25" t="str">
            <v>φ24</v>
          </cell>
          <cell r="H25">
            <v>3.55</v>
          </cell>
        </row>
        <row r="26">
          <cell r="G26" t="str">
            <v>φ25</v>
          </cell>
          <cell r="H26">
            <v>3.85</v>
          </cell>
        </row>
        <row r="27">
          <cell r="G27" t="str">
            <v>φ26</v>
          </cell>
          <cell r="H27">
            <v>4.17</v>
          </cell>
        </row>
        <row r="28">
          <cell r="G28" t="str">
            <v>φ28</v>
          </cell>
          <cell r="H28">
            <v>4.83</v>
          </cell>
        </row>
        <row r="29">
          <cell r="G29" t="str">
            <v>φ30</v>
          </cell>
          <cell r="H29">
            <v>5.55</v>
          </cell>
        </row>
        <row r="30">
          <cell r="G30" t="str">
            <v>φ32</v>
          </cell>
          <cell r="H30">
            <v>6.31</v>
          </cell>
        </row>
        <row r="31">
          <cell r="G31" t="str">
            <v>φ34</v>
          </cell>
          <cell r="H31">
            <v>7.13</v>
          </cell>
        </row>
        <row r="32">
          <cell r="G32" t="str">
            <v>φ36</v>
          </cell>
          <cell r="H32">
            <v>7.99</v>
          </cell>
        </row>
        <row r="33">
          <cell r="G33" t="str">
            <v>φ38</v>
          </cell>
          <cell r="H33">
            <v>8.9</v>
          </cell>
        </row>
        <row r="34">
          <cell r="G34" t="str">
            <v>φ40</v>
          </cell>
          <cell r="H34">
            <v>9.8699999999999992</v>
          </cell>
        </row>
        <row r="35">
          <cell r="G35" t="str">
            <v>φ42</v>
          </cell>
          <cell r="H35">
            <v>10.9</v>
          </cell>
        </row>
        <row r="36">
          <cell r="G36" t="str">
            <v>φ45</v>
          </cell>
          <cell r="H36">
            <v>11.9</v>
          </cell>
        </row>
        <row r="37">
          <cell r="G37" t="str">
            <v>φ46</v>
          </cell>
          <cell r="H37">
            <v>13</v>
          </cell>
        </row>
        <row r="38">
          <cell r="G38" t="str">
            <v>φ48</v>
          </cell>
          <cell r="H38">
            <v>14.2</v>
          </cell>
        </row>
        <row r="39">
          <cell r="G39" t="str">
            <v>φ50</v>
          </cell>
          <cell r="H39">
            <v>15.4</v>
          </cell>
        </row>
        <row r="40">
          <cell r="G40" t="str">
            <v>φ55</v>
          </cell>
          <cell r="H40">
            <v>18.7</v>
          </cell>
        </row>
        <row r="41">
          <cell r="G41" t="str">
            <v>φ60</v>
          </cell>
          <cell r="H41">
            <v>22.2</v>
          </cell>
        </row>
        <row r="42">
          <cell r="G42" t="str">
            <v>φ65</v>
          </cell>
          <cell r="H42">
            <v>26</v>
          </cell>
        </row>
        <row r="43">
          <cell r="G43" t="str">
            <v>φ70</v>
          </cell>
          <cell r="H43">
            <v>30.2</v>
          </cell>
        </row>
        <row r="44">
          <cell r="G44" t="str">
            <v>φ75</v>
          </cell>
          <cell r="H44">
            <v>34.700000000000003</v>
          </cell>
        </row>
        <row r="45">
          <cell r="G45" t="str">
            <v>φ80</v>
          </cell>
          <cell r="H45">
            <v>39.5</v>
          </cell>
        </row>
        <row r="46">
          <cell r="G46" t="str">
            <v>φ85</v>
          </cell>
          <cell r="H46">
            <v>44.5</v>
          </cell>
        </row>
        <row r="47">
          <cell r="G47" t="str">
            <v>φ90</v>
          </cell>
          <cell r="H47">
            <v>49.9</v>
          </cell>
        </row>
        <row r="48">
          <cell r="G48" t="str">
            <v>φ100</v>
          </cell>
          <cell r="H48">
            <v>61.7</v>
          </cell>
        </row>
        <row r="49">
          <cell r="G49" t="str">
            <v>φ110</v>
          </cell>
          <cell r="H49">
            <v>74.599999999999994</v>
          </cell>
        </row>
        <row r="50">
          <cell r="G50" t="str">
            <v>φ120</v>
          </cell>
          <cell r="H50">
            <v>88.8</v>
          </cell>
        </row>
        <row r="51">
          <cell r="G51" t="str">
            <v>φ130</v>
          </cell>
          <cell r="H51">
            <v>104</v>
          </cell>
        </row>
        <row r="52">
          <cell r="G52" t="str">
            <v>φ140</v>
          </cell>
          <cell r="H52">
            <v>121</v>
          </cell>
        </row>
        <row r="53">
          <cell r="G53" t="str">
            <v>φ150</v>
          </cell>
          <cell r="H53">
            <v>139</v>
          </cell>
        </row>
        <row r="54">
          <cell r="G54" t="str">
            <v>φ160</v>
          </cell>
          <cell r="H54">
            <v>158</v>
          </cell>
        </row>
        <row r="55">
          <cell r="G55" t="str">
            <v>φ170</v>
          </cell>
          <cell r="H55">
            <v>178</v>
          </cell>
        </row>
        <row r="56">
          <cell r="G56" t="str">
            <v>φ180</v>
          </cell>
          <cell r="H56">
            <v>200</v>
          </cell>
        </row>
        <row r="57">
          <cell r="G57" t="str">
            <v>φ190</v>
          </cell>
          <cell r="H57">
            <v>223</v>
          </cell>
        </row>
        <row r="58">
          <cell r="G58" t="str">
            <v>φ200</v>
          </cell>
          <cell r="H58">
            <v>247</v>
          </cell>
        </row>
        <row r="59">
          <cell r="G59" t="str">
            <v>φ210</v>
          </cell>
          <cell r="H59">
            <v>272</v>
          </cell>
        </row>
        <row r="60">
          <cell r="G60" t="str">
            <v>φ220</v>
          </cell>
          <cell r="H60">
            <v>298</v>
          </cell>
        </row>
        <row r="61">
          <cell r="G61" t="str">
            <v>φ230</v>
          </cell>
          <cell r="H61">
            <v>326</v>
          </cell>
        </row>
        <row r="62">
          <cell r="G62" t="str">
            <v>φ240</v>
          </cell>
          <cell r="H62">
            <v>355</v>
          </cell>
        </row>
        <row r="63">
          <cell r="G63" t="str">
            <v>φ250</v>
          </cell>
          <cell r="H63">
            <v>385</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직간접비율"/>
      <sheetName val="하도율"/>
      <sheetName val="원가집계"/>
      <sheetName val="투찰내역"/>
      <sheetName val="하도급사항"/>
      <sheetName val="토 공"/>
      <sheetName val="터널토공"/>
      <sheetName val="터널구조물공"/>
      <sheetName val="배수내역"/>
      <sheetName val="투찰가"/>
      <sheetName val="원가계산서"/>
      <sheetName val="DANGA"/>
      <sheetName val="내역서"/>
      <sheetName val="당사실시1"/>
      <sheetName val="추가예산"/>
      <sheetName val="실행철강하도"/>
      <sheetName val=""/>
      <sheetName val="자재단가"/>
      <sheetName val="증감내역서"/>
      <sheetName val="지급자재"/>
      <sheetName val="신고조서"/>
      <sheetName val="가열로SW"/>
      <sheetName val="할증 "/>
      <sheetName val="기본"/>
      <sheetName val="단중표"/>
      <sheetName val=" 갑지"/>
      <sheetName val="1,2공구원가계산서"/>
      <sheetName val="2공구산출내역"/>
      <sheetName val="1공구산출내역서"/>
      <sheetName val="도근좌표"/>
      <sheetName val="노임단가"/>
      <sheetName val="일위대가(1)"/>
      <sheetName val="소화실적"/>
      <sheetName val="원가서"/>
    </sheetNames>
    <sheetDataSet>
      <sheetData sheetId="0"/>
      <sheetData sheetId="1"/>
      <sheetData sheetId="2"/>
      <sheetData sheetId="3"/>
      <sheetData sheetId="4">
        <row r="2">
          <cell r="G2" t="str">
            <v>단  가</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공구원가계산서"/>
      <sheetName val="2공구산출내역"/>
      <sheetName val="1공구산출내역서"/>
      <sheetName val="1공구원가계산"/>
      <sheetName val="2공구원가계산"/>
      <sheetName val="투찰내역"/>
      <sheetName val="터널굴착단산"/>
      <sheetName val="장약패턴90M2"/>
      <sheetName val="토공산근"/>
      <sheetName val="단가산출근거"/>
      <sheetName val="터널구조물산근"/>
      <sheetName val="도로구조물산근"/>
      <sheetName val="Sheet1"/>
      <sheetName val="Sheet2"/>
      <sheetName val="Sheet3"/>
      <sheetName val="2004년 공정표(터널공)"/>
      <sheetName val="2004년 공정표(토공,배수구조물)"/>
      <sheetName val="공종별 수량"/>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구조물공수량명세서"/>
      <sheetName val="내역"/>
      <sheetName val="내역서"/>
      <sheetName val="공사비"/>
      <sheetName val="단가산출"/>
      <sheetName val="일위대가"/>
      <sheetName val="가드레일산근"/>
      <sheetName val="수량집계표"/>
      <sheetName val="수량"/>
      <sheetName val="단가비교"/>
      <sheetName val="적용2002"/>
      <sheetName val="중기"/>
      <sheetName val="갑"/>
      <sheetName val="2공구(갑)"/>
      <sheetName val="2공구(을)"/>
      <sheetName val="선급금공제"/>
      <sheetName val="1_2공구원가계산서"/>
      <sheetName val="원가계산서"/>
      <sheetName val="설계"/>
      <sheetName val="중기조종사 단위단가"/>
      <sheetName val="실행철강하도"/>
      <sheetName val="70%"/>
      <sheetName val="증감내역서"/>
      <sheetName val="기초단가"/>
      <sheetName val="데이타"/>
      <sheetName val="식재인부"/>
      <sheetName val="토공유동표(전체.당초)"/>
      <sheetName val="일위집계(기존)"/>
      <sheetName val="#REF"/>
      <sheetName val="지급자재"/>
      <sheetName val="DANGA"/>
      <sheetName val="퍼스트"/>
      <sheetName val="교대(A1-A2)"/>
      <sheetName val="공사비집계"/>
      <sheetName val="식재"/>
      <sheetName val="시설물"/>
      <sheetName val="식재출력용"/>
      <sheetName val="유지관리"/>
      <sheetName val="단가"/>
      <sheetName val="여과지동"/>
      <sheetName val="기초자료"/>
      <sheetName val="원가"/>
      <sheetName val="도급내역서(한줄)"/>
      <sheetName val="자재단가"/>
      <sheetName val="잔수량(작성)"/>
      <sheetName val="입찰품의서"/>
      <sheetName val="공정집계_국별"/>
      <sheetName val="하수급견적대비"/>
      <sheetName val="터파기및재료"/>
      <sheetName val="원가현황"/>
      <sheetName val="노임"/>
      <sheetName val="기흥하도용"/>
      <sheetName val="ESC(K치)"/>
      <sheetName val="1단계"/>
      <sheetName val="공사비증감"/>
      <sheetName val="Sheet22"/>
      <sheetName val="코드표"/>
      <sheetName val="산출내역서집계표"/>
      <sheetName val="테이블"/>
      <sheetName val="입찰안"/>
      <sheetName val="토적표"/>
      <sheetName val="수곡내역"/>
      <sheetName val="품셈TABLE"/>
      <sheetName val="설계예산"/>
      <sheetName val="화재 탐지 설비"/>
      <sheetName val="자재일위(경)"/>
      <sheetName val="2련간지"/>
      <sheetName val="준검 내역서"/>
      <sheetName val="95조경공"/>
      <sheetName val="남평내역"/>
      <sheetName val="총괄내역서"/>
      <sheetName val="집계표"/>
      <sheetName val="신고조서"/>
      <sheetName val="기성내역"/>
      <sheetName val="을 2"/>
      <sheetName val="을 1"/>
      <sheetName val="적현로"/>
      <sheetName val="DATE"/>
      <sheetName val="원가계산(2)"/>
      <sheetName val="JUCKEYK"/>
      <sheetName val="2월분"/>
      <sheetName val="BID"/>
      <sheetName val="2000년1차"/>
      <sheetName val="2.대외공문"/>
      <sheetName val="일일"/>
      <sheetName val="사업관리"/>
      <sheetName val="설비"/>
      <sheetName val="시설물일위"/>
      <sheetName val="가설공사"/>
      <sheetName val="단가결정"/>
      <sheetName val="내역아"/>
      <sheetName val="울타리"/>
      <sheetName val="2004년_공정표(터널공)"/>
      <sheetName val="2004년_공정표(토공,배수구조물)"/>
      <sheetName val="공종별_수량"/>
      <sheetName val="1공구_단가_(정원)"/>
      <sheetName val="1공구_단가_(산광)"/>
      <sheetName val="1공구_단가_(용호)"/>
      <sheetName val="간지_(2)"/>
      <sheetName val="2공구_단가(인성)"/>
      <sheetName val="2공구_단가(대동)"/>
      <sheetName val="2공구_단가(산광)"/>
      <sheetName val="중기조종사_단위단가"/>
      <sheetName val="토공유동표(전체_당초)"/>
      <sheetName val="투찰"/>
      <sheetName val="저"/>
      <sheetName val="A-4"/>
      <sheetName val="배수내역"/>
      <sheetName val="기계경비(시간당)"/>
      <sheetName val="원가계산서(변경)"/>
      <sheetName val="기"/>
      <sheetName val="전선(총)"/>
      <sheetName val="목차"/>
      <sheetName val="공통가설"/>
      <sheetName val="부대내역"/>
      <sheetName val="시화점실행"/>
      <sheetName val="실행내역서(DCU)"/>
      <sheetName val="단가표"/>
      <sheetName val="토목을"/>
      <sheetName val="헐기"/>
      <sheetName val="인건비"/>
      <sheetName val="2공구하도급내역서"/>
      <sheetName val="적격점수&lt;300억미만&gt;"/>
      <sheetName val="노임단가"/>
      <sheetName val="우선실시설계(토목)"/>
      <sheetName val="우선실시설계(건축)"/>
      <sheetName val="MC&amp;다변화"/>
      <sheetName val="총괄표"/>
      <sheetName val="AS포장복구 "/>
      <sheetName val="수량산출"/>
      <sheetName val="원도급"/>
      <sheetName val="하도급"/>
      <sheetName val="기초코드"/>
      <sheetName val="공정분류"/>
      <sheetName val="실행(ALT1)"/>
      <sheetName val="TEL"/>
      <sheetName val="금융비용"/>
      <sheetName val="통장출금액"/>
      <sheetName val="산출근거"/>
      <sheetName val="Customer Databas"/>
      <sheetName val="GRDBS"/>
      <sheetName val="정보"/>
      <sheetName val="당사실시1"/>
      <sheetName val="내역서 (2)"/>
      <sheetName val="토공(1)"/>
      <sheetName val="차수공(1)"/>
      <sheetName val="9GNG운반"/>
      <sheetName val="앵커구조계산"/>
      <sheetName val="프랜트면허"/>
      <sheetName val="토목주소"/>
      <sheetName val="단가산출서"/>
      <sheetName val="관급"/>
      <sheetName val="FILE1"/>
      <sheetName val="수목데이타"/>
      <sheetName val="기본단가표"/>
      <sheetName val="전기실-1"/>
      <sheetName val="교통대책내역"/>
      <sheetName val="실행(표지,갑,을)"/>
      <sheetName val="소야공정계획표"/>
      <sheetName val="일위_파일"/>
      <sheetName val="맨홀수량산출"/>
      <sheetName val="명세서"/>
      <sheetName val="전체내역"/>
      <sheetName val="기본설계기준"/>
      <sheetName val="기자재비"/>
      <sheetName val="일위대가목록"/>
      <sheetName val="◀암거위치"/>
      <sheetName val="입찰"/>
      <sheetName val="현경"/>
      <sheetName val="C3"/>
      <sheetName val="S0"/>
      <sheetName val="우수공,맨홀,집수정"/>
      <sheetName val="백암비스타내역"/>
      <sheetName val="중기솔뇨"/>
      <sheetName val="제출내역 (2)"/>
      <sheetName val="총공사내역서"/>
      <sheetName val="점수계산1-2"/>
      <sheetName val="금호"/>
      <sheetName val="TOTAL"/>
      <sheetName val="잡철물"/>
      <sheetName val="내역서(교량)전체"/>
      <sheetName val="본선토량운반계산서(1)0"/>
      <sheetName val="초곡1교(일반)"/>
      <sheetName val="Sheet5"/>
      <sheetName val="VOR"/>
      <sheetName val="제품현황"/>
      <sheetName val="대전-교대(A1-A2)"/>
      <sheetName val="DATA"/>
      <sheetName val="총괄집계표"/>
      <sheetName val="전체"/>
      <sheetName val="위치조서"/>
      <sheetName val="배수관연장조서"/>
      <sheetName val="안양동교 1안"/>
      <sheetName val="단가일람"/>
      <sheetName val="조경일람"/>
      <sheetName val="단가산출서(기계)"/>
      <sheetName val="감가상각"/>
      <sheetName val="2_대외공문"/>
      <sheetName val="을_2"/>
      <sheetName val="을_1"/>
      <sheetName val="화재_탐지_설비"/>
      <sheetName val="AS포장복구_"/>
      <sheetName val="중기명"/>
      <sheetName val="주민번호"/>
      <sheetName val="98수문일위"/>
      <sheetName val="명세표(콘크리트) (3)"/>
      <sheetName val="토사(PE)"/>
      <sheetName val="적용단위길이"/>
      <sheetName val="피벗테이블데이터분석"/>
      <sheetName val="특수기호강도거푸집"/>
      <sheetName val="종배수관면벽신"/>
      <sheetName val="종배수관(신)"/>
      <sheetName val="자료입력"/>
      <sheetName val="내역5"/>
      <sheetName val="말뚝설계"/>
      <sheetName val="설계조건"/>
      <sheetName val="교각계산"/>
      <sheetName val="일위목록"/>
      <sheetName val="1공구원가계산서"/>
      <sheetName val="대비2"/>
      <sheetName val="CT"/>
      <sheetName val="이월"/>
      <sheetName val="A1"/>
      <sheetName val="노무비"/>
      <sheetName val="변경내역"/>
      <sheetName val="경비"/>
      <sheetName val="06 일위대가목록"/>
      <sheetName val="노무,재료"/>
      <sheetName val="일위대가목차"/>
      <sheetName val="백호우계수"/>
      <sheetName val="현장별"/>
      <sheetName val="날개벽(좌,우=45도,75도)"/>
      <sheetName val="물가대비표"/>
      <sheetName val="요율"/>
      <sheetName val="FB25JN"/>
      <sheetName val="공종"/>
      <sheetName val="일위대가표"/>
      <sheetName val="원가서"/>
      <sheetName val="시점교대"/>
      <sheetName val="개인별 순위표"/>
      <sheetName val="추가예산"/>
      <sheetName val="unit 4"/>
      <sheetName val="FANDBS"/>
      <sheetName val="GRDATA"/>
      <sheetName val="SHAFTDBSE"/>
      <sheetName val="예총"/>
      <sheetName val="표지"/>
      <sheetName val="MEXICO-C"/>
      <sheetName val="정부노임단가"/>
      <sheetName val="원하대비"/>
      <sheetName val="환율change"/>
      <sheetName val="개요"/>
      <sheetName val="자재단가비교표"/>
      <sheetName val="방수"/>
      <sheetName val="학생내역"/>
      <sheetName val="옥외배관기본공량"/>
      <sheetName val="할증 "/>
      <sheetName val="견적정보"/>
      <sheetName val="CONCRETE"/>
      <sheetName val="C10집계2"/>
      <sheetName val="돈암사업"/>
      <sheetName val="견적대비표"/>
      <sheetName val="Y-WORK"/>
      <sheetName val="4 LINE"/>
      <sheetName val="7 th"/>
      <sheetName val="평가데이터"/>
      <sheetName val="호표"/>
      <sheetName val="실행간접비"/>
      <sheetName val="일위대가(1)"/>
      <sheetName val="건축(을)"/>
      <sheetName val="IT-BAT"/>
      <sheetName val="실행내역서 "/>
      <sheetName val="설계내역서"/>
      <sheetName val="약품공급2"/>
      <sheetName val="갑지"/>
      <sheetName val=" 갑지"/>
      <sheetName val="토공"/>
      <sheetName val="신우"/>
      <sheetName val="견적을지"/>
      <sheetName val="확산동"/>
      <sheetName val="구리토평1전기"/>
      <sheetName val="일위대가(건축)"/>
      <sheetName val="2.냉난방설비공사"/>
      <sheetName val="7.자동제어공사"/>
      <sheetName val="WORK"/>
      <sheetName val="건축-물가변동"/>
      <sheetName val="내역서2안"/>
      <sheetName val="단가조사"/>
      <sheetName val="롤러"/>
      <sheetName val="PAY2002"/>
      <sheetName val="우수"/>
      <sheetName val="Resource"/>
      <sheetName val="교각1"/>
      <sheetName val="흥양2교토공집계표"/>
      <sheetName val="ABUT수량-A1"/>
      <sheetName val="수량집계"/>
      <sheetName val="시노"/>
      <sheetName val="기준"/>
      <sheetName val="기초자료입력"/>
      <sheetName val="산출내역(4월)"/>
      <sheetName val="산출내역(5월) (2)"/>
      <sheetName val="삭제금지단가"/>
      <sheetName val="대치판정"/>
      <sheetName val="총집계표"/>
      <sheetName val="코드"/>
      <sheetName val="공사기본내용입력"/>
      <sheetName val="간선"/>
      <sheetName val="데리네이타현황"/>
      <sheetName val="배수공"/>
      <sheetName val="예산명세서"/>
      <sheetName val="화설내"/>
      <sheetName val="팔당터널(1공구)"/>
      <sheetName val="1-41_관부설공산출"/>
      <sheetName val="일위(토목)"/>
      <sheetName val="#2정산"/>
      <sheetName val="2004년䀠공정표(터널공)"/>
      <sheetName val="적용2042"/>
      <sheetName val="진주방향"/>
      <sheetName val="실행내역(수정본)"/>
      <sheetName val="4.내역"/>
      <sheetName val="콘크리트타설집계표"/>
      <sheetName val="현장관리비"/>
      <sheetName val="목록"/>
      <sheetName val="Sheet1 (2)"/>
      <sheetName val="맨홀수량산출(A-LINE)"/>
      <sheetName val="3련 BOX"/>
      <sheetName val="내역원본"/>
      <sheetName val="단면치수"/>
      <sheetName val="맨홀토공(3)"/>
      <sheetName val="날개벽수량표"/>
      <sheetName val="투찰금액"/>
      <sheetName val="96노임기준"/>
      <sheetName val="식재일위대가"/>
      <sheetName val="S9"/>
      <sheetName val="S14"/>
      <sheetName val="대림경상68억"/>
      <sheetName val="샌딩 에폭시 도장"/>
      <sheetName val="하남내역"/>
      <sheetName val="건축내역"/>
      <sheetName val="inputdata"/>
      <sheetName val="연돌일위집계"/>
      <sheetName val="소비자가"/>
      <sheetName val="물량산출근거"/>
      <sheetName val="산근"/>
      <sheetName val="차액보증"/>
      <sheetName val="CAPVC"/>
      <sheetName val="음료실행"/>
      <sheetName val="갑지1"/>
      <sheetName val="배명(단가)"/>
      <sheetName val="인사자료총집계"/>
      <sheetName val="실행내역"/>
      <sheetName val="노원열병합  건축공사기성내역서"/>
      <sheetName val="시멘트"/>
      <sheetName val="수주현황2월"/>
      <sheetName val="공통단가"/>
      <sheetName val="EJ"/>
      <sheetName val="원,1,2차물량"/>
      <sheetName val="단위량당중기"/>
      <sheetName val="자재일람"/>
      <sheetName val="가시설공(1)"/>
      <sheetName val="200"/>
      <sheetName val="수로BOX"/>
      <sheetName val="잡비"/>
      <sheetName val="자금총괄"/>
      <sheetName val="변경증감내역서"/>
      <sheetName val="장비단가"/>
      <sheetName val="준공조서갑지"/>
      <sheetName val="포장(수량)-관로부"/>
      <sheetName val="내역(중앙)"/>
      <sheetName val="수량산출서"/>
      <sheetName val="JUCK"/>
      <sheetName val="물가시세표"/>
      <sheetName val="정거장"/>
      <sheetName val="길내기"/>
      <sheetName val="기계경비일람"/>
      <sheetName val="전문품의"/>
      <sheetName val="플랜트 설치"/>
      <sheetName val="표준차도부연장집계-ASP"/>
      <sheetName val="99총공사내역서"/>
      <sheetName val="타공종이기"/>
      <sheetName val="top"/>
      <sheetName val="광주운남을"/>
      <sheetName val="일반수량총괄집계"/>
      <sheetName val="단위수량"/>
      <sheetName val="견적"/>
      <sheetName val="4)유동표"/>
      <sheetName val="가중치"/>
      <sheetName val="옥외외등집계표"/>
      <sheetName val="가설공사비"/>
      <sheetName val="도로구조공사비"/>
      <sheetName val="도로토공공사비"/>
      <sheetName val="여수토공사비"/>
      <sheetName val="터널조도"/>
      <sheetName val="옹벽수량집계"/>
      <sheetName val="입적표"/>
      <sheetName val="내역(창신)"/>
      <sheetName val="바닥판"/>
      <sheetName val="주요물량"/>
      <sheetName val="s"/>
      <sheetName val="운반비"/>
      <sheetName val="골조시행"/>
      <sheetName val="인천제철"/>
      <sheetName val="유림총괄"/>
      <sheetName val="품"/>
      <sheetName val="덕전리"/>
      <sheetName val="FACTOR"/>
      <sheetName val="Xunit (단위환산)"/>
      <sheetName val="시운전연료비"/>
      <sheetName val="폐수토목내역서"/>
      <sheetName val="안정검토"/>
      <sheetName val="sand토적"/>
      <sheetName val="사급자재"/>
      <sheetName val="증감대비"/>
      <sheetName val="명일작업계획 (3)"/>
      <sheetName val="건설산출"/>
      <sheetName val="집 계 표"/>
      <sheetName val="WING3"/>
      <sheetName val="설계명세서"/>
      <sheetName val="제경비"/>
      <sheetName val="98NS-N"/>
      <sheetName val="T13(P68~72,78)"/>
      <sheetName val="6차2회변경내역서"/>
      <sheetName val="Mc1"/>
      <sheetName val="노임 단가"/>
      <sheetName val="일용노무비지급명세서(7)"/>
      <sheetName val="중기가동(7)"/>
      <sheetName val="0226"/>
      <sheetName val="운반공"/>
      <sheetName val="실행내역서"/>
      <sheetName val="G.R300경비"/>
      <sheetName val="Macro1"/>
      <sheetName val="버스운행안내"/>
      <sheetName val="앵커(3안)"/>
      <sheetName val="토목공사"/>
      <sheetName val="guard(mac)"/>
      <sheetName val="조작대(18)"/>
      <sheetName val="교각토공"/>
      <sheetName val="구조물공"/>
      <sheetName val="부대공"/>
      <sheetName val="포장공"/>
      <sheetName val="노무비단가"/>
      <sheetName val="신천3호용수로"/>
      <sheetName val="교대(A1)"/>
      <sheetName val="날개벽"/>
      <sheetName val="화해(함평)"/>
      <sheetName val="화해(장성)"/>
      <sheetName val="1공구_단가_(정원)1"/>
      <sheetName val="1공구_단가_(산광)1"/>
      <sheetName val="1공구_단가_(용호)1"/>
      <sheetName val="간지_(2)1"/>
      <sheetName val="2공구_단가(인성)1"/>
      <sheetName val="2공구_단가(대동)1"/>
      <sheetName val="2공구_단가(산광)1"/>
      <sheetName val="2004년_공정표(터널공)1"/>
      <sheetName val="2004년_공정표(토공,배수구조물)1"/>
      <sheetName val="공종별_수량1"/>
      <sheetName val="조명시설"/>
      <sheetName val="기초"/>
      <sheetName val="우석문틀"/>
      <sheetName val="Sheet6"/>
      <sheetName val="4.2유효폭의 계산"/>
      <sheetName val="기계경비"/>
      <sheetName val="일위대가(가설)"/>
      <sheetName val="사다리"/>
      <sheetName val="밸브설치"/>
      <sheetName val="간접(90)"/>
      <sheetName val="토량산출서"/>
      <sheetName val="COPING"/>
      <sheetName val="인부신상자료"/>
      <sheetName val="TIE-IN"/>
      <sheetName val="공통(20-91)"/>
      <sheetName val="확약서"/>
      <sheetName val="옹벽철근"/>
      <sheetName val="맨홀수량"/>
      <sheetName val="단가 및 재료비"/>
      <sheetName val="중기사용료산출근거"/>
      <sheetName val="6공구(당초)"/>
      <sheetName val="주안3차A-A"/>
      <sheetName val="참조자료"/>
      <sheetName val="설계예산서"/>
      <sheetName val="규준틀"/>
      <sheetName val="원내역"/>
      <sheetName val="남양내역"/>
      <sheetName val="다곡2교"/>
      <sheetName val="장비가동"/>
      <sheetName val="상-교대(A1-A2)"/>
      <sheetName val="포장공수량집계표"/>
      <sheetName val="98지급계획"/>
      <sheetName val="전신환매도율"/>
      <sheetName val="수량명세서"/>
      <sheetName val="시행예산"/>
      <sheetName val="날개벽(시점좌측)"/>
      <sheetName val="관리,공감"/>
      <sheetName val="nys"/>
      <sheetName val="월명지여방"/>
      <sheetName val="원가산출서"/>
      <sheetName val="완도-군외"/>
      <sheetName val="A LINE"/>
      <sheetName val="일반수량"/>
      <sheetName val="오산운암"/>
      <sheetName val="1-3.조건,바닥판 "/>
      <sheetName val="형식-1"/>
      <sheetName val="실행"/>
      <sheetName val="노임이"/>
      <sheetName val="금속및금속창호"/>
      <sheetName val="가시설"/>
      <sheetName val="우수맨홀공제단위수량"/>
      <sheetName val="원형1호맨홀토공수량"/>
      <sheetName val="철거산출근거"/>
      <sheetName val="물집"/>
      <sheetName val="콘_재료분리(1)"/>
      <sheetName val="원안"/>
      <sheetName val="MOTOR"/>
      <sheetName val="관로공표지"/>
      <sheetName val="말뚝지지력산정"/>
      <sheetName val="당초명세(평)"/>
      <sheetName val="상세"/>
      <sheetName val="부표총괄"/>
      <sheetName val="입찰견적보고서"/>
      <sheetName val="건축내역서"/>
      <sheetName val="설비내역서"/>
      <sheetName val="전기내역서"/>
      <sheetName val="예정공정표(4차)"/>
      <sheetName val="설계예산서(5차)"/>
      <sheetName val="주요항목별"/>
      <sheetName val="가설건물"/>
      <sheetName val="견적의뢰서"/>
      <sheetName val="단산"/>
      <sheetName val="기초1"/>
      <sheetName val="일위"/>
      <sheetName val="cable-data"/>
      <sheetName val="괴목육교"/>
      <sheetName val="출력!내역서"/>
      <sheetName val="미지급청구(01월분) "/>
      <sheetName val="＃호안블록"/>
      <sheetName val="설계기준"/>
      <sheetName val="내역1"/>
      <sheetName val="적용기준"/>
      <sheetName val="용선 C.L"/>
      <sheetName val="EQUIPMENT -2"/>
      <sheetName val="산수배수"/>
      <sheetName val="이토변실(A3-LINE)"/>
      <sheetName val="(2)자금(신용)"/>
      <sheetName val="산근목록"/>
      <sheetName val="하중계산"/>
      <sheetName val="기초일위대가"/>
      <sheetName val="단가대비표"/>
      <sheetName val="수자재단위당"/>
      <sheetName val="역공종"/>
      <sheetName val="기계내역"/>
      <sheetName val="그레이더"/>
      <sheetName val="ⴭⴭⴭⴭⴭ"/>
      <sheetName val="준검_내역서"/>
      <sheetName val="1차증가원가계산"/>
      <sheetName val="제직재"/>
      <sheetName val="설직재-1"/>
      <sheetName val="INDEX"/>
      <sheetName val="강병규"/>
      <sheetName val="산출내역서"/>
      <sheetName val="도급"/>
      <sheetName val="내역서단가산출용"/>
      <sheetName val="도장"/>
      <sheetName val="P-산#1-1(WOWA1)"/>
      <sheetName val="N賃率-職"/>
      <sheetName val="FAB별"/>
      <sheetName val="1차"/>
      <sheetName val="2000전체분"/>
      <sheetName val="일위대가-01"/>
      <sheetName val="원가계산서 (2)"/>
      <sheetName val="가열로SW"/>
      <sheetName val="은행코드"/>
      <sheetName val="BOX"/>
      <sheetName val="견적서을2"/>
      <sheetName val="공종별"/>
      <sheetName val="★도급내역"/>
      <sheetName val="보강공(내역)"/>
      <sheetName val="본공사"/>
      <sheetName val="입찰보고"/>
      <sheetName val="SG"/>
      <sheetName val="REDUCER"/>
      <sheetName val="WE'T"/>
      <sheetName val="수로교총재료집계"/>
      <sheetName val="총괄-1"/>
      <sheetName val="건강보험 표준보수월액 조견표(04년도)"/>
      <sheetName val="국민연금 표준보수월액 조견표(04년도)"/>
      <sheetName val="관급자재"/>
      <sheetName val="관급자재(입력)"/>
      <sheetName val="_갑지"/>
      <sheetName val="수량산근(출력X)"/>
      <sheetName val="표준화수량집계표(출력X)"/>
      <sheetName val="품셈총괄(출력X)"/>
      <sheetName val="7.공정표"/>
      <sheetName val="신공항A-9(원가수정)"/>
      <sheetName val="공량산출서"/>
      <sheetName val="노임DB-출역(5월)"/>
      <sheetName val="입력(NO PRINT)"/>
      <sheetName val="1.외주공사"/>
      <sheetName val="2.직영공사"/>
      <sheetName val="b_balju"/>
      <sheetName val="소화실적"/>
      <sheetName val="검토내역서"/>
      <sheetName val="건축"/>
      <sheetName val="2.입력sheet"/>
      <sheetName val="SLAB&quot;1&quot;"/>
      <sheetName val="일반자재"/>
      <sheetName val="산근(1)"/>
      <sheetName val="부안일위"/>
      <sheetName val="strut type"/>
      <sheetName val="1.1설계기준"/>
      <sheetName val="의료보험료율"/>
      <sheetName val="SHL"/>
      <sheetName val="방호시설검토"/>
      <sheetName val="토적계산"/>
      <sheetName val="갑지(추정)"/>
      <sheetName val="2.1  노무비 평균단가산출"/>
      <sheetName val="조건표"/>
      <sheetName val="제2호단위수량"/>
      <sheetName val="전기"/>
      <sheetName val="음성방향"/>
      <sheetName val="치수표"/>
      <sheetName val="일반부표"/>
      <sheetName val="중기목록"/>
      <sheetName val="자재목록"/>
      <sheetName val="단가목록"/>
      <sheetName val="시운전연료"/>
      <sheetName val="분전함신설"/>
      <sheetName val="접지1종"/>
      <sheetName val="덤프트럭계수"/>
      <sheetName val="이식운반"/>
      <sheetName val="영업소실적"/>
      <sheetName val="유치원내역"/>
      <sheetName val="을"/>
      <sheetName val="(A)내역서"/>
      <sheetName val="자료"/>
      <sheetName val="기본내용"/>
      <sheetName val="총원가계산서(요율)"/>
      <sheetName val="철근량"/>
      <sheetName val="96보완계획7.12"/>
      <sheetName val="1-3_조건,바닥판_"/>
      <sheetName val="공제량"/>
      <sheetName val="주요측점"/>
      <sheetName val="민감도"/>
      <sheetName val="일용노임단가"/>
      <sheetName val="역T형옹벽단위수량"/>
      <sheetName val="주방환기"/>
      <sheetName val="수정계획3"/>
      <sheetName val="미장"/>
      <sheetName val="카렌스센터계량기설치공사"/>
      <sheetName val="기계data"/>
      <sheetName val="수량산출목록표"/>
      <sheetName val="단면 (2)"/>
      <sheetName val="1.설계기준"/>
      <sheetName val="I.설계조건"/>
      <sheetName val="주형"/>
      <sheetName val="3.바닥판설계"/>
      <sheetName val="1.설계조건"/>
      <sheetName val="시작4"/>
      <sheetName val="소요자재"/>
      <sheetName val="제경집계"/>
      <sheetName val="원본자재"/>
      <sheetName val="2"/>
      <sheetName val="맨홀조서"/>
      <sheetName val="공종별집계표(창고-52평)"/>
      <sheetName val="감액총괄표"/>
      <sheetName val="계약서"/>
      <sheetName val="내역서(일괄적용)"/>
      <sheetName val="맨홀토공"/>
      <sheetName val="마산방향"/>
      <sheetName val="차선도색-연장,수량(1)"/>
      <sheetName val="직재"/>
      <sheetName val="6PILE  (돌출)"/>
      <sheetName val="t2s-2"/>
      <sheetName val="공내역서"/>
      <sheetName val="01상노임"/>
      <sheetName val="공사개요"/>
      <sheetName val="투찰판"/>
      <sheetName val="가스"/>
      <sheetName val="세대기타미장"/>
      <sheetName val="세대벽체미장"/>
      <sheetName val="물류최종8월7"/>
      <sheetName val="기계(병원)"/>
      <sheetName val="공정보할"/>
      <sheetName val="용접자료"/>
      <sheetName val="1.우편집중내역서"/>
      <sheetName val="북부"/>
      <sheetName val="수량산출서-2"/>
      <sheetName val="월별수입"/>
      <sheetName val="S&amp;R"/>
      <sheetName val="수요"/>
      <sheetName val="wall"/>
      <sheetName val="전산소모"/>
      <sheetName val="일반문틀 설치"/>
      <sheetName val="스텐문틀설치"/>
      <sheetName val="갈현동"/>
      <sheetName val="초"/>
      <sheetName val="네고율"/>
      <sheetName val="MAT"/>
      <sheetName val="남양구조시험동"/>
      <sheetName val="1~9 하중계산"/>
      <sheetName val="1~6 설계조건...."/>
      <sheetName val="청 구"/>
      <sheetName val="조작대(1연)"/>
      <sheetName val="노임단가 및 기계경비"/>
      <sheetName val="입력"/>
      <sheetName val="수리결과"/>
      <sheetName val="설-원가"/>
      <sheetName val="5직접"/>
      <sheetName val="1"/>
      <sheetName val="10"/>
      <sheetName val="11"/>
      <sheetName val="12"/>
      <sheetName val="13"/>
      <sheetName val="14"/>
      <sheetName val="15"/>
      <sheetName val="16"/>
      <sheetName val="3"/>
      <sheetName val="4"/>
      <sheetName val="5"/>
      <sheetName val="6"/>
      <sheetName val="7"/>
      <sheetName val="8"/>
      <sheetName val="9"/>
      <sheetName val="유원장"/>
      <sheetName val="배관배선 단가조사"/>
      <sheetName val="구조     ."/>
      <sheetName val="노면및방향"/>
      <sheetName val="공구"/>
      <sheetName val="덕천2교"/>
      <sheetName val="NB - A"/>
      <sheetName val="선정요령"/>
      <sheetName val="공통가설공사"/>
      <sheetName val="대비"/>
      <sheetName val="열차제어동"/>
      <sheetName val="전기성능동"/>
      <sheetName val="차량시스템인자"/>
      <sheetName val="차량부품동"/>
      <sheetName val="옥외등신설"/>
      <sheetName val="저케CV22신설"/>
      <sheetName val="저케CV38신설"/>
      <sheetName val="저케CV8신설"/>
      <sheetName val="접지3종"/>
      <sheetName val="가실행 내역서"/>
      <sheetName val="토목"/>
      <sheetName val="청천내"/>
      <sheetName val="보도포장연장조서-표준차도부"/>
      <sheetName val="표준차도부연장조서-ASP"/>
      <sheetName val="암거"/>
      <sheetName val="단중표"/>
      <sheetName val="12월"/>
      <sheetName val="합의경상"/>
      <sheetName val="J형측구단위수량"/>
      <sheetName val="단가대비표 (2)"/>
      <sheetName val="연결임시"/>
      <sheetName val="기성금내역서"/>
      <sheetName val="일위(철거)"/>
      <sheetName val="대가"/>
      <sheetName val="참고사항"/>
      <sheetName val="Macro3"/>
      <sheetName val="가로등내역서"/>
      <sheetName val="단면치수기입"/>
      <sheetName val="국산화"/>
      <sheetName val="조건"/>
      <sheetName val="변압기 및 발전기 용량"/>
      <sheetName val="옹벽산근"/>
      <sheetName val="횡배수관집현황(2공구)"/>
      <sheetName val="맨홀_공사비"/>
      <sheetName val="수목일위"/>
      <sheetName val="특2호하천산근"/>
      <sheetName val="특2호부관하천산근"/>
      <sheetName val="CALENDAR"/>
      <sheetName val="A2"/>
      <sheetName val="유리"/>
      <sheetName val="철물"/>
      <sheetName val="적상기초자료"/>
      <sheetName val="연결관암거"/>
      <sheetName val="기둥(원형)"/>
      <sheetName val="기초공"/>
      <sheetName val="효율표"/>
      <sheetName val="우수공"/>
      <sheetName val="본사인상전"/>
      <sheetName val="IBASE"/>
      <sheetName val="건              축"/>
      <sheetName val="그림"/>
      <sheetName val="인상효1"/>
      <sheetName val="골조"/>
      <sheetName val="Linelev4"/>
      <sheetName val="2. 주요공지（主要公告）"/>
      <sheetName val="우수관로(터파기)"/>
      <sheetName val="우수맨홀산출"/>
      <sheetName val="우수받이"/>
      <sheetName val="대목"/>
      <sheetName val="행정정보시스템현황표가로"/>
      <sheetName val="내역서(총)"/>
      <sheetName val="45,46"/>
      <sheetName val="수량근거자료"/>
      <sheetName val="I一般比"/>
      <sheetName val="00년재노경"/>
      <sheetName val="인공LIST"/>
      <sheetName val="문학간접"/>
      <sheetName val="실내건축일위대가"/>
      <sheetName val="을부담운반비"/>
      <sheetName val="DATA 입력부"/>
      <sheetName val="sh1"/>
      <sheetName val="C.배수관공"/>
      <sheetName val="자재"/>
      <sheetName val="집수정(600-700)"/>
      <sheetName val="수입"/>
      <sheetName val="실행간접비용"/>
      <sheetName val="설비견적"/>
      <sheetName val="지구단위계획"/>
      <sheetName val="놀이광장"/>
      <sheetName val="다목적광장"/>
      <sheetName val="여방토공 "/>
      <sheetName val="재료총"/>
      <sheetName val="Macro2"/>
      <sheetName val="단가(보완)"/>
      <sheetName val="대가 (보완)"/>
      <sheetName val="기둥"/>
      <sheetName val="저판(버림100)"/>
      <sheetName val="토공(우물통,기타) "/>
      <sheetName val="변경집계2"/>
      <sheetName val="사급비"/>
      <sheetName val="3BL공동구 수량"/>
      <sheetName val="TARGET"/>
      <sheetName val="남양시작동자105노65기1.3화1.2"/>
      <sheetName val="위치도"/>
      <sheetName val="예가표"/>
      <sheetName val="자재운반단가일람표"/>
      <sheetName val="구조물터파기수량집계"/>
      <sheetName val="측구터파기공수량집계"/>
      <sheetName val="배수공 시멘트 및 골재량 산출"/>
      <sheetName val="4차원가계산서"/>
      <sheetName val="전기단가조사서"/>
      <sheetName val="일위대가1"/>
      <sheetName val="설계서을"/>
      <sheetName val="품셈표"/>
      <sheetName val="8-1"/>
      <sheetName val="총괄"/>
      <sheetName val="2006년노임단가"/>
      <sheetName val="은행"/>
      <sheetName val="제잡비"/>
      <sheetName val="BID9697"/>
      <sheetName val="영업.일1"/>
      <sheetName val="문10"/>
      <sheetName val="주관사업"/>
      <sheetName val="경율산정.XLS"/>
      <sheetName val="대창(장성)"/>
      <sheetName val="대창(함평)-창열"/>
      <sheetName val="INDEX  LIST"/>
      <sheetName val="현장명"/>
      <sheetName val="토공개요"/>
      <sheetName val="총계"/>
      <sheetName val="D-3"/>
    </sheetNames>
    <sheetDataSet>
      <sheetData sheetId="0">
        <row r="5">
          <cell r="D5">
            <v>515989155</v>
          </cell>
        </row>
      </sheetData>
      <sheetData sheetId="1">
        <row r="5">
          <cell r="D5">
            <v>515989155</v>
          </cell>
        </row>
      </sheetData>
      <sheetData sheetId="2">
        <row r="5">
          <cell r="D5">
            <v>515989155</v>
          </cell>
        </row>
      </sheetData>
      <sheetData sheetId="3">
        <row r="5">
          <cell r="D5">
            <v>515989155</v>
          </cell>
        </row>
      </sheetData>
      <sheetData sheetId="4">
        <row r="5">
          <cell r="D5">
            <v>515989155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refreshError="1"/>
      <sheetData sheetId="487"/>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집계"/>
      <sheetName val="관수"/>
      <sheetName val="내역서"/>
      <sheetName val="산출내역서"/>
      <sheetName val="1,2공구원가계산서"/>
      <sheetName val="2공구산출내역"/>
      <sheetName val="1공구산출내역서"/>
      <sheetName val="원가서"/>
      <sheetName val="투찰내역"/>
      <sheetName val="IT-BAT"/>
      <sheetName val="자재단가"/>
      <sheetName val="Sheet1"/>
      <sheetName val="신고조서"/>
      <sheetName val="전체"/>
      <sheetName val="내역서 "/>
      <sheetName val="날개벽수량표"/>
      <sheetName val="Macro2"/>
      <sheetName val="Macro1"/>
      <sheetName val="그림모음"/>
      <sheetName val="일위대가"/>
      <sheetName val="노임"/>
      <sheetName val="laroux"/>
      <sheetName val="자료입력"/>
      <sheetName val="공사계획서"/>
      <sheetName val="공사비예산서"/>
      <sheetName val="예산명세서"/>
      <sheetName val="품셈총괄"/>
      <sheetName val="설계명세서"/>
      <sheetName val="부표총괄"/>
      <sheetName val="부  표"/>
      <sheetName val="별표총괄"/>
      <sheetName val="별   표"/>
      <sheetName val="수량총괄"/>
      <sheetName val="수량산출"/>
      <sheetName val="수목표준대가"/>
      <sheetName val="내역"/>
      <sheetName val="계수시트"/>
      <sheetName val="원가계산서"/>
      <sheetName val="진입도로"/>
      <sheetName val="목차"/>
      <sheetName val="원하대비"/>
      <sheetName val="원도급"/>
      <sheetName val="하도급"/>
      <sheetName val="유치원내역"/>
      <sheetName val="건축내역서"/>
      <sheetName val="집계표"/>
      <sheetName val="설비내역서"/>
      <sheetName val="전기내역서"/>
      <sheetName val="단위단가"/>
      <sheetName val="남대문빌딩"/>
      <sheetName val="일위대가표 "/>
      <sheetName val="1단계"/>
      <sheetName val="실행대비"/>
      <sheetName val="건축내역"/>
      <sheetName val="기자재비"/>
      <sheetName val="DATA"/>
      <sheetName val="TRE TABLE"/>
      <sheetName val="수목데이타 "/>
      <sheetName val="const."/>
      <sheetName val="을지"/>
      <sheetName val="코드표"/>
      <sheetName val="총괄"/>
      <sheetName val="노임단가"/>
      <sheetName val="DATE"/>
      <sheetName val="공조기"/>
      <sheetName val="자료"/>
      <sheetName val="예산분개"/>
      <sheetName val="인건비"/>
      <sheetName val="2.냉난방설비공사"/>
      <sheetName val="7.자동제어공사"/>
      <sheetName val="내역서(토목)"/>
      <sheetName val="데이타"/>
      <sheetName val="실행내역"/>
      <sheetName val="토목내역서 (도급단가)"/>
      <sheetName val="노무비"/>
      <sheetName val="퍼스트"/>
      <sheetName val="냉천부속동"/>
      <sheetName val="입찰보고"/>
      <sheetName val="남양주부대"/>
      <sheetName val="DANGA"/>
      <sheetName val="견적서"/>
      <sheetName val="단가표"/>
      <sheetName val="6공구(당초)"/>
      <sheetName val="일위대가목차"/>
      <sheetName val="unit"/>
      <sheetName val="JUCKEYK"/>
      <sheetName val="R&amp;D"/>
      <sheetName val="공조기휀"/>
      <sheetName val="AHU집계"/>
      <sheetName val="wall"/>
      <sheetName val="Front"/>
      <sheetName val="경비"/>
      <sheetName val="간접"/>
      <sheetName val="공통가설"/>
      <sheetName val="동해title"/>
      <sheetName val="청천내"/>
      <sheetName val="cable-data"/>
      <sheetName val="노단"/>
      <sheetName val="36단가"/>
      <sheetName val="36수량"/>
      <sheetName val="대치판정"/>
      <sheetName val="제경비율"/>
      <sheetName val="총괄내역서"/>
      <sheetName val="경산"/>
      <sheetName val="지수"/>
      <sheetName val="견적접수"/>
      <sheetName val="MIJIBI"/>
      <sheetName val="기초일위"/>
      <sheetName val="시설일위"/>
      <sheetName val="조명일위"/>
      <sheetName val="Mc1"/>
      <sheetName val="XL4Poppy"/>
      <sheetName val="일위대가표"/>
      <sheetName val="기기리스트"/>
      <sheetName val="대목"/>
      <sheetName val="단"/>
      <sheetName val="배수장토목공사비"/>
      <sheetName val="법면"/>
      <sheetName val="부대공"/>
      <sheetName val="구조물공"/>
      <sheetName val="중기일위대가"/>
      <sheetName val="포장공"/>
      <sheetName val="토공"/>
      <sheetName val="배수공1"/>
      <sheetName val="CAL"/>
      <sheetName val="BSD (2)"/>
      <sheetName val="을"/>
      <sheetName val="ABUT수량-A1"/>
      <sheetName val="1.설계조건"/>
      <sheetName val="시중노임단가"/>
      <sheetName val="실행(ALT1)"/>
      <sheetName val="실행"/>
      <sheetName val="대비2"/>
      <sheetName val="도급예산내역서봉투"/>
      <sheetName val="공사원가계산서"/>
      <sheetName val="설계산출기초"/>
      <sheetName val="설계산출표지"/>
      <sheetName val="도급예산내역서총괄표"/>
      <sheetName val="을부담운반비"/>
      <sheetName val="운반비산출"/>
      <sheetName val="원본(갑지)"/>
      <sheetName val="사원등록"/>
      <sheetName val="호봉 (2)"/>
      <sheetName val="터파기및재료"/>
      <sheetName val="개소별수량산출"/>
      <sheetName val="갑지"/>
      <sheetName val="교통대책내역"/>
      <sheetName val="인원"/>
      <sheetName val="200"/>
      <sheetName val="조명시설"/>
      <sheetName val="220 (2)"/>
      <sheetName val="수정"/>
      <sheetName val="b_balju"/>
      <sheetName val="공조실"/>
      <sheetName val="측량요율"/>
      <sheetName val="자재대"/>
      <sheetName val="도급내역"/>
      <sheetName val="VXXXXX"/>
      <sheetName val="입출재고현황 (2)"/>
      <sheetName val="현장관리비"/>
      <sheetName val="bid"/>
      <sheetName val="공사내역"/>
      <sheetName val="작성방법"/>
      <sheetName val="간접비계산"/>
      <sheetName val="실행철강하도"/>
      <sheetName val="단중표"/>
      <sheetName val="용선 C.L"/>
      <sheetName val="입찰안"/>
      <sheetName val="적용"/>
      <sheetName val="인원계획"/>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2000년1차"/>
      <sheetName val="200"/>
      <sheetName val="월별수입"/>
      <sheetName val="물량표"/>
      <sheetName val="터파기및재료"/>
      <sheetName val="신우"/>
      <sheetName val="원남울진낙찰내역(99.4.13 부산청)"/>
      <sheetName val="현장별"/>
      <sheetName val="Sheet2 (2)"/>
      <sheetName val="구의33고"/>
      <sheetName val="Sheet4"/>
      <sheetName val="TYPE-A"/>
      <sheetName val="유림총괄"/>
      <sheetName val="해외(원화)"/>
      <sheetName val="sheet1"/>
      <sheetName val="골조시행"/>
      <sheetName val="전기공사"/>
      <sheetName val="공통가설"/>
      <sheetName val="목록"/>
      <sheetName val="중기"/>
      <sheetName val="토목공사"/>
      <sheetName val="자재단가"/>
      <sheetName val="청천내"/>
      <sheetName val="내역서2안"/>
      <sheetName val="CTEMCOST"/>
      <sheetName val="갑지"/>
      <sheetName val="내역"/>
      <sheetName val="Sheet5"/>
      <sheetName val="총괄내역서"/>
      <sheetName val="여과지동"/>
      <sheetName val="기초자료"/>
      <sheetName val="내역서"/>
      <sheetName val="원가계산서"/>
      <sheetName val="차액보증"/>
      <sheetName val="가열로SW"/>
      <sheetName val="적용"/>
      <sheetName val=" 갑지"/>
      <sheetName val="PI"/>
      <sheetName val="신고조서"/>
      <sheetName val="노임단가"/>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투찰"/>
      <sheetName val="1공구(토)"/>
      <sheetName val="1공구(구)"/>
      <sheetName val="1공구(구) (2)"/>
      <sheetName val="2공구(토)"/>
      <sheetName val="2공구(구)"/>
      <sheetName val="3공구(토)"/>
      <sheetName val="3공구(구)"/>
      <sheetName val="하도급사항"/>
      <sheetName val="1공구자재"/>
      <sheetName val="2공구자재"/>
      <sheetName val="3공구자재"/>
      <sheetName val="원가서"/>
      <sheetName val="1공구 건정토건 토공"/>
      <sheetName val="1공구 건정토건 철콘"/>
      <sheetName val="가격조사서"/>
      <sheetName val="3.공통공사대비"/>
      <sheetName val="집계표"/>
      <sheetName val="#REF"/>
      <sheetName val="입찰"/>
      <sheetName val="현경"/>
      <sheetName val="김포투찰"/>
      <sheetName val="단가"/>
      <sheetName val="연결임시"/>
      <sheetName val="설계예산서"/>
      <sheetName val="일위대가(1)"/>
      <sheetName val="내역(중앙)"/>
      <sheetName val="내역(창신)"/>
      <sheetName val="노임"/>
      <sheetName val="내역서 "/>
      <sheetName val="1,2공구원가계산서"/>
      <sheetName val="2공구산출내역"/>
      <sheetName val="산출내역서"/>
      <sheetName val="1공구산출내역서"/>
      <sheetName val="투찰내역"/>
      <sheetName val="IT-BAT"/>
      <sheetName val="자재단가"/>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
      <sheetName val="단가결정"/>
      <sheetName val="단가조사"/>
      <sheetName val="수목일위"/>
      <sheetName val="수목집계"/>
      <sheetName val="내역서토탈"/>
      <sheetName val="내역장군"/>
      <sheetName val="수량장군"/>
      <sheetName val="내역대령"/>
      <sheetName val="수량대령"/>
      <sheetName val="내역공원"/>
      <sheetName val="수량공원"/>
      <sheetName val="내역아"/>
      <sheetName val="수량아"/>
      <sheetName val="울타리"/>
      <sheetName val="시설물일위"/>
      <sheetName val="참고"/>
      <sheetName val="노임"/>
      <sheetName val="투찰가"/>
      <sheetName val="계수시트"/>
      <sheetName val="내역서 (물정) (2)"/>
      <sheetName val="SUPPORT(물자) "/>
      <sheetName val="기초일위대가"/>
      <sheetName val="식재일위대가"/>
      <sheetName val="PI"/>
      <sheetName val="내역서 "/>
      <sheetName val="2선재"/>
      <sheetName val="자재단가"/>
      <sheetName val="BEND LOSS"/>
      <sheetName val="해군2APT"/>
      <sheetName val="내역서 (물자+물정) "/>
      <sheetName val="97 사업추정(WEKI)"/>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급"/>
      <sheetName val="숫자"/>
      <sheetName val="Sheet1"/>
      <sheetName val="착공계"/>
      <sheetName val="현장대리인계"/>
      <sheetName val="위임장"/>
      <sheetName val="안전관리지정계"/>
      <sheetName val="기술요원계"/>
      <sheetName val="예정공정표"/>
      <sheetName val="안전관리계획서"/>
      <sheetName val="안전관리계획안"/>
      <sheetName val="안전관리 각서"/>
      <sheetName val="안전교육계획"/>
      <sheetName val="재직증명서"/>
      <sheetName val="경력증명서"/>
      <sheetName val="목차 "/>
      <sheetName val="내역서 "/>
      <sheetName val="자재단가"/>
      <sheetName val="일위대가"/>
      <sheetName val="단가조사서"/>
      <sheetName val="cable산출"/>
      <sheetName val="신고조서"/>
      <sheetName val="옥외외등집계표"/>
      <sheetName val="수량산출"/>
      <sheetName val="산출내역서"/>
      <sheetName val="수량산출서 (2)"/>
      <sheetName val="1,2공구원가계산서"/>
      <sheetName val="2공구산출내역"/>
      <sheetName val="1공구산출내역서"/>
      <sheetName val="Sheet5"/>
      <sheetName val="작성방법"/>
      <sheetName val="원가서"/>
      <sheetName val="#2_일위대가목록"/>
      <sheetName val="일위대가목록"/>
      <sheetName val="PI"/>
      <sheetName val="준공정산"/>
      <sheetName val="기계경비(시간당)"/>
      <sheetName val="램머"/>
      <sheetName val="steel data sheet"/>
      <sheetName val="5.소재"/>
      <sheetName val="2.1  노무비 평균단가산출"/>
      <sheetName val="효성CB 1P기초"/>
      <sheetName val="안전관리_각서"/>
      <sheetName val="목차_"/>
      <sheetName val="내역서_"/>
      <sheetName val="수량산출서_(2)"/>
      <sheetName val="2_1__노무비_평균단가산출"/>
      <sheetName val="효성CB_1P기초"/>
      <sheetName val="steel_data_sheet"/>
      <sheetName val="5_소재"/>
      <sheetName val="안전관리_각서1"/>
      <sheetName val="목차_1"/>
      <sheetName val="내역서_1"/>
      <sheetName val="수량산출서_(2)1"/>
      <sheetName val="2_1__노무비_평균단가산출1"/>
      <sheetName val="효성CB_1P기초1"/>
      <sheetName val="steel_data_sheet1"/>
      <sheetName val="5_소재1"/>
      <sheetName val="투찰내역"/>
      <sheetName val="약품공급2"/>
      <sheetName val="자재단가표(5)"/>
      <sheetName val="유치원내역"/>
      <sheetName val="자재단가비교표"/>
      <sheetName val="단가비교"/>
      <sheetName val="수량산출서"/>
      <sheetName val="22일위"/>
      <sheetName val="COST"/>
      <sheetName val="단가산출"/>
      <sheetName val="봉양~조차장간고하개명(신설)"/>
      <sheetName val="경비"/>
      <sheetName val="재료비"/>
      <sheetName val="총괄"/>
      <sheetName val="Baby일위대가"/>
      <sheetName val="일위"/>
      <sheetName val="노단"/>
      <sheetName val="수량집계"/>
      <sheetName val="자재단가사정표"/>
      <sheetName val="#REF"/>
      <sheetName val="일위(지장이설)"/>
      <sheetName val="단가순번"/>
      <sheetName val="산출0"/>
      <sheetName val="자단"/>
      <sheetName val="98지급계획"/>
      <sheetName val="현장조사"/>
      <sheetName val="요율"/>
      <sheetName val="일위(이설)"/>
      <sheetName val="2.단가산출서(총괄)"/>
      <sheetName val="SHEET"/>
      <sheetName val="기성"/>
      <sheetName val="원가계산서"/>
      <sheetName val="공사원가계산서"/>
      <sheetName val="도급예산내역서총괄표"/>
      <sheetName val="산출1"/>
      <sheetName val="노임"/>
      <sheetName val="개소별수량산출"/>
      <sheetName val="건축내역"/>
      <sheetName val="FAB별"/>
      <sheetName val="임율 Data"/>
      <sheetName val="통신원가"/>
      <sheetName val="철거산출근거"/>
      <sheetName val="자재일람"/>
      <sheetName val="실행철강하도"/>
      <sheetName val="SHL"/>
      <sheetName val="공사비내역서"/>
      <sheetName val="공정양식"/>
      <sheetName val="일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옥외"/>
      <sheetName val="내역서 "/>
      <sheetName val="목차 "/>
      <sheetName val="산출내역서"/>
      <sheetName val="원가서"/>
      <sheetName val="작성방법"/>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공사비원가"/>
      <sheetName val="경비내역"/>
      <sheetName val="재료비"/>
      <sheetName val="노무비"/>
      <sheetName val="물량산출"/>
      <sheetName val="품셈"/>
      <sheetName val="노임단가"/>
      <sheetName val="방화"/>
      <sheetName val="도장산출"/>
      <sheetName val="TRAY&amp;강재신설"/>
      <sheetName val="TRAY&amp;강재철거"/>
      <sheetName val="전선관강재"/>
      <sheetName val="전선관강재_철거"/>
      <sheetName val="전기기기운반"/>
      <sheetName val="인허가수속비"/>
      <sheetName val="CABLE SCHEDULE_0810"/>
      <sheetName val="CABLE신설집계_0810"/>
      <sheetName val="전선관신설집계_0810_1"/>
      <sheetName val="접지신설집계_0810_1"/>
      <sheetName val="CABLE철거집계_0810"/>
      <sheetName val="전선관철거집계_0810"/>
      <sheetName val="접지철거집계_0810"/>
      <sheetName val="청소비"/>
      <sheetName val="1.견적가 총괄표(설비)"/>
      <sheetName val="Sheet5"/>
      <sheetName val="목차 "/>
      <sheetName val="작성방법"/>
      <sheetName val="산출내역서"/>
    </sheetNames>
    <sheetDataSet>
      <sheetData sheetId="0"/>
      <sheetData sheetId="1"/>
      <sheetData sheetId="2"/>
      <sheetData sheetId="3">
        <row r="141">
          <cell r="G141">
            <v>465353367</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강편(3선재-4TON)"/>
      <sheetName val="적용기준(3선재-4TON)"/>
      <sheetName val="강편(3선재-6TON)"/>
      <sheetName val="강편(3선재-6TON) (REV1)"/>
      <sheetName val="적용기준(3선재-6TON)"/>
      <sheetName val="강편(3후판-4TON)"/>
      <sheetName val="적용기준(3후판-4TON)"/>
      <sheetName val="강편(3후판-6TON)"/>
      <sheetName val="적용기준(3후판-6TON)"/>
      <sheetName val="강편(3후판-6TON)(REV1)"/>
      <sheetName val="가열로 총괄표(1)"/>
      <sheetName val="가열로 총괄표(2)"/>
      <sheetName val="강편(장입설비)"/>
      <sheetName val="2선재"/>
      <sheetName val="3선재"/>
      <sheetName val="투자내용검토(공통사항)"/>
      <sheetName val="투자내용검토(강편)"/>
      <sheetName val="투자내용검토(2선재)"/>
      <sheetName val="투자내용검토(3선재)"/>
      <sheetName val="Sheet7"/>
      <sheetName val="Sheet8"/>
      <sheetName val="Sheet9"/>
      <sheetName val="Sheet10"/>
      <sheetName val="제경비"/>
      <sheetName val="산출내역서"/>
      <sheetName val="원가서"/>
      <sheetName val="도"/>
      <sheetName val="비철보고서"/>
      <sheetName val="투자계획실 양식(가열로)"/>
      <sheetName val=" 갑지"/>
      <sheetName val="IT-BAT"/>
      <sheetName val="내역서 "/>
      <sheetName val="임차비용"/>
      <sheetName val="기본"/>
      <sheetName val="가열로SW"/>
      <sheetName val="원가계산서"/>
      <sheetName val="배수내역"/>
      <sheetName val="임율 Data"/>
      <sheetName val="단중표"/>
      <sheetName val="인원계획"/>
      <sheetName val="용선 C.L"/>
      <sheetName val="PI"/>
      <sheetName val="#REF"/>
      <sheetName val="산#3-2-2"/>
      <sheetName val="자료"/>
      <sheetName val="요약"/>
      <sheetName val="일위대가목록"/>
      <sheetName val="#2_일위대가목록"/>
      <sheetName val="공사내역"/>
      <sheetName val="목차 "/>
      <sheetName val="Sheet5"/>
      <sheetName val="직노"/>
      <sheetName val="전체"/>
      <sheetName val="85%"/>
      <sheetName val="적용"/>
      <sheetName val="제품현황"/>
      <sheetName val=" HIT-&gt;HMC 견적(3900)"/>
      <sheetName val="Man Power"/>
      <sheetName val="경비공통"/>
      <sheetName val="EJ"/>
      <sheetName val="SHL"/>
      <sheetName val="갑지(추정)"/>
      <sheetName val="일위대가"/>
      <sheetName val="일위목록"/>
      <sheetName val="품셈총괄표"/>
      <sheetName val="BEND LOSS"/>
      <sheetName val="WORK"/>
      <sheetName val="TOTAL"/>
      <sheetName val="일괄인쇄"/>
      <sheetName val="DATE"/>
      <sheetName val="Macro3"/>
      <sheetName val="sheet1"/>
      <sheetName val="COVER"/>
      <sheetName val="설비비4"/>
      <sheetName val="실행철강하도"/>
      <sheetName val="일위단가"/>
      <sheetName val="갑지"/>
      <sheetName val="산출"/>
      <sheetName val="유첨3.적용기준"/>
      <sheetName val="토건"/>
      <sheetName val="도면자료제출일정"/>
      <sheetName val="COL"/>
      <sheetName val="포항보고서"/>
      <sheetName val="환율-LIBOR"/>
      <sheetName val="LGBOM1절_CheckList"/>
      <sheetName val="공량산출서"/>
      <sheetName val="설비비3"/>
      <sheetName val="단가표(2010.3)"/>
      <sheetName val="TABLE"/>
      <sheetName val="작성기준"/>
      <sheetName val="3인도계획"/>
      <sheetName val="Curves"/>
      <sheetName val="Tables"/>
      <sheetName val="CAT_5"/>
      <sheetName val="XZLC004_PART2"/>
      <sheetName val="XZLC003_PART1"/>
      <sheetName val="C-18"/>
      <sheetName val="COA-17"/>
      <sheetName val="산#3-1"/>
      <sheetName val="산#3-2"/>
      <sheetName val="(2)"/>
      <sheetName val="sum"/>
      <sheetName val="inter"/>
      <sheetName val="자바라1"/>
      <sheetName val="정부노임"/>
      <sheetName val="SENSOR LIST"/>
      <sheetName val="노임단가"/>
      <sheetName val="내역서"/>
      <sheetName val="일위대가(1)"/>
      <sheetName val="조건표 (2)"/>
      <sheetName val="5.소재"/>
      <sheetName val="1,2공구원가계산서"/>
      <sheetName val="2공구산출내역"/>
      <sheetName val="1공구산출내역서"/>
      <sheetName val="간접비계산"/>
      <sheetName val="호표"/>
      <sheetName val="집계표"/>
      <sheetName val="3월"/>
      <sheetName val="날개벽수량표"/>
      <sheetName val="노임"/>
      <sheetName val="내역"/>
      <sheetName val="6. 안전관리비"/>
      <sheetName val="5. 현장관리비(new) "/>
      <sheetName val="일위총괄"/>
      <sheetName val="일위대가 집계표"/>
      <sheetName val="총괄내역서"/>
      <sheetName val="일위대가표"/>
      <sheetName val="관급"/>
      <sheetName val="개요"/>
      <sheetName val="data"/>
      <sheetName val="소화실적"/>
      <sheetName val="POL6차-PIPING"/>
      <sheetName val="설비비2"/>
      <sheetName val="설비비5"/>
      <sheetName val="설비비6"/>
      <sheetName val="설비비1"/>
      <sheetName val="공정양식"/>
      <sheetName val="입고단가기준"/>
      <sheetName val="건설성적"/>
      <sheetName val="산출내역서집계표"/>
      <sheetName val="관급자재"/>
      <sheetName val="일위산출"/>
      <sheetName val="일  위  대  가  목  록"/>
      <sheetName val="제경비산출서"/>
      <sheetName val="초기화면"/>
      <sheetName val="코드목록"/>
      <sheetName val="설비비TRT"/>
      <sheetName val="코드목록(시스템담당용)"/>
      <sheetName val="표지"/>
      <sheetName val="공사물량총량집계"/>
      <sheetName val="수량산출서"/>
      <sheetName val="배관BM(일반)"/>
      <sheetName val="T-TABLE"/>
      <sheetName val="PROGRAM_DATA"/>
      <sheetName val="수목데이타 "/>
      <sheetName val="CB"/>
      <sheetName val="PANEL가격"/>
      <sheetName val="소일위대가코드표"/>
      <sheetName val="정부노임단가"/>
      <sheetName val="품셈표"/>
      <sheetName val="단가집"/>
      <sheetName val="Man Power &amp; Comp"/>
      <sheetName val="총괄집계 (현대-거평분)"/>
      <sheetName val="공급기지(토목)"/>
      <sheetName val="TDI ISBL"/>
      <sheetName val="MHR-ANLIS"/>
      <sheetName val="MUK-List"/>
      <sheetName val="Sheet1 (2)"/>
      <sheetName val="indirect"/>
      <sheetName val="효율&amp;역율"/>
      <sheetName val="조도계산서 (도서)"/>
      <sheetName val="General Data"/>
      <sheetName val="Proposal"/>
      <sheetName val="품셈 "/>
      <sheetName val="PAINT"/>
      <sheetName val="방화도료"/>
      <sheetName val="EE-PROP"/>
      <sheetName val="Eier"/>
      <sheetName val="물량"/>
      <sheetName val="Pengalaman Per"/>
      <sheetName val="Y-WORK"/>
      <sheetName val="ITEM"/>
      <sheetName val="PBS"/>
      <sheetName val="품종별-이름"/>
      <sheetName val="BQ"/>
      <sheetName val="ENG-101"/>
      <sheetName val="PIPE"/>
      <sheetName val="FLANGE"/>
      <sheetName val="VALVE"/>
      <sheetName val="음성cable"/>
      <sheetName val="투찰내역"/>
      <sheetName val="VOR"/>
      <sheetName val="load(지하층)"/>
      <sheetName val="단가"/>
      <sheetName val="배합비"/>
      <sheetName val="정기예금"/>
      <sheetName val="은행코드"/>
      <sheetName val="FACTOR"/>
      <sheetName val="여과지동"/>
      <sheetName val="기초자료"/>
      <sheetName val="기준"/>
      <sheetName val="옥외"/>
      <sheetName val="실행내역서(DCU)"/>
      <sheetName val="POWER"/>
      <sheetName val="CM 1"/>
      <sheetName val="옥내배관"/>
      <sheetName val="손익"/>
      <sheetName val="대차"/>
      <sheetName val="합계"/>
      <sheetName val="unit 4"/>
      <sheetName val="LTG_DATA"/>
      <sheetName val="03상노임"/>
      <sheetName val="터파기및재료"/>
      <sheetName val="APT"/>
      <sheetName val="계수시트"/>
    </sheetNames>
    <sheetDataSet>
      <sheetData sheetId="0" refreshError="1">
        <row r="18">
          <cell r="B18">
            <v>1.3660000000000001</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ow r="7">
          <cell r="AL7">
            <v>0.05</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refreshError="1"/>
      <sheetData sheetId="214" refreshError="1"/>
      <sheetData sheetId="215"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집계"/>
      <sheetName val="교대(30)"/>
      <sheetName val="상-교대(A1-A2)"/>
      <sheetName val="집계표"/>
      <sheetName val="작성방법"/>
      <sheetName val="#2_일위대가목록"/>
      <sheetName val="내역서 "/>
      <sheetName val="통신원가"/>
      <sheetName val="목차 "/>
      <sheetName val="공사비내역서"/>
      <sheetName val="1,2공구원가계산서"/>
      <sheetName val="2공구산출내역"/>
      <sheetName val="1공구산출내역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s>
    <sheetDataSet>
      <sheetData sheetId="0"/>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서표지"/>
      <sheetName val="견적내역서"/>
      <sheetName val="BEND LOSS"/>
      <sheetName val="노무비"/>
    </sheetNames>
    <sheetDataSet>
      <sheetData sheetId="0"/>
      <sheetData sheetId="1" refreshError="1"/>
      <sheetData sheetId="2" refreshError="1"/>
      <sheetData sheetId="3"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봉양~조차장간고하총괄(신설)"/>
      <sheetName val="봉양~조차장간고하개명(신설)"/>
      <sheetName val="봉양~조차장간고하총괄 (철거)"/>
      <sheetName val="봉양~조차장간고하개명(철거)"/>
      <sheetName val="봉양~조차장간고상개명(철거)"/>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도담구내 개소별 명세"/>
      <sheetName val="을부담운반비"/>
      <sheetName val="전기내역서(총계)"/>
      <sheetName val="목차 "/>
      <sheetName val="음성cable"/>
      <sheetName val="M-EMS GP-570(BIT)"/>
      <sheetName val="단가비교"/>
      <sheetName val="MOTOR"/>
      <sheetName val="공사원가계산서"/>
      <sheetName val="도급예산내역서총괄표"/>
      <sheetName val="BEND LOSS"/>
      <sheetName val="공사비입력란"/>
      <sheetName val="봉양_조차장간고하개명_신설_"/>
      <sheetName val="부하계산서"/>
      <sheetName val="#REF"/>
      <sheetName val="2공구수량"/>
      <sheetName val="요율"/>
      <sheetName val="제경비"/>
      <sheetName val="자재단가"/>
      <sheetName val="cost"/>
      <sheetName val="22내역"/>
      <sheetName val="LOPCALC"/>
      <sheetName val="부하LOAD"/>
      <sheetName val="Macro(전선)"/>
      <sheetName val="1.견적가 총괄표(설비)"/>
      <sheetName val="6월원가"/>
      <sheetName val="7월"/>
      <sheetName val="견적"/>
      <sheetName val="산출내역서"/>
      <sheetName val="기계경비(시간당)"/>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수량집계"/>
      <sheetName val="경안수량"/>
      <sheetName val="예산내역서"/>
      <sheetName val="설계예산서"/>
      <sheetName val="총계"/>
      <sheetName val="기성"/>
      <sheetName val="일위대가"/>
      <sheetName val="건축내역"/>
      <sheetName val="당진1,2호기전선관설치및접지4차공사내역서-을지"/>
      <sheetName val="전기일위목록"/>
      <sheetName val="내역서"/>
      <sheetName val="개명2"/>
      <sheetName val="Sheet1"/>
      <sheetName val="공통(20-91)"/>
      <sheetName val="WORK"/>
      <sheetName val="원가계산서구조조정"/>
      <sheetName val="ITEM"/>
      <sheetName val="일위대가목록"/>
      <sheetName val="수량산출서"/>
      <sheetName val="자재단가표"/>
      <sheetName val="DATA"/>
      <sheetName val="설계조건"/>
      <sheetName val="ⴭⴭⴭⴭ"/>
      <sheetName val="자재단가비교표"/>
      <sheetName val="봉양~조차장간고하총괄_(철거)"/>
      <sheetName val="도담구내_개소별_명세"/>
      <sheetName val="목차_"/>
      <sheetName val="M-EMS_GP-570(BIT)"/>
      <sheetName val="BEND_LOSS"/>
      <sheetName val="1_견적가_총괄표(설비)"/>
      <sheetName val="봉양~조차장간고하총괄_(철거)1"/>
      <sheetName val="도담구내_개소별_명세1"/>
      <sheetName val="목차_1"/>
      <sheetName val="M-EMS_GP-570(BIT)1"/>
      <sheetName val="BEND_LOSS1"/>
      <sheetName val="1_견적가_총괄표(설비)1"/>
      <sheetName val="상수도토공집계표"/>
      <sheetName val="환율change"/>
      <sheetName val="실행(1)"/>
      <sheetName val="갑지"/>
      <sheetName val="품셈 "/>
      <sheetName val="BID"/>
      <sheetName val="말뚝물량"/>
      <sheetName val="데이타"/>
      <sheetName val="입력DATA"/>
      <sheetName val="바닥판"/>
      <sheetName val="교각계산"/>
      <sheetName val="22일위"/>
      <sheetName val="품셈(기초)"/>
      <sheetName val="수량산출"/>
      <sheetName val="정부노임단가"/>
      <sheetName val="RE9604"/>
      <sheetName val="재정비내역"/>
      <sheetName val="지적고시내역"/>
      <sheetName val="실행내역"/>
      <sheetName val="청주(철골발주의뢰서)"/>
      <sheetName val="단가"/>
      <sheetName val="입찰안"/>
      <sheetName val="가설건물"/>
      <sheetName val="부하(성남)"/>
      <sheetName val="암거 제원표"/>
      <sheetName val="전기일위대가"/>
      <sheetName val="준공정산"/>
      <sheetName val="001"/>
      <sheetName val="공량산출근거서"/>
      <sheetName val="총괄표"/>
      <sheetName val="중강당 내역"/>
      <sheetName val="4.전기"/>
      <sheetName val="수량산출서 (2)"/>
      <sheetName val="교통대책내역"/>
      <sheetName val="자단"/>
      <sheetName val="Macro(차단기)"/>
      <sheetName val="조명율표"/>
      <sheetName val="단가일람"/>
      <sheetName val="조경일람"/>
      <sheetName val="단"/>
      <sheetName val="물량산출근거"/>
      <sheetName val="작성방법"/>
      <sheetName val="일위산출근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착공계"/>
      <sheetName val="현장대리인계"/>
      <sheetName val="현장대리인위임장"/>
      <sheetName val="공사감독위임장"/>
      <sheetName val="공사감독위임장 (2)"/>
      <sheetName val="공사감독위임장 (3)"/>
      <sheetName val="감독각서"/>
      <sheetName val="감독각서 (2)"/>
      <sheetName val="감독각서 (3)"/>
      <sheetName val="현장대리인각서"/>
      <sheetName val="예정공정표"/>
      <sheetName val="공사준공계"/>
      <sheetName val="준공검사신청서"/>
      <sheetName val="준공검사원"/>
      <sheetName val="수도증"/>
      <sheetName val="공사준공여비내역서 (3)"/>
      <sheetName val="준공검사보고서"/>
      <sheetName val="준공조서"/>
      <sheetName val="준공관급자재조서"/>
      <sheetName val="준공발생품조서"/>
      <sheetName val="사진첩표지 (2)"/>
      <sheetName val="사진첩외부세로"/>
      <sheetName val="공사착공계2"/>
      <sheetName val="안전관리자지정계"/>
      <sheetName val="품질시험요원지정계"/>
      <sheetName val="환경관리지정계"/>
      <sheetName val="기술담당지정계"/>
      <sheetName val="서식 제34호"/>
      <sheetName val="서식 제35호"/>
      <sheetName val="서식 제36호"/>
      <sheetName val="서식 제37호"/>
      <sheetName val="서식 제38호"/>
      <sheetName val="서식 제39호"/>
      <sheetName val="서식 제40호"/>
      <sheetName val="서식 제41호"/>
      <sheetName val="서식 제42호"/>
      <sheetName val="서식 제43호"/>
      <sheetName val="서식 제44호"/>
      <sheetName val="서식 제45호"/>
      <sheetName val="서식 제46호 "/>
      <sheetName val="서식 제47호 "/>
      <sheetName val="서식 제48호 "/>
      <sheetName val="서식 제49호"/>
      <sheetName val="서식 제50호"/>
      <sheetName val="서식 제51호"/>
      <sheetName val="서식 제52호"/>
      <sheetName val="서식 제53호"/>
      <sheetName val="서식 제54호"/>
      <sheetName val="서식 제55호"/>
      <sheetName val="서식 제56호"/>
      <sheetName val="서식 제57호"/>
      <sheetName val="서식 제58호"/>
      <sheetName val="서식 제59호"/>
      <sheetName val="서식 제60호"/>
      <sheetName val="서식 제61호"/>
      <sheetName val="서식 제62호"/>
      <sheetName val="서식 제63호"/>
      <sheetName val="서식 제64호"/>
      <sheetName val="서식 제65호"/>
      <sheetName val="서식 제66호"/>
      <sheetName val="서식 제67호"/>
      <sheetName val="서식 제68호"/>
      <sheetName val="서식 제69호"/>
      <sheetName val="서식 제70호"/>
      <sheetName val="서식 제71호"/>
      <sheetName val="서식 제72호"/>
      <sheetName val="서식 제73호"/>
      <sheetName val="서식 제74호"/>
      <sheetName val="서식 제75호"/>
      <sheetName val="서식 제76호"/>
      <sheetName val="서식 제77호"/>
      <sheetName val="서식 제78호"/>
      <sheetName val="서식 제79호"/>
      <sheetName val="서식 제80호"/>
      <sheetName val="서식 제81호"/>
      <sheetName val="서식 제82호"/>
      <sheetName val="서식 제83호"/>
      <sheetName val="서식 제84호"/>
      <sheetName val="(서식 제85호)"/>
      <sheetName val="(서식 제86호)"/>
      <sheetName val="(서식 제87호)"/>
      <sheetName val="서식 제88호"/>
      <sheetName val="(서식 제89호)"/>
      <sheetName val="서식 제90호"/>
      <sheetName val="서식 제91호"/>
      <sheetName val="서식 제92호"/>
      <sheetName val="서식 제93호"/>
      <sheetName val="서식 제94호"/>
      <sheetName val="서식 제95호"/>
      <sheetName val="서식 제96호"/>
      <sheetName val="서식 제97호"/>
      <sheetName val="서식 제98호"/>
      <sheetName val="서식 제99호"/>
      <sheetName val="서식 제100호"/>
      <sheetName val="서식 제101호"/>
      <sheetName val="서식 제102호"/>
      <sheetName val="서식 제103호"/>
      <sheetName val="서식 제104호"/>
      <sheetName val="서식 제105호"/>
      <sheetName val="서식 제106호"/>
      <sheetName val="서식 제107호"/>
      <sheetName val="서식 제108호"/>
      <sheetName val="서식 제109호"/>
      <sheetName val="서식 제110호"/>
      <sheetName val="서식 제111호"/>
      <sheetName val="서식 제112호"/>
      <sheetName val="서식 제113호"/>
      <sheetName val="서식 제114호"/>
      <sheetName val="서식 제115호"/>
      <sheetName val="서식 제116호"/>
      <sheetName val="서식 제117호"/>
      <sheetName val="서식 제118호"/>
      <sheetName val="서식 제119호"/>
      <sheetName val="서식 제120호"/>
      <sheetName val="서식 제121호"/>
      <sheetName val="서식 제122호"/>
      <sheetName val="준공정산"/>
      <sheetName val="봉양~조차장간고하개명(신설)"/>
      <sheetName val="도담구내 개소별 명세"/>
      <sheetName val="전기내역서(총계)"/>
      <sheetName val="어룡"/>
      <sheetName val="VXXXXXX"/>
      <sheetName val="정산조서(피암T)"/>
      <sheetName val="공사감독명령서"/>
      <sheetName val="감독각서(3)"/>
      <sheetName val="준공조서(피암터널)"/>
      <sheetName val="관급자재조서(피암터널)"/>
      <sheetName val="준공발생품조서(피암터널)"/>
      <sheetName val="준공여비내역서(피암터널)"/>
      <sheetName val="청제공기구(피암터널)"/>
      <sheetName val="준공조서(구학-봉양)"/>
      <sheetName val="관급자재조서(구학-봉양)"/>
      <sheetName val="준공발생품조서(구학-봉양)"/>
      <sheetName val="준공여비내역서(구학~봉양)"/>
      <sheetName val="청제공기구사용(구학봉양)"/>
      <sheetName val="정산조서(신동가도교)"/>
      <sheetName val="준공조서(신동가도교)"/>
      <sheetName val="준공여비내역서(신동가도교)"/>
      <sheetName val="제각비산출(신동가도교)"/>
      <sheetName val="준공관급자재조서(신동가도교)"/>
      <sheetName val="준공발생조서(신동가도교)"/>
      <sheetName val="공사준공여비내역서(송학과선교)"/>
      <sheetName val="공사준공여비내역서"/>
      <sheetName val="Sheet3"/>
      <sheetName val="준공관급자재조서(송학과선교)"/>
      <sheetName val="준공조서(동막과선교)"/>
      <sheetName val="정산조서(동막과선교)"/>
      <sheetName val="준공여비내역서(동막과선교)"/>
      <sheetName val="준공관급자재조서(동막과선교)"/>
      <sheetName val="준공발생품조서(동막과선교)"/>
      <sheetName val="제각비산출기초(동막과선교)"/>
      <sheetName val="제각비 산출 근거"/>
      <sheetName val="서식 제85호"/>
      <sheetName val="서식 제86호"/>
      <sheetName val="서식 제87호"/>
      <sheetName val="서식 제89호"/>
      <sheetName val="옥외등신설"/>
      <sheetName val="저케CV22신설"/>
      <sheetName val="저케CV38신설"/>
      <sheetName val="저케CV8신설"/>
      <sheetName val="접지3종"/>
      <sheetName val="전철"/>
      <sheetName val="조명율표"/>
      <sheetName val="접지수량"/>
      <sheetName val="Sheet5"/>
      <sheetName val="예산조서(전송)"/>
      <sheetName val="자료"/>
      <sheetName val="3.내역서"/>
      <sheetName val="2000년1차"/>
      <sheetName val="2000전체분"/>
      <sheetName val="공정표(제4차)"/>
      <sheetName val="시중노임단가"/>
      <sheetName val="신축(단위)"/>
      <sheetName val="22전선(P)"/>
      <sheetName val="22전선(L)"/>
      <sheetName val="22전선(R)"/>
      <sheetName val="쌍용전철변전소외 9개소 변전설비 보수공사"/>
      <sheetName val="자재단가"/>
      <sheetName val="sheet1"/>
      <sheetName val="을부담운반비"/>
      <sheetName val="FAX"/>
      <sheetName val="철거산출근거"/>
      <sheetName val="Macro(차단기)"/>
      <sheetName val="N賃率-職"/>
      <sheetName val="참고"/>
      <sheetName val="내역전기"/>
      <sheetName val="101동"/>
      <sheetName val="품셈TABLE"/>
      <sheetName val="내역서"/>
      <sheetName val="갑지"/>
      <sheetName val="집계표"/>
      <sheetName val="지급자재조서"/>
      <sheetName val="Macro(전선)"/>
      <sheetName val="입찰안"/>
      <sheetName val="분전함신설"/>
      <sheetName val="자재단가표"/>
      <sheetName val="시공자감리자"/>
      <sheetName val="날짜체크"/>
      <sheetName val="총괄"/>
      <sheetName val="내역서적용수량"/>
      <sheetName val="총괄표"/>
      <sheetName val="중강당 내역"/>
      <sheetName val="접지1종"/>
      <sheetName val="자단"/>
      <sheetName val="인공산출"/>
      <sheetName val="천방교접속"/>
      <sheetName val="대포2교접속"/>
      <sheetName val="48일위"/>
      <sheetName val="48수량"/>
      <sheetName val="22수량"/>
      <sheetName val="49일위"/>
      <sheetName val="22일위"/>
      <sheetName val="49수량"/>
      <sheetName val="수량산출"/>
      <sheetName val="전사계"/>
      <sheetName val="중기"/>
      <sheetName val="교각1"/>
      <sheetName val="2공구수량"/>
      <sheetName val="공사감독위임장_(2)"/>
      <sheetName val="공사감독위임장_(3)"/>
      <sheetName val="감독각서_(2)"/>
      <sheetName val="감독각서_(3)"/>
      <sheetName val="공사준공여비내역서_(3)"/>
      <sheetName val="사진첩표지_(2)"/>
      <sheetName val="서식_제34호"/>
      <sheetName val="서식_제35호"/>
      <sheetName val="서식_제36호"/>
      <sheetName val="서식_제37호"/>
      <sheetName val="서식_제38호"/>
      <sheetName val="서식_제39호"/>
      <sheetName val="서식_제40호"/>
      <sheetName val="서식_제41호"/>
      <sheetName val="서식_제42호"/>
      <sheetName val="서식_제43호"/>
      <sheetName val="서식_제44호"/>
      <sheetName val="서식_제45호"/>
      <sheetName val="서식_제46호_"/>
      <sheetName val="서식_제47호_"/>
      <sheetName val="서식_제48호_"/>
      <sheetName val="서식_제49호"/>
      <sheetName val="서식_제50호"/>
      <sheetName val="서식_제51호"/>
      <sheetName val="서식_제52호"/>
      <sheetName val="서식_제53호"/>
      <sheetName val="서식_제54호"/>
      <sheetName val="서식_제55호"/>
      <sheetName val="서식_제56호"/>
      <sheetName val="서식_제57호"/>
      <sheetName val="서식_제58호"/>
      <sheetName val="서식_제59호"/>
      <sheetName val="서식_제60호"/>
      <sheetName val="서식_제61호"/>
      <sheetName val="서식_제62호"/>
      <sheetName val="서식_제63호"/>
      <sheetName val="서식_제64호"/>
      <sheetName val="서식_제65호"/>
      <sheetName val="서식_제66호"/>
      <sheetName val="서식_제67호"/>
      <sheetName val="서식_제68호"/>
      <sheetName val="서식_제69호"/>
      <sheetName val="서식_제70호"/>
      <sheetName val="서식_제71호"/>
      <sheetName val="서식_제72호"/>
      <sheetName val="서식_제73호"/>
      <sheetName val="서식_제74호"/>
      <sheetName val="서식_제75호"/>
      <sheetName val="서식_제76호"/>
      <sheetName val="서식_제77호"/>
      <sheetName val="서식_제78호"/>
      <sheetName val="서식_제79호"/>
      <sheetName val="서식_제80호"/>
      <sheetName val="서식_제81호"/>
      <sheetName val="서식_제82호"/>
      <sheetName val="서식_제83호"/>
      <sheetName val="서식_제84호"/>
      <sheetName val="(서식_제85호)"/>
      <sheetName val="(서식_제86호)"/>
      <sheetName val="(서식_제87호)"/>
      <sheetName val="서식_제88호"/>
      <sheetName val="(서식_제89호)"/>
      <sheetName val="서식_제90호"/>
      <sheetName val="서식_제91호"/>
      <sheetName val="서식_제92호"/>
      <sheetName val="서식_제93호"/>
      <sheetName val="서식_제94호"/>
      <sheetName val="서식_제95호"/>
      <sheetName val="서식_제96호"/>
      <sheetName val="서식_제97호"/>
      <sheetName val="서식_제98호"/>
      <sheetName val="서식_제99호"/>
      <sheetName val="서식_제100호"/>
      <sheetName val="서식_제101호"/>
      <sheetName val="서식_제102호"/>
      <sheetName val="서식_제103호"/>
      <sheetName val="서식_제104호"/>
      <sheetName val="서식_제105호"/>
      <sheetName val="서식_제106호"/>
      <sheetName val="서식_제107호"/>
      <sheetName val="서식_제108호"/>
      <sheetName val="서식_제109호"/>
      <sheetName val="서식_제110호"/>
      <sheetName val="서식_제111호"/>
      <sheetName val="서식_제112호"/>
      <sheetName val="서식_제113호"/>
      <sheetName val="서식_제114호"/>
      <sheetName val="서식_제115호"/>
      <sheetName val="서식_제116호"/>
      <sheetName val="서식_제117호"/>
      <sheetName val="서식_제118호"/>
      <sheetName val="서식_제119호"/>
      <sheetName val="서식_제120호"/>
      <sheetName val="서식_제121호"/>
      <sheetName val="서식_제122호"/>
      <sheetName val="도담구내_개소별_명세"/>
      <sheetName val="제각비_산출_근거"/>
      <sheetName val="서식_제85호"/>
      <sheetName val="서식_제86호"/>
      <sheetName val="서식_제87호"/>
      <sheetName val="서식_제89호"/>
      <sheetName val="3_내역서"/>
      <sheetName val="쌍용전철변전소외_9개소_변전설비_보수공사"/>
      <sheetName val="공사감독위임장_(2)1"/>
      <sheetName val="공사감독위임장_(3)1"/>
      <sheetName val="감독각서_(2)1"/>
      <sheetName val="감독각서_(3)1"/>
      <sheetName val="공사준공여비내역서_(3)1"/>
      <sheetName val="사진첩표지_(2)1"/>
      <sheetName val="서식_제34호1"/>
      <sheetName val="서식_제35호1"/>
      <sheetName val="서식_제36호1"/>
      <sheetName val="서식_제37호1"/>
      <sheetName val="서식_제38호1"/>
      <sheetName val="서식_제39호1"/>
      <sheetName val="서식_제40호1"/>
      <sheetName val="서식_제41호1"/>
      <sheetName val="서식_제42호1"/>
      <sheetName val="서식_제43호1"/>
      <sheetName val="서식_제44호1"/>
      <sheetName val="서식_제45호1"/>
      <sheetName val="서식_제46호_1"/>
      <sheetName val="서식_제47호_1"/>
      <sheetName val="서식_제48호_1"/>
      <sheetName val="서식_제49호1"/>
      <sheetName val="서식_제50호1"/>
      <sheetName val="서식_제51호1"/>
      <sheetName val="서식_제52호1"/>
      <sheetName val="서식_제53호1"/>
      <sheetName val="서식_제54호1"/>
      <sheetName val="서식_제55호1"/>
      <sheetName val="서식_제56호1"/>
      <sheetName val="서식_제57호1"/>
      <sheetName val="서식_제58호1"/>
      <sheetName val="서식_제59호1"/>
      <sheetName val="서식_제60호1"/>
      <sheetName val="서식_제61호1"/>
      <sheetName val="서식_제62호1"/>
      <sheetName val="서식_제63호1"/>
      <sheetName val="서식_제64호1"/>
      <sheetName val="서식_제65호1"/>
      <sheetName val="서식_제66호1"/>
      <sheetName val="서식_제67호1"/>
      <sheetName val="서식_제68호1"/>
      <sheetName val="서식_제69호1"/>
      <sheetName val="서식_제70호1"/>
      <sheetName val="서식_제71호1"/>
      <sheetName val="서식_제72호1"/>
      <sheetName val="서식_제73호1"/>
      <sheetName val="서식_제74호1"/>
      <sheetName val="서식_제75호1"/>
      <sheetName val="서식_제76호1"/>
      <sheetName val="서식_제77호1"/>
      <sheetName val="서식_제78호1"/>
      <sheetName val="서식_제79호1"/>
      <sheetName val="서식_제80호1"/>
      <sheetName val="서식_제81호1"/>
      <sheetName val="서식_제82호1"/>
      <sheetName val="서식_제83호1"/>
      <sheetName val="서식_제84호1"/>
      <sheetName val="(서식_제85호)1"/>
      <sheetName val="(서식_제86호)1"/>
      <sheetName val="(서식_제87호)1"/>
      <sheetName val="서식_제88호1"/>
      <sheetName val="(서식_제89호)1"/>
      <sheetName val="서식_제90호1"/>
      <sheetName val="서식_제91호1"/>
      <sheetName val="서식_제92호1"/>
      <sheetName val="서식_제93호1"/>
      <sheetName val="서식_제94호1"/>
      <sheetName val="서식_제95호1"/>
      <sheetName val="서식_제96호1"/>
      <sheetName val="서식_제97호1"/>
      <sheetName val="서식_제98호1"/>
      <sheetName val="서식_제99호1"/>
      <sheetName val="서식_제100호1"/>
      <sheetName val="서식_제101호1"/>
      <sheetName val="서식_제102호1"/>
      <sheetName val="서식_제103호1"/>
      <sheetName val="서식_제104호1"/>
      <sheetName val="서식_제105호1"/>
      <sheetName val="서식_제106호1"/>
      <sheetName val="서식_제107호1"/>
      <sheetName val="서식_제108호1"/>
      <sheetName val="서식_제109호1"/>
      <sheetName val="서식_제110호1"/>
      <sheetName val="서식_제111호1"/>
      <sheetName val="서식_제112호1"/>
      <sheetName val="서식_제113호1"/>
      <sheetName val="서식_제114호1"/>
      <sheetName val="서식_제115호1"/>
      <sheetName val="서식_제116호1"/>
      <sheetName val="서식_제117호1"/>
      <sheetName val="서식_제118호1"/>
      <sheetName val="서식_제119호1"/>
      <sheetName val="서식_제120호1"/>
      <sheetName val="서식_제121호1"/>
      <sheetName val="서식_제122호1"/>
      <sheetName val="도담구내_개소별_명세1"/>
      <sheetName val="제각비_산출_근거1"/>
      <sheetName val="서식_제85호1"/>
      <sheetName val="서식_제86호1"/>
      <sheetName val="서식_제87호1"/>
      <sheetName val="서식_제89호1"/>
      <sheetName val="3_내역서1"/>
      <sheetName val="쌍용전철변전소외_9개소_변전설비_보수공사1"/>
      <sheetName val="세부내역"/>
      <sheetName val="PI"/>
      <sheetName val="실행(1)"/>
      <sheetName val="1.견적가 총괄표(설비)"/>
      <sheetName val="앉음벽 (2)"/>
      <sheetName val="GEN"/>
      <sheetName val="인부노임"/>
      <sheetName val="예산조서"/>
      <sheetName val="약품공급2"/>
      <sheetName val="당진1,2호기전선관설치및접지4차공사내역서-을지"/>
      <sheetName val="설계예시"/>
      <sheetName val="재료값"/>
      <sheetName val="형상"/>
      <sheetName val="요율"/>
      <sheetName val="도근좌표"/>
      <sheetName val="공사설계서"/>
      <sheetName val="99년하반기"/>
      <sheetName val="공기압축기실"/>
      <sheetName val="RE9604"/>
      <sheetName val="#REF"/>
      <sheetName val="데이타"/>
      <sheetName val="식재인부"/>
      <sheetName val="단면가정"/>
      <sheetName val="수 량 명 세 서 - 1"/>
      <sheetName val="단가대비표"/>
      <sheetName val="남양내역"/>
      <sheetName val="별표집계"/>
      <sheetName val="단가입력창"/>
      <sheetName val="공종단가표 "/>
      <sheetName val="2-2.매출분석"/>
      <sheetName val="DATE"/>
      <sheetName val="4.전기"/>
      <sheetName val="건축내역"/>
      <sheetName val="전체제잡비"/>
      <sheetName val="기성내역"/>
      <sheetName val="조경일람"/>
      <sheetName val="조명시설"/>
      <sheetName val="항목등록"/>
      <sheetName val="터파기및재료"/>
      <sheetName val="단가조사-2"/>
      <sheetName val="계획서"/>
      <sheetName val="BEND LOSS"/>
      <sheetName val="LD"/>
      <sheetName val="CABLE"/>
      <sheetName val="공사비입력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준공용역비산출내역서"/>
      <sheetName val="공사비입력란"/>
      <sheetName val="공사비구분"/>
      <sheetName val="준공검사요청원"/>
      <sheetName val="준공검사신청 LIST"/>
    </sheetNames>
    <sheetDataSet>
      <sheetData sheetId="0" refreshError="1"/>
      <sheetData sheetId="1">
        <row r="53">
          <cell r="A53">
            <v>5</v>
          </cell>
        </row>
        <row r="55">
          <cell r="A55">
            <v>1</v>
          </cell>
        </row>
        <row r="56">
          <cell r="A56">
            <v>2</v>
          </cell>
        </row>
        <row r="58">
          <cell r="A58">
            <v>5</v>
          </cell>
        </row>
        <row r="59">
          <cell r="A59">
            <v>10</v>
          </cell>
        </row>
        <row r="60">
          <cell r="A60">
            <v>20</v>
          </cell>
        </row>
        <row r="61">
          <cell r="A61">
            <v>30</v>
          </cell>
        </row>
        <row r="62">
          <cell r="A62">
            <v>50</v>
          </cell>
        </row>
        <row r="63">
          <cell r="A63">
            <v>100</v>
          </cell>
        </row>
        <row r="64">
          <cell r="A64">
            <v>200</v>
          </cell>
        </row>
        <row r="65">
          <cell r="A65">
            <v>300</v>
          </cell>
        </row>
        <row r="66">
          <cell r="A66">
            <v>500</v>
          </cell>
        </row>
        <row r="67">
          <cell r="A67">
            <v>1000</v>
          </cell>
        </row>
        <row r="68">
          <cell r="A68">
            <v>2000</v>
          </cell>
        </row>
        <row r="69">
          <cell r="A69">
            <v>3000</v>
          </cell>
        </row>
        <row r="70">
          <cell r="A70">
            <v>5000</v>
          </cell>
        </row>
      </sheetData>
      <sheetData sheetId="2" refreshError="1"/>
      <sheetData sheetId="3" refreshError="1"/>
      <sheetData sheetId="4"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준공정산"/>
      <sheetName val="봉양~조차장간고하개명(신설)"/>
      <sheetName val="도담구내 개소별 명세"/>
      <sheetName val="을부담운반비"/>
      <sheetName val="1.견적가 총괄표(설비)"/>
      <sheetName val="약품공급2"/>
      <sheetName val="SG"/>
      <sheetName val="Sheet5"/>
      <sheetName val="M-EMS GP-570(BIT)"/>
      <sheetName val="목차 "/>
      <sheetName val="산출내역서"/>
      <sheetName val="원가서"/>
      <sheetName val="공사착공계"/>
      <sheetName val="내역서 "/>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당진1,2호기전선관설치및접지4차공사내역서-을지"/>
      <sheetName val="대포2교접속"/>
      <sheetName val="천방교접속"/>
      <sheetName val="전기내역서(총계)"/>
      <sheetName val="견적서"/>
      <sheetName val="Sheet6"/>
      <sheetName val="자재단가비교표"/>
      <sheetName val="LD"/>
      <sheetName val="앉음벽 (2)"/>
      <sheetName val="준공정산"/>
      <sheetName val="2000년1차"/>
      <sheetName val="1.견적가 총괄표(설비)"/>
      <sheetName val="계산표지"/>
      <sheetName val="봉양~조차장간고하개명(신설)"/>
      <sheetName val="도담구내 개소별 명세"/>
      <sheetName val="견적"/>
      <sheetName val="접지수량"/>
      <sheetName val="토목내역서"/>
      <sheetName val="Y-WORK"/>
      <sheetName val="#2_일위대가목록"/>
      <sheetName val="품셈"/>
      <sheetName val="내역서"/>
      <sheetName val="SHL"/>
      <sheetName val="내#일산설치"/>
      <sheetName val="실행(1)"/>
      <sheetName val="교통대책내역"/>
      <sheetName val="인원"/>
      <sheetName val="노임단가표"/>
      <sheetName val="내역서 "/>
      <sheetName val="양식_자재단가조사표"/>
      <sheetName val="요율"/>
      <sheetName val="일위대가"/>
      <sheetName val="98지급계획"/>
      <sheetName val="내역서1"/>
      <sheetName val="동방설계서"/>
      <sheetName val="기초자료입력"/>
      <sheetName val="준검 내역서"/>
      <sheetName val="전체_1설계"/>
      <sheetName val="자재단가"/>
      <sheetName val="품셈TABLE"/>
      <sheetName val="Sheet5"/>
      <sheetName val="공사원가계산서"/>
      <sheetName val="아산601"/>
      <sheetName val="노임단가 (2)"/>
      <sheetName val="전동기"/>
      <sheetName val=" 갑지"/>
      <sheetName val="WING3"/>
      <sheetName val="설비2차"/>
      <sheetName val="잡철물"/>
      <sheetName val="갑지"/>
      <sheetName val="RE9604"/>
      <sheetName val="자재co"/>
      <sheetName val="이형관중량"/>
      <sheetName val="일위대가(목록)"/>
      <sheetName val="산근(목록)"/>
      <sheetName val="재료비"/>
      <sheetName val="토공"/>
      <sheetName val="환율change"/>
      <sheetName val="문학간접"/>
      <sheetName val="spc 배관견적"/>
      <sheetName val="수량산출서 (2)"/>
      <sheetName val="직노"/>
      <sheetName val="건축내역"/>
      <sheetName val="총괄표"/>
      <sheetName val="I一般比"/>
      <sheetName val="산출내역서"/>
      <sheetName val="1,2공구원가계산서"/>
      <sheetName val="2공구산출내역"/>
      <sheetName val="1공구산출내역서"/>
      <sheetName val="제경비"/>
      <sheetName val="내역"/>
      <sheetName val="연습"/>
      <sheetName val="원가계산서"/>
      <sheetName val="일위목록"/>
      <sheetName val="약품공급2"/>
      <sheetName val="교각1"/>
      <sheetName val="점검총괄"/>
      <sheetName val="터널대가"/>
      <sheetName val="재료할증"/>
      <sheetName val="내역작성용 가금액"/>
      <sheetName val="전체"/>
      <sheetName val="범례표"/>
      <sheetName val="집계표"/>
      <sheetName val="BSD (2)"/>
      <sheetName val="인원계획"/>
      <sheetName val="10공구일위"/>
      <sheetName val="수량산출서"/>
      <sheetName val="General Data"/>
      <sheetName val="1001"/>
      <sheetName val="CM 1"/>
      <sheetName val="대외공문"/>
      <sheetName val="재료값"/>
      <sheetName val="1단계"/>
      <sheetName val="퍼스트"/>
      <sheetName val="원가서"/>
      <sheetName val="1.취수장"/>
      <sheetName val="일위대가(1)"/>
      <sheetName val="배수내역"/>
      <sheetName val="지질조사"/>
      <sheetName val="공량품적용율(첨부4)"/>
      <sheetName val="spc_배관견적"/>
      <sheetName val="준검_내역서"/>
      <sheetName val="설계내역서"/>
      <sheetName val="공사비총괄"/>
      <sheetName val="전주2本1"/>
      <sheetName val="A 견적"/>
      <sheetName val="공급기지 산출근거"/>
      <sheetName val="일일입력"/>
      <sheetName val="품목등록"/>
      <sheetName val="IT-BAT"/>
      <sheetName val="임율 Data"/>
      <sheetName val="노임단가"/>
      <sheetName val="매입"/>
      <sheetName val="공사비산출내역"/>
      <sheetName val="일위대가표(DEEP)"/>
      <sheetName val="단가집"/>
      <sheetName val="운반"/>
      <sheetName val="BID"/>
      <sheetName val="자재일람"/>
      <sheetName val="일위대가표"/>
      <sheetName val="실행철강하도"/>
      <sheetName val="영흥TL(UP,DOWN) "/>
      <sheetName val="전체제잡비"/>
      <sheetName val="자재비(090325인상)"/>
      <sheetName val="07년자재단가"/>
      <sheetName val="090325인상내용"/>
      <sheetName val="DB"/>
      <sheetName val="관급"/>
      <sheetName val="Cable임피던스"/>
      <sheetName val="내역서 (을)"/>
      <sheetName val="목록2"/>
      <sheetName val="#3_일위대가목록"/>
      <sheetName val="노무비 근거"/>
      <sheetName val="단가비교"/>
      <sheetName val="견"/>
      <sheetName val="DANGA"/>
      <sheetName val="상반기손익차2총괄"/>
      <sheetName val="자재테이블"/>
      <sheetName val="단가산출"/>
      <sheetName val="건축2"/>
      <sheetName val="실행내역서 "/>
      <sheetName val="원가계산서구조조정"/>
      <sheetName val="미납품 현황"/>
      <sheetName val="대치판정"/>
      <sheetName val="일일"/>
      <sheetName val="사업관리"/>
      <sheetName val="주beam"/>
      <sheetName val="배수공"/>
      <sheetName val="측구공"/>
      <sheetName val="임율산출표"/>
      <sheetName val="원가총괄"/>
      <sheetName val="BSD_(2)"/>
      <sheetName val="앉음벽_(2)"/>
      <sheetName val="ELEC"/>
      <sheetName val="할증"/>
      <sheetName val="투찰내역"/>
      <sheetName val="Macro(전선)"/>
      <sheetName val="작성방법"/>
      <sheetName val="내역서(1)"/>
      <sheetName val="신호등일위대가"/>
      <sheetName val="GAEYO"/>
      <sheetName val="2.1  노무비 평균단가산출"/>
      <sheetName val="비교표(을)"/>
      <sheetName val="배관배선 단가조사"/>
      <sheetName val="예산서"/>
      <sheetName val="b_balju"/>
      <sheetName val="b_balju (2)"/>
      <sheetName val="b_gunmul"/>
      <sheetName val="1유리"/>
      <sheetName val="명세서"/>
      <sheetName val="화재 탐지 설비"/>
      <sheetName val="2000전체분"/>
      <sheetName val="9. 노임단가"/>
      <sheetName val="주요항목별"/>
      <sheetName val="내역표지"/>
      <sheetName val="노임"/>
      <sheetName val="코드"/>
      <sheetName val="CODE"/>
      <sheetName val="건축기술부대조건"/>
      <sheetName val="직원유류수불현황"/>
      <sheetName val="일위"/>
      <sheetName val="배수관공"/>
      <sheetName val="3련 BOX"/>
      <sheetName val="노임9월"/>
      <sheetName val="간접비 총괄표"/>
      <sheetName val="장비비"/>
      <sheetName val="입력"/>
      <sheetName val="&lt;--"/>
      <sheetName val="슬래브(PF)(하류)"/>
      <sheetName val="DATA"/>
      <sheetName val="전기2005"/>
      <sheetName val="통신2005"/>
      <sheetName val="목차"/>
      <sheetName val="전기일위목록"/>
      <sheetName val="여과지동"/>
      <sheetName val="기초자료"/>
      <sheetName val="기본설계기준"/>
      <sheetName val="목재동바리"/>
      <sheetName val="기본단가표"/>
      <sheetName val="편입토지조서"/>
      <sheetName val="재료집계표"/>
      <sheetName val="기성내역"/>
      <sheetName val="A LINE"/>
      <sheetName val="인입관수량총괄"/>
      <sheetName val="교각계산"/>
      <sheetName val="기준액"/>
      <sheetName val="guard(mac)"/>
      <sheetName val="합계"/>
      <sheetName val="시행예산"/>
      <sheetName val="LOGIC_1"/>
      <sheetName val="우수공"/>
      <sheetName val="표지"/>
      <sheetName val="실행내역서(DCU)"/>
      <sheetName val="6. 안전관리비"/>
      <sheetName val="4.전기"/>
      <sheetName val="월별수입"/>
      <sheetName val="5. 현장관리비(new) "/>
      <sheetName val="터파기및재료"/>
      <sheetName val="시운전연료"/>
      <sheetName val="날개벽(시점좌측)"/>
      <sheetName val="Sheet1 (2)"/>
      <sheetName val="금액내역서"/>
      <sheetName val="자재"/>
      <sheetName val="예산조서(전송)"/>
      <sheetName val="원도급"/>
      <sheetName val="하도급"/>
      <sheetName val="을지"/>
      <sheetName val="설계서"/>
      <sheetName val="간접"/>
      <sheetName val="관일"/>
      <sheetName val="물가대비표"/>
      <sheetName val="현장관리비참조"/>
      <sheetName val="건축공사"/>
      <sheetName val="CIVIL"/>
      <sheetName val="CableSchedule"/>
      <sheetName val="경서-통신"/>
      <sheetName val="자갈,시멘트,모래산출"/>
      <sheetName val="조건표"/>
      <sheetName val="12.일위대가"/>
      <sheetName val="총괄내역서"/>
      <sheetName val="본사인상전"/>
      <sheetName val=" HIT-&gt;HMC 견적(3900)"/>
      <sheetName val="효율표"/>
      <sheetName val="내역산출자료"/>
      <sheetName val="내역(가지)"/>
      <sheetName val="수전기기DATA"/>
      <sheetName val="후강전선관"/>
      <sheetName val="SHEET"/>
      <sheetName val="위치조서"/>
      <sheetName val="현장경비"/>
      <sheetName val="M-EQPT-Z"/>
      <sheetName val="공정증감대ㅈ표"/>
      <sheetName val="배수관연장조서"/>
      <sheetName val="일위대가목록"/>
      <sheetName val="Macro1"/>
      <sheetName val="조명율표"/>
      <sheetName val="일반관리비"/>
      <sheetName val="출금실적"/>
      <sheetName val="수우미양가(Vlookup)"/>
      <sheetName val="지급자재조서"/>
      <sheetName val="분전반계산서(석관)"/>
      <sheetName val="FC-101"/>
      <sheetName val="집계표2"/>
      <sheetName val="Sheet2"/>
      <sheetName val="플랜트 설치"/>
      <sheetName val="총원가.24"/>
      <sheetName val="기초입력"/>
      <sheetName val="자재코드"/>
      <sheetName val="Table"/>
      <sheetName val="산근"/>
      <sheetName val="INSTR"/>
      <sheetName val="예산M11A"/>
      <sheetName val="건설실행"/>
      <sheetName val="경비"/>
      <sheetName val="쌍송교"/>
      <sheetName val="단위단가"/>
      <sheetName val="시중노임단가"/>
      <sheetName val="cable"/>
      <sheetName val="대비표"/>
      <sheetName val="Insts"/>
      <sheetName val="BQ"/>
      <sheetName val="차액보증"/>
      <sheetName val="COVER-P"/>
      <sheetName val="DATE"/>
      <sheetName val="Sheet4"/>
      <sheetName val="부표총괄"/>
      <sheetName val="일위대가집계표"/>
      <sheetName val="단위수량"/>
      <sheetName val="노임단가_(2)"/>
      <sheetName val="내역작성용_가금액"/>
      <sheetName val="Weld,_NDE_(Pipe)"/>
      <sheetName val="기본단가"/>
      <sheetName val="인건비"/>
      <sheetName val="옥내소화전계산서"/>
      <sheetName val="인사자료총집계"/>
      <sheetName val="Macro3"/>
      <sheetName val="소요자재"/>
      <sheetName val="용소리교"/>
      <sheetName val="공사"/>
      <sheetName val="당초"/>
      <sheetName val="기술부 VENDOR LIST"/>
      <sheetName val="갑(전기)"/>
      <sheetName val="갑(계장)"/>
      <sheetName val="을"/>
      <sheetName val="내역(원안-대안)"/>
      <sheetName val="LP산출"/>
      <sheetName val="조건"/>
      <sheetName val="중기조종사 단위단가"/>
      <sheetName val="원하대비"/>
      <sheetName val="대비2"/>
      <sheetName val="세금계산서유"/>
      <sheetName val="견적집계표"/>
      <sheetName val="공사비입력란"/>
      <sheetName val="단가 및 재료비"/>
      <sheetName val="상수도토공집계표"/>
      <sheetName val="spc_배관견적1"/>
      <sheetName val="준검_내역서1"/>
      <sheetName val="수량산출서_(2)"/>
      <sheetName val="General_Data"/>
      <sheetName val="내역서_(을)"/>
      <sheetName val="영흥TL(UP,DOWN)_"/>
      <sheetName val="CM_1"/>
      <sheetName val="A_견적"/>
      <sheetName val="1_취수장"/>
      <sheetName val="노무비_근거"/>
      <sheetName val="_갑지"/>
      <sheetName val="공급기지_산출근거"/>
      <sheetName val="임율_Data"/>
      <sheetName val="2.대외공문"/>
      <sheetName val="인부신상자료"/>
      <sheetName val="등록"/>
      <sheetName val="수주추정"/>
      <sheetName val="일위산출근거"/>
      <sheetName val="전선(총)"/>
      <sheetName val="철거산출근거"/>
      <sheetName val="금광1터널"/>
      <sheetName val="을부담운반비"/>
      <sheetName val="원가"/>
      <sheetName val="정산서 "/>
      <sheetName val="산출내역서(전체)"/>
      <sheetName val="Sheet3 (22)"/>
      <sheetName val="토목주소"/>
      <sheetName val="cal"/>
      <sheetName val="원데이타"/>
      <sheetName val="산1~6"/>
      <sheetName val="실행내역"/>
      <sheetName val="인적사항"/>
      <sheetName val="원형1호맨홀토공수량"/>
      <sheetName val="중사"/>
      <sheetName val="일위1"/>
      <sheetName val=" 소방공사 산출근거"/>
      <sheetName val="200"/>
      <sheetName val="양수장구조물총"/>
      <sheetName val="양수장토공총"/>
      <sheetName val="401"/>
      <sheetName val="적용표"/>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ABUT수량-A1"/>
      <sheetName val="전기"/>
      <sheetName val="투자효율분석"/>
      <sheetName val="입찰안"/>
      <sheetName val="심사공종"/>
      <sheetName val="학생내역"/>
      <sheetName val="현우실적"/>
      <sheetName val="테이블"/>
      <sheetName val="15100"/>
      <sheetName val="단가대비표"/>
      <sheetName val="70%"/>
      <sheetName val="전화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공"/>
      <sheetName val="철콘"/>
      <sheetName val="성보g"/>
      <sheetName val="성보(토공)"/>
      <sheetName val="성보(철콘)"/>
      <sheetName val="각서"/>
      <sheetName val="하도급사항"/>
      <sheetName val="Sheet1"/>
      <sheetName val="Sheet2"/>
      <sheetName val="Sheet3"/>
      <sheetName val="2000년1차"/>
      <sheetName val="준공정산"/>
      <sheetName val="봉양~조차장간고하개명(신설)"/>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EQUIPMENT LIST"/>
      <sheetName val="기계설비 목록"/>
      <sheetName val="1. 가압장 및 펌프설비"/>
      <sheetName val="2. 밸브설비"/>
      <sheetName val="3. 정수기기 및 DAF 설비"/>
      <sheetName val="4. 약품주입 및 염소소독설비"/>
      <sheetName val="5. 탈수설비"/>
      <sheetName val="6. 도급 기자재설비"/>
      <sheetName val="8. 장래분(Future)"/>
      <sheetName val="BOQ 장비별"/>
      <sheetName val="정수설비"/>
      <sheetName val="내역서(토목)"/>
      <sheetName val="공사착공계"/>
      <sheetName val="2000년1차"/>
      <sheetName val="준공정산"/>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총괄증감"/>
      <sheetName val="총괄갑지"/>
      <sheetName val="증감대비"/>
      <sheetName val="갑지(원가계산)"/>
      <sheetName val="집계표"/>
      <sheetName val="내역서(토목)"/>
      <sheetName val="사급(토목)"/>
      <sheetName val="관급(토목)"/>
      <sheetName val="설비비4"/>
      <sheetName val="2000년1차"/>
      <sheetName val="Sheet1"/>
      <sheetName val="PI"/>
      <sheetName val="공사착공계"/>
      <sheetName val="공정별계획(생산,발송)"/>
      <sheetName val="1 토목(2000년)"/>
      <sheetName val="배관BM(일반)"/>
      <sheetName val="LD"/>
      <sheetName val="중기조종사 단위단가"/>
      <sheetName val="1.견적가 총괄표(설비)"/>
      <sheetName val="POL6차-PIPING"/>
      <sheetName val="공급집계 (현대-우림)"/>
      <sheetName val="13LPMCC"/>
      <sheetName val="입찰안"/>
      <sheetName val="준공정산"/>
      <sheetName val="갑지"/>
      <sheetName val="단중표"/>
      <sheetName val="Macro(전선)"/>
      <sheetName val="설비비2"/>
      <sheetName val="설비비6"/>
      <sheetName val="봉양~조차장간고하개명(신설)"/>
      <sheetName val="도담구내 개소별 명세"/>
      <sheetName val="#2_일위대가목록"/>
      <sheetName val="#3_일위대가목록"/>
      <sheetName val="공사설계서"/>
      <sheetName val="도근좌표"/>
      <sheetName val="총집계표 "/>
      <sheetName val="통신원가"/>
      <sheetName val="내역서 "/>
      <sheetName val="건축공사"/>
      <sheetName val="15100"/>
      <sheetName val="일위대가"/>
      <sheetName val="Sheet5"/>
      <sheetName val="CABLE"/>
    </sheetNames>
    <sheetDataSet>
      <sheetData sheetId="0" refreshError="1"/>
      <sheetData sheetId="1" refreshError="1"/>
      <sheetData sheetId="2" refreshError="1"/>
      <sheetData sheetId="3" refreshError="1"/>
      <sheetData sheetId="4"/>
      <sheetData sheetId="5"/>
      <sheetData sheetId="6">
        <row r="503">
          <cell r="A503" t="str">
            <v xml:space="preserve"> 2-2-5. 역세척수조</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진도"/>
      <sheetName val="개략내역"/>
      <sheetName val="공사비내역서(설치)"/>
      <sheetName val="공사비내역서(제작)"/>
      <sheetName val="설비비(견적)"/>
      <sheetName val="공사비내역서(철거)"/>
      <sheetName val="설치품셈가"/>
      <sheetName val="설치철거물량산출"/>
      <sheetName val="제작품셈가"/>
      <sheetName val="제작물량산출"/>
      <sheetName val="Deck 물량참조"/>
      <sheetName val="품셈목록표"/>
      <sheetName val="투자물량"/>
      <sheetName val="비계"/>
      <sheetName val="Sheet1"/>
    </sheetNames>
    <sheetDataSet>
      <sheetData sheetId="0"/>
      <sheetData sheetId="1"/>
      <sheetData sheetId="2"/>
      <sheetData sheetId="3"/>
      <sheetData sheetId="4"/>
      <sheetData sheetId="5"/>
      <sheetData sheetId="6"/>
      <sheetData sheetId="7"/>
      <sheetData sheetId="8"/>
      <sheetData sheetId="9"/>
      <sheetData sheetId="10"/>
      <sheetData sheetId="11">
        <row r="3">
          <cell r="B3" t="str">
            <v>지주류 0.5TON이하</v>
          </cell>
        </row>
        <row r="4">
          <cell r="B4" t="str">
            <v>지주류 0.5~2.5TON</v>
          </cell>
        </row>
        <row r="5">
          <cell r="B5" t="str">
            <v>지주류 2.5~5.0TON</v>
          </cell>
        </row>
        <row r="6">
          <cell r="B6" t="str">
            <v>지주류 5.0TON이상</v>
          </cell>
        </row>
        <row r="7">
          <cell r="B7" t="str">
            <v>DECK류 0.5TON이하</v>
          </cell>
        </row>
        <row r="8">
          <cell r="B8" t="str">
            <v>DECK류 0.5~2.5TON</v>
          </cell>
        </row>
        <row r="9">
          <cell r="B9" t="str">
            <v>DECK류 2.5~5.0TON</v>
          </cell>
        </row>
        <row r="10">
          <cell r="B10" t="str">
            <v>DECK류 5.0TON이상</v>
          </cell>
        </row>
        <row r="11">
          <cell r="B11" t="str">
            <v>계단류 0.5TON이하</v>
          </cell>
        </row>
        <row r="12">
          <cell r="B12" t="str">
            <v>계단류 0.5~2.5TON</v>
          </cell>
        </row>
        <row r="13">
          <cell r="B13" t="str">
            <v>계단류 2.5~5.0TON</v>
          </cell>
        </row>
        <row r="14">
          <cell r="B14" t="str">
            <v>계단류 5.0TON이상</v>
          </cell>
        </row>
        <row r="15">
          <cell r="B15" t="str">
            <v>FRAME류 0.5TON이하</v>
          </cell>
        </row>
        <row r="16">
          <cell r="B16" t="str">
            <v>FRAME류 0.5~2.5TON</v>
          </cell>
        </row>
        <row r="17">
          <cell r="B17" t="str">
            <v>FRAME류 2.5~5.0TON</v>
          </cell>
        </row>
        <row r="18">
          <cell r="B18" t="str">
            <v>FRAME류 5.0TON이상</v>
          </cell>
        </row>
        <row r="19">
          <cell r="B19" t="str">
            <v>각 슈트류 0.5TON이하</v>
          </cell>
        </row>
        <row r="20">
          <cell r="B20" t="str">
            <v>각 슈트류 0.5~2.5TON</v>
          </cell>
        </row>
        <row r="21">
          <cell r="B21" t="str">
            <v>각 슈트류 2.5~5.0TON</v>
          </cell>
        </row>
        <row r="22">
          <cell r="B22" t="str">
            <v>각 슈트류 5.0TON이상</v>
          </cell>
        </row>
        <row r="23">
          <cell r="B23" t="str">
            <v>환 슈트류 0.5TON이하</v>
          </cell>
        </row>
        <row r="24">
          <cell r="B24" t="str">
            <v>환 슈트류 0.5~2.5TON</v>
          </cell>
        </row>
        <row r="25">
          <cell r="B25" t="str">
            <v>환 슈트류 2.5~5.0TON</v>
          </cell>
        </row>
        <row r="26">
          <cell r="B26" t="str">
            <v>환 슈트류 5.0TON이상</v>
          </cell>
        </row>
        <row r="27">
          <cell r="B27" t="str">
            <v>환 호퍼류 0.5TON이하</v>
          </cell>
        </row>
        <row r="28">
          <cell r="B28" t="str">
            <v>환 호퍼류 0.5~2.5TON</v>
          </cell>
        </row>
        <row r="29">
          <cell r="B29" t="str">
            <v>환 호퍼류 2.5~5.0TON</v>
          </cell>
        </row>
        <row r="30">
          <cell r="B30" t="str">
            <v>환 호퍼류 5.0TON이상</v>
          </cell>
        </row>
        <row r="31">
          <cell r="B31" t="str">
            <v>특수입체트라스 0.5TON이하</v>
          </cell>
        </row>
        <row r="32">
          <cell r="B32" t="str">
            <v>특수입체트라스 0.5~2.5TON</v>
          </cell>
        </row>
        <row r="33">
          <cell r="B33" t="str">
            <v>특수입체트라스 2.5~5.0TON</v>
          </cell>
        </row>
        <row r="34">
          <cell r="B34" t="str">
            <v>특수입체트라스 5.0TON이상</v>
          </cell>
        </row>
        <row r="35">
          <cell r="B35" t="str">
            <v>호퍼라이나 평판 0.5TON이하</v>
          </cell>
        </row>
        <row r="36">
          <cell r="B36" t="str">
            <v>호퍼라이나 평판 0.5~2.5TON</v>
          </cell>
        </row>
        <row r="37">
          <cell r="B37" t="str">
            <v>호퍼라이나 평판 2.5~5.0TON</v>
          </cell>
        </row>
        <row r="38">
          <cell r="B38" t="str">
            <v>호퍼라이나 평판 5.0TON이상</v>
          </cell>
        </row>
        <row r="39">
          <cell r="B39" t="str">
            <v>호퍼라이나 곡판 0.5TON이하</v>
          </cell>
        </row>
        <row r="40">
          <cell r="B40" t="str">
            <v>호퍼라이나 곡판 0.5~2.5TON</v>
          </cell>
        </row>
        <row r="41">
          <cell r="B41" t="str">
            <v>호퍼라이나 곡판 2.5~5.0TON</v>
          </cell>
        </row>
        <row r="42">
          <cell r="B42" t="str">
            <v>호퍼라이나 곡판 5.0TON이상</v>
          </cell>
        </row>
        <row r="43">
          <cell r="B43" t="str">
            <v>개스관류 직관 0.5TON이하</v>
          </cell>
        </row>
        <row r="44">
          <cell r="B44" t="str">
            <v>개스관류 직관 0.5~2.5TON</v>
          </cell>
        </row>
        <row r="45">
          <cell r="B45" t="str">
            <v>개스관류 직관 2.5~5.0TON</v>
          </cell>
        </row>
        <row r="46">
          <cell r="B46" t="str">
            <v>개스관류 직관 5.0TON이상</v>
          </cell>
        </row>
        <row r="47">
          <cell r="B47" t="str">
            <v>개스관류 곡관 0.5TON이하</v>
          </cell>
        </row>
        <row r="48">
          <cell r="B48" t="str">
            <v>개스관류 곡관 0.5~2.5TON</v>
          </cell>
        </row>
        <row r="49">
          <cell r="B49" t="str">
            <v>개스관류 곡관 2.5~5.0TON</v>
          </cell>
        </row>
        <row r="50">
          <cell r="B50" t="str">
            <v>개스관류 곡관 5.0TON이상</v>
          </cell>
        </row>
      </sheetData>
      <sheetData sheetId="12"/>
      <sheetData sheetId="13"/>
      <sheetData sheetId="14"/>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2000년1차"/>
      <sheetName val="2000전체분"/>
      <sheetName val="교통대책내역"/>
      <sheetName val="집계표"/>
      <sheetName val="조명율표"/>
      <sheetName val="투찰내역"/>
      <sheetName val="조경일람"/>
      <sheetName val="내역서"/>
      <sheetName val="단가일람"/>
      <sheetName val="BID"/>
      <sheetName val="조명일위"/>
      <sheetName val="SLAB데이터"/>
      <sheetName val="간접1"/>
      <sheetName val="지질조사"/>
      <sheetName val="C1ㅇ"/>
      <sheetName val="부대공사비"/>
      <sheetName val="sheet1"/>
      <sheetName val="RE9604"/>
      <sheetName val="약품공급2"/>
      <sheetName val="차액보증"/>
      <sheetName val="#REF"/>
      <sheetName val="99총공사내역서"/>
      <sheetName val="퍼스트"/>
      <sheetName val="접지수량"/>
      <sheetName val="건축내역"/>
      <sheetName val="Total 단위경유량집계"/>
      <sheetName val="MOTOR"/>
      <sheetName val="정부노임단가"/>
      <sheetName val="노임"/>
      <sheetName val="실행내역"/>
      <sheetName val="원가계산서"/>
      <sheetName val="CALCULATION"/>
      <sheetName val="전체제잡비"/>
      <sheetName val="실행철강하도"/>
      <sheetName val="1,2공구원가계산서"/>
      <sheetName val="2공구산출내역"/>
      <sheetName val="1공구산출내역서"/>
      <sheetName val="내역(원안-대안)"/>
      <sheetName val="산근"/>
      <sheetName val="단가"/>
      <sheetName val="마산월령동골조물량변경"/>
      <sheetName val="기계경비(시간당)"/>
      <sheetName val="조명시설"/>
      <sheetName val="항목(1)"/>
      <sheetName val="총괄표"/>
      <sheetName val="준검 내역서"/>
      <sheetName val="설계조건"/>
      <sheetName val="DANGA"/>
      <sheetName val="일위대가"/>
      <sheetName val="기본단가표"/>
      <sheetName val="재료집계표"/>
      <sheetName val="교각1"/>
      <sheetName val="DB"/>
      <sheetName val="제경비"/>
      <sheetName val="품셈TABLE"/>
      <sheetName val="구조물공"/>
      <sheetName val="부대공"/>
      <sheetName val="배수공"/>
      <sheetName val="토공"/>
      <sheetName val="포장공"/>
      <sheetName val="토공유동표(전체.당초)"/>
      <sheetName val="기계경비일람"/>
      <sheetName val="자재일람"/>
      <sheetName val="하남내역"/>
      <sheetName val="1.수인터널"/>
      <sheetName val="금액내역서"/>
      <sheetName val="일위목록"/>
      <sheetName val="요율"/>
      <sheetName val="내역서(전기)"/>
      <sheetName val="총공사내역서"/>
      <sheetName val="SIL98"/>
      <sheetName val="4.전기"/>
      <sheetName val="잡철물"/>
      <sheetName val="관급"/>
      <sheetName val="hvac(제어동)"/>
      <sheetName val="BH-1 (2)"/>
      <sheetName val="5회토적"/>
      <sheetName val="노임단가"/>
      <sheetName val="단위단가"/>
      <sheetName val="수량산출서"/>
      <sheetName val="1001"/>
      <sheetName val="당진1,2호기전선관설치및접지4차공사내역서-을지"/>
      <sheetName val="기계내역서"/>
      <sheetName val="대포2교접속"/>
      <sheetName val="천방교접속"/>
      <sheetName val="N賃率-職"/>
      <sheetName val="공사개요"/>
      <sheetName val="매입세율"/>
      <sheetName val="적점"/>
      <sheetName val="일반공사"/>
      <sheetName val="NYS"/>
      <sheetName val="표  지"/>
      <sheetName val="산출근거"/>
      <sheetName val="조경"/>
      <sheetName val="총괄내역서"/>
      <sheetName val="직공비"/>
      <sheetName val="일위대가표"/>
      <sheetName val="설비2차"/>
      <sheetName val="예산서"/>
      <sheetName val="내역(중앙)"/>
      <sheetName val="원가계산서구조조정"/>
      <sheetName val="참조-(1)"/>
      <sheetName val="공사비예산서(토목분)"/>
      <sheetName val="DATA"/>
      <sheetName val="데이타"/>
      <sheetName val="I.설계조건"/>
      <sheetName val="단가산출"/>
      <sheetName val="제안서"/>
      <sheetName val="행정표준(1)"/>
      <sheetName val="행정표준(2)"/>
      <sheetName val="공문"/>
      <sheetName val="일반부표"/>
      <sheetName val="현장설명"/>
      <sheetName val="ancillary"/>
      <sheetName val="직노"/>
      <sheetName val="ABUT수량-A1"/>
      <sheetName val="관리비비계상"/>
      <sheetName val="견적조건"/>
      <sheetName val="현장지지물물량"/>
      <sheetName val="결재갑지"/>
      <sheetName val="작성방법"/>
      <sheetName val="ITEM"/>
      <sheetName val="98지급계획"/>
      <sheetName val="COVER"/>
      <sheetName val="금융비용"/>
      <sheetName val="앉음벽 (2)"/>
      <sheetName val="문학간접"/>
      <sheetName val="도급"/>
      <sheetName val="노원열병합  건축공사기성내역서"/>
      <sheetName val="운반"/>
      <sheetName val="6호기"/>
      <sheetName val="예가내역서"/>
      <sheetName val="경비2내역"/>
      <sheetName val="자료"/>
      <sheetName val="간접(90)"/>
      <sheetName val="참조"/>
      <sheetName val="산출내역서"/>
      <sheetName val="접지1종"/>
      <sheetName val="설계내역서"/>
      <sheetName val="여과지동"/>
      <sheetName val="기초자료"/>
      <sheetName val="자재단가"/>
      <sheetName val="전기내역서(총계)"/>
      <sheetName val="토목내역"/>
      <sheetName val="사급자재"/>
      <sheetName val="기계공사"/>
      <sheetName val="7. 현장관리비 "/>
      <sheetName val="6. 안전관리비"/>
      <sheetName val="품셈 "/>
      <sheetName val="을부담운반비"/>
      <sheetName val="음성cable"/>
      <sheetName val="M-EMS GP-570(BIT)"/>
      <sheetName val="Sheet5"/>
      <sheetName val="분전반"/>
      <sheetName val="노임단가표"/>
      <sheetName val="신림자금"/>
      <sheetName val="1.설계조건"/>
      <sheetName val="조도계산서 (도서)"/>
      <sheetName val="타공종이기"/>
      <sheetName val="11.산출(전열)"/>
      <sheetName val="6.산출(동력)"/>
      <sheetName val="7.산출(TRAY)"/>
      <sheetName val="대비"/>
      <sheetName val="세부내역"/>
      <sheetName val="우수관매설및 우수받이"/>
      <sheetName val="설계서(7)"/>
      <sheetName val="예산서(6)"/>
      <sheetName val="터파기및재료"/>
      <sheetName val="초기화면"/>
      <sheetName val="폐기물"/>
      <sheetName val="인원계획"/>
      <sheetName val="오저간내역서"/>
      <sheetName val="전기"/>
      <sheetName val="INPUT"/>
      <sheetName val="이형관"/>
      <sheetName val="을-ATYPE"/>
      <sheetName val="제1호단위수량"/>
      <sheetName val="횡배위치"/>
      <sheetName val="기초일위"/>
      <sheetName val="시설일위"/>
      <sheetName val="운반비"/>
      <sheetName val="2000양배"/>
      <sheetName val="11.우각부 보강"/>
      <sheetName val="제출내역 (2)"/>
      <sheetName val="증감내역서"/>
      <sheetName val="001"/>
      <sheetName val="을"/>
      <sheetName val="단가대비표"/>
      <sheetName val="현장관리비"/>
      <sheetName val="상-교대(A1-A2)"/>
      <sheetName val="소포내역 (2)"/>
      <sheetName val="보증수수료산출"/>
      <sheetName val="신호등일위대가"/>
      <sheetName val="대전21토목내역서"/>
      <sheetName val="말뚝지지력산정"/>
      <sheetName val="도급-집계"/>
      <sheetName val="사업전망"/>
      <sheetName val="현장업무"/>
      <sheetName val="PIPING"/>
      <sheetName val="MSS 2"/>
      <sheetName val="전주2本1"/>
      <sheetName val="여수토토적"/>
      <sheetName val="구조물수량집계표"/>
      <sheetName val="부재예실1월"/>
      <sheetName val="Sheet3"/>
      <sheetName val="실행(1)"/>
      <sheetName val="예산변경원인분석"/>
      <sheetName val="제품원재"/>
      <sheetName val="단가조사-2"/>
      <sheetName val="구조물견적서"/>
      <sheetName val="자재단가비교표"/>
      <sheetName val="건설성적"/>
      <sheetName val="내역(창신)"/>
      <sheetName val="13LPMCC"/>
      <sheetName val="Total"/>
      <sheetName val="3련 BOX"/>
      <sheetName val="할증"/>
      <sheetName val="코드표"/>
      <sheetName val="프로젝트"/>
      <sheetName val="2.1  노무비 평균단가산출"/>
      <sheetName val="경비"/>
      <sheetName val="명세서"/>
      <sheetName val="A-4"/>
      <sheetName val="인부노임"/>
      <sheetName val="전체"/>
      <sheetName val="I一般比"/>
      <sheetName val="내역_ver1.0"/>
      <sheetName val="적용표"/>
      <sheetName val="재료비"/>
      <sheetName val="보고서 기기리스트"/>
      <sheetName val="품셈"/>
      <sheetName val="토목주소"/>
      <sheetName val="역T형옹벽단위수량"/>
      <sheetName val="연결임시"/>
      <sheetName val="간접비계산"/>
      <sheetName val="5호광장_(만점)"/>
      <sheetName val="인천국제_(만점)_(2)"/>
      <sheetName val="Total_단위경유량집계"/>
      <sheetName val="준검_내역서"/>
      <sheetName val="토공유동표(전체_당초)"/>
      <sheetName val="1_수인터널"/>
      <sheetName val="시멘트"/>
      <sheetName val="WORK"/>
      <sheetName val="소야공정계획표"/>
      <sheetName val="plan&amp;section of foundation"/>
      <sheetName val="pile bearing capa &amp; arrenge"/>
      <sheetName val="working load at the btm ft."/>
      <sheetName val="stability check"/>
      <sheetName val="design criteria"/>
      <sheetName val="적용단가"/>
      <sheetName val="분뇨"/>
      <sheetName val="Resource2"/>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토공A"/>
      <sheetName val="입력데이타"/>
      <sheetName val="EUPDAT2"/>
      <sheetName val="_HIT__HMC 견적_3900_"/>
      <sheetName val="금호"/>
      <sheetName val="원가"/>
      <sheetName val="설계예산서"/>
      <sheetName val="ilch"/>
      <sheetName val="bearing"/>
      <sheetName val="가격조사서"/>
      <sheetName val="검암내역"/>
      <sheetName val="단가조사표"/>
      <sheetName val="갑지"/>
      <sheetName val="추가예산"/>
      <sheetName val="배수내역"/>
      <sheetName val="배수내역 (2)"/>
      <sheetName val="측구터파기공수량집계"/>
      <sheetName val="배수공 시멘트 및 골재량 산출"/>
      <sheetName val="단가조건(02년)"/>
      <sheetName val="8설7발"/>
      <sheetName val="기기리스트"/>
      <sheetName val="일위대가(가설)"/>
      <sheetName val="봉양~조차장간고하개명(신설)"/>
      <sheetName val="Macro1"/>
      <sheetName val="일위대가목록"/>
      <sheetName val="기성내역"/>
      <sheetName val="간이영수증"/>
      <sheetName val="내   역"/>
      <sheetName val="일위대가(1)"/>
      <sheetName val="마산방향"/>
      <sheetName val="진주방향"/>
      <sheetName val="내역(가지)"/>
      <sheetName val="A 견적"/>
      <sheetName val="lee"/>
      <sheetName val="집계표소트"/>
      <sheetName val="결과조달"/>
      <sheetName val="일위집계(기존)"/>
      <sheetName val="조건표"/>
      <sheetName val="기초수량집"/>
      <sheetName val="날개벽수량표"/>
      <sheetName val="교량"/>
      <sheetName val="입력"/>
      <sheetName val="예산총괄"/>
      <sheetName val="공사원가계산서"/>
      <sheetName val="산출내역서집계표"/>
      <sheetName val="설계"/>
      <sheetName val="TYPE-A"/>
      <sheetName val="소비자가"/>
      <sheetName val="원가+내역"/>
      <sheetName val="JUCKEYK"/>
      <sheetName val="전기일위목록"/>
      <sheetName val="type-F"/>
      <sheetName val="99월별경비계획"/>
      <sheetName val="70%"/>
      <sheetName val="용소리교"/>
      <sheetName val="토목"/>
      <sheetName val="01AC"/>
      <sheetName val="정화조내역"/>
      <sheetName val="물량표S"/>
      <sheetName val="Macro(차단기)"/>
      <sheetName val="중기일위대가"/>
      <sheetName val="플랜트 설치"/>
      <sheetName val="광산내역"/>
      <sheetName val="내역원본"/>
      <sheetName val="단가집"/>
      <sheetName val="99-0002"/>
      <sheetName val="EBSDATA"/>
      <sheetName val="원계약고시공및준비구분"/>
      <sheetName val="전라자금"/>
      <sheetName val="전기일위대가"/>
      <sheetName val=" HIT-&gt;HMC 견적(3900)"/>
      <sheetName val="투찰추정"/>
      <sheetName val="검토"/>
      <sheetName val="INPUT-DATA"/>
      <sheetName val="총괄-1"/>
      <sheetName val="기초코드"/>
      <sheetName val="Y-WORK"/>
      <sheetName val="시설물일위"/>
      <sheetName val="내역서1"/>
      <sheetName val="unit 4"/>
      <sheetName val="견적서"/>
      <sheetName val="WING3"/>
      <sheetName val="전입"/>
      <sheetName val="전 기"/>
      <sheetName val="CORE#2"/>
      <sheetName val="전기실-1"/>
      <sheetName val="소방사항"/>
      <sheetName val="200"/>
      <sheetName val="부대내역"/>
      <sheetName val="6PILE  (돌출)"/>
      <sheetName val="자재단가표"/>
      <sheetName val="SLAB"/>
      <sheetName val="일위"/>
      <sheetName val="장비단가표"/>
      <sheetName val="asd"/>
      <sheetName val="Customer Databas"/>
      <sheetName val="공통가설"/>
      <sheetName val="d118"/>
      <sheetName val="목차 "/>
      <sheetName val="화재 탐지 설비"/>
      <sheetName val="관급자재"/>
      <sheetName val="현장관리비참조"/>
      <sheetName val="SHEET PILE단가"/>
      <sheetName val="수정2"/>
      <sheetName val="b_balju"/>
      <sheetName val="원가총괄"/>
      <sheetName val="귀래 설계 공내역서"/>
      <sheetName val="FM"/>
      <sheetName val="내역표지"/>
      <sheetName val="갑지(추정)"/>
      <sheetName val="전체_1설계"/>
      <sheetName val="중기"/>
      <sheetName val="파일구성"/>
      <sheetName val="동방설계서"/>
      <sheetName val="유입량"/>
      <sheetName val="spc 배관견적"/>
      <sheetName val="현금흐름"/>
      <sheetName val="인사자료총집계"/>
      <sheetName val="1.취수장"/>
      <sheetName val="부속동"/>
      <sheetName val="APT"/>
      <sheetName val="구간별관경"/>
      <sheetName val="일용노임단가"/>
      <sheetName val="투입내역"/>
      <sheetName val="별첨1-임식"/>
      <sheetName val="기본자료"/>
      <sheetName val="공사비총괄"/>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데리네이타현황"/>
      <sheetName val="접속도로1"/>
      <sheetName val="건축공사"/>
      <sheetName val="BH_1 _2_"/>
      <sheetName val="지불내역(자재외)"/>
      <sheetName val="바닥판"/>
      <sheetName val="입력DATA"/>
      <sheetName val="일위대가목차"/>
      <sheetName val="3.1공사현황 공정표"/>
      <sheetName val="시설물기초"/>
      <sheetName val="SG"/>
      <sheetName val="공정증감대ㅈ표"/>
      <sheetName val="편입토지조서"/>
      <sheetName val="배수통관(좌)"/>
      <sheetName val="예가표"/>
      <sheetName val="입찰"/>
      <sheetName val="현경"/>
      <sheetName val="중기사용료산출근거"/>
      <sheetName val="단가산출1"/>
      <sheetName val="주관사업"/>
      <sheetName val="C97상"/>
      <sheetName val="퇴직금(울산천상)"/>
      <sheetName val="6공구(당초)"/>
      <sheetName val="공통단가"/>
      <sheetName val="1월"/>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백암비스타내역"/>
      <sheetName val="계수시트"/>
      <sheetName val="PAY"/>
      <sheetName val="노임 단가"/>
      <sheetName val="설 계"/>
      <sheetName val="정렬"/>
      <sheetName val="직접경비호표"/>
      <sheetName val="ELEC"/>
      <sheetName val="1유리"/>
      <sheetName val="#2_일위대가목록"/>
      <sheetName val="실행(ALT1)"/>
      <sheetName val="개인별 순위표"/>
      <sheetName val="INDEX"/>
      <sheetName val="프랜트면허"/>
      <sheetName val="냉천부속동"/>
      <sheetName val="네고율"/>
      <sheetName val="재집"/>
      <sheetName val="총"/>
      <sheetName val="물량표"/>
      <sheetName val="오산갈곳"/>
      <sheetName val="설계서(본관)"/>
      <sheetName val="신천3호용수로"/>
      <sheetName val="중기비"/>
      <sheetName val="안정계산"/>
      <sheetName val="단면검토"/>
      <sheetName val="2000년하반기"/>
      <sheetName val="수지예산"/>
      <sheetName val="직재"/>
      <sheetName val="전동기"/>
      <sheetName val="일위대가(집계)"/>
      <sheetName val="수량산출서집계(1-4차)"/>
      <sheetName val="기본일위"/>
      <sheetName val="모델명"/>
      <sheetName val="손익분석"/>
      <sheetName val="(1)본선수량집계"/>
      <sheetName val="정산내역"/>
      <sheetName val="Cash Flow-1"/>
      <sheetName val="PAINT"/>
      <sheetName val="EQT-ESTN"/>
      <sheetName val="장비"/>
      <sheetName val="노무"/>
      <sheetName val="세골재  T2 변경 현황"/>
      <sheetName val="1.설계기준"/>
      <sheetName val="정리계획CF평가"/>
      <sheetName val="공기압축기실"/>
      <sheetName val="원도급"/>
      <sheetName val="하도급"/>
      <sheetName val="증감분석"/>
      <sheetName val="한전일위"/>
      <sheetName val="101동"/>
      <sheetName val="단가(적용)"/>
      <sheetName val="SUMMARY(S)"/>
      <sheetName val="수량산출"/>
      <sheetName val="설치"/>
      <sheetName val="저장소"/>
      <sheetName val="내역집계"/>
      <sheetName val="재료"/>
      <sheetName val="8.현장관리비"/>
      <sheetName val="7.안전관리비"/>
      <sheetName val="Macro(전선)"/>
      <sheetName val="POL6차-PIPING"/>
      <sheetName val="덕전리"/>
      <sheetName val="1,2,3,4,5단위수량"/>
      <sheetName val="Sheet2"/>
      <sheetName val="계산표지"/>
      <sheetName val="노임변동률"/>
      <sheetName val="개산공사비"/>
      <sheetName val="재개발"/>
      <sheetName val="시운전연료"/>
      <sheetName val="결재란"/>
      <sheetName val="부서코드표"/>
      <sheetName val="공량산출서"/>
      <sheetName val="도담구내 개소별 명세"/>
      <sheetName val="98수문일위"/>
      <sheetName val="원형1호맨홀토공수량"/>
      <sheetName val="재료값"/>
      <sheetName val="검색방"/>
      <sheetName val="3.공통공사대비"/>
      <sheetName val="sub"/>
      <sheetName val="자금청구"/>
      <sheetName val="관공일위대가"/>
      <sheetName val="관자재"/>
      <sheetName val="단가 및 재료비"/>
      <sheetName val="관접합및자재집계표"/>
      <sheetName val="조경수목"/>
      <sheetName val="퇴직공제부금"/>
      <sheetName val="평균노임"/>
      <sheetName val="분석"/>
      <sheetName val="시운전연료비"/>
      <sheetName val="골조시행"/>
      <sheetName val="입찰보고"/>
      <sheetName val="업체자료"/>
      <sheetName val="MILL"/>
      <sheetName val="9GNG운반"/>
      <sheetName val="중사"/>
      <sheetName val="자료입력"/>
      <sheetName val="적용단위길이"/>
      <sheetName val="전기혼잡제경비(45)"/>
      <sheetName val="공사비집계"/>
      <sheetName val="재료비단가"/>
      <sheetName val="별표 "/>
      <sheetName val="대림경상68억"/>
      <sheetName val="청천내"/>
      <sheetName val="TOT"/>
      <sheetName val="비주거용"/>
      <sheetName val="1안"/>
      <sheetName val="BQ"/>
      <sheetName val="집계및폼"/>
      <sheetName val="04_10_11"/>
      <sheetName val="협력업체"/>
      <sheetName val="코드1"/>
      <sheetName val="코드2"/>
      <sheetName val="원가서"/>
      <sheetName val="인건비"/>
      <sheetName val="분전반일위대가"/>
      <sheetName val="직접비"/>
      <sheetName val="자재co"/>
      <sheetName val="INSTR"/>
      <sheetName val="#3_일위대가목록"/>
      <sheetName val="건축"/>
      <sheetName val="단중표"/>
      <sheetName val="7"/>
      <sheetName val="投标材料清单 "/>
      <sheetName val="5.동별횡주관경"/>
      <sheetName val="평3"/>
      <sheetName val="옥내소화전계산서"/>
      <sheetName val="실행"/>
      <sheetName val="환율change"/>
      <sheetName val="당초"/>
      <sheetName val="단가표"/>
      <sheetName val="시화점실행"/>
      <sheetName val="기별(종합)"/>
      <sheetName val="AS복구"/>
      <sheetName val="중기터파기"/>
      <sheetName val="변수값"/>
      <sheetName val="중기상차"/>
      <sheetName val="코드일람표2001년10월"/>
      <sheetName val="유림골조"/>
      <sheetName val="단가산출서"/>
      <sheetName val="내역서 "/>
      <sheetName val="TCDB"/>
      <sheetName val="공사비총괄표"/>
      <sheetName val="집계장(대목_실행)"/>
      <sheetName val="대공종"/>
      <sheetName val="집 계 표"/>
      <sheetName val="구의33고"/>
      <sheetName val="유림총괄"/>
      <sheetName val="합계"/>
      <sheetName val="미드수량"/>
      <sheetName val="부대공(BOQ)"/>
      <sheetName val="사유서제출현황-2"/>
      <sheetName val="-배수구조총재료"/>
      <sheetName val="VE절감"/>
      <sheetName val="청주(철골발주의뢰서)"/>
      <sheetName val="분전함신설"/>
      <sheetName val="차수"/>
      <sheetName val="교각계산"/>
      <sheetName val="식재인부"/>
      <sheetName val="일위총괄"/>
      <sheetName val="품목납기"/>
      <sheetName val="공사비산출내역"/>
      <sheetName val="손익차9월2"/>
      <sheetName val="득점현황"/>
      <sheetName val="코드"/>
      <sheetName val="전선 및 전선관"/>
      <sheetName val="공조기"/>
      <sheetName val="CC16-내역서"/>
      <sheetName val="장비비 명세서1"/>
      <sheetName val="가설건물"/>
      <sheetName val="연습"/>
      <sheetName val="장비단가"/>
      <sheetName val="목차"/>
      <sheetName val="간접비(1)"/>
      <sheetName val="제노임"/>
      <sheetName val="철거산출근거"/>
      <sheetName val="CODE"/>
      <sheetName val="DHEQSUPT"/>
      <sheetName val="소화실적"/>
      <sheetName val="10공구일위"/>
      <sheetName val="7.공정표"/>
      <sheetName val="단면 (2)"/>
      <sheetName val="지구단위계획"/>
      <sheetName val="김해토지조서"/>
      <sheetName val="자동제어"/>
      <sheetName val="실지수기호표"/>
      <sheetName val="시중노임단가"/>
      <sheetName val="몰탈"/>
      <sheetName val="MSS_2"/>
      <sheetName val="2000노임기준"/>
      <sheetName val="대치판정"/>
      <sheetName val="남양내역"/>
      <sheetName val="MAIN_TABLE"/>
      <sheetName val="전기공사"/>
      <sheetName val="단가적용"/>
      <sheetName val="수량집계"/>
      <sheetName val="기본단가"/>
      <sheetName val="현장별"/>
      <sheetName val="1단계"/>
      <sheetName val="단면가정"/>
      <sheetName val="입찰견적보고서"/>
      <sheetName val="단가조사서"/>
      <sheetName val="준공정산"/>
      <sheetName val="상수도토공집계표"/>
      <sheetName val="일위대가표48"/>
      <sheetName val="RETAIL (ABOVE)"/>
      <sheetName val="토공계산서(부체도로)"/>
      <sheetName val="내역서비교"/>
      <sheetName val="인원"/>
      <sheetName val="횡배수관토공수량"/>
      <sheetName val="세부추진"/>
      <sheetName val="상용보강"/>
      <sheetName val="5. 현장관리비(new) "/>
      <sheetName val="원본"/>
      <sheetName val="인천제철"/>
      <sheetName val="건축내역서"/>
      <sheetName val="암거"/>
      <sheetName val="현금예금"/>
      <sheetName val="1공구(입찰내역)"/>
      <sheetName val="제잡비"/>
      <sheetName val="개요"/>
      <sheetName val="Macro3"/>
      <sheetName val="주beam"/>
      <sheetName val="일위_파일"/>
      <sheetName val="이토변실(A3-LINE)"/>
      <sheetName val="단가(반정1교-원주)"/>
      <sheetName val="guard(mac)"/>
      <sheetName val="N賃率_職"/>
      <sheetName val="기계실냉난방"/>
      <sheetName val="48평단가"/>
      <sheetName val="57단가"/>
      <sheetName val="54평단가"/>
      <sheetName val="66평단가"/>
      <sheetName val="61단가"/>
      <sheetName val="89평단가"/>
      <sheetName val="84평단가"/>
      <sheetName val="현장관리비데이타"/>
      <sheetName val="자동세륜기"/>
      <sheetName val="입력데이타(비인쇄용)"/>
      <sheetName val="적용환율"/>
      <sheetName val="노임단가 (2)"/>
      <sheetName val="Sheet4"/>
      <sheetName val="심사물량"/>
      <sheetName val="인부신상자료"/>
      <sheetName val="투찰가"/>
      <sheetName val="SHEET"/>
      <sheetName val="현관"/>
      <sheetName val="제수변 수량집계표(보통)"/>
      <sheetName val="울산자금"/>
      <sheetName val="신고조서"/>
      <sheetName val="EJ"/>
      <sheetName val="Baby일위대가"/>
      <sheetName val="실행대비"/>
      <sheetName val="용수간선"/>
      <sheetName val=""/>
      <sheetName val="공사수행방안"/>
      <sheetName val="BJJIN"/>
      <sheetName val="확정분요약"/>
      <sheetName val="확정분세부"/>
      <sheetName val="맨홀토공"/>
      <sheetName val="맨홀수량산출"/>
      <sheetName val="제경비산출서"/>
      <sheetName val="단   산"/>
      <sheetName val="실    단"/>
      <sheetName val="Sheet1 (2)"/>
      <sheetName val="HVAC"/>
      <sheetName val="CODE1"/>
      <sheetName val="토사(PE)"/>
      <sheetName val="2련간지"/>
      <sheetName val="참조 (2)"/>
      <sheetName val="일위단가"/>
      <sheetName val="96수출"/>
      <sheetName val=" 갑지"/>
      <sheetName val="월별수입"/>
      <sheetName val="3BL공동구 수량"/>
      <sheetName val="기본"/>
      <sheetName val="통신물량"/>
      <sheetName val="CM 1"/>
      <sheetName val="하중계산"/>
      <sheetName val="중기사용료"/>
      <sheetName val="점수계산1-2"/>
      <sheetName val="관리,공감"/>
      <sheetName val="Sheet6"/>
      <sheetName val="인력터파기"/>
      <sheetName val="제품목록"/>
      <sheetName val="실행(표지,갑,을)"/>
      <sheetName val="건축2"/>
      <sheetName val="자격 땡겨오기"/>
      <sheetName val="본사공가현황"/>
      <sheetName val="공정코드"/>
      <sheetName val="산출"/>
      <sheetName val="소방"/>
      <sheetName val="내역서을지"/>
      <sheetName val="SHL"/>
      <sheetName val="기준"/>
      <sheetName val="금리계산"/>
      <sheetName val="일정"/>
      <sheetName val="A1"/>
      <sheetName val="대운반(철재)"/>
      <sheetName val="Eq. Mobilization"/>
      <sheetName val="가시설단위수량"/>
      <sheetName val="공통(20-91)"/>
      <sheetName val="도급FORM"/>
      <sheetName val="암거 제원표"/>
      <sheetName val="입력정보"/>
      <sheetName val="2.대외공문"/>
      <sheetName val="범례표"/>
      <sheetName val="철근량"/>
      <sheetName val="투찰"/>
      <sheetName val="95MAKER"/>
      <sheetName val="장비 (2)"/>
      <sheetName val="단위수량"/>
      <sheetName val="수문일1"/>
      <sheetName val="계정"/>
      <sheetName val="구성비"/>
      <sheetName val="옥외외등집계표"/>
      <sheetName val="재정비내역"/>
      <sheetName val="지적고시내역"/>
      <sheetName val="기안"/>
      <sheetName val="일위대가집계"/>
      <sheetName val="동물이동통로"/>
      <sheetName val="위치조서"/>
      <sheetName val="5호광장_(만점)1"/>
      <sheetName val="인천국제_(만점)_(2)1"/>
      <sheetName val="Total_단위경유량집계1"/>
      <sheetName val="준검_내역서1"/>
      <sheetName val="토공유동표(전체_당초)1"/>
      <sheetName val="1_수인터널1"/>
      <sheetName val="표__지1"/>
      <sheetName val="1_설계조건1"/>
      <sheetName val="조도계산서_(도서)1"/>
      <sheetName val="I_설계조건1"/>
      <sheetName val="BH-1_(2)1"/>
      <sheetName val="4_전기1"/>
      <sheetName val="11_우각부_보강1"/>
      <sheetName val="제출내역_(2)1"/>
      <sheetName val="우수관매설및_우수받이1"/>
      <sheetName val="11_산출(전열)1"/>
      <sheetName val="6_산출(동력)1"/>
      <sheetName val="7_산출(TRAY)1"/>
      <sheetName val="노원열병합__건축공사기성내역서1"/>
      <sheetName val="3련_BOX1"/>
      <sheetName val="앉음벽_(2)1"/>
      <sheetName val="2_1__노무비_평균단가산출"/>
      <sheetName val="내역_ver1_01"/>
      <sheetName val="보고서_기기리스트"/>
      <sheetName val="소포내역_(2)1"/>
      <sheetName val="plan&amp;section_of_foundation1"/>
      <sheetName val="pile_bearing_capa_&amp;_arrenge1"/>
      <sheetName val="working_load_at_the_btm_ft_1"/>
      <sheetName val="stability_check1"/>
      <sheetName val="design_criteria1"/>
      <sheetName val="배수내역_(2)"/>
      <sheetName val="배수공_시멘트_및_골재량_산출"/>
      <sheetName val="_HIT__HMC_견적_3900_1"/>
      <sheetName val="7__현장관리비_1"/>
      <sheetName val="6__안전관리비1"/>
      <sheetName val="5_산출(전력)"/>
      <sheetName val="수량산출서(전력간선_지하D_C)"/>
      <sheetName val="내___역"/>
      <sheetName val="A_견적"/>
      <sheetName val="_HIT-&gt;HMC_견적(3900)"/>
      <sheetName val="플랜트_설치"/>
      <sheetName val="unit_4"/>
      <sheetName val="전_기"/>
      <sheetName val="6PILE__(돌출)"/>
      <sheetName val="목차_"/>
      <sheetName val="화재_탐지_설비"/>
      <sheetName val="SHEET_PILE단가"/>
      <sheetName val="귀래_설계_공내역서"/>
      <sheetName val="Customer_Databas"/>
      <sheetName val="2차전체변경예정_(2)"/>
      <sheetName val="spc_배관견적"/>
      <sheetName val="1_취수장"/>
      <sheetName val="노임_단가"/>
      <sheetName val="설_계"/>
      <sheetName val="개인별_순위표"/>
      <sheetName val="BH_1__2_"/>
      <sheetName val="3_1공사현황_공정표"/>
      <sheetName val="Cash_Flow-1"/>
      <sheetName val="3_공통공사대비"/>
      <sheetName val="세골재__T2_변경_현황"/>
      <sheetName val="제품정보"/>
      <sheetName val="상품수불(합산)"/>
      <sheetName val="형상"/>
      <sheetName val="콘크리트타설집계표"/>
      <sheetName val="장비집계"/>
      <sheetName val="도수로현황"/>
      <sheetName val="재료비노무비"/>
      <sheetName val="일위(시설)"/>
      <sheetName val="노무비 근거"/>
      <sheetName val="양식_자재단가조사표"/>
      <sheetName val="부총"/>
      <sheetName val="산식3"/>
      <sheetName val="도실건시"/>
      <sheetName val="본사인상전"/>
      <sheetName val="학생내역"/>
      <sheetName val="표준건축비"/>
      <sheetName val="전산망"/>
      <sheetName val="콘_재료분리(1)"/>
      <sheetName val="1.CB"/>
      <sheetName val="변수"/>
      <sheetName val="기계실"/>
      <sheetName val="간접"/>
      <sheetName val="비교1"/>
      <sheetName val="동해title"/>
      <sheetName val="이월"/>
      <sheetName val="위치"/>
      <sheetName val="단가비교"/>
      <sheetName val="MSS_21"/>
      <sheetName val="1_설계기준"/>
      <sheetName val="집_계_표"/>
      <sheetName val="8_현장관리비"/>
      <sheetName val="7_안전관리비"/>
      <sheetName val="별표_"/>
      <sheetName val="Eq__Mobilization"/>
      <sheetName val="내역서_"/>
      <sheetName val="도담구내_개소별_명세"/>
      <sheetName val="投标材料清单_"/>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조작대(1연)"/>
      <sheetName val="가설식당"/>
      <sheetName val="현장경비"/>
      <sheetName val="B"/>
      <sheetName val="COST"/>
      <sheetName val="단가조사"/>
      <sheetName val="예산코드"/>
      <sheetName val="원가입력"/>
      <sheetName val="내역서1999.8최종"/>
      <sheetName val="정산을지"/>
      <sheetName val="6. 수량산출서"/>
      <sheetName val="wall"/>
      <sheetName val="일위대_x0000__x0000_Ԁ_x0000_䀀"/>
      <sheetName val="효율표"/>
      <sheetName val="LF자재단가"/>
      <sheetName val="일위CODE"/>
      <sheetName val="실적공사비"/>
      <sheetName val="자재단가리스트"/>
      <sheetName val="유효폭의 계산"/>
      <sheetName val="다곡2교"/>
      <sheetName val="보고서_기기리스트1"/>
      <sheetName val="수량명세서"/>
      <sheetName val="I_설계조_x0000_"/>
      <sheetName val="NNV"/>
      <sheetName val="Sheet17"/>
      <sheetName val="CON'C"/>
      <sheetName val="간접비"/>
      <sheetName val="공기압舓⿫_x0005_"/>
      <sheetName val="공기압妐&quot;姜"/>
      <sheetName val="토공 total"/>
      <sheetName val="목록"/>
      <sheetName val="F4-F7"/>
      <sheetName val="일위대가 "/>
      <sheetName val="1ST"/>
      <sheetName val="4 LINE"/>
      <sheetName val="7 th"/>
      <sheetName val="CTEMCOST"/>
      <sheetName val="ELECTRIC"/>
      <sheetName val="SCHEDULE"/>
      <sheetName val="실행내역서(DCU)"/>
      <sheetName val="49일위"/>
      <sheetName val="22일위"/>
      <sheetName val="상반기손익차2총괄"/>
      <sheetName val="토공 토적표"/>
      <sheetName val="골재산출"/>
      <sheetName val="재적표"/>
      <sheetName val="sw1"/>
      <sheetName val="APT내역"/>
      <sheetName val="부대시설"/>
      <sheetName val="전철"/>
      <sheetName val="안정검토"/>
      <sheetName val="수량산출서 (2)"/>
      <sheetName val="BSD (2)"/>
      <sheetName val="집계표(육상)"/>
      <sheetName val="목록표"/>
      <sheetName val="기성(1차) "/>
      <sheetName val="NOMUBI"/>
      <sheetName val="일위대㐀븁_x0000__x0000_退"/>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설계명세서"/>
      <sheetName val="구조물"/>
      <sheetName val="대전(세창동)"/>
      <sheetName val="정보"/>
      <sheetName val="설계명세서(선로)"/>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유치원내역"/>
      <sheetName val="에어샵공사"/>
      <sheetName val="Sheet16"/>
      <sheetName val="골조"/>
      <sheetName val="일위산출근거"/>
      <sheetName val="견내"/>
      <sheetName val="5사남"/>
      <sheetName val="자재"/>
      <sheetName val="산근1"/>
      <sheetName val="주bea_xdcf0_"/>
      <sheetName val="환경평가"/>
      <sheetName val="1회"/>
      <sheetName val="노무비"/>
      <sheetName val="관경별내역서"/>
      <sheetName val="수배전(갑)"/>
      <sheetName val="조립1부실적"/>
      <sheetName val="견적의뢰서"/>
      <sheetName val="수우미양가(Vlookup)"/>
      <sheetName val="일위대가1"/>
      <sheetName val="변경내역"/>
      <sheetName val="전압강하자료"/>
      <sheetName val="경비_원본"/>
      <sheetName val="토공(1)"/>
      <sheetName val="준공조서갑지"/>
      <sheetName val="일위대가(계측기설치)"/>
      <sheetName val="난간벽단위"/>
      <sheetName val="토목내역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변경명신물량 (2)"/>
      <sheetName val="설계서"/>
      <sheetName val="20관리비율"/>
      <sheetName val="esc"/>
      <sheetName val="수량산출서집계"/>
      <sheetName val="맨홀수량"/>
      <sheetName val="조도계산서_(도서_x0000_"/>
      <sheetName val="정산서"/>
      <sheetName val="포장수량집계"/>
      <sheetName val="인적사항(누적)"/>
      <sheetName val="단위중량"/>
      <sheetName val="결재_x0000_"/>
      <sheetName val="MSS"/>
      <sheetName val="정화조"/>
      <sheetName val="2"/>
      <sheetName val="내역서(100%)"/>
      <sheetName val="新철폐복2"/>
      <sheetName val="新철폐복3"/>
      <sheetName val="新철폐복"/>
      <sheetName val="04변경-상하"/>
      <sheetName val="LIST"/>
      <sheetName val="아파트 "/>
      <sheetName val="감가상각비대체내역"/>
      <sheetName val="전사 (2)"/>
      <sheetName val="BA (2)"/>
      <sheetName val="CP (2)"/>
      <sheetName val="시산표"/>
      <sheetName val="apt수량"/>
      <sheetName val="현금"/>
      <sheetName val="첨부1"/>
      <sheetName val="포장(수량)-관로부"/>
      <sheetName val="현황산출서"/>
      <sheetName val="현장조사"/>
      <sheetName val="각종양식"/>
      <sheetName val="&lt;--"/>
      <sheetName val="REDUCER"/>
      <sheetName val="WE'T"/>
      <sheetName val="인건-측정"/>
      <sheetName val="갑지.을지"/>
      <sheetName val="기타"/>
      <sheetName val="설명서 "/>
      <sheetName val="FACTOR"/>
      <sheetName val="J"/>
      <sheetName val="마스터원본"/>
      <sheetName val="접속도수량집계표"/>
      <sheetName val="전기단가조사서"/>
      <sheetName val="건축원가계산서"/>
      <sheetName val="간지"/>
      <sheetName val="울산자동제어"/>
      <sheetName val="기성갑지"/>
      <sheetName val="조직"/>
      <sheetName val="날개수집"/>
      <sheetName val="가시설(TYPE-A)"/>
      <sheetName val="1-1평균터파기고(1)"/>
      <sheetName val="설-원가"/>
      <sheetName val="집계"/>
      <sheetName val="견적시담(송포2공구)"/>
      <sheetName val="지급자재"/>
      <sheetName val="식음료"/>
      <sheetName val="자재집계"/>
      <sheetName val="K1자재(3차등)"/>
      <sheetName val="제수변수량"/>
      <sheetName val="현장실사자료"/>
      <sheetName val="MIJIBI"/>
      <sheetName val="0Title"/>
      <sheetName val="할빙수"/>
      <sheetName val="2분기"/>
      <sheetName val="예산실적전체당월"/>
      <sheetName val="기존단가 (2)"/>
      <sheetName val="갑지_설계 내역서"/>
      <sheetName val="영업소실적"/>
      <sheetName val="하수급견적대비"/>
      <sheetName val="자갈,시멘트,모래산출"/>
      <sheetName val=" FURNACE현설"/>
      <sheetName val="97 사업추정(WEKI)"/>
      <sheetName val="월별손익"/>
      <sheetName val="PI"/>
      <sheetName val="물류최종8월7"/>
      <sheetName val="송전기본"/>
      <sheetName val="부대대비"/>
      <sheetName val="냉연집계"/>
      <sheetName val="15100"/>
      <sheetName val="보할"/>
      <sheetName val="일위대가목록표"/>
      <sheetName val="간접경상비"/>
      <sheetName val="덤프트럭계수"/>
      <sheetName val="건축공사실행"/>
      <sheetName val="건축원가"/>
      <sheetName val="내역서2안"/>
      <sheetName val="물량내역서"/>
      <sheetName val="수목표준대가"/>
      <sheetName val="기초목"/>
      <sheetName val="database"/>
      <sheetName val="설계내역(2001)"/>
      <sheetName val="제조노임"/>
      <sheetName val="미납품 현황"/>
      <sheetName val="예산조서(전송)"/>
      <sheetName val="시추조사비"/>
      <sheetName val="(당평)자재"/>
      <sheetName val="S0"/>
      <sheetName val="교대(A1)"/>
      <sheetName val="기준액"/>
      <sheetName val="STEEL BOX 단면설계(SEC.8)"/>
      <sheetName val="조경수량"/>
      <sheetName val="H-pile(298x299)"/>
      <sheetName val="H-pile(250x250)"/>
      <sheetName val="인입관수량총괄"/>
      <sheetName val="한일양산"/>
      <sheetName val="2-2.매출분석"/>
      <sheetName val="I_설계조多"/>
      <sheetName val="일위1"/>
      <sheetName val="세목별"/>
      <sheetName val="선정요령"/>
      <sheetName val="95년12월말"/>
      <sheetName val="화설내"/>
      <sheetName val="내역1"/>
      <sheetName val="FAB별"/>
      <sheetName val="건축집계"/>
      <sheetName val="임차비용"/>
      <sheetName val="데이터유효성검사자료"/>
      <sheetName val="사업부구분코드"/>
      <sheetName val="급,배기팬"/>
      <sheetName val="대_x0000__x0000_"/>
      <sheetName val="Scenario"/>
      <sheetName val="10공-_x0000_Ԁ"/>
      <sheetName val="매입"/>
      <sheetName val="05년 상"/>
      <sheetName val="영흥TL(UP,DOWN) "/>
      <sheetName val="도담구내 개소별 명柖"/>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우석문틀"/>
      <sheetName val="담보"/>
      <sheetName val="수정계획3"/>
      <sheetName val="수완하도"/>
      <sheetName val="김포내역"/>
      <sheetName val="종단계산"/>
      <sheetName val="전도품의"/>
      <sheetName val="원료"/>
      <sheetName val="부하LOAD"/>
      <sheetName val="11"/>
      <sheetName val="건명"/>
      <sheetName val="수자재단위당"/>
      <sheetName val="수계"/>
      <sheetName val="토지가격산출기초"/>
      <sheetName val="공시지가"/>
      <sheetName val="인원계획-미화"/>
      <sheetName val="안산기계장치"/>
      <sheetName val="토목도급"/>
      <sheetName val="점유현황"/>
      <sheetName val="GDP"/>
      <sheetName val="일일입력"/>
      <sheetName val="품목등록"/>
      <sheetName val="실_인건비(5월부터)"/>
      <sheetName val="현장별정리"/>
      <sheetName val="판정1교토공"/>
      <sheetName val="WEON"/>
      <sheetName val="단가조사-1"/>
      <sheetName val="제1영업소"/>
      <sheetName val="제2영업소"/>
      <sheetName val="제3영업소"/>
      <sheetName val="단양 00 아파트-세부내역"/>
      <sheetName val="코_x0000_"/>
      <sheetName val="학익동신동아5차CD365"/>
      <sheetName val="배수관연장조서"/>
      <sheetName val="2.단면가정 (양곡1교)"/>
      <sheetName val="기본설계기준"/>
      <sheetName val="표지 (2)"/>
      <sheetName val="기타#9"/>
      <sheetName val="만년달력"/>
      <sheetName val="직접뀀鞖/_x0000_"/>
      <sheetName val="ITB COST"/>
      <sheetName val="매출그래프"/>
      <sheetName val="DTCT"/>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4. VOs summary"/>
      <sheetName val="125x125"/>
      <sheetName val="예총"/>
      <sheetName val="SEX"/>
      <sheetName val="Quantity"/>
      <sheetName val="TOSHIBA-Structure"/>
      <sheetName val="장비코드표 050601"/>
      <sheetName val="2007년 생산1부장비"/>
      <sheetName val="2008년 생산부전장비코드"/>
      <sheetName val="DDB부 장비 관리현황"/>
      <sheetName val="Xunit (단위환산)"/>
      <sheetName val="10"/>
      <sheetName val="12"/>
      <sheetName val="13"/>
      <sheetName val="14"/>
      <sheetName val="15"/>
      <sheetName val="16"/>
      <sheetName val="3"/>
      <sheetName val="4"/>
      <sheetName val="5"/>
      <sheetName val="6"/>
      <sheetName val="8"/>
      <sheetName val="9"/>
      <sheetName val="6__안전관慨⻥"/>
      <sheetName val="미장"/>
      <sheetName val="철골"/>
      <sheetName val="관급현황"/>
      <sheetName val="기술조건"/>
      <sheetName val="1.내역(청.하역장전등)"/>
      <sheetName val="기계"/>
      <sheetName val="집계장"/>
      <sheetName val="산출근거#2-3"/>
      <sheetName val="설계명세"/>
      <sheetName val="하조서"/>
      <sheetName val="2002상반기노임기준"/>
      <sheetName val="자재테이블"/>
      <sheetName val="일반수량총괄집계"/>
      <sheetName val="일위대㐀븁"/>
      <sheetName val="일위대"/>
      <sheetName val="설변단가적용현황"/>
      <sheetName val="변경내역서"/>
      <sheetName val="투찰(하수)"/>
      <sheetName val="건축공사집계"/>
      <sheetName val="토공(완충)"/>
      <sheetName val="재료할증"/>
      <sheetName val="과업지시서"/>
      <sheetName val="단가비교표_공통1"/>
      <sheetName val="8.PILE  (돌출)"/>
      <sheetName val="6동"/>
      <sheetName val="design_crit_x0000__x0000__x0005__x0000_"/>
      <sheetName val="1,2,3,4_x0000__x0000_界Þ多⽬"/>
      <sheetName val="7_산출(⠀榅弁䘿_x0000_"/>
      <sheetName val="LD"/>
      <sheetName val="수량산출서 갑지"/>
      <sheetName val="사진첩"/>
      <sheetName val="4.2.1 마루높이 검토"/>
      <sheetName val="램머"/>
      <sheetName val="1,2,3,4_x0005__x0000__x0000__x0000__x0000_"/>
      <sheetName val="8.설치품셈"/>
      <sheetName val="문10"/>
      <sheetName val="정리계槜〚_x0000__x0000_䇀"/>
      <sheetName val=" 견적서"/>
      <sheetName val="수량계산"/>
      <sheetName val="일위산출"/>
      <sheetName val="개요2"/>
      <sheetName val="용산1(해보)"/>
      <sheetName val="JUCK"/>
      <sheetName val="내역_verᔈ_x0000__x0000_"/>
      <sheetName val="계산_x0000__x0000_"/>
      <sheetName val="ASP"/>
      <sheetName val="원_x0000__x0000_"/>
      <sheetName val="공사비예산서"/>
      <sheetName val="제수문집계"/>
      <sheetName val="유지정비"/>
      <sheetName val="용역인건비"/>
      <sheetName val="수량산출목록표"/>
      <sheetName val="인구"/>
      <sheetName val="Data&amp;Result"/>
      <sheetName val="구조물터파기수량집계"/>
      <sheetName val="일위집계"/>
      <sheetName val="설계예산서(2_소천우회토목)"/>
      <sheetName val="수토공단위당"/>
      <sheetName val="부안변전"/>
      <sheetName val="2000.05"/>
      <sheetName val="단가산출(T)"/>
      <sheetName val="자재기성 신청서.xlsx"/>
      <sheetName val="6_산출닑⾱_x0005__x0000_"/>
      <sheetName val="공사비예"/>
      <sheetName val="b_balju_cho"/>
      <sheetName val="장문교(대전)"/>
      <sheetName val="TABLE DB"/>
      <sheetName val="쌍용 data base"/>
      <sheetName val="보활"/>
      <sheetName val="집행(2-1)"/>
      <sheetName val="Chiet tinh dz35"/>
      <sheetName val="RATE"/>
      <sheetName val="단가시흥"/>
      <sheetName val="시운전"/>
      <sheetName val="시운전绸7"/>
      <sheetName val="돈암사업"/>
      <sheetName val="DATA LISTS"/>
      <sheetName val="업체별기성내역"/>
      <sheetName val="주bea?"/>
      <sheetName val="오동"/>
      <sheetName val="대조"/>
      <sheetName val="나한"/>
      <sheetName val="내역서 제출"/>
      <sheetName val="보고"/>
      <sheetName val="3련_B䀀㽚"/>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공량·_x0000__x0000_"/>
      <sheetName val="공량×"/>
      <sheetName val="단_x0005__x0000_"/>
      <sheetName val="0.목록1"/>
      <sheetName val="중기조종사 단위단가"/>
      <sheetName val="[입찰안.xls][입찰안.xls]직접뀀鞖/_x0000_"/>
      <sheetName val="[입찰안.xls]직접뀀鞖/_x0000_"/>
      <sheetName val="신대방33(적용)"/>
      <sheetName val="계정1"/>
      <sheetName val="요율표"/>
      <sheetName val="7월11일"/>
      <sheetName val="Front"/>
      <sheetName val="시약"/>
      <sheetName val="내역(인테리어 실내)(도급)"/>
      <sheetName val="내역(인테리어 실외)(도급)"/>
      <sheetName val="마감산출"/>
      <sheetName val="plan&amp;section_of__x0000__x0000__x0005__x0000_冰﹢Ƚ_x0000__x0000__x0000_"/>
      <sheetName val="Bảng mã VT"/>
      <sheetName val="품셈총괄표"/>
      <sheetName val="토공_total"/>
      <sheetName val="공기압舓⿫"/>
      <sheetName val="기성(1차)_"/>
      <sheetName val="설원"/>
      <sheetName val="9GNG운¼"/>
      <sheetName val="공사비증감"/>
      <sheetName val="VXXXXXXX"/>
      <sheetName val="전기2005"/>
      <sheetName val="통신2005"/>
      <sheetName val="참조표"/>
      <sheetName val="pile_bearing_capa_&amp;_¬웰ﾕ쀀_x0005_"/>
      <sheetName val="pile_bearing_capa_&amp;_¬웰ﾕ_x0000_ﳪ_x0005_"/>
      <sheetName val="세부내역서"/>
      <sheetName val="공기압¬_x0000_Ԁ"/>
      <sheetName val="현우실적"/>
      <sheetName val="조직관리비"/>
      <sheetName val="수선비"/>
      <sheetName val="원가명세"/>
      <sheetName val="사발차명세표"/>
      <sheetName val="손익"/>
      <sheetName val="분개장·원장"/>
      <sheetName val="현장경비(공사금액별)"/>
      <sheetName val="5호광장_(만점)3"/>
      <sheetName val="인천국제_(만점)_(2)3"/>
      <sheetName val="Total_단위경유량집계3"/>
      <sheetName val="토공유동표(전체_당초)3"/>
      <sheetName val="준검_내역서3"/>
      <sheetName val="1_수인터널3"/>
      <sheetName val="BH-1_(2)3"/>
      <sheetName val="표__지3"/>
      <sheetName val="投标材料清单_2"/>
      <sheetName val="앉음벽_(2)3"/>
      <sheetName val="4_전기3"/>
      <sheetName val="_HIT__HMC_견적_3900_3"/>
      <sheetName val="I_설계조건3"/>
      <sheetName val="7__현장관리비_3"/>
      <sheetName val="6__안전관리비3"/>
      <sheetName val="노원열병합__건축공사기성내역서3"/>
      <sheetName val="1_설계조건3"/>
      <sheetName val="조도계산서_(도서)3"/>
      <sheetName val="소포내역_(2)3"/>
      <sheetName val="MSS_23"/>
      <sheetName val="11_산출(전열)3"/>
      <sheetName val="6_산출(동력)3"/>
      <sheetName val="7_산출(TRAY)3"/>
      <sheetName val="5_산출(전력)2"/>
      <sheetName val="수량산출서(전력간선_지하D_C)2"/>
      <sheetName val="우수관매설및_우수받이3"/>
      <sheetName val="11_우각부_보강3"/>
      <sheetName val="제출내역_(2)3"/>
      <sheetName val="내___역2"/>
      <sheetName val="내역_ver1_03"/>
      <sheetName val="플랜트_설치2"/>
      <sheetName val="plan&amp;section_of_foundation3"/>
      <sheetName val="pile_bearing_capa_&amp;_arrenge3"/>
      <sheetName val="working_load_at_the_btm_ft_3"/>
      <sheetName val="stability_check3"/>
      <sheetName val="design_criteria3"/>
      <sheetName val="2_1__노무비_평균단가산출2"/>
      <sheetName val="보고서_기기리스트2"/>
      <sheetName val="3련_BOX3"/>
      <sheetName val="배수내역_(2)2"/>
      <sheetName val="배수공_시멘트_및_골재량_산출2"/>
      <sheetName val="A_견적2"/>
      <sheetName val="unit_42"/>
      <sheetName val="spc_배관견적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Sheet1_(2)1"/>
      <sheetName val="Eq__Mobilization2"/>
      <sheetName val="노무비_근거1"/>
      <sheetName val="제수변_수량집계표(보통)1"/>
      <sheetName val="장비_(2)1"/>
      <sheetName val="3BL공동구_수량1"/>
      <sheetName val="5_동별횡주관경1"/>
      <sheetName val="암거_제원표1"/>
      <sheetName val="CM_11"/>
      <sheetName val="_갑지1"/>
      <sheetName val="6__수량산출서1"/>
      <sheetName val="참조_(2)1"/>
      <sheetName val="일위대가_1"/>
      <sheetName val="4_LINE1"/>
      <sheetName val="7_th1"/>
      <sheetName val="도담구내_개소별_명柖1"/>
      <sheetName val="danh_muc_vat_tu1"/>
      <sheetName val="Register-BG_NCC1"/>
      <sheetName val="Data_21"/>
      <sheetName val="TB_chính1"/>
      <sheetName val="Steel_pipe1"/>
      <sheetName val="Ref_pipe+Ins1"/>
      <sheetName val="Plastic_pipe1"/>
      <sheetName val="Air_Grilles1"/>
      <sheetName val="Cost_bd-&quot;A&quot;1"/>
      <sheetName val="수량산출서_(2)"/>
      <sheetName val="1_CB"/>
      <sheetName val="습식및_셀프레벨링1"/>
      <sheetName val="1차_내역서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전사_(2)"/>
      <sheetName val="BA_(2)"/>
      <sheetName val="CP_(2)"/>
      <sheetName val="토공_토적표"/>
      <sheetName val="4__VOs_summary"/>
      <sheetName val="주bea"/>
      <sheetName val="변경명신물량_(2)"/>
      <sheetName val="아파트_"/>
      <sheetName val="Xunit_(단위환산)"/>
      <sheetName val="장비코드표_050601"/>
      <sheetName val="2007년_생산1부장비"/>
      <sheetName val="2008년_생산부전장비코드"/>
      <sheetName val="DDB부_장비_관리현황"/>
      <sheetName val="기존단가_(2)"/>
      <sheetName val="外構・目次"/>
      <sheetName val="工場棟・目次"/>
      <sheetName val="事務棟・目次"/>
      <sheetName val="gvl"/>
      <sheetName val="電気設備表"/>
      <sheetName val="预算"/>
      <sheetName val="Bảng_mã_VT"/>
      <sheetName val="Chiet_tinh_dz35"/>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Elec LG"/>
      <sheetName val="ESTI."/>
      <sheetName val="DI-ESTI"/>
      <sheetName val="1_MV"/>
      <sheetName val="받을어음"/>
      <sheetName val="시작"/>
      <sheetName val="투자자산"/>
      <sheetName val="대손상각"/>
      <sheetName val="Translation"/>
      <sheetName val="D &amp; W sizes"/>
      <sheetName val="単価表"/>
      <sheetName val="Gia vat tu"/>
      <sheetName val="DI_ESTI"/>
      <sheetName val="dtct cong"/>
      <sheetName val="HS"/>
      <sheetName val="소포내역_x0000__x0000__x0005__x0000_"/>
      <sheetName val="3련_Bꨀ덽"/>
      <sheetName val="working_load_at０ʵŚÃ堠ᴕ_x0000__x0000__x0000__x0000__x0000__x0000_"/>
      <sheetName val="갑지_을지"/>
      <sheetName val="2-2_매출분석"/>
      <sheetName val="설명서_"/>
      <sheetName val="유효폭의_계산"/>
      <sheetName val="STEEL_BOX_단면설계(SEC_8)"/>
      <sheetName val="미납품_현황"/>
      <sheetName val="05년_상"/>
      <sheetName val="영흥TL(UP,DOWN)_"/>
      <sheetName val="단양_00_아파트-세부내역"/>
      <sheetName val="2_단면가정_(양곡1교)"/>
      <sheetName val="자격_땡겨오기"/>
      <sheetName val="갑지_설계_내역서"/>
      <sheetName val="표지_(2)"/>
      <sheetName val="ITB_COST"/>
      <sheetName val="8_PILE__(돌출)"/>
      <sheetName val="1_내역(청_하역장전등)"/>
      <sheetName val="4_2_1_마루높이_검토"/>
      <sheetName val="수량산출서_갑지"/>
      <sheetName val="_견적서"/>
      <sheetName val="내역서_제출"/>
      <sheetName val="조도계산서Å_x0000_Ԁ_x0000__x0000_"/>
      <sheetName val="조도계산서Å_x0000_Ԁ_x0000_耀"/>
      <sheetName val="자단"/>
      <sheetName val="design_crit"/>
      <sheetName val="1,2,3,4"/>
      <sheetName val="1,2,3,4_x0005_"/>
      <sheetName val="정리계槜〚"/>
      <sheetName val="10공-"/>
      <sheetName val="cal1"/>
      <sheetName val="bqmpaloc"/>
      <sheetName val="식재"/>
      <sheetName val="시설물"/>
      <sheetName val="식재출력용"/>
      <sheetName val="유지관리"/>
      <sheetName val="[입찰안.xls][입찰안.xls][입찰안.xls]B__2"/>
      <sheetName val="[입찰안.xls][입찰안.xls][입찰안.xls]B__3"/>
      <sheetName val="장비가동"/>
      <sheetName val="가로등내역서"/>
      <sheetName val="정리계槜で_x0000__x0000_ｐ"/>
      <sheetName val="정리계槜で_x0000__x0000_㟠"/>
      <sheetName val="뚝토공"/>
      <sheetName val="CONCRETE"/>
      <sheetName val="발주내역"/>
      <sheetName val="H-PILE수량집계"/>
      <sheetName val="DGCT (01)"/>
      <sheetName val="NOTE"/>
      <sheetName val="LEGEND"/>
      <sheetName val="SCOPE OF WORK"/>
      <sheetName val="IBASE"/>
      <sheetName val="Chi tiet"/>
      <sheetName val="FitOutConfCentre"/>
      <sheetName val="BG"/>
      <sheetName val="nhôm 1,2mm"/>
      <sheetName val="nhôm 1,4mm"/>
      <sheetName val="01. DATA"/>
      <sheetName val="납부서"/>
      <sheetName val="NM2"/>
      <sheetName val="NW1"/>
      <sheetName val="NW2"/>
      <sheetName val="PW3"/>
      <sheetName val="PW4"/>
      <sheetName val="SC1"/>
      <sheetName val="DNW"/>
      <sheetName val="N+"/>
      <sheetName val="NE"/>
      <sheetName val="P+"/>
      <sheetName val="PM"/>
      <sheetName val="PE"/>
      <sheetName val="So sanh"/>
      <sheetName val="주bea_"/>
      <sheetName val="(원)기흥상갈"/>
      <sheetName val="만봉용지매수비(총괄)"/>
      <sheetName val="DHEQ㧈讄䰀漐"/>
      <sheetName val="부안일위"/>
      <sheetName val="일위(토,포,부)"/>
      <sheetName val="토공집계표"/>
      <sheetName val="물가시세"/>
      <sheetName val="수량"/>
      <sheetName val="0"/>
      <sheetName val="Cọc nhồi"/>
      <sheetName val="Phan tich ca may"/>
      <sheetName val="Chenh lech ca may"/>
      <sheetName val="TLg CN&amp;Laixe"/>
      <sheetName val="TLg CN&amp;Laixe (2)"/>
      <sheetName val="TLg Laitau"/>
      <sheetName val="TLg Laitau (2)"/>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D_&amp;_W_sizes"/>
      <sheetName val="Gia_vat_tu"/>
      <sheetName val="dtct_cong"/>
      <sheetName val="DATA_LISTS"/>
      <sheetName val="ptvt"/>
      <sheetName val="SCOPE_OF_WORK"/>
      <sheetName val="Xunit_(단위환산)1"/>
      <sheetName val="아파트_1"/>
      <sheetName val="장비코드표_0506011"/>
      <sheetName val="2007년_생산1부장비1"/>
      <sheetName val="2008년_생산부전장비코드1"/>
      <sheetName val="DDB부_장비_관리현황1"/>
      <sheetName val="DGCT_(01)"/>
      <sheetName val="Chi_tiet"/>
      <sheetName val="01__DATA"/>
      <sheetName val="nhôm_1,2mm"/>
      <sheetName val="nhôm_1,4mm"/>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Dầm 1"/>
      <sheetName val="Gia VLNCMTC"/>
      <sheetName val="BIDDING-SUM"/>
      <sheetName val="KTCK"/>
      <sheetName val="Sàn T1"/>
      <sheetName val="Lỗ thông gió"/>
      <sheetName val="Sàn tầng 01 ( old )"/>
      <sheetName val="제품마스터"/>
      <sheetName val="chitiet"/>
      <sheetName val="Config"/>
      <sheetName val="Chiet tinh don gia CM"/>
      <sheetName val="THKP"/>
      <sheetName val="DAF-2"/>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Ts"/>
      <sheetName val="General2"/>
      <sheetName val="Measure 1306"/>
      <sheetName val="Pag_hal"/>
      <sheetName val="DNTT"/>
      <sheetName val="FD"/>
      <sheetName val="GI"/>
      <sheetName val="EE (3)"/>
      <sheetName val="PAVEMENT"/>
      <sheetName val="TRAFFIC"/>
      <sheetName val="PS-Labour_M"/>
      <sheetName val="RAB AR&amp;STR"/>
      <sheetName val="Isolasi Luar Dalam"/>
      <sheetName val="Isolasi Luar"/>
      <sheetName val="Cong"/>
      <sheetName val="5호광장_(만점)6"/>
      <sheetName val="인천국제_(만점)_(2)6"/>
      <sheetName val="Total_단위경유량집계6"/>
      <sheetName val="토공유동표(전체_당초)6"/>
      <sheetName val="준검_내역서6"/>
      <sheetName val="1_수인터널6"/>
      <sheetName val="BH-1_(2)6"/>
      <sheetName val="표__지6"/>
      <sheetName val="投标材料清单_5"/>
      <sheetName val="4_전기6"/>
      <sheetName val="1_설계조건6"/>
      <sheetName val="조도계산서_(도서)6"/>
      <sheetName val="I_설계조건6"/>
      <sheetName val="11_우각부_보강6"/>
      <sheetName val="제출내역_(2)6"/>
      <sheetName val="우수관매설및_우수받이6"/>
      <sheetName val="11_산출(전열)6"/>
      <sheetName val="6_산출(동력)6"/>
      <sheetName val="7_산출(TRAY)6"/>
      <sheetName val="노원열병합__건축공사기성내역서6"/>
      <sheetName val="앉음벽_(2)6"/>
      <sheetName val="MSS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7__현장관리비_6"/>
      <sheetName val="6__안전관리비6"/>
      <sheetName val="3련_BOX6"/>
      <sheetName val="소포내역_(2)6"/>
      <sheetName val="배수공_시멘트_및_골재량_산출5"/>
      <sheetName val="_HIT__HMC_견적_3900_6"/>
      <sheetName val="배수내역_(2)5"/>
      <sheetName val="spc_배관견적5"/>
      <sheetName val="5_산출(전력)5"/>
      <sheetName val="수량산출서(전력간선_지하D_C)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노임단가_(2)5"/>
      <sheetName val="3_공통공사대비5"/>
      <sheetName val="danh_muc_vat_tu4"/>
      <sheetName val="Register-BG_NCC4"/>
      <sheetName val="Data_24"/>
      <sheetName val="TB_chính4"/>
      <sheetName val="Steel_pipe4"/>
      <sheetName val="Ref_pipe+Ins4"/>
      <sheetName val="Plastic_pipe4"/>
      <sheetName val="Air_Grilles4"/>
      <sheetName val="도담구내_개소별_명柖4"/>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6__수량산출서4"/>
      <sheetName val="_갑지4"/>
      <sheetName val="1_CB3"/>
      <sheetName val="CM_14"/>
      <sheetName val="일위대가_4"/>
      <sheetName val="4_LINE4"/>
      <sheetName val="7_th4"/>
      <sheetName val="참조_(2)4"/>
      <sheetName val="수량산출서_(2)3"/>
      <sheetName val="토공_total3"/>
      <sheetName val="기성(1차)_3"/>
      <sheetName val="습식및_셀프레벨링4"/>
      <sheetName val="BSD_(2)3"/>
      <sheetName val="바_한일양산3"/>
      <sheetName val="Project_Brief3"/>
      <sheetName val="영업_일13"/>
      <sheetName val="기기_내역서3"/>
      <sheetName val="일위대가56-1_3"/>
      <sheetName val="일위대가71-1_3"/>
      <sheetName val="일위대가74-1_3"/>
      <sheetName val="일위대가76-1_3"/>
      <sheetName val="일위대가77-1_3"/>
      <sheetName val="일위대가78-1_3"/>
      <sheetName val="_소방공사_산출근거3"/>
      <sheetName val="토공_토적표3"/>
      <sheetName val="4__VOs_summary3"/>
      <sheetName val="변경명신물량_(2)3"/>
      <sheetName val="전사_(2)3"/>
      <sheetName val="BA_(2)3"/>
      <sheetName val="CP_(2)3"/>
      <sheetName val="Bảng_mã_VT3"/>
      <sheetName val="Chiet_tinh_dz353"/>
      <sheetName val="기존단가_(2)3"/>
      <sheetName val="Xunit_(단위환산)2"/>
      <sheetName val="Elec_LG1"/>
      <sheetName val="ESTI_1"/>
      <sheetName val="아파트_2"/>
      <sheetName val="장비코드표_0506012"/>
      <sheetName val="2007년_생산1부장비2"/>
      <sheetName val="2008년_생산부전장비코드2"/>
      <sheetName val="DDB부_장비_관리현황2"/>
      <sheetName val="갑지_을지1"/>
      <sheetName val="유효폭의_계산1"/>
      <sheetName val="미납품_현황1"/>
      <sheetName val="DATA_LISTS1"/>
      <sheetName val="Chi_tiet1"/>
      <sheetName val="D_&amp;_W_sizes1"/>
      <sheetName val="Gia_vat_tu1"/>
      <sheetName val="dtct_cong1"/>
      <sheetName val="SCOPE_OF_WORK1"/>
      <sheetName val="ITB_COST1"/>
      <sheetName val="DGCT_(01)1"/>
      <sheetName val="01__DATA1"/>
      <sheetName val="nhôm_1,2mm1"/>
      <sheetName val="nhôm_1,4mm1"/>
      <sheetName val="STEEL_BOX_단면설계(SEC_8)1"/>
      <sheetName val="2-2_매출분석1"/>
      <sheetName val="설명서_1"/>
      <sheetName val="Phan_tich_ca_may"/>
      <sheetName val="Chenh_lech_ca_may"/>
      <sheetName val="TLg_CN&amp;Laixe"/>
      <sheetName val="TLg_CN&amp;Laixe_(2)"/>
      <sheetName val="TLg_Laitau"/>
      <sheetName val="TLg_Laitau_(2)"/>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Dầm_1"/>
      <sheetName val="Gia_VLNCMTC"/>
      <sheetName val="So_sanh"/>
      <sheetName val="Chiet_tinh_don_gia_CM"/>
      <sheetName val="Sàn_T1"/>
      <sheetName val="Lỗ_thông_gió"/>
      <sheetName val="Sàn_tầng_01_(_old_)"/>
      <sheetName val="Div26 - Elect"/>
      <sheetName val="Measure_1306"/>
      <sheetName val="EE_(3)"/>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Tiepdia"/>
      <sheetName val="U.P_Breakdown"/>
      <sheetName val="B-B"/>
      <sheetName val="計算条件"/>
      <sheetName val="8521"/>
      <sheetName val="SITE-E"/>
      <sheetName val="諸経費"/>
      <sheetName val="清水計算営業税率関連"/>
      <sheetName val="General"/>
      <sheetName val="일위대가(집계_x0000_"/>
      <sheetName val="장悱_x0017_"/>
      <sheetName val="GC산출"/>
      <sheetName val="BOQ"/>
      <sheetName val="1.R18 BF"/>
      <sheetName val="A"/>
      <sheetName val="G"/>
      <sheetName val="F-B"/>
      <sheetName val="H-J"/>
      <sheetName val="6.External works-R18"/>
      <sheetName val="DG"/>
      <sheetName val="[입찰안.xls][입찰안.xls][입찰안.xls]___2"/>
      <sheetName val="발주A"/>
      <sheetName val="적산"/>
      <sheetName val="수량산출서집계(_x0000__x0000__x0005__x0000_"/>
      <sheetName val="수량산출서집계(_x0000__x0000__x0005__x0000_瞀"/>
      <sheetName val="[입찰안.xls][입찰안.xls][입찰안.xls]B_10"/>
      <sheetName val="[입찰안.xls][입찰안.xls][입찰안.xls]B__7"/>
      <sheetName val="[입찰안.xls][입찰안.xls][입찰안.xls]B__4"/>
      <sheetName val="[입찰안.xls][입찰안.xls][입찰안.xls]B__5"/>
      <sheetName val="[입찰안.xls][입찰안.xls][입찰안.xls]B__6"/>
      <sheetName val="[입찰안.xls][입찰안.xls][입찰안.xls]B__8"/>
      <sheetName val="[입찰안.xls][입찰안.xls][입찰안.xls]B__9"/>
      <sheetName val="[입찰안.xls][입찰안.xls][입찰안.xls]B_11"/>
      <sheetName val="[입찰안.xls][입찰안.xls][입찰안.xls]B_12"/>
      <sheetName val="[입찰안.xls][입찰안.xls][입찰안.xls]B_13"/>
      <sheetName val="예산M12A"/>
      <sheetName val="원가&amp;하도급원가"/>
      <sheetName val="[입찰안.xls][입찰안.xls][입찰안.xls]B_14"/>
      <sheetName val="[입찰안.xls][입찰안.xls][입찰안.xls]B_15"/>
      <sheetName val="[입찰안.xls][입찰안.xls][입찰안.xls]B_22"/>
      <sheetName val="[입찰안.xls][입찰안.xls][입찰안.xls]B_21"/>
      <sheetName val="[입찰안.xls][입찰안.xls][입찰안.xls]B_16"/>
      <sheetName val="[입찰안.xls][입찰안.xls][입찰안.xls]B_17"/>
      <sheetName val="[입찰안.xls][입찰안.xls][입찰안.xls]B_18"/>
      <sheetName val="[입찰안.xls][입찰안.xls][입찰안.xls]B_19"/>
      <sheetName val="[입찰안.xls][입찰안.xls][입찰안.xls]B_20"/>
      <sheetName val="[입찰안.xls][입찰안.xls][입찰안.xls]B_24"/>
      <sheetName val="[입찰안.xls][입찰안.xls][입찰안.xls]B_25"/>
      <sheetName val="[입찰안.xls][입찰안.xls][입찰안.xls]B_23"/>
      <sheetName val="[입찰안.xls][입찰안.xls][입찰안.xls]B_26"/>
      <sheetName val="[입찰안.xls][입찰안.xls][입찰안.xls]B_27"/>
      <sheetName val="[입찰안.xls][입찰안.xls][입찰안.xls]B_29"/>
      <sheetName val="[입찰안.xls][입찰안.xls][입찰안.xls]B_28"/>
      <sheetName val="자격증"/>
      <sheetName val="제잡비1"/>
      <sheetName val="참고자료"/>
      <sheetName val="wbs2차"/>
      <sheetName val="차량(구)"/>
      <sheetName val="수량산출서집´_x0000_Ԁ_x0000_耀֜䌛"/>
      <sheetName val="자재대"/>
      <sheetName val="입상내역"/>
      <sheetName val="CB"/>
      <sheetName val="손익차9월頀"/>
      <sheetName val="거래처CODE"/>
      <sheetName val="교량전기"/>
      <sheetName val="빗물받이(910-510-410)"/>
      <sheetName val="TOWER 12TON"/>
      <sheetName val="조도계산서Ì_x0000_Ԁ_x0000_耀"/>
      <sheetName val="대차대조표"/>
      <sheetName val="손익계산서"/>
      <sheetName val="이익잉여금"/>
      <sheetName val="상세손익"/>
      <sheetName val="PROJ. DATA"/>
      <sheetName val=" Beams Sched "/>
      <sheetName val="[입찰안.xls][입찰안.xls][입찰안.xls]B_35"/>
      <sheetName val="[입찰안.xls][입찰안.xls][입찰안.xls]B_30"/>
      <sheetName val="[입찰안.xls][입찰안.xls][입찰안.xls]B_32"/>
      <sheetName val="[입찰안.xls][입찰안.xls][입찰안.xls]B_31"/>
      <sheetName val="[입찰안.xls][입찰안.xls][입찰안.xls]B_37"/>
      <sheetName val="[입찰안.xls][입찰안.xls][입찰안.xls]B_33"/>
      <sheetName val="[입찰안.xls][입찰안.xls][입찰안.xls]B_34"/>
      <sheetName val="[입찰안.xls][입찰안.xls][입찰안.xls]B_36"/>
      <sheetName val="현장"/>
      <sheetName val="CableSchedule"/>
      <sheetName val="배수로집계"/>
      <sheetName val="Gian"/>
      <sheetName val="[입찰안.xls][입찰안.xls][입찰안.xls]___3"/>
      <sheetName val="조경수볰"/>
      <sheetName val="전기혼잡제경⻉ⴋԯ_x0000_缀"/>
      <sheetName val="일위총괄표"/>
      <sheetName val="[입찰안.xls][입찰안.xls][입찰안.xls]B_53"/>
      <sheetName val="본사업"/>
      <sheetName val="총투자비"/>
      <sheetName val="을지"/>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입찰안.xls][입찰안.xls][입찰안.xls]B_40"/>
      <sheetName val="[입찰안.xls][입찰안.xls][입찰안.xls]B_38"/>
      <sheetName val="[입찰안.xls][입찰안.xls][입찰안.xls]B_39"/>
      <sheetName val="[입찰안.xls][입찰안.xls][입찰안.xls]B_46"/>
      <sheetName val="[입찰안.xls][입찰안.xls][입찰안.xls]B_48"/>
      <sheetName val="[입찰안.xls][입찰안.xls][입찰안.xls]B_47"/>
      <sheetName val="노무비계"/>
      <sheetName val="EXCHANGE RATE"/>
      <sheetName val="특수선일위대가"/>
      <sheetName val="[입찰안.xls][입찰안.xls][입찰안.xls]B_43"/>
      <sheetName val="[입찰안.xls][입찰안.xls][입찰안.xls]B_45"/>
      <sheetName val="[입찰안.xls][입찰안.xls][입찰안.xls]B_41"/>
      <sheetName val="[입찰안.xls][입찰안.xls][입찰안.xls]B_42"/>
      <sheetName val="[입찰안.xls][입찰안.xls][입찰안.xls]B_44"/>
      <sheetName val="pile_bearing_ca怀꿟세_x0000_䘀뤙_x0000__x0000_Ԁ_x0000_"/>
      <sheetName val="중강당 내역"/>
      <sheetName val="적용비율"/>
      <sheetName val="[입찰안.xls][입찰안.xls][입찰안.xls]B_50"/>
      <sheetName val="[입찰안.xls][입찰안.xls][입찰안.xls]B_52"/>
      <sheetName val="[입찰안.xls][입찰안.xls][입찰안.xls]B_51"/>
      <sheetName val="[입찰안.xls][입찰안.xls][입찰안.xls]B_49"/>
      <sheetName val="[입찰안.xls][입찰안.xls][입찰안.xls]B_57"/>
      <sheetName val="[입찰안.xls][입찰안.xls][입찰안.xls]B_56"/>
      <sheetName val="[입찰안.xls][입찰안.xls][입찰안.xls]B_55"/>
      <sheetName val="[입찰안.xls][입찰안.xls][입찰안.xls]B_54"/>
      <sheetName val="소포내역"/>
      <sheetName val="plan&amp;section_of_"/>
      <sheetName val="조도계산서Å"/>
      <sheetName val="pile_bearing_capa_&amp;_¬웰ﾕ"/>
      <sheetName val="공기압¬"/>
      <sheetName val="정리계槜で"/>
      <sheetName val="수량산출서집계("/>
      <sheetName val="수량산출서집´"/>
      <sheetName val="할증 "/>
      <sheetName val="eq_data"/>
      <sheetName val="간접비 총괄표"/>
      <sheetName val="견적비교표 (2)"/>
      <sheetName val="작성방법(지우지마세요)"/>
      <sheetName val="결재방(지우지 마세요)"/>
      <sheetName val="시운전壒》"/>
      <sheetName val="[입찰안.xls][입찰안.xls][입찰안.xls]_167"/>
      <sheetName val="[입찰안.xls][입찰안.xls][입찰안.xls]_101"/>
      <sheetName val="[입찰안.xls][입찰안.xls][입찰안.xls]_103"/>
      <sheetName val="[입찰안.xls][입찰안.xls][입찰안.xls]_102"/>
      <sheetName val="총괄집계표"/>
      <sheetName val="[입찰안.xls][입찰안.xls][입찰안.xls]B_58"/>
      <sheetName val="[입찰안.xls][입찰안.xls][입찰안.xls]B_59"/>
      <sheetName val="[입찰안.xls][입찰안.xls][입찰안.xls]B_61"/>
      <sheetName val="[입찰안.xls][입찰안.xls][입찰안.xls]B_60"/>
      <sheetName val="[입찰안.xls][입찰안.xls][입찰안.xls]B_62"/>
      <sheetName val="[입찰안.xls][입찰안.xls][입찰안.xls]B_64"/>
      <sheetName val="재학생"/>
      <sheetName val="일위대가갂窹"/>
      <sheetName val="일위대가_x0000__x0000_렀"/>
      <sheetName val="일위대가耀쾑_x0000_"/>
      <sheetName val="실행내역서 "/>
      <sheetName val="각종단가"/>
      <sheetName val="NP-총정리"/>
      <sheetName val="기계경비산출기준"/>
      <sheetName val="테이블"/>
      <sheetName val="공사투입계획(변경결의)19.9"/>
      <sheetName val="노무비 월별지급현황19.9"/>
      <sheetName val="갑지(외주기성)19.9"/>
      <sheetName val="표지_(2)1"/>
      <sheetName val="2_단면가정_(양곡1교)1"/>
      <sheetName val="갑지_설계_내역서1"/>
      <sheetName val="1_내역(청_하역장전등)1"/>
      <sheetName val="자격_땡겨오기1"/>
      <sheetName val="단양_00_아파트-세부내역1"/>
      <sheetName val="2000_05"/>
      <sheetName val="05년_상1"/>
      <sheetName val="영흥TL(UP,DOWN)_1"/>
      <sheetName val="8_PILE__(돌출)1"/>
      <sheetName val="6_산출닑⾱"/>
      <sheetName val="1,2,3,4"/>
      <sheetName val="4_2_1_마루높이_검토1"/>
      <sheetName val="TABLE_DB"/>
      <sheetName val="쌍용_data_base"/>
      <sheetName val="_견적서1"/>
      <sheetName val="수량산출서_갑지1"/>
      <sheetName val="품셈_"/>
      <sheetName val="M-EMS_GP-570(BIT)"/>
      <sheetName val="19_07월_세_계"/>
      <sheetName val="19_07항목별(시트복사금지100번쓰기)"/>
      <sheetName val="19_05월"/>
      <sheetName val="내역서_제출1"/>
      <sheetName val="_FURNACE현설"/>
      <sheetName val="97_사업추정(WEKI)"/>
      <sheetName val="[입찰안_xls]직접뀀鞖/"/>
      <sheetName val="[입찰안_xls][입찰안_xls]직접뀀鞖/"/>
      <sheetName val="자재기성_신청서_xlsx"/>
      <sheetName val="plan&amp;section_of_冰﹢Ƚ"/>
      <sheetName val="중기조종사_단위단가"/>
      <sheetName val="pile_bearing_capa_&amp;_¬웰ﾕ쀀"/>
      <sheetName val="pile_bearing_capa_&amp;_¬웰ﾕﳪ"/>
      <sheetName val="8_설치품셈"/>
      <sheetName val="0_목록1"/>
      <sheetName val="[입찰안_xls][입찰안_xls][입찰안_xls]___2"/>
      <sheetName val="내역(인테리어_실내)(도급)"/>
      <sheetName val="내역(인테리어_실외)(도급)"/>
      <sheetName val="유효폭의_계산2"/>
      <sheetName val="2-2_매출분석2"/>
      <sheetName val="2_단면가정_(양곡1교)2"/>
      <sheetName val="갑지_을지2"/>
      <sheetName val="설명서_2"/>
      <sheetName val="STEEL_BOX_단면설계(SEC_8)2"/>
      <sheetName val="미납품_현황2"/>
      <sheetName val="갑지_설계_내역서2"/>
      <sheetName val="1_내역(청_하역장전등)2"/>
      <sheetName val="표지_(2)2"/>
      <sheetName val="자격_땡겨오기2"/>
      <sheetName val="단양_00_아파트-세부내역2"/>
      <sheetName val="2000_051"/>
      <sheetName val="05년_상2"/>
      <sheetName val="영흥TL(UP,DOWN)_2"/>
      <sheetName val="8_PILE__(돌출)2"/>
      <sheetName val="ITB_COST2"/>
      <sheetName val="수량산출서_갑지2"/>
      <sheetName val="품셈_1"/>
      <sheetName val="M-EMS_GP-570(BIT)1"/>
      <sheetName val="4_2_1_마루높이_검토2"/>
      <sheetName val="_견적서2"/>
      <sheetName val="19_07월_세_계1"/>
      <sheetName val="19_07항목별(시트복사금지100번쓰기)1"/>
      <sheetName val="19_05월1"/>
      <sheetName val="_FURNACE현설1"/>
      <sheetName val="97_사업추정(WEKI)1"/>
      <sheetName val="8_설치품셈1"/>
      <sheetName val="내역서_제출2"/>
      <sheetName val="TABLE_DB1"/>
      <sheetName val="쌍용_data_base1"/>
      <sheetName val="중기조종사_단위단가1"/>
      <sheetName val="자재기성_신청서_xlsx1"/>
      <sheetName val="0_목록11"/>
      <sheetName val="[입찰안_xls][입찰안_xls][입찰안_xls]___1"/>
      <sheetName val="내역(인테리어_실내)(도급)1"/>
      <sheetName val="내역(인테리어_실외)(도급)1"/>
      <sheetName val="단"/>
      <sheetName val="[입찰안_xls][입찰안_xls][입찰안_xls]B__2"/>
      <sheetName val="[입찰안_xls][입찰안_xls][입찰안_xls]B__3"/>
      <sheetName val="PROJ__DATA"/>
      <sheetName val="_Beams_Sched_"/>
      <sheetName val="수량산출서집계("/>
      <sheetName val="수량산출서집계(瞀"/>
      <sheetName val="5호광장_(만점)7"/>
      <sheetName val="인천국제_(만점)_(2)7"/>
      <sheetName val="Total_단위경유량집계7"/>
      <sheetName val="준검_내역서7"/>
      <sheetName val="토공유동표(전체_당초)7"/>
      <sheetName val="1_수인터널7"/>
      <sheetName val="11_산출(전열)7"/>
      <sheetName val="6_산출(동력)7"/>
      <sheetName val="7_산출(TRAY)7"/>
      <sheetName val="5_산출(전력)6"/>
      <sheetName val="표__지7"/>
      <sheetName val="4_전기7"/>
      <sheetName val="BH-1_(2)7"/>
      <sheetName val="1_설계조건7"/>
      <sheetName val="조도계산서_(도서)7"/>
      <sheetName val="I_설계조건7"/>
      <sheetName val="앉음벽_(2)7"/>
      <sheetName val="노원열병합__건축공사기성내역서7"/>
      <sheetName val="수량산출서(전력간선_지하D_C)6"/>
      <sheetName val="소포내역_(2)7"/>
      <sheetName val="MSS_27"/>
      <sheetName val="우수관매설및_우수받이7"/>
      <sheetName val="11_우각부_보강7"/>
      <sheetName val="제출내역_(2)7"/>
      <sheetName val="A_견적6"/>
      <sheetName val="3련_BOX7"/>
      <sheetName val="2_1__노무비_평균단가산출6"/>
      <sheetName val="내역_ver1_07"/>
      <sheetName val="보고서_기기리스트6"/>
      <sheetName val="7__현장관리비_7"/>
      <sheetName val="6__안전관리비7"/>
      <sheetName val="_HIT__HMC_견적_3900_7"/>
      <sheetName val="plan&amp;section_of_foundation7"/>
      <sheetName val="pile_bearing_capa_&amp;_arrenge7"/>
      <sheetName val="working_load_at_the_btm_ft_7"/>
      <sheetName val="stability_check7"/>
      <sheetName val="design_criteria7"/>
      <sheetName val="배수공_시멘트_및_골재량_산출6"/>
      <sheetName val="배수내역_(2)6"/>
      <sheetName val="내___역6"/>
      <sheetName val="_HIT-&gt;HMC_견적(3900)6"/>
      <sheetName val="6PILE__(돌출)6"/>
      <sheetName val="SHEET_PILE단가6"/>
      <sheetName val="플랜트_설치6"/>
      <sheetName val="spc_배관견적6"/>
      <sheetName val="1_취수장6"/>
      <sheetName val="3_1공사현황_공정표6"/>
      <sheetName val="Customer_Databas6"/>
      <sheetName val="화재_탐지_설비6"/>
      <sheetName val="2차전체변경예정_(2)6"/>
      <sheetName val="전_기6"/>
      <sheetName val="설_계6"/>
      <sheetName val="목차_6"/>
      <sheetName val="unit_46"/>
      <sheetName val="노임_단가6"/>
      <sheetName val="귀래_설계_공내역서6"/>
      <sheetName val="BH_1__2_6"/>
      <sheetName val="세골재__T2_변경_현황6"/>
      <sheetName val="1_설계기준6"/>
      <sheetName val="집_계_표6"/>
      <sheetName val="참조_(2)5"/>
      <sheetName val="도담구내_개소별_명세6"/>
      <sheetName val="Cash_Flow-16"/>
      <sheetName val="8_현장관리비6"/>
      <sheetName val="7_안전관리비6"/>
      <sheetName val="개인별_순위표6"/>
      <sheetName val="별표_6"/>
      <sheetName val="내역서_6"/>
      <sheetName val="노임단가_(2)6"/>
      <sheetName val="제수변_수량집계표(보통)5"/>
      <sheetName val="投标材料清单_6"/>
      <sheetName val="3_공통공사대비6"/>
      <sheetName val="단가_및_재료비6"/>
      <sheetName val="RETAIL_(ABOVE)6"/>
      <sheetName val="5__현장관리비(new)_6"/>
      <sheetName val="장비비_명세서16"/>
      <sheetName val="단___산5"/>
      <sheetName val="실____단5"/>
      <sheetName val="암거_제원표5"/>
      <sheetName val="7_공정표6"/>
      <sheetName val="단면_(2)6"/>
      <sheetName val="2_대외공문6"/>
      <sheetName val="Eq__Mobilization6"/>
      <sheetName val="노무비_근거5"/>
      <sheetName val="전선_및_전선관5"/>
      <sheetName val="3BL공동구_수량5"/>
      <sheetName val="내역서1999_8최종5"/>
      <sheetName val="Sheet1_(2)5"/>
      <sheetName val="_갑지5"/>
      <sheetName val="5_동별횡주관경5"/>
      <sheetName val="CM_15"/>
      <sheetName val="6__수량산출서5"/>
      <sheetName val="장비_(2)5"/>
      <sheetName val="수량산출서_(2)4"/>
      <sheetName val="토공_total4"/>
      <sheetName val="기성(1차)_4"/>
      <sheetName val="일위대가_5"/>
      <sheetName val="4_LINE5"/>
      <sheetName val="7_th5"/>
      <sheetName val="습식및_셀프레벨링5"/>
      <sheetName val="1차_내역서5"/>
      <sheetName val="BSD_(2)4"/>
      <sheetName val="바_한일양산4"/>
      <sheetName val="Project_Brief4"/>
      <sheetName val="영업_일14"/>
      <sheetName val="기기_내역서4"/>
      <sheetName val="아파트_3"/>
      <sheetName val="1_CB4"/>
      <sheetName val="_소방공사_산출근거4"/>
      <sheetName val="일위대가56-1_4"/>
      <sheetName val="일위대가71-1_4"/>
      <sheetName val="일위대가74-1_4"/>
      <sheetName val="일위대가76-1_4"/>
      <sheetName val="일위대가77-1_4"/>
      <sheetName val="일위대가78-1_4"/>
      <sheetName val="전사_(2)4"/>
      <sheetName val="BA_(2)4"/>
      <sheetName val="CP_(2)4"/>
      <sheetName val="토공_토적표4"/>
      <sheetName val="변경명신물량_(2)4"/>
      <sheetName val="기존단가_(2)4"/>
      <sheetName val="유효폭의_계산3"/>
      <sheetName val="2-2_매출분석3"/>
      <sheetName val="2_단면가정_(양곡1교)3"/>
      <sheetName val="갑지_을지3"/>
      <sheetName val="설명서_3"/>
      <sheetName val="STEEL_BOX_단면설계(SEC_8)3"/>
      <sheetName val="미납품_현황3"/>
      <sheetName val="도담구내_개소별_명柖5"/>
      <sheetName val="danh_muc_vat_tu5"/>
      <sheetName val="Register-BG_NCC5"/>
      <sheetName val="Data_25"/>
      <sheetName val="TB_chính5"/>
      <sheetName val="Steel_pipe5"/>
      <sheetName val="Ref_pipe+Ins5"/>
      <sheetName val="Plastic_pipe5"/>
      <sheetName val="Air_Grilles5"/>
      <sheetName val="Cost_bd-&quot;A&quot;5"/>
      <sheetName val="갑지_설계_내역서3"/>
      <sheetName val="1_내역(청_하역장전등)3"/>
      <sheetName val="표지_(2)3"/>
      <sheetName val="자격_땡겨오기3"/>
      <sheetName val="단양_00_아파트-세부내역3"/>
      <sheetName val="2000_052"/>
      <sheetName val="05년_상3"/>
      <sheetName val="영흥TL(UP,DOWN)_3"/>
      <sheetName val="8_PILE__(돌출)3"/>
      <sheetName val="ITB_COST3"/>
      <sheetName val="수량산출서_갑지3"/>
      <sheetName val="품셈_2"/>
      <sheetName val="M-EMS_GP-570(BIT)2"/>
      <sheetName val="4_2_1_마루높이_검토3"/>
      <sheetName val="_견적서3"/>
      <sheetName val="4__VOs_summary4"/>
      <sheetName val="Chiet_tinh_dz354"/>
      <sheetName val="19_07월_세_계2"/>
      <sheetName val="19_07항목별(시트복사금지100번쓰기)2"/>
      <sheetName val="19_05월2"/>
      <sheetName val="DATA_LISTS2"/>
      <sheetName val="_FURNACE현설2"/>
      <sheetName val="97_사업추정(WEKI)2"/>
      <sheetName val="8_설치품셈2"/>
      <sheetName val="내역서_제출3"/>
      <sheetName val="TABLE_DB2"/>
      <sheetName val="쌍용_data_base2"/>
      <sheetName val="Bảng_mã_VT4"/>
      <sheetName val="중기조종사_단위단가2"/>
      <sheetName val="자재기성_신청서_xlsx2"/>
      <sheetName val="0_목록12"/>
      <sheetName val="Elec_LG2"/>
      <sheetName val="ESTI_2"/>
      <sheetName val="[입찰안_xls][입찰안_xls][입찰안_xls]___3"/>
      <sheetName val="내역(인테리어_실내)(도급)2"/>
      <sheetName val="내역(인테리어_실외)(도급)2"/>
      <sheetName val="D_&amp;_W_sizes2"/>
      <sheetName val="Gia_vat_tu2"/>
      <sheetName val="dtct_cong2"/>
      <sheetName val="So_sanh1"/>
      <sheetName val="[입찰안_xls][입찰안_xls][입찰안_xls]B__1"/>
      <sheetName val="[입찰안_xls][입찰안_xls][입찰안_xls]B__4"/>
      <sheetName val="PROJ__DATA1"/>
      <sheetName val="_Beams_Sched_1"/>
      <sheetName val="단면ⲴǾ"/>
      <sheetName val="[입찰안.xls][입찰안.xls][입찰안.xls]B_63"/>
      <sheetName val="[입찰안.xls][입찰안.xls][입찰안.xls]B_66"/>
      <sheetName val="[입찰안.xls][입찰안.xls][입찰안.xls]B_65"/>
      <sheetName val="[입찰안.xls][입찰안.xls][입찰안.xls]B_71"/>
      <sheetName val="[입찰안.xls][입찰안.xls][입찰안.xls]B_70"/>
      <sheetName val="[입찰안.xls][입찰안.xls][입찰안.xls]B_69"/>
      <sheetName val="[입찰안.xls][입찰안.xls][입찰안.xls]B_67"/>
      <sheetName val="[입찰안.xls][입찰안.xls][입찰안.xls]B_68"/>
      <sheetName val="[입찰안.xls][입찰안.xls][입찰안.xls]B_73"/>
      <sheetName val="[입찰안.xls][입찰안.xls][입찰안.xls]B_72"/>
      <sheetName val="[입찰안.xls][입찰안.xls][입찰안.xls]B_74"/>
      <sheetName val="[입찰안.xls][입찰안.xls][입찰안.xls]B_75"/>
      <sheetName val="[입찰안.xls][입찰안.xls][입찰안.xls]B_76"/>
      <sheetName val="[입찰안.xls][입찰안.xls][입찰안.xls]B_77"/>
      <sheetName val="[입찰안.xls][입찰안.xls][입찰안.xls]B_78"/>
      <sheetName val="[입찰안.xls][입찰안.xls][입찰안.xls]_100"/>
      <sheetName val="[입찰안.xls][입찰안.xls][입찰안.xls]B_99"/>
      <sheetName val="Requirement(Work Crew)"/>
      <sheetName val="일위대가목록(ems)"/>
      <sheetName val="[입찰안.xls][입찰안.xls][입찰안.xls]B_94"/>
      <sheetName val="[입찰안.xls][입찰안.xls][입찰안.xls]B_93"/>
      <sheetName val="[입찰안.xls][입찰안.xls][입찰안.xls]B_89"/>
      <sheetName val="[입찰안.xls][입찰안.xls][입찰안.xls]B_83"/>
      <sheetName val="[입찰안.xls][입찰안.xls][입찰안.xls]B_79"/>
      <sheetName val="[입찰안.xls][입찰안.xls][입찰안.xls]B_80"/>
      <sheetName val="[입찰안.xls][입찰안.xls][입찰안.xls]B_81"/>
      <sheetName val="[입찰안.xls][입찰안.xls][입찰안.xls]B_82"/>
      <sheetName val="[입찰안.xls][입찰안.xls][입찰안.xls]B_86"/>
      <sheetName val="[입찰안.xls][입찰안.xls][입찰안.xls]B_85"/>
      <sheetName val="[입찰안.xls][입찰안.xls][입찰안.xls]B_84"/>
      <sheetName val="[입찰안.xls][입찰안.xls][입찰안.xls]B_88"/>
      <sheetName val="[입찰안.xls][입찰안.xls][입찰안.xls]B_87"/>
      <sheetName val="[입찰안.xls][입찰안.xls][입찰안.xls]B_91"/>
      <sheetName val="[입찰안.xls][입찰안.xls][입찰안.xls]B_90"/>
      <sheetName val="[입찰안.xls][입찰안.xls][입찰안.xls]B_92"/>
      <sheetName val="[입찰안.xls][입찰안.xls][입찰안.xls]B_96"/>
      <sheetName val="[입찰안.xls][입찰안.xls][입찰안.xls]B_95"/>
      <sheetName val="[입찰안.xls][입찰안.xls][입찰안.xls]B_97"/>
      <sheetName val="노임단가(일반)"/>
      <sheetName val="[입찰안.xls][입찰안.xls][입찰안.xls]B_98"/>
      <sheetName val="O＆P"/>
      <sheetName val="AS접수관리"/>
      <sheetName val="[입찰안.xls][입찰안.xls][입찰안.xls]_105"/>
      <sheetName val="[입찰안.xls][입찰안.xls][입찰안.xls]_107"/>
      <sheetName val="[입찰안.xls][입찰안.xls][입찰안.xls]_106"/>
      <sheetName val="[입찰안.xls][입찰안.xls][입찰안.xls]_104"/>
      <sheetName val="[입찰안.xls][입찰안.xls][입찰안.xls]_108"/>
      <sheetName val="[입찰안.xls][입찰안.xls][입찰안.xls]_110"/>
      <sheetName val="[입찰안.xls][입찰안.xls][입찰안.xls]_109"/>
      <sheetName val="[입찰안.xls][입찰안.xls][입찰안.xls]_111"/>
      <sheetName val="의견양식"/>
      <sheetName val="[입찰안.xls][입찰안.xls][입찰안.xls]_169"/>
      <sheetName val="[입찰안.xls][입찰안.xls][입찰안.xls]_168"/>
      <sheetName val="[입찰안.xls][입찰안.xls][입찰안.xls]_113"/>
      <sheetName val="[입찰안.xls][입찰안.xls][입찰안.xls]_112"/>
      <sheetName val="전신"/>
      <sheetName val="원본(갑지)"/>
      <sheetName val="[입찰안.xls][입찰안.xls][입찰안.xls]_164"/>
      <sheetName val="[입찰안.xls][입찰안.xls][입찰안.xls]_166"/>
      <sheetName val="[입찰안.xls][입찰안.xls][입찰안.xls]_165"/>
      <sheetName val="3련_BÈ_x0000_"/>
      <sheetName val="설명"/>
      <sheetName val="[입찰안.xls][입찰안.xls][입찰안.xls]_114"/>
      <sheetName val="[입찰안.xls][입찰안.xls][입찰안.xls]_115"/>
      <sheetName val="[입찰안.xls][입찰안.xls][입찰안.xls]_116"/>
      <sheetName val="1-7(재가공내역)"/>
      <sheetName val="일위대가ꤥ"/>
      <sheetName val="노임단가 및 기계경비"/>
      <sheetName val="심사계산"/>
      <sheetName val="[입찰안.xls][입찰안.xls][입찰안.xls]_117"/>
      <sheetName val="[입찰안.xls][입찰안.xls][입찰안.xls]_119"/>
      <sheetName val="[입찰안.xls][입찰안.xls][입찰안.xls]_120"/>
      <sheetName val="[입찰안.xls][입찰안.xls][입찰안.xls]_122"/>
      <sheetName val="[입찰안.xls][입찰안.xls][입찰안.xls]_118"/>
      <sheetName val="[입찰안.xls][입찰안.xls][입찰안.xls]_121"/>
      <sheetName val="[입찰안.xls][입찰안.xls][입찰안.xls]___4"/>
      <sheetName val="[입찰안.xls][입찰안.xls][입찰안.xls]_156"/>
      <sheetName val="[입찰안.xls][입찰안.xls][입찰안.xls]_142"/>
      <sheetName val="[입찰안.xls][입찰안.xls][입찰안.xls]_149"/>
      <sheetName val="6-1.보오링(1)"/>
      <sheetName val="VCV-BE-TONG"/>
      <sheetName val="Dulieu"/>
      <sheetName val="산출0"/>
      <sheetName val="직접뀀鞖_"/>
      <sheetName val="PTDGDT"/>
      <sheetName val="Bill 01 - CTN"/>
      <sheetName val="일위대??Ԁ?䀀"/>
      <sheetName val="일위대㐀븁??退"/>
      <sheetName val="I_설계조?"/>
      <sheetName val="조도계산서_(도서?"/>
      <sheetName val="대??"/>
      <sheetName val="Gia"/>
      <sheetName val="TEMP"/>
      <sheetName val="cov-estimate"/>
      <sheetName val="020.235.2363"/>
      <sheetName val="GAEYO"/>
      <sheetName val="BMS"/>
      <sheetName val="入力作成表"/>
      <sheetName val="CHITIET VL-NC-TT1p"/>
      <sheetName val="Project Infor"/>
      <sheetName val="Data input"/>
      <sheetName val="_입찰안.xls_직접뀀鞖_"/>
      <sheetName val="_입찰안.xls__입찰안.xls_직접뀀鞖_"/>
      <sheetName val="결재_x005f_x0000_"/>
      <sheetName val="Btra"/>
      <sheetName val="bang TH"/>
      <sheetName val="MATRLDATA"/>
      <sheetName val="노.표-조"/>
      <sheetName val="[입찰안.xls][입찰안.xls][입찰안.xls]_123"/>
      <sheetName val="[입찰안.xls][입찰안.xls][입찰안.xls]_124"/>
      <sheetName val="[입찰안.xls][입찰안.xls][입찰안.xls]_126"/>
      <sheetName val="[입찰안.xls][입찰안.xls][입찰안.xls]_125"/>
      <sheetName val="[입찰안.xls][입찰안.xls][입찰안.xls]_127"/>
      <sheetName val="[입찰안.xls][입찰안.xls][입찰안.xls]_130"/>
      <sheetName val="[입찰안.xls][입찰안.xls][입찰안.xls]_128"/>
      <sheetName val="[입찰안.xls][입찰안.xls][입찰안.xls]_129"/>
      <sheetName val="[입찰안.xls][입찰안.xls][입찰안.xls]_131"/>
      <sheetName val="중기가격"/>
      <sheetName val="집계장(뀀ﰡ 縞悧縳"/>
      <sheetName val="집계장(뀀ﰡ_x0000_䀰"/>
      <sheetName val="plan&amp;section_of勉_x0010__x0000__x0000__x0000__x0000__x0000__x0001_Ԁ_x0000__xdc00_"/>
      <sheetName val="[입찰안.xls][입찰안.xls][입찰안.xls]_132"/>
      <sheetName val="[입찰안.xls][입찰안.xls][입찰안.xls]_133"/>
      <sheetName val="[입찰안.xls][입찰안.xls][입찰안.xls]_134"/>
      <sheetName val="[입찰안.xls][입찰안.xls][입찰안.xls]_137"/>
      <sheetName val="[입찰안.xls][입찰안.xls][입찰안.xls]_135"/>
      <sheetName val="[입찰안.xls][입찰안.xls][입찰안.xls]_136"/>
      <sheetName val="design_c_x0000__x0000_Ȑꙭî_x0000_"/>
      <sheetName val="홈용접표"/>
      <sheetName val="Cable임피던스"/>
      <sheetName val="경서-통신"/>
      <sheetName val="정산변경"/>
      <sheetName val="[입찰안.xls][입찰안.xls][입찰안.xls]_138"/>
      <sheetName val="[입찰안.xls][입찰안.xls][입찰안.xls]_139"/>
      <sheetName val="[입찰안.xls][입찰안.xls][입찰안.xls]_140"/>
      <sheetName val="[입찰안.xls][입찰안.xls][입찰안.xls]_141"/>
      <sheetName val="[입찰안.xls][입찰안.xls][입찰안.xls]_143"/>
      <sheetName val="[입찰안.xls][입찰안.xls][입찰안.xls]_144"/>
      <sheetName val="[입찰안.xls][입찰안.xls][입찰안.xls]_145"/>
      <sheetName val="[입찰안.xls][입찰안.xls][입찰안.xls]_146"/>
      <sheetName val="[입찰안.xls][입찰안.xls][입찰안.xls]_147"/>
      <sheetName val="[입찰안.xls][입찰안.xls][입찰안.xls]_148"/>
      <sheetName val="[입찰안.xls][입찰안.xls][입찰안.xls]_150"/>
      <sheetName val="[입찰안.xls][입찰안.xls][입찰안.xls]_151"/>
      <sheetName val="[입찰안.xls][입찰안.xls][입찰안.xls]_152"/>
      <sheetName val="[입찰안.xls][입찰안.xls][입찰안.xls]_153"/>
      <sheetName val="[입찰안.xls][입찰안.xls][입찰안.xls]_154"/>
      <sheetName val="[입찰안.xls][입찰안.xls][입찰안.xls]_155"/>
      <sheetName val="[입찰안.xls][입찰안.xls][입찰안.xls]_157"/>
      <sheetName val="[입찰안.xls][입찰안.xls][입찰안.xls]_161"/>
      <sheetName val="[입찰안.xls][입찰안.xls][입찰안.xls]_158"/>
      <sheetName val="[입찰안.xls][입찰안.xls][입찰안.xls]_159"/>
      <sheetName val="[입찰안.xls][입찰안.xls][입찰안.xls]_160"/>
      <sheetName val="[입찰안.xls][입찰안.xls][입찰안.xls]_162"/>
      <sheetName val="[입찰안.xls][입찰안.xls][입찰안.xls]_163"/>
      <sheetName val="[입찰안.xls][입찰안.xls][입찰안.xls]_170"/>
      <sheetName val="[입찰안.xls][입찰안.xls][입찰안.xls]_172"/>
      <sheetName val="[입찰안.xls][입찰안.xls][입찰안.xls]_171"/>
      <sheetName val="사  업  비  수  지  예  산  서"/>
      <sheetName val="[입찰안.xls][입찰안.xls][입찰안.xls]_173"/>
      <sheetName val="[입찰안.xls][입찰안.xls][입찰안.xls]_174"/>
      <sheetName val="[입찰안.xls][입찰안.xls][입찰안.xls]_175"/>
      <sheetName val="[입찰안.xls][입찰안.xls][입찰안.xls]_178"/>
      <sheetName val="[입찰안.xls][입찰안.xls][입찰안.xls]_177"/>
      <sheetName val="[입찰안.xls][입찰안.xls][입찰안.xls]_17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sheetData sheetId="801" refreshError="1"/>
      <sheetData sheetId="802" refreshError="1"/>
      <sheetData sheetId="803" refreshError="1"/>
      <sheetData sheetId="804"/>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refreshError="1"/>
      <sheetData sheetId="922" refreshError="1"/>
      <sheetData sheetId="923" refreshError="1"/>
      <sheetData sheetId="924" refreshError="1"/>
      <sheetData sheetId="925"/>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sheetData sheetId="963"/>
      <sheetData sheetId="964"/>
      <sheetData sheetId="965"/>
      <sheetData sheetId="966"/>
      <sheetData sheetId="967"/>
      <sheetData sheetId="968"/>
      <sheetData sheetId="969"/>
      <sheetData sheetId="970"/>
      <sheetData sheetId="97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sheetData sheetId="1070"/>
      <sheetData sheetId="1071"/>
      <sheetData sheetId="1072"/>
      <sheetData sheetId="1073"/>
      <sheetData sheetId="1074"/>
      <sheetData sheetId="1075"/>
      <sheetData sheetId="1076" refreshError="1"/>
      <sheetData sheetId="1077" refreshError="1"/>
      <sheetData sheetId="1078"/>
      <sheetData sheetId="1079"/>
      <sheetData sheetId="1080"/>
      <sheetData sheetId="1081" refreshError="1"/>
      <sheetData sheetId="1082" refreshError="1"/>
      <sheetData sheetId="1083"/>
      <sheetData sheetId="1084" refreshError="1"/>
      <sheetData sheetId="1085"/>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sheetData sheetId="1095"/>
      <sheetData sheetId="1096"/>
      <sheetData sheetId="1097"/>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sheetData sheetId="1296"/>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sheetData sheetId="1484"/>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sheetData sheetId="1505"/>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refreshError="1"/>
      <sheetData sheetId="1743" refreshError="1"/>
      <sheetData sheetId="1744" refreshError="1"/>
      <sheetData sheetId="1745"/>
      <sheetData sheetId="1746" refreshError="1"/>
      <sheetData sheetId="1747" refreshError="1"/>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sheetData sheetId="1930" refreshError="1"/>
      <sheetData sheetId="1931" refreshError="1"/>
      <sheetData sheetId="1932" refreshError="1"/>
      <sheetData sheetId="1933" refreshError="1"/>
      <sheetData sheetId="1934" refreshError="1"/>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refreshError="1"/>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refreshError="1"/>
      <sheetData sheetId="2144"/>
      <sheetData sheetId="2145"/>
      <sheetData sheetId="2146"/>
      <sheetData sheetId="2147" refreshError="1"/>
      <sheetData sheetId="2148"/>
      <sheetData sheetId="2149"/>
      <sheetData sheetId="2150"/>
      <sheetData sheetId="2151"/>
      <sheetData sheetId="2152"/>
      <sheetData sheetId="2153" refreshError="1"/>
      <sheetData sheetId="2154"/>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sheetData sheetId="2197" refreshError="1"/>
      <sheetData sheetId="2198" refreshError="1"/>
      <sheetData sheetId="2199" refreshError="1"/>
      <sheetData sheetId="2200" refreshError="1"/>
      <sheetData sheetId="2201" refreshError="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refreshError="1"/>
      <sheetData sheetId="2217" refreshError="1"/>
      <sheetData sheetId="2218" refreshError="1"/>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refreshError="1"/>
      <sheetData sheetId="2253"/>
      <sheetData sheetId="2254" refreshError="1"/>
      <sheetData sheetId="2255" refreshError="1"/>
      <sheetData sheetId="2256" refreshError="1"/>
      <sheetData sheetId="2257" refreshError="1"/>
      <sheetData sheetId="2258" refreshError="1"/>
      <sheetData sheetId="2259" refreshError="1"/>
      <sheetData sheetId="2260" refreshError="1"/>
      <sheetData sheetId="2261"/>
      <sheetData sheetId="2262"/>
      <sheetData sheetId="2263"/>
      <sheetData sheetId="2264"/>
      <sheetData sheetId="2265" refreshError="1"/>
      <sheetData sheetId="2266" refreshError="1"/>
      <sheetData sheetId="2267" refreshError="1"/>
      <sheetData sheetId="2268" refreshError="1"/>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refreshError="1"/>
      <sheetData sheetId="2451"/>
      <sheetData sheetId="2452"/>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sheetData sheetId="2482" refreshError="1"/>
      <sheetData sheetId="2483" refreshError="1"/>
      <sheetData sheetId="2484" refreshError="1"/>
      <sheetData sheetId="2485" refreshError="1"/>
      <sheetData sheetId="2486"/>
      <sheetData sheetId="2487"/>
      <sheetData sheetId="2488" refreshError="1"/>
      <sheetData sheetId="2489"/>
      <sheetData sheetId="2490"/>
      <sheetData sheetId="2491"/>
      <sheetData sheetId="2492" refreshError="1"/>
      <sheetData sheetId="2493" refreshError="1"/>
      <sheetData sheetId="2494" refreshError="1"/>
      <sheetData sheetId="2495"/>
      <sheetData sheetId="2496" refreshError="1"/>
      <sheetData sheetId="2497" refreshError="1"/>
      <sheetData sheetId="2498" refreshError="1"/>
      <sheetData sheetId="2499" refreshError="1"/>
      <sheetData sheetId="2500" refreshError="1"/>
      <sheetData sheetId="2501" refreshError="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sheetData sheetId="2513"/>
      <sheetData sheetId="2514"/>
      <sheetData sheetId="2515" refreshError="1"/>
      <sheetData sheetId="2516" refreshError="1"/>
      <sheetData sheetId="2517" refreshError="1"/>
      <sheetData sheetId="2518" refreshError="1"/>
      <sheetData sheetId="2519" refreshError="1"/>
      <sheetData sheetId="2520" refreshError="1"/>
      <sheetData sheetId="252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sheetData sheetId="2532" refreshError="1"/>
      <sheetData sheetId="2533" refreshError="1"/>
      <sheetData sheetId="2534"/>
      <sheetData sheetId="2535"/>
      <sheetData sheetId="2536"/>
      <sheetData sheetId="2537"/>
      <sheetData sheetId="2538"/>
      <sheetData sheetId="2539"/>
      <sheetData sheetId="2540"/>
      <sheetData sheetId="254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sheetData sheetId="2566"/>
      <sheetData sheetId="2567"/>
      <sheetData sheetId="2568"/>
      <sheetData sheetId="2569"/>
      <sheetData sheetId="2570"/>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sheetData sheetId="2583"/>
      <sheetData sheetId="2584"/>
      <sheetData sheetId="2585"/>
      <sheetData sheetId="2586" refreshError="1"/>
      <sheetData sheetId="2587"/>
      <sheetData sheetId="2588"/>
      <sheetData sheetId="2589"/>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sheetData sheetId="2602"/>
      <sheetData sheetId="2603"/>
      <sheetData sheetId="2604" refreshError="1"/>
      <sheetData sheetId="2605"/>
      <sheetData sheetId="2606"/>
      <sheetData sheetId="2607"/>
      <sheetData sheetId="2608"/>
      <sheetData sheetId="2609" refreshError="1"/>
      <sheetData sheetId="2610" refreshError="1"/>
      <sheetData sheetId="2611"/>
      <sheetData sheetId="2612"/>
      <sheetData sheetId="2613"/>
      <sheetData sheetId="2614"/>
      <sheetData sheetId="2615"/>
      <sheetData sheetId="2616"/>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sheetData sheetId="2627"/>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refreshError="1"/>
      <sheetData sheetId="2910" refreshError="1"/>
      <sheetData sheetId="2911"/>
      <sheetData sheetId="2912"/>
      <sheetData sheetId="2913"/>
      <sheetData sheetId="2914"/>
      <sheetData sheetId="2915"/>
      <sheetData sheetId="2916"/>
      <sheetData sheetId="2917"/>
      <sheetData sheetId="2918"/>
      <sheetData sheetId="2919"/>
      <sheetData sheetId="2920" refreshError="1"/>
      <sheetData sheetId="2921"/>
      <sheetData sheetId="2922"/>
      <sheetData sheetId="2923"/>
      <sheetData sheetId="2924"/>
      <sheetData sheetId="2925"/>
      <sheetData sheetId="2926"/>
      <sheetData sheetId="2927"/>
      <sheetData sheetId="2928"/>
      <sheetData sheetId="2929"/>
      <sheetData sheetId="2930" refreshError="1"/>
      <sheetData sheetId="2931"/>
      <sheetData sheetId="2932" refreshError="1"/>
      <sheetData sheetId="2933" refreshError="1"/>
      <sheetData sheetId="2934"/>
      <sheetData sheetId="2935"/>
      <sheetData sheetId="2936"/>
      <sheetData sheetId="2937"/>
      <sheetData sheetId="2938"/>
      <sheetData sheetId="2939"/>
      <sheetData sheetId="2940"/>
      <sheetData sheetId="2941"/>
      <sheetData sheetId="2942" refreshError="1"/>
      <sheetData sheetId="2943"/>
      <sheetData sheetId="2944"/>
      <sheetData sheetId="2945"/>
      <sheetData sheetId="2946"/>
      <sheetData sheetId="2947" refreshError="1"/>
      <sheetData sheetId="2948" refreshError="1"/>
      <sheetData sheetId="2949"/>
      <sheetData sheetId="2950"/>
      <sheetData sheetId="2951"/>
      <sheetData sheetId="2952"/>
      <sheetData sheetId="2953" refreshError="1"/>
      <sheetData sheetId="2954"/>
      <sheetData sheetId="2955"/>
      <sheetData sheetId="2956"/>
      <sheetData sheetId="2957"/>
      <sheetData sheetId="2958" refreshError="1"/>
      <sheetData sheetId="2959" refreshError="1"/>
      <sheetData sheetId="2960" refreshError="1"/>
      <sheetData sheetId="2961" refreshError="1"/>
      <sheetData sheetId="2962" refreshError="1"/>
      <sheetData sheetId="2963" refreshError="1"/>
      <sheetData sheetId="2964"/>
      <sheetData sheetId="2965"/>
      <sheetData sheetId="2966" refreshError="1"/>
      <sheetData sheetId="2967" refreshError="1"/>
      <sheetData sheetId="2968" refreshError="1"/>
      <sheetData sheetId="2969"/>
      <sheetData sheetId="2970"/>
      <sheetData sheetId="2971"/>
      <sheetData sheetId="2972" refreshError="1"/>
      <sheetData sheetId="2973" refreshError="1"/>
      <sheetData sheetId="2974" refreshError="1"/>
      <sheetData sheetId="2975" refreshError="1"/>
      <sheetData sheetId="2976" refreshError="1"/>
      <sheetData sheetId="2977" refreshError="1"/>
      <sheetData sheetId="2978"/>
      <sheetData sheetId="2979"/>
      <sheetData sheetId="2980"/>
      <sheetData sheetId="2981"/>
      <sheetData sheetId="2982"/>
      <sheetData sheetId="2983"/>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sheetData sheetId="3002"/>
      <sheetData sheetId="3003"/>
      <sheetData sheetId="3004"/>
      <sheetData sheetId="3005"/>
      <sheetData sheetId="3006"/>
      <sheetData sheetId="3007"/>
      <sheetData sheetId="3008"/>
      <sheetData sheetId="3009"/>
      <sheetData sheetId="3010"/>
      <sheetData sheetId="3011" refreshError="1"/>
      <sheetData sheetId="3012" refreshError="1"/>
      <sheetData sheetId="3013" refreshError="1"/>
      <sheetData sheetId="3014"/>
      <sheetData sheetId="3015"/>
      <sheetData sheetId="3016"/>
      <sheetData sheetId="3017"/>
      <sheetData sheetId="3018"/>
      <sheetData sheetId="3019"/>
      <sheetData sheetId="3020" refreshError="1"/>
      <sheetData sheetId="3021" refreshError="1"/>
      <sheetData sheetId="3022" refreshError="1"/>
      <sheetData sheetId="3023" refreshError="1"/>
      <sheetData sheetId="3024" refreshError="1"/>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refreshError="1"/>
      <sheetData sheetId="3051"/>
      <sheetData sheetId="3052"/>
      <sheetData sheetId="3053"/>
      <sheetData sheetId="3054"/>
      <sheetData sheetId="3055"/>
      <sheetData sheetId="3056"/>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내역서(토목)"/>
      <sheetName val="실행내역"/>
      <sheetName val="내역서 "/>
      <sheetName val="청천내"/>
      <sheetName val="원가"/>
      <sheetName val="직노"/>
      <sheetName val="조명시설"/>
      <sheetName val="날개벽수량표"/>
      <sheetName val="공사착공계"/>
      <sheetName val="내역"/>
      <sheetName val="세골재  T2 변경 현황"/>
      <sheetName val="입찰안"/>
      <sheetName val="NYS"/>
      <sheetName val="단중표"/>
      <sheetName val="Customer Databas"/>
      <sheetName val="PI"/>
      <sheetName val="철거비총괄"/>
      <sheetName val="일위대가표(DEEP)"/>
      <sheetName val="공급집계 (현대-우림)"/>
      <sheetName val="내역서"/>
      <sheetName val="48전력선로일위"/>
      <sheetName val="설비비1"/>
      <sheetName val="설비비2"/>
      <sheetName val="설비비3"/>
      <sheetName val="설비비5"/>
      <sheetName val="설비비6"/>
      <sheetName val="LOAD"/>
      <sheetName val="단가비교"/>
      <sheetName val="견적내역서"/>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표지"/>
      <sheetName val="목차"/>
      <sheetName val="TITLE"/>
      <sheetName val="1."/>
      <sheetName val="입력SHEET (2)"/>
      <sheetName val="물량집계"/>
      <sheetName val="집계"/>
      <sheetName val="2.SUPPORT"/>
      <sheetName val="3.GAS관"/>
      <sheetName val="4.TRUSS"/>
      <sheetName val="5.소재"/>
      <sheetName val="용접봉"/>
      <sheetName val="운반물량"/>
      <sheetName val="기타"/>
      <sheetName val="1.견적가 총괄표(설비)"/>
      <sheetName val="Sheet5"/>
      <sheetName val="내역서(토목)"/>
      <sheetName val="공사착공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B1" t="str">
            <v xml:space="preserve">산#5 제작 소재 집계 </v>
          </cell>
        </row>
        <row r="3">
          <cell r="B3" t="str">
            <v>구   분</v>
          </cell>
        </row>
        <row r="5">
          <cell r="B5" t="str">
            <v>ANGLE</v>
          </cell>
        </row>
        <row r="9">
          <cell r="B9" t="str">
            <v>CHANNEL</v>
          </cell>
        </row>
        <row r="13">
          <cell r="B13" t="str">
            <v>H-BEAM</v>
          </cell>
        </row>
        <row r="19">
          <cell r="B19" t="str">
            <v>CHK,D PLATE</v>
          </cell>
        </row>
        <row r="21">
          <cell r="B21" t="str">
            <v>PLATE</v>
          </cell>
        </row>
        <row r="33">
          <cell r="B33" t="str">
            <v>ROUND BAR</v>
          </cell>
        </row>
        <row r="36">
          <cell r="B36" t="str">
            <v>FLAT BAR</v>
          </cell>
        </row>
        <row r="40">
          <cell r="B40" t="str">
            <v>EXPANDED METAL</v>
          </cell>
        </row>
        <row r="44">
          <cell r="B44" t="str">
            <v>PIPE</v>
          </cell>
        </row>
        <row r="49">
          <cell r="B49" t="str">
            <v>FLANGE</v>
          </cell>
        </row>
        <row r="52">
          <cell r="B52" t="str">
            <v>90。 ELBOW</v>
          </cell>
        </row>
        <row r="54">
          <cell r="B54" t="str">
            <v>45。 ELBOW</v>
          </cell>
        </row>
        <row r="56">
          <cell r="B56" t="str">
            <v>HEX B.N $ S/W</v>
          </cell>
        </row>
        <row r="64">
          <cell r="B64" t="str">
            <v>HEX B.2N &amp; P/W</v>
          </cell>
        </row>
        <row r="66">
          <cell r="B66" t="str">
            <v>ANCHOR B/N/W</v>
          </cell>
        </row>
        <row r="69">
          <cell r="B69" t="str">
            <v>H.T B.N &amp; P/W</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6차-PIPING"/>
      <sheetName val="상세내역총괄"/>
      <sheetName val="설비별"/>
      <sheetName val="1"/>
      <sheetName val="2"/>
      <sheetName val="3"/>
      <sheetName val="4"/>
      <sheetName val="5"/>
      <sheetName val="6"/>
      <sheetName val="7"/>
      <sheetName val="8"/>
      <sheetName val="9"/>
      <sheetName val="10"/>
      <sheetName val="11"/>
      <sheetName val="IO수량"/>
      <sheetName val="공사설계금액산출근거"/>
      <sheetName val="노무비근거"/>
      <sheetName val="MMM"/>
      <sheetName val="G.R300경비"/>
      <sheetName val="공사비내역서"/>
      <sheetName val="품셈 "/>
      <sheetName val="정부노임단가"/>
      <sheetName val="효성CB 1P기초"/>
      <sheetName val="공사내역"/>
      <sheetName val="효성CB_1P기초"/>
      <sheetName val="G_R300경비"/>
      <sheetName val="내역서_(물정)_(2)"/>
      <sheetName val="증감대비"/>
      <sheetName val="내역"/>
      <sheetName val="Sheet1"/>
      <sheetName val="견적내역서"/>
      <sheetName val="노무비단가"/>
      <sheetName val="조도계산서 (도서)"/>
      <sheetName val="도"/>
      <sheetName val="정부노임"/>
      <sheetName val="방화산출"/>
      <sheetName val="MMM.XLS"/>
      <sheetName val="견적을지"/>
      <sheetName val="내역서(토목)"/>
      <sheetName val="별표 "/>
      <sheetName val="유첨3.적용기준"/>
      <sheetName val="report"/>
      <sheetName val="경산"/>
      <sheetName val="공사설계서"/>
      <sheetName val="음성cable"/>
      <sheetName val="내역서 "/>
      <sheetName val="BEND LOSS"/>
      <sheetName val="설치내역서"/>
      <sheetName val="재료비&amp;노무비"/>
      <sheetName val="중기조종사 단위단가"/>
      <sheetName val="項目一覧"/>
      <sheetName val="견적접수"/>
      <sheetName val="Sheet13"/>
      <sheetName val="발전기"/>
      <sheetName val="#REF"/>
      <sheetName val="Sheet14"/>
      <sheetName val="기준액"/>
      <sheetName val="C1"/>
      <sheetName val="연결임시"/>
      <sheetName val="내역서"/>
      <sheetName val="공사_산출"/>
      <sheetName val="구천"/>
      <sheetName val="기초자료입력"/>
      <sheetName val="초기화면"/>
      <sheetName val="청천내"/>
      <sheetName val="공내역"/>
      <sheetName val="재료값"/>
      <sheetName val="전체"/>
      <sheetName val="자재실행"/>
      <sheetName val="일위대가-기계"/>
      <sheetName val="현장관리비"/>
      <sheetName val="실행내역"/>
      <sheetName val="내역서 (물자+물정) "/>
      <sheetName val="건축내역"/>
      <sheetName val="원가"/>
      <sheetName val="b_balju"/>
      <sheetName val="부대tu"/>
      <sheetName val="교량하부공"/>
      <sheetName val="기계경비(시간당)"/>
      <sheetName val="램머"/>
      <sheetName val="노임단가"/>
      <sheetName val="PANEL가격"/>
      <sheetName val="Sheet5"/>
      <sheetName val="1호인버트수량"/>
      <sheetName val="제경비요율"/>
      <sheetName val="도장면적"/>
      <sheetName val="의정부문예회관변경내역"/>
      <sheetName val="예비품"/>
      <sheetName val="2000년1차"/>
      <sheetName val="5.소재"/>
      <sheetName val="일위대가"/>
      <sheetName val="내역서(교량)전체"/>
      <sheetName val="PI"/>
      <sheetName val="중강당 내역"/>
      <sheetName val="총괄표"/>
      <sheetName val="일위산출"/>
      <sheetName val="설계명세서-2"/>
      <sheetName val="용역비내역-진짜"/>
      <sheetName val="계수시트"/>
      <sheetName val="인건비 "/>
      <sheetName val="INPUT"/>
      <sheetName val="견적"/>
      <sheetName val="노무비"/>
      <sheetName val="표지"/>
    </sheetNames>
    <sheetDataSet>
      <sheetData sheetId="0"/>
      <sheetData sheetId="1">
        <row r="41">
          <cell r="J41">
            <v>123774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산출근거"/>
      <sheetName val="집계표 (2)"/>
      <sheetName val="산출근거 (2)"/>
      <sheetName val="도장집계"/>
      <sheetName val="도장면적"/>
      <sheetName val="철골가공조립"/>
      <sheetName val="철골가공조립(2008)"/>
      <sheetName val="용접집계표"/>
      <sheetName val="용접집계"/>
      <sheetName val="운반중량집계"/>
      <sheetName val="운반중량산출"/>
      <sheetName val="형강재판재산출"/>
      <sheetName val="판재LIST"/>
      <sheetName val="단중표"/>
    </sheetNames>
    <sheetDataSet>
      <sheetData sheetId="0" refreshError="1"/>
      <sheetData sheetId="1"/>
      <sheetData sheetId="2">
        <row r="4">
          <cell r="I4" t="str">
            <v>할증량</v>
          </cell>
        </row>
        <row r="5">
          <cell r="I5" t="str">
            <v/>
          </cell>
        </row>
      </sheetData>
      <sheetData sheetId="3">
        <row r="1">
          <cell r="E1" t="str">
            <v>산 출 근 거</v>
          </cell>
        </row>
        <row r="3">
          <cell r="I3">
            <v>0</v>
          </cell>
        </row>
        <row r="4">
          <cell r="I4">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A2" t="str">
            <v>L-20x20x3</v>
          </cell>
          <cell r="D2">
            <v>2.5000000000000001E-2</v>
          </cell>
        </row>
      </sheetData>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설계"/>
      <sheetName val="수량"/>
      <sheetName val="부표단가,총괄표"/>
      <sheetName val="내역서"/>
      <sheetName val="자재단가"/>
      <sheetName val="사방수량"/>
      <sheetName val="공사직종별노임"/>
      <sheetName val="금호"/>
      <sheetName val="배수설비"/>
      <sheetName val="갑지"/>
      <sheetName val="10-1.훼손지 가.부지"/>
      <sheetName val="1.수인터널"/>
      <sheetName val="설계명세서"/>
      <sheetName val="공사설계서"/>
      <sheetName val="봉양~조차장간고하개명(신설)"/>
      <sheetName val="기초자료입력"/>
      <sheetName val="준공정산"/>
      <sheetName val="평가데이터"/>
      <sheetName val="견적"/>
      <sheetName val="설계서갑"/>
      <sheetName val="공사착공계"/>
      <sheetName val="Eq. Mobilization"/>
      <sheetName val="입찰안"/>
      <sheetName val="내역서(토목)"/>
      <sheetName val="GL연결용"/>
      <sheetName val="간접비 총괄표"/>
      <sheetName val="집계표"/>
      <sheetName val="노임단가"/>
      <sheetName val="노무비"/>
      <sheetName val="작성방법"/>
      <sheetName val="당초"/>
      <sheetName val="NYS"/>
      <sheetName val="비주거용"/>
      <sheetName val="#REF"/>
      <sheetName val="PI"/>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노무비단가"/>
      <sheetName val="시설물일위"/>
      <sheetName val="노임"/>
      <sheetName val="내역서(토목)"/>
      <sheetName val="정부노임단가"/>
      <sheetName val="내역서 "/>
      <sheetName val="참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가-총"/>
      <sheetName val="자재"/>
      <sheetName val="판재LIST"/>
      <sheetName val="형강"/>
      <sheetName val="총집-1"/>
      <sheetName val="총집-2"/>
      <sheetName val="총집-3"/>
      <sheetName val="본-1"/>
      <sheetName val="본-2"/>
      <sheetName val="본-3"/>
      <sheetName val="운중량"/>
      <sheetName val="운중산출"/>
      <sheetName val="철가공"/>
      <sheetName val="용집계표"/>
      <sheetName val="용집계"/>
      <sheetName val="도장집"/>
      <sheetName val="도장면"/>
      <sheetName val="내화P"/>
      <sheetName val="UT 산출"/>
      <sheetName val="비계공"/>
      <sheetName val="철골세우기"/>
      <sheetName val="단중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
          <cell r="V2" t="str">
            <v>M16x35</v>
          </cell>
          <cell r="W2">
            <v>0.19400000000000001</v>
          </cell>
        </row>
        <row r="3">
          <cell r="V3" t="str">
            <v>M16x40</v>
          </cell>
          <cell r="W3">
            <v>0.20200000000000001</v>
          </cell>
        </row>
        <row r="4">
          <cell r="V4" t="str">
            <v>M16x45</v>
          </cell>
          <cell r="W4">
            <v>0.21</v>
          </cell>
        </row>
        <row r="5">
          <cell r="V5" t="str">
            <v>M16x50</v>
          </cell>
          <cell r="W5">
            <v>0.218</v>
          </cell>
        </row>
        <row r="6">
          <cell r="V6" t="str">
            <v>M16x55</v>
          </cell>
          <cell r="W6">
            <v>0.22500000000000001</v>
          </cell>
        </row>
        <row r="7">
          <cell r="V7" t="str">
            <v>M16x60</v>
          </cell>
          <cell r="W7">
            <v>0.23300000000000001</v>
          </cell>
        </row>
        <row r="8">
          <cell r="V8" t="str">
            <v>M16x65</v>
          </cell>
          <cell r="W8">
            <v>0.24099999999999999</v>
          </cell>
        </row>
        <row r="9">
          <cell r="V9" t="str">
            <v>M16x70</v>
          </cell>
          <cell r="W9">
            <v>0.249</v>
          </cell>
        </row>
        <row r="10">
          <cell r="V10" t="str">
            <v>M16x75</v>
          </cell>
          <cell r="W10">
            <v>0.25600000000000001</v>
          </cell>
        </row>
        <row r="11">
          <cell r="V11" t="str">
            <v>M16x80</v>
          </cell>
          <cell r="W11">
            <v>0.26400000000000001</v>
          </cell>
        </row>
        <row r="12">
          <cell r="V12" t="str">
            <v>M16x85</v>
          </cell>
          <cell r="W12">
            <v>0.27200000000000002</v>
          </cell>
        </row>
        <row r="13">
          <cell r="V13" t="str">
            <v>M16x90</v>
          </cell>
          <cell r="W13">
            <v>0.28000000000000003</v>
          </cell>
        </row>
        <row r="14">
          <cell r="V14" t="str">
            <v>M16x95</v>
          </cell>
          <cell r="W14">
            <v>0.28699999999999998</v>
          </cell>
        </row>
        <row r="15">
          <cell r="V15" t="str">
            <v>M16x100</v>
          </cell>
          <cell r="W15">
            <v>0.29499999999999998</v>
          </cell>
        </row>
        <row r="16">
          <cell r="V16" t="str">
            <v>M16x105</v>
          </cell>
          <cell r="W16">
            <v>0.30299999999999999</v>
          </cell>
        </row>
        <row r="17">
          <cell r="V17" t="str">
            <v>M16x110</v>
          </cell>
          <cell r="W17">
            <v>0.311</v>
          </cell>
        </row>
        <row r="18">
          <cell r="V18" t="str">
            <v>M16x115</v>
          </cell>
          <cell r="W18">
            <v>0.318</v>
          </cell>
        </row>
        <row r="19">
          <cell r="V19" t="str">
            <v>M16x120</v>
          </cell>
          <cell r="W19">
            <v>0.32600000000000001</v>
          </cell>
        </row>
        <row r="20">
          <cell r="V20" t="str">
            <v>M16x125</v>
          </cell>
          <cell r="W20">
            <v>0.33400000000000002</v>
          </cell>
        </row>
        <row r="21">
          <cell r="V21" t="str">
            <v>M16x130</v>
          </cell>
          <cell r="W21">
            <v>0.34200000000000003</v>
          </cell>
        </row>
        <row r="22">
          <cell r="V22" t="str">
            <v>M16x135</v>
          </cell>
          <cell r="W22">
            <v>0.34899999999999998</v>
          </cell>
        </row>
        <row r="23">
          <cell r="V23" t="str">
            <v>M16x140</v>
          </cell>
          <cell r="W23">
            <v>0.35699999999999998</v>
          </cell>
        </row>
        <row r="24">
          <cell r="V24" t="str">
            <v>M16x145</v>
          </cell>
          <cell r="W24">
            <v>0.36499999999999999</v>
          </cell>
        </row>
        <row r="25">
          <cell r="V25" t="str">
            <v>M16x150</v>
          </cell>
          <cell r="W25">
            <v>0.373</v>
          </cell>
        </row>
        <row r="26">
          <cell r="V26" t="str">
            <v>M16x155</v>
          </cell>
          <cell r="W26">
            <v>0.38</v>
          </cell>
        </row>
        <row r="27">
          <cell r="V27" t="str">
            <v>M16x160</v>
          </cell>
          <cell r="W27">
            <v>0.38800000000000001</v>
          </cell>
        </row>
        <row r="28">
          <cell r="V28" t="str">
            <v>M16x165</v>
          </cell>
          <cell r="W28">
            <v>0.39600000000000002</v>
          </cell>
        </row>
        <row r="29">
          <cell r="V29" t="str">
            <v>M16x170</v>
          </cell>
          <cell r="W29">
            <v>0.40400000000000003</v>
          </cell>
        </row>
        <row r="30">
          <cell r="V30" t="str">
            <v>M16x175</v>
          </cell>
          <cell r="W30">
            <v>0.41099999999999998</v>
          </cell>
        </row>
        <row r="31">
          <cell r="V31" t="str">
            <v>M16x180</v>
          </cell>
          <cell r="W31">
            <v>0.41899999999999998</v>
          </cell>
        </row>
        <row r="32">
          <cell r="V32" t="str">
            <v>M16x185</v>
          </cell>
          <cell r="W32">
            <v>0.42699999999999999</v>
          </cell>
        </row>
        <row r="33">
          <cell r="V33" t="str">
            <v>M16x190</v>
          </cell>
          <cell r="W33">
            <v>0.435</v>
          </cell>
        </row>
        <row r="34">
          <cell r="V34" t="str">
            <v>M16x195</v>
          </cell>
          <cell r="W34">
            <v>0.442</v>
          </cell>
        </row>
        <row r="35">
          <cell r="V35" t="str">
            <v>M16x200</v>
          </cell>
          <cell r="W35">
            <v>0.45</v>
          </cell>
        </row>
        <row r="36">
          <cell r="V36" t="str">
            <v>M16x205</v>
          </cell>
          <cell r="W36">
            <v>0.45800000000000002</v>
          </cell>
        </row>
        <row r="37">
          <cell r="V37" t="str">
            <v>M16x210</v>
          </cell>
          <cell r="W37">
            <v>0.46600000000000003</v>
          </cell>
        </row>
        <row r="38">
          <cell r="V38" t="str">
            <v>M16x215</v>
          </cell>
          <cell r="W38">
            <v>0.47299999999999998</v>
          </cell>
        </row>
        <row r="39">
          <cell r="V39" t="str">
            <v>M16x220</v>
          </cell>
          <cell r="W39">
            <v>0.48099999999999998</v>
          </cell>
        </row>
        <row r="40">
          <cell r="V40" t="str">
            <v>M16x225</v>
          </cell>
          <cell r="W40">
            <v>0.48899999999999999</v>
          </cell>
        </row>
        <row r="41">
          <cell r="V41" t="str">
            <v>M16x230</v>
          </cell>
          <cell r="W41">
            <v>0.497</v>
          </cell>
        </row>
        <row r="42">
          <cell r="V42" t="str">
            <v>M16x235</v>
          </cell>
          <cell r="W42">
            <v>0.504</v>
          </cell>
        </row>
        <row r="43">
          <cell r="V43" t="str">
            <v>M16x240</v>
          </cell>
          <cell r="W43">
            <v>0.51200000000000001</v>
          </cell>
        </row>
        <row r="44">
          <cell r="V44" t="str">
            <v>M16x245</v>
          </cell>
          <cell r="W44">
            <v>0.52</v>
          </cell>
        </row>
        <row r="45">
          <cell r="V45" t="str">
            <v>M16x250</v>
          </cell>
          <cell r="W45">
            <v>0.52800000000000002</v>
          </cell>
        </row>
        <row r="46">
          <cell r="V46" t="str">
            <v>M16x255</v>
          </cell>
          <cell r="W46">
            <v>0.53500000000000003</v>
          </cell>
        </row>
        <row r="47">
          <cell r="V47" t="str">
            <v>M16x260</v>
          </cell>
          <cell r="W47">
            <v>0.54300000000000004</v>
          </cell>
        </row>
        <row r="48">
          <cell r="V48" t="str">
            <v>M16x265</v>
          </cell>
          <cell r="W48">
            <v>0.55100000000000005</v>
          </cell>
        </row>
        <row r="49">
          <cell r="V49" t="str">
            <v>M16x270</v>
          </cell>
          <cell r="W49">
            <v>0.55900000000000005</v>
          </cell>
        </row>
        <row r="50">
          <cell r="V50" t="str">
            <v>M16x275</v>
          </cell>
          <cell r="W50">
            <v>0.56599999999999995</v>
          </cell>
        </row>
        <row r="51">
          <cell r="V51" t="str">
            <v>M16x280</v>
          </cell>
          <cell r="W51">
            <v>0.57399999999999995</v>
          </cell>
        </row>
        <row r="52">
          <cell r="V52" t="str">
            <v>M16x285</v>
          </cell>
          <cell r="W52">
            <v>0.58199999999999996</v>
          </cell>
        </row>
        <row r="53">
          <cell r="V53" t="str">
            <v>M16x290</v>
          </cell>
          <cell r="W53">
            <v>0.59</v>
          </cell>
        </row>
        <row r="54">
          <cell r="V54" t="str">
            <v>M16x295</v>
          </cell>
          <cell r="W54">
            <v>0.59699999999999998</v>
          </cell>
        </row>
        <row r="55">
          <cell r="V55" t="str">
            <v>M16x300</v>
          </cell>
          <cell r="W55">
            <v>0.60499999999999998</v>
          </cell>
        </row>
        <row r="56">
          <cell r="V56" t="str">
            <v>M20x35</v>
          </cell>
          <cell r="W56">
            <v>0.318</v>
          </cell>
        </row>
        <row r="57">
          <cell r="V57" t="str">
            <v>M20x40</v>
          </cell>
          <cell r="W57">
            <v>0.33600000000000002</v>
          </cell>
        </row>
        <row r="58">
          <cell r="V58" t="str">
            <v>M20x45</v>
          </cell>
          <cell r="W58">
            <v>0.34799999999999998</v>
          </cell>
        </row>
        <row r="59">
          <cell r="V59" t="str">
            <v>M20x50</v>
          </cell>
          <cell r="W59">
            <v>0.36099999999999999</v>
          </cell>
        </row>
        <row r="60">
          <cell r="V60" t="str">
            <v>M20x55</v>
          </cell>
          <cell r="W60">
            <v>0.373</v>
          </cell>
        </row>
        <row r="61">
          <cell r="V61" t="str">
            <v>M20x60</v>
          </cell>
          <cell r="W61">
            <v>0.38500000000000001</v>
          </cell>
        </row>
        <row r="62">
          <cell r="V62" t="str">
            <v>M20x65</v>
          </cell>
          <cell r="W62">
            <v>0.39800000000000002</v>
          </cell>
        </row>
        <row r="63">
          <cell r="V63" t="str">
            <v>M20x70</v>
          </cell>
          <cell r="W63">
            <v>0.41</v>
          </cell>
        </row>
        <row r="64">
          <cell r="V64" t="str">
            <v>M20x75</v>
          </cell>
          <cell r="W64">
            <v>0.42199999999999999</v>
          </cell>
        </row>
        <row r="65">
          <cell r="V65" t="str">
            <v>M20x80</v>
          </cell>
          <cell r="W65">
            <v>0.435</v>
          </cell>
        </row>
        <row r="66">
          <cell r="V66" t="str">
            <v>M20x85</v>
          </cell>
          <cell r="W66">
            <v>0.44700000000000001</v>
          </cell>
        </row>
        <row r="67">
          <cell r="V67" t="str">
            <v>M20x90</v>
          </cell>
          <cell r="W67">
            <v>0.45900000000000002</v>
          </cell>
        </row>
        <row r="68">
          <cell r="V68" t="str">
            <v>M20x95</v>
          </cell>
          <cell r="W68">
            <v>0.47199999999999998</v>
          </cell>
        </row>
        <row r="69">
          <cell r="V69" t="str">
            <v>M20x100</v>
          </cell>
          <cell r="W69">
            <v>0.48399999999999999</v>
          </cell>
        </row>
        <row r="70">
          <cell r="V70" t="str">
            <v>M20x105</v>
          </cell>
          <cell r="W70">
            <v>0.496</v>
          </cell>
        </row>
        <row r="71">
          <cell r="V71" t="str">
            <v>M20x110</v>
          </cell>
          <cell r="W71">
            <v>0.50900000000000001</v>
          </cell>
        </row>
        <row r="72">
          <cell r="V72" t="str">
            <v>M20x115</v>
          </cell>
          <cell r="W72">
            <v>0.52100000000000002</v>
          </cell>
        </row>
        <row r="73">
          <cell r="V73" t="str">
            <v>M20x120</v>
          </cell>
          <cell r="W73">
            <v>0.53300000000000003</v>
          </cell>
        </row>
        <row r="74">
          <cell r="V74" t="str">
            <v>M20x125</v>
          </cell>
          <cell r="W74">
            <v>0.54600000000000004</v>
          </cell>
        </row>
        <row r="75">
          <cell r="V75" t="str">
            <v>M20x130</v>
          </cell>
          <cell r="W75">
            <v>0.55800000000000005</v>
          </cell>
        </row>
        <row r="76">
          <cell r="V76" t="str">
            <v>M20x135</v>
          </cell>
          <cell r="W76">
            <v>0.56999999999999995</v>
          </cell>
        </row>
        <row r="77">
          <cell r="V77" t="str">
            <v>M20x140</v>
          </cell>
          <cell r="W77">
            <v>0.58299999999999996</v>
          </cell>
        </row>
        <row r="78">
          <cell r="V78" t="str">
            <v>M20x145</v>
          </cell>
          <cell r="W78">
            <v>0.59499999999999997</v>
          </cell>
        </row>
        <row r="79">
          <cell r="V79" t="str">
            <v>M20x150</v>
          </cell>
          <cell r="W79">
            <v>0.60699999999999998</v>
          </cell>
        </row>
        <row r="80">
          <cell r="V80" t="str">
            <v>M20x155</v>
          </cell>
          <cell r="W80">
            <v>0.62</v>
          </cell>
        </row>
        <row r="81">
          <cell r="V81" t="str">
            <v>M20x160</v>
          </cell>
          <cell r="W81">
            <v>0.63200000000000001</v>
          </cell>
        </row>
        <row r="82">
          <cell r="V82" t="str">
            <v>M20x165</v>
          </cell>
          <cell r="W82">
            <v>0.64400000000000002</v>
          </cell>
        </row>
        <row r="83">
          <cell r="V83" t="str">
            <v>M20x170</v>
          </cell>
          <cell r="W83">
            <v>0.65700000000000003</v>
          </cell>
        </row>
        <row r="84">
          <cell r="V84" t="str">
            <v>M20x175</v>
          </cell>
          <cell r="W84">
            <v>0.66900000000000004</v>
          </cell>
        </row>
        <row r="85">
          <cell r="V85" t="str">
            <v>M20x180</v>
          </cell>
          <cell r="W85">
            <v>0.68100000000000005</v>
          </cell>
        </row>
        <row r="86">
          <cell r="V86" t="str">
            <v>M20x185</v>
          </cell>
          <cell r="W86">
            <v>0.69399999999999995</v>
          </cell>
        </row>
        <row r="87">
          <cell r="V87" t="str">
            <v>M20x190</v>
          </cell>
          <cell r="W87">
            <v>0.70599999999999996</v>
          </cell>
        </row>
        <row r="88">
          <cell r="V88" t="str">
            <v>M20x195</v>
          </cell>
          <cell r="W88">
            <v>0.71799999999999997</v>
          </cell>
        </row>
        <row r="89">
          <cell r="V89" t="str">
            <v>M20x200</v>
          </cell>
          <cell r="W89">
            <v>0.73099999999999998</v>
          </cell>
        </row>
        <row r="90">
          <cell r="V90" t="str">
            <v>M20x205</v>
          </cell>
          <cell r="W90">
            <v>0.74299999999999999</v>
          </cell>
        </row>
        <row r="91">
          <cell r="V91" t="str">
            <v>M20x210</v>
          </cell>
          <cell r="W91">
            <v>0.755</v>
          </cell>
        </row>
        <row r="92">
          <cell r="V92" t="str">
            <v>M20x215</v>
          </cell>
          <cell r="W92">
            <v>0.76800000000000002</v>
          </cell>
        </row>
        <row r="93">
          <cell r="V93" t="str">
            <v>M20x220</v>
          </cell>
          <cell r="W93">
            <v>0.78</v>
          </cell>
        </row>
        <row r="94">
          <cell r="V94" t="str">
            <v>M20x225</v>
          </cell>
          <cell r="W94">
            <v>0.79200000000000004</v>
          </cell>
        </row>
        <row r="95">
          <cell r="V95" t="str">
            <v>M20x230</v>
          </cell>
          <cell r="W95">
            <v>0.80500000000000005</v>
          </cell>
        </row>
        <row r="96">
          <cell r="V96" t="str">
            <v>M20x235</v>
          </cell>
          <cell r="W96">
            <v>0.81699999999999995</v>
          </cell>
        </row>
        <row r="97">
          <cell r="V97" t="str">
            <v>M20x240</v>
          </cell>
          <cell r="W97">
            <v>0.82899999999999996</v>
          </cell>
        </row>
        <row r="98">
          <cell r="V98" t="str">
            <v>M20x245</v>
          </cell>
          <cell r="W98">
            <v>0.84199999999999997</v>
          </cell>
        </row>
        <row r="99">
          <cell r="V99" t="str">
            <v>M20x250</v>
          </cell>
          <cell r="W99">
            <v>0.85399999999999998</v>
          </cell>
        </row>
        <row r="100">
          <cell r="V100" t="str">
            <v>M20x255</v>
          </cell>
          <cell r="W100">
            <v>0.86599999999999999</v>
          </cell>
        </row>
        <row r="101">
          <cell r="V101" t="str">
            <v>M20x260</v>
          </cell>
          <cell r="W101">
            <v>0.879</v>
          </cell>
        </row>
        <row r="102">
          <cell r="V102" t="str">
            <v>M20x265</v>
          </cell>
          <cell r="W102">
            <v>0.89100000000000001</v>
          </cell>
        </row>
        <row r="103">
          <cell r="V103" t="str">
            <v>M20x270</v>
          </cell>
          <cell r="W103">
            <v>0.90300000000000002</v>
          </cell>
        </row>
        <row r="104">
          <cell r="V104" t="str">
            <v>M20x275</v>
          </cell>
          <cell r="W104">
            <v>0.91600000000000004</v>
          </cell>
        </row>
        <row r="105">
          <cell r="V105" t="str">
            <v>M20x280</v>
          </cell>
          <cell r="W105">
            <v>0.92800000000000005</v>
          </cell>
        </row>
        <row r="106">
          <cell r="V106" t="str">
            <v>M20x285</v>
          </cell>
          <cell r="W106">
            <v>0.94</v>
          </cell>
        </row>
        <row r="107">
          <cell r="V107" t="str">
            <v>M20x290</v>
          </cell>
          <cell r="W107">
            <v>0.95299999999999996</v>
          </cell>
        </row>
        <row r="108">
          <cell r="V108" t="str">
            <v>M20x295</v>
          </cell>
          <cell r="W108">
            <v>0.96499999999999997</v>
          </cell>
        </row>
        <row r="109">
          <cell r="V109" t="str">
            <v>M20x300</v>
          </cell>
          <cell r="W109">
            <v>0.97699999999999998</v>
          </cell>
        </row>
        <row r="110">
          <cell r="V110" t="str">
            <v>M22x45</v>
          </cell>
          <cell r="W110">
            <v>0.48099999999999998</v>
          </cell>
        </row>
        <row r="111">
          <cell r="V111" t="str">
            <v>M22x50</v>
          </cell>
          <cell r="W111">
            <v>0.496</v>
          </cell>
        </row>
        <row r="112">
          <cell r="V112" t="str">
            <v>M22x55</v>
          </cell>
          <cell r="W112">
            <v>0.51</v>
          </cell>
        </row>
        <row r="113">
          <cell r="V113" t="str">
            <v>M22x60</v>
          </cell>
          <cell r="W113">
            <v>0.52500000000000002</v>
          </cell>
        </row>
        <row r="114">
          <cell r="V114" t="str">
            <v>M22x65</v>
          </cell>
          <cell r="W114">
            <v>0.54</v>
          </cell>
        </row>
        <row r="115">
          <cell r="V115" t="str">
            <v>M22x70</v>
          </cell>
          <cell r="W115">
            <v>0.55500000000000005</v>
          </cell>
        </row>
        <row r="116">
          <cell r="V116" t="str">
            <v>M22x75</v>
          </cell>
          <cell r="W116">
            <v>0.56999999999999995</v>
          </cell>
        </row>
        <row r="117">
          <cell r="V117" t="str">
            <v>M22x80</v>
          </cell>
          <cell r="W117">
            <v>0.58499999999999996</v>
          </cell>
        </row>
        <row r="118">
          <cell r="V118" t="str">
            <v>M22x85</v>
          </cell>
          <cell r="W118">
            <v>0.6</v>
          </cell>
        </row>
        <row r="119">
          <cell r="V119" t="str">
            <v>M22x90</v>
          </cell>
          <cell r="W119">
            <v>0.61499999999999999</v>
          </cell>
        </row>
        <row r="120">
          <cell r="V120" t="str">
            <v>M22x95</v>
          </cell>
          <cell r="W120">
            <v>0.63</v>
          </cell>
        </row>
        <row r="121">
          <cell r="V121" t="str">
            <v>M22x100</v>
          </cell>
          <cell r="W121">
            <v>0.64500000000000002</v>
          </cell>
        </row>
        <row r="122">
          <cell r="V122" t="str">
            <v>M22x105</v>
          </cell>
          <cell r="W122">
            <v>0.65900000000000003</v>
          </cell>
        </row>
        <row r="123">
          <cell r="V123" t="str">
            <v>M22x110</v>
          </cell>
          <cell r="W123">
            <v>0.67400000000000004</v>
          </cell>
        </row>
        <row r="124">
          <cell r="V124" t="str">
            <v>M22x115</v>
          </cell>
          <cell r="W124">
            <v>0.68899999999999995</v>
          </cell>
        </row>
        <row r="125">
          <cell r="V125" t="str">
            <v>M22x120</v>
          </cell>
          <cell r="W125">
            <v>0.70399999999999996</v>
          </cell>
        </row>
        <row r="126">
          <cell r="V126" t="str">
            <v>M22x125</v>
          </cell>
          <cell r="W126">
            <v>0.71899999999999997</v>
          </cell>
        </row>
        <row r="127">
          <cell r="V127" t="str">
            <v>M22x130</v>
          </cell>
          <cell r="W127">
            <v>0.73399999999999999</v>
          </cell>
        </row>
        <row r="128">
          <cell r="V128" t="str">
            <v>M22x135</v>
          </cell>
          <cell r="W128">
            <v>0.749</v>
          </cell>
        </row>
        <row r="129">
          <cell r="V129" t="str">
            <v>M22x140</v>
          </cell>
          <cell r="W129">
            <v>0.76400000000000001</v>
          </cell>
        </row>
        <row r="130">
          <cell r="V130" t="str">
            <v>M22x145</v>
          </cell>
          <cell r="W130">
            <v>0.77900000000000003</v>
          </cell>
        </row>
        <row r="131">
          <cell r="V131" t="str">
            <v>M22x150</v>
          </cell>
          <cell r="W131">
            <v>0.79400000000000004</v>
          </cell>
        </row>
        <row r="132">
          <cell r="V132" t="str">
            <v>M22x155</v>
          </cell>
          <cell r="W132">
            <v>0.80800000000000005</v>
          </cell>
        </row>
        <row r="133">
          <cell r="V133" t="str">
            <v>M22x160</v>
          </cell>
          <cell r="W133">
            <v>0.82299999999999995</v>
          </cell>
        </row>
        <row r="134">
          <cell r="V134" t="str">
            <v>M22x165</v>
          </cell>
          <cell r="W134">
            <v>0.83799999999999997</v>
          </cell>
        </row>
        <row r="135">
          <cell r="V135" t="str">
            <v>M22x170</v>
          </cell>
          <cell r="W135">
            <v>0.85299999999999998</v>
          </cell>
        </row>
        <row r="136">
          <cell r="V136" t="str">
            <v>M22x175</v>
          </cell>
          <cell r="W136">
            <v>0.86799999999999999</v>
          </cell>
        </row>
        <row r="137">
          <cell r="V137" t="str">
            <v>M22x180</v>
          </cell>
          <cell r="W137">
            <v>0.88300000000000001</v>
          </cell>
        </row>
        <row r="138">
          <cell r="V138" t="str">
            <v>M22x185</v>
          </cell>
          <cell r="W138">
            <v>0.89800000000000002</v>
          </cell>
        </row>
        <row r="139">
          <cell r="V139" t="str">
            <v>M22x190</v>
          </cell>
          <cell r="W139">
            <v>0.91300000000000003</v>
          </cell>
        </row>
        <row r="140">
          <cell r="V140" t="str">
            <v>M22x195</v>
          </cell>
          <cell r="W140">
            <v>0.92800000000000005</v>
          </cell>
        </row>
        <row r="141">
          <cell r="V141" t="str">
            <v>M22x200</v>
          </cell>
          <cell r="W141">
            <v>0.94299999999999995</v>
          </cell>
        </row>
        <row r="142">
          <cell r="V142" t="str">
            <v>M22x205</v>
          </cell>
          <cell r="W142">
            <v>0.95699999999999996</v>
          </cell>
        </row>
        <row r="143">
          <cell r="V143" t="str">
            <v>M22x210</v>
          </cell>
          <cell r="W143">
            <v>0.97199999999999998</v>
          </cell>
        </row>
        <row r="144">
          <cell r="V144" t="str">
            <v>M22x215</v>
          </cell>
          <cell r="W144">
            <v>0.98699999999999999</v>
          </cell>
        </row>
        <row r="145">
          <cell r="V145" t="str">
            <v>M22x220</v>
          </cell>
          <cell r="W145">
            <v>1.002</v>
          </cell>
        </row>
        <row r="146">
          <cell r="V146" t="str">
            <v>M22x225</v>
          </cell>
          <cell r="W146">
            <v>1.0169999999999999</v>
          </cell>
        </row>
        <row r="147">
          <cell r="V147" t="str">
            <v>M22x230</v>
          </cell>
          <cell r="W147">
            <v>1.032</v>
          </cell>
        </row>
        <row r="148">
          <cell r="V148" t="str">
            <v>M22x235</v>
          </cell>
          <cell r="W148">
            <v>1.0469999999999999</v>
          </cell>
        </row>
        <row r="149">
          <cell r="V149" t="str">
            <v>M22x240</v>
          </cell>
          <cell r="W149">
            <v>1.0620000000000001</v>
          </cell>
        </row>
        <row r="150">
          <cell r="V150" t="str">
            <v>M22x245</v>
          </cell>
          <cell r="W150">
            <v>1.077</v>
          </cell>
        </row>
        <row r="151">
          <cell r="V151" t="str">
            <v>M22x250</v>
          </cell>
          <cell r="W151">
            <v>1.0920000000000001</v>
          </cell>
        </row>
        <row r="152">
          <cell r="V152" t="str">
            <v>M22x255</v>
          </cell>
          <cell r="W152">
            <v>1.1060000000000001</v>
          </cell>
        </row>
        <row r="153">
          <cell r="V153" t="str">
            <v>M22x260</v>
          </cell>
          <cell r="W153">
            <v>1.121</v>
          </cell>
        </row>
        <row r="154">
          <cell r="V154" t="str">
            <v>M22x265</v>
          </cell>
          <cell r="W154">
            <v>1.1359999999999999</v>
          </cell>
        </row>
        <row r="155">
          <cell r="V155" t="str">
            <v>M22x270</v>
          </cell>
          <cell r="W155">
            <v>1.151</v>
          </cell>
        </row>
        <row r="156">
          <cell r="V156" t="str">
            <v>M22x275</v>
          </cell>
          <cell r="W156">
            <v>1.1659999999999999</v>
          </cell>
        </row>
        <row r="157">
          <cell r="V157" t="str">
            <v>M22x280</v>
          </cell>
          <cell r="W157">
            <v>1.181</v>
          </cell>
        </row>
        <row r="158">
          <cell r="V158" t="str">
            <v>M22x285</v>
          </cell>
          <cell r="W158">
            <v>1.196</v>
          </cell>
        </row>
        <row r="159">
          <cell r="V159" t="str">
            <v>M22x290</v>
          </cell>
          <cell r="W159">
            <v>1.2110000000000001</v>
          </cell>
        </row>
        <row r="160">
          <cell r="V160" t="str">
            <v>M22x295</v>
          </cell>
          <cell r="W160">
            <v>1.226</v>
          </cell>
        </row>
        <row r="161">
          <cell r="V161" t="str">
            <v>M22x300</v>
          </cell>
          <cell r="W161">
            <v>1.2410000000000001</v>
          </cell>
        </row>
        <row r="162">
          <cell r="V162" t="str">
            <v>M24x50</v>
          </cell>
          <cell r="W162">
            <v>0.64800000000000002</v>
          </cell>
        </row>
        <row r="163">
          <cell r="V163" t="str">
            <v>M24x55</v>
          </cell>
          <cell r="W163">
            <v>0.66600000000000004</v>
          </cell>
        </row>
        <row r="164">
          <cell r="V164" t="str">
            <v>M24x60</v>
          </cell>
          <cell r="W164">
            <v>0.68300000000000005</v>
          </cell>
        </row>
        <row r="165">
          <cell r="V165" t="str">
            <v>M24x65</v>
          </cell>
          <cell r="W165">
            <v>0.70099999999999996</v>
          </cell>
        </row>
        <row r="166">
          <cell r="V166" t="str">
            <v>M24x70</v>
          </cell>
          <cell r="W166">
            <v>0.71899999999999997</v>
          </cell>
        </row>
        <row r="167">
          <cell r="V167" t="str">
            <v>M24x75</v>
          </cell>
          <cell r="W167">
            <v>0.73699999999999999</v>
          </cell>
        </row>
        <row r="168">
          <cell r="V168" t="str">
            <v>M24x80</v>
          </cell>
          <cell r="W168">
            <v>0.754</v>
          </cell>
        </row>
        <row r="169">
          <cell r="V169" t="str">
            <v>M24x85</v>
          </cell>
          <cell r="W169">
            <v>0.77200000000000002</v>
          </cell>
        </row>
        <row r="170">
          <cell r="V170" t="str">
            <v>M24x90</v>
          </cell>
          <cell r="W170">
            <v>0.79</v>
          </cell>
        </row>
        <row r="171">
          <cell r="V171" t="str">
            <v>M24x95</v>
          </cell>
          <cell r="W171">
            <v>0.80800000000000005</v>
          </cell>
        </row>
        <row r="172">
          <cell r="V172" t="str">
            <v>M24x100</v>
          </cell>
          <cell r="W172">
            <v>0.82499999999999996</v>
          </cell>
        </row>
        <row r="173">
          <cell r="V173" t="str">
            <v>M24x105</v>
          </cell>
          <cell r="W173">
            <v>0.84299999999999997</v>
          </cell>
        </row>
        <row r="174">
          <cell r="V174" t="str">
            <v>M24x110</v>
          </cell>
          <cell r="W174">
            <v>0.86099999999999999</v>
          </cell>
        </row>
        <row r="175">
          <cell r="V175" t="str">
            <v>M24x115</v>
          </cell>
          <cell r="W175">
            <v>0.879</v>
          </cell>
        </row>
        <row r="176">
          <cell r="V176" t="str">
            <v>M24x120</v>
          </cell>
          <cell r="W176">
            <v>0.89600000000000002</v>
          </cell>
        </row>
        <row r="177">
          <cell r="V177" t="str">
            <v>M24x125</v>
          </cell>
          <cell r="W177">
            <v>0.91400000000000003</v>
          </cell>
        </row>
        <row r="178">
          <cell r="V178" t="str">
            <v>M24x130</v>
          </cell>
          <cell r="W178">
            <v>0.93200000000000005</v>
          </cell>
        </row>
        <row r="179">
          <cell r="V179" t="str">
            <v>M24x135</v>
          </cell>
          <cell r="W179">
            <v>0.95</v>
          </cell>
        </row>
        <row r="180">
          <cell r="V180" t="str">
            <v>M24x140</v>
          </cell>
          <cell r="W180">
            <v>0.96699999999999997</v>
          </cell>
        </row>
        <row r="181">
          <cell r="V181" t="str">
            <v>M24x145</v>
          </cell>
          <cell r="W181">
            <v>0.98499999999999999</v>
          </cell>
        </row>
        <row r="182">
          <cell r="V182" t="str">
            <v>M24x150</v>
          </cell>
          <cell r="W182">
            <v>1.0029999999999999</v>
          </cell>
        </row>
        <row r="183">
          <cell r="V183" t="str">
            <v>M24x155</v>
          </cell>
          <cell r="W183">
            <v>1.0209999999999999</v>
          </cell>
        </row>
        <row r="184">
          <cell r="V184" t="str">
            <v>M24x160</v>
          </cell>
          <cell r="W184">
            <v>1.038</v>
          </cell>
        </row>
        <row r="185">
          <cell r="V185" t="str">
            <v>M24x165</v>
          </cell>
          <cell r="W185">
            <v>1.056</v>
          </cell>
        </row>
        <row r="186">
          <cell r="V186" t="str">
            <v>M24x170</v>
          </cell>
          <cell r="W186">
            <v>1.0740000000000001</v>
          </cell>
        </row>
        <row r="187">
          <cell r="V187" t="str">
            <v>M24x175</v>
          </cell>
          <cell r="W187">
            <v>1.0920000000000001</v>
          </cell>
        </row>
        <row r="188">
          <cell r="V188" t="str">
            <v>M24x180</v>
          </cell>
          <cell r="W188">
            <v>1.109</v>
          </cell>
        </row>
        <row r="189">
          <cell r="V189" t="str">
            <v>M24x185</v>
          </cell>
          <cell r="W189">
            <v>1.127</v>
          </cell>
        </row>
        <row r="190">
          <cell r="V190" t="str">
            <v>M24x190</v>
          </cell>
          <cell r="W190">
            <v>1.145</v>
          </cell>
        </row>
        <row r="191">
          <cell r="V191" t="str">
            <v>M24x195</v>
          </cell>
          <cell r="W191">
            <v>1.163</v>
          </cell>
        </row>
        <row r="192">
          <cell r="V192" t="str">
            <v>M24x200</v>
          </cell>
          <cell r="W192">
            <v>1.18</v>
          </cell>
        </row>
        <row r="193">
          <cell r="V193" t="str">
            <v>M24x205</v>
          </cell>
          <cell r="W193">
            <v>1.198</v>
          </cell>
        </row>
        <row r="194">
          <cell r="V194" t="str">
            <v>M24x210</v>
          </cell>
          <cell r="W194">
            <v>1.216</v>
          </cell>
        </row>
        <row r="195">
          <cell r="V195" t="str">
            <v>M24x215</v>
          </cell>
          <cell r="W195">
            <v>1.234</v>
          </cell>
        </row>
        <row r="196">
          <cell r="V196" t="str">
            <v>M24x220</v>
          </cell>
          <cell r="W196">
            <v>1.2509999999999999</v>
          </cell>
        </row>
        <row r="197">
          <cell r="V197" t="str">
            <v>M24x225</v>
          </cell>
          <cell r="W197">
            <v>1.2689999999999999</v>
          </cell>
        </row>
        <row r="198">
          <cell r="V198" t="str">
            <v>M24x230</v>
          </cell>
          <cell r="W198">
            <v>1.2869999999999999</v>
          </cell>
        </row>
        <row r="199">
          <cell r="V199" t="str">
            <v>M24x235</v>
          </cell>
          <cell r="W199">
            <v>1.3049999999999999</v>
          </cell>
        </row>
        <row r="200">
          <cell r="V200" t="str">
            <v>M24x240</v>
          </cell>
          <cell r="W200">
            <v>1.3220000000000001</v>
          </cell>
        </row>
        <row r="201">
          <cell r="V201" t="str">
            <v>M24x245</v>
          </cell>
          <cell r="W201">
            <v>1.34</v>
          </cell>
        </row>
        <row r="202">
          <cell r="V202" t="str">
            <v>M24x250</v>
          </cell>
          <cell r="W202">
            <v>1.3580000000000001</v>
          </cell>
        </row>
        <row r="203">
          <cell r="V203" t="str">
            <v>M24x255</v>
          </cell>
          <cell r="W203">
            <v>1.3759999999999999</v>
          </cell>
        </row>
        <row r="204">
          <cell r="V204" t="str">
            <v>M24x260</v>
          </cell>
          <cell r="W204">
            <v>1.393</v>
          </cell>
        </row>
        <row r="205">
          <cell r="V205" t="str">
            <v>M24x265</v>
          </cell>
          <cell r="W205">
            <v>1.411</v>
          </cell>
        </row>
        <row r="206">
          <cell r="V206" t="str">
            <v>M24x270</v>
          </cell>
          <cell r="W206">
            <v>1.429</v>
          </cell>
        </row>
        <row r="207">
          <cell r="V207" t="str">
            <v>M24x275</v>
          </cell>
          <cell r="W207">
            <v>1.4470000000000001</v>
          </cell>
        </row>
        <row r="208">
          <cell r="V208" t="str">
            <v>M24x280</v>
          </cell>
          <cell r="W208">
            <v>1.464</v>
          </cell>
        </row>
        <row r="209">
          <cell r="V209" t="str">
            <v>M24x285</v>
          </cell>
          <cell r="W209">
            <v>1.482</v>
          </cell>
        </row>
        <row r="210">
          <cell r="V210" t="str">
            <v>M24x290</v>
          </cell>
          <cell r="W210">
            <v>1.5</v>
          </cell>
        </row>
        <row r="211">
          <cell r="V211" t="str">
            <v>M24x295</v>
          </cell>
          <cell r="W211">
            <v>1.518</v>
          </cell>
        </row>
        <row r="212">
          <cell r="V212" t="str">
            <v>M24x300</v>
          </cell>
          <cell r="W212">
            <v>1.5349999999999999</v>
          </cell>
        </row>
      </sheetData>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화면"/>
      <sheetName val="단중"/>
      <sheetName val="프로그램"/>
      <sheetName val="단중표"/>
      <sheetName val="표지"/>
      <sheetName val="목차 (2)"/>
      <sheetName val="목차"/>
      <sheetName val="LIST"/>
      <sheetName val="총집계표"/>
      <sheetName val="도장집계"/>
      <sheetName val="도장면적"/>
      <sheetName val="철골세우기"/>
      <sheetName val="장비사용계획"/>
      <sheetName val="비계공"/>
      <sheetName val="마감소계"/>
      <sheetName val="마감산근"/>
      <sheetName val="가공총괄표"/>
      <sheetName val="자재LIST"/>
      <sheetName val="철골가공조립"/>
      <sheetName val="도장집계(가공)"/>
      <sheetName val="도장면적(가공)"/>
      <sheetName val="용접집계표"/>
      <sheetName val="용접집계"/>
      <sheetName val="총집계표(가공)"/>
      <sheetName val="판재LIST"/>
      <sheetName val="가공집계"/>
      <sheetName val="가공산근"/>
      <sheetName val="단위중량표"/>
      <sheetName val="수량서표지"/>
      <sheetName val="목차 "/>
      <sheetName val="총집계표 "/>
      <sheetName val="철골세우기 "/>
      <sheetName val="비계공 "/>
      <sheetName val=" 도장면적 산출"/>
      <sheetName val="DATA ROOM 소계"/>
      <sheetName val="DATA ROOM"/>
      <sheetName val="물량증감총괄 (종합)"/>
      <sheetName val="갑지(종합)"/>
      <sheetName val="본공장 산출"/>
      <sheetName val="총집계표(전)"/>
      <sheetName val="총집계표(후)"/>
      <sheetName val="전로집계"/>
      <sheetName val="전로집계(후)"/>
      <sheetName val="전로 DECK"/>
      <sheetName val="CCR집계"/>
      <sheetName val="CCR집계(후)"/>
      <sheetName val="CCR산출"/>
      <sheetName val="CCR산출후"/>
      <sheetName val="Sheet1"/>
      <sheetName val="환율-LIBOR"/>
      <sheetName val="공사비입력란"/>
      <sheetName val="Sheet5"/>
      <sheetName val="작성방법"/>
      <sheetName val="1"/>
      <sheetName val="Man Power"/>
      <sheetName val="가열로SW"/>
      <sheetName val="용선 C.L"/>
      <sheetName val="기본"/>
      <sheetName val="차수공개요"/>
      <sheetName val="수주추정"/>
      <sheetName val="2000년1차"/>
      <sheetName val="2000전체분"/>
      <sheetName val="Macro(전선)"/>
      <sheetName val="품종별-이름"/>
      <sheetName val="내역서 "/>
      <sheetName val="PI"/>
      <sheetName val="DATA ROO_x000d_"/>
      <sheetName val="업체일반현황조사표"/>
      <sheetName val="내역서"/>
      <sheetName val="산출근거 (2)"/>
      <sheetName val="집계표 (2)"/>
      <sheetName val="5.소재"/>
      <sheetName val="2,EXIST 전기실산출"/>
      <sheetName val="당초"/>
      <sheetName val="단가표"/>
      <sheetName val="견적"/>
      <sheetName val="공급집계 (현대-우림)"/>
      <sheetName val="실행(1)"/>
      <sheetName val="제경비"/>
      <sheetName val=" 갑지"/>
      <sheetName val="공량산출서"/>
      <sheetName val="코드목록"/>
      <sheetName val="COVER"/>
      <sheetName val="설비비1"/>
      <sheetName val="설비비TRT"/>
      <sheetName val="설비비4"/>
      <sheetName val="설비비5"/>
      <sheetName val="POL6차-PIPING"/>
      <sheetName val="BEND LOSS"/>
      <sheetName val="코드목록(시스템담당용)"/>
      <sheetName val="2선재"/>
      <sheetName val="공사물량총량집계"/>
      <sheetName val="수량산출서"/>
      <sheetName val="설비비3"/>
      <sheetName val="일위대가"/>
      <sheetName val="내역"/>
      <sheetName val="배관BM(일반)"/>
      <sheetName val="T-TABLE"/>
      <sheetName val="PROGRAM_DATA"/>
      <sheetName val="수목데이타 "/>
      <sheetName val="CB"/>
      <sheetName val="PANEL가격"/>
      <sheetName val="소일위대가코드표"/>
      <sheetName val="정부노임단가"/>
      <sheetName val="도"/>
      <sheetName val="200"/>
      <sheetName val="cable산출"/>
      <sheetName val="일위대가표(DEEP)"/>
      <sheetName val=" 도장면적喀_x001e_匫"/>
      <sheetName val="노임,재료비"/>
      <sheetName val="BID"/>
      <sheetName val="산근"/>
      <sheetName val="원가"/>
      <sheetName val="1.견적가 총괄표(설비)"/>
      <sheetName val="품셈표"/>
      <sheetName val="단가집"/>
      <sheetName val="Man Power &amp; Comp"/>
      <sheetName val="총괄집계 (현대-거평분)"/>
      <sheetName val="공급기지(토목)"/>
      <sheetName val="도면자료제출일정"/>
      <sheetName val="TDI ISBL"/>
      <sheetName val="공정양식"/>
      <sheetName val="MHR-ANLIS"/>
      <sheetName val="MUK-List"/>
      <sheetName val="sheet1 (2)"/>
      <sheetName val="IT-BAT"/>
      <sheetName val="SENSOR LIST"/>
      <sheetName val="산#3-2-2"/>
      <sheetName val="indirect"/>
      <sheetName val="효율&amp;역율"/>
      <sheetName val="조도계산서 (도서)"/>
      <sheetName val="General Data"/>
      <sheetName val="WORK"/>
      <sheetName val="Proposal"/>
      <sheetName val="품셈 "/>
      <sheetName val="PAINT"/>
      <sheetName val="방화도료"/>
      <sheetName val="EE-PROP"/>
      <sheetName val="설비비2"/>
      <sheetName val="설비비6"/>
      <sheetName val="Eier"/>
      <sheetName val="유첨3.적용기준"/>
      <sheetName val="토건"/>
      <sheetName val="#REF"/>
      <sheetName val="물량"/>
      <sheetName val="적용"/>
      <sheetName val="Pengalaman Per"/>
      <sheetName val="Y-WORK"/>
      <sheetName val="ITEM"/>
      <sheetName val="PBS"/>
      <sheetName val="공사설계서"/>
      <sheetName val="load(지하층)"/>
      <sheetName val="총괄표"/>
      <sheetName val="정부노임"/>
      <sheetName val="공사명입력"/>
    </sheetNames>
    <sheetDataSet>
      <sheetData sheetId="0" refreshError="1"/>
      <sheetData sheetId="1" refreshError="1"/>
      <sheetData sheetId="2" refreshError="1"/>
      <sheetData sheetId="3" refreshError="1">
        <row r="2">
          <cell r="G2" t="str">
            <v>D10</v>
          </cell>
          <cell r="H2">
            <v>0.56000000000000005</v>
          </cell>
        </row>
        <row r="3">
          <cell r="G3" t="str">
            <v>D13</v>
          </cell>
          <cell r="H3">
            <v>0.995</v>
          </cell>
        </row>
        <row r="4">
          <cell r="G4" t="str">
            <v>D16</v>
          </cell>
          <cell r="H4">
            <v>1.56</v>
          </cell>
        </row>
        <row r="5">
          <cell r="G5" t="str">
            <v>D19</v>
          </cell>
          <cell r="H5">
            <v>2.25</v>
          </cell>
        </row>
        <row r="6">
          <cell r="G6" t="str">
            <v>D22</v>
          </cell>
          <cell r="H6">
            <v>3.04</v>
          </cell>
        </row>
        <row r="7">
          <cell r="G7" t="str">
            <v>D25</v>
          </cell>
          <cell r="H7">
            <v>3.98</v>
          </cell>
        </row>
        <row r="8">
          <cell r="G8" t="str">
            <v>D32</v>
          </cell>
          <cell r="H8">
            <v>6.23</v>
          </cell>
        </row>
        <row r="9">
          <cell r="G9" t="str">
            <v>D35</v>
          </cell>
          <cell r="H9">
            <v>7.51</v>
          </cell>
        </row>
        <row r="10">
          <cell r="G10" t="str">
            <v>D38</v>
          </cell>
          <cell r="H10">
            <v>8.9499999999999993</v>
          </cell>
        </row>
        <row r="11">
          <cell r="G11" t="str">
            <v>φ6</v>
          </cell>
          <cell r="H11">
            <v>0.222</v>
          </cell>
        </row>
        <row r="12">
          <cell r="G12" t="str">
            <v>φ7</v>
          </cell>
          <cell r="H12">
            <v>0.30199999999999999</v>
          </cell>
        </row>
        <row r="13">
          <cell r="G13" t="str">
            <v>φ8</v>
          </cell>
          <cell r="H13">
            <v>0.39500000000000002</v>
          </cell>
        </row>
        <row r="14">
          <cell r="G14" t="str">
            <v>φ9</v>
          </cell>
          <cell r="H14">
            <v>0.499</v>
          </cell>
        </row>
        <row r="15">
          <cell r="G15" t="str">
            <v>φ10</v>
          </cell>
          <cell r="H15">
            <v>0.61699999999999999</v>
          </cell>
        </row>
        <row r="16">
          <cell r="G16" t="str">
            <v>φ11</v>
          </cell>
          <cell r="H16">
            <v>0.746</v>
          </cell>
        </row>
        <row r="17">
          <cell r="G17" t="str">
            <v>φ12</v>
          </cell>
          <cell r="H17">
            <v>0.88800000000000001</v>
          </cell>
        </row>
        <row r="18">
          <cell r="G18" t="str">
            <v>φ13</v>
          </cell>
          <cell r="H18">
            <v>1.04</v>
          </cell>
        </row>
        <row r="19">
          <cell r="G19" t="str">
            <v>φ16</v>
          </cell>
          <cell r="H19">
            <v>1.58</v>
          </cell>
        </row>
        <row r="20">
          <cell r="G20" t="str">
            <v>φ19</v>
          </cell>
          <cell r="H20">
            <v>2.23</v>
          </cell>
        </row>
        <row r="21">
          <cell r="G21" t="str">
            <v>φ20</v>
          </cell>
          <cell r="H21">
            <v>2.4700000000000002</v>
          </cell>
        </row>
        <row r="22">
          <cell r="G22" t="str">
            <v>φ21</v>
          </cell>
          <cell r="H22">
            <v>2.72</v>
          </cell>
        </row>
        <row r="23">
          <cell r="G23" t="str">
            <v>φ22</v>
          </cell>
          <cell r="H23">
            <v>2.98</v>
          </cell>
        </row>
        <row r="24">
          <cell r="G24" t="str">
            <v>φ23</v>
          </cell>
          <cell r="H24">
            <v>3.26</v>
          </cell>
        </row>
        <row r="25">
          <cell r="G25" t="str">
            <v>φ24</v>
          </cell>
          <cell r="H25">
            <v>3.55</v>
          </cell>
        </row>
        <row r="26">
          <cell r="G26" t="str">
            <v>φ25</v>
          </cell>
          <cell r="H26">
            <v>3.85</v>
          </cell>
        </row>
        <row r="27">
          <cell r="G27" t="str">
            <v>φ26</v>
          </cell>
          <cell r="H27">
            <v>4.17</v>
          </cell>
        </row>
        <row r="28">
          <cell r="G28" t="str">
            <v>φ28</v>
          </cell>
          <cell r="H28">
            <v>4.83</v>
          </cell>
        </row>
        <row r="29">
          <cell r="G29" t="str">
            <v>φ30</v>
          </cell>
          <cell r="H29">
            <v>5.55</v>
          </cell>
        </row>
        <row r="30">
          <cell r="G30" t="str">
            <v>φ32</v>
          </cell>
          <cell r="H30">
            <v>6.31</v>
          </cell>
        </row>
        <row r="31">
          <cell r="G31" t="str">
            <v>φ34</v>
          </cell>
          <cell r="H31">
            <v>7.13</v>
          </cell>
        </row>
        <row r="32">
          <cell r="G32" t="str">
            <v>φ36</v>
          </cell>
          <cell r="H32">
            <v>7.99</v>
          </cell>
        </row>
        <row r="33">
          <cell r="G33" t="str">
            <v>φ38</v>
          </cell>
          <cell r="H33">
            <v>8.9</v>
          </cell>
        </row>
        <row r="34">
          <cell r="G34" t="str">
            <v>φ40</v>
          </cell>
          <cell r="H34">
            <v>9.8699999999999992</v>
          </cell>
        </row>
        <row r="35">
          <cell r="G35" t="str">
            <v>φ42</v>
          </cell>
          <cell r="H35">
            <v>10.9</v>
          </cell>
        </row>
        <row r="36">
          <cell r="G36" t="str">
            <v>φ45</v>
          </cell>
          <cell r="H36">
            <v>11.9</v>
          </cell>
        </row>
        <row r="37">
          <cell r="G37" t="str">
            <v>φ46</v>
          </cell>
          <cell r="H37">
            <v>13</v>
          </cell>
        </row>
        <row r="38">
          <cell r="G38" t="str">
            <v>φ48</v>
          </cell>
          <cell r="H38">
            <v>14.2</v>
          </cell>
        </row>
        <row r="39">
          <cell r="G39" t="str">
            <v>φ50</v>
          </cell>
          <cell r="H39">
            <v>15.4</v>
          </cell>
        </row>
        <row r="40">
          <cell r="G40" t="str">
            <v>φ55</v>
          </cell>
          <cell r="H40">
            <v>18.7</v>
          </cell>
        </row>
        <row r="41">
          <cell r="G41" t="str">
            <v>φ60</v>
          </cell>
          <cell r="H41">
            <v>22.2</v>
          </cell>
        </row>
        <row r="42">
          <cell r="G42" t="str">
            <v>φ65</v>
          </cell>
          <cell r="H42">
            <v>26</v>
          </cell>
        </row>
        <row r="43">
          <cell r="G43" t="str">
            <v>φ70</v>
          </cell>
          <cell r="H43">
            <v>30.2</v>
          </cell>
        </row>
        <row r="44">
          <cell r="G44" t="str">
            <v>φ75</v>
          </cell>
          <cell r="H44">
            <v>34.700000000000003</v>
          </cell>
        </row>
        <row r="45">
          <cell r="G45" t="str">
            <v>φ80</v>
          </cell>
          <cell r="H45">
            <v>39.5</v>
          </cell>
        </row>
        <row r="46">
          <cell r="G46" t="str">
            <v>φ85</v>
          </cell>
          <cell r="H46">
            <v>44.5</v>
          </cell>
        </row>
        <row r="47">
          <cell r="G47" t="str">
            <v>φ90</v>
          </cell>
          <cell r="H47">
            <v>49.9</v>
          </cell>
        </row>
        <row r="48">
          <cell r="G48" t="str">
            <v>φ100</v>
          </cell>
          <cell r="H48">
            <v>61.7</v>
          </cell>
        </row>
        <row r="49">
          <cell r="G49" t="str">
            <v>φ110</v>
          </cell>
          <cell r="H49">
            <v>74.599999999999994</v>
          </cell>
        </row>
        <row r="50">
          <cell r="G50" t="str">
            <v>φ120</v>
          </cell>
          <cell r="H50">
            <v>88.8</v>
          </cell>
        </row>
        <row r="51">
          <cell r="G51" t="str">
            <v>φ130</v>
          </cell>
          <cell r="H51">
            <v>104</v>
          </cell>
        </row>
        <row r="52">
          <cell r="G52" t="str">
            <v>φ140</v>
          </cell>
          <cell r="H52">
            <v>121</v>
          </cell>
        </row>
        <row r="53">
          <cell r="G53" t="str">
            <v>φ150</v>
          </cell>
          <cell r="H53">
            <v>139</v>
          </cell>
        </row>
        <row r="54">
          <cell r="G54" t="str">
            <v>φ160</v>
          </cell>
          <cell r="H54">
            <v>158</v>
          </cell>
        </row>
        <row r="55">
          <cell r="G55" t="str">
            <v>φ170</v>
          </cell>
          <cell r="H55">
            <v>178</v>
          </cell>
        </row>
        <row r="56">
          <cell r="G56" t="str">
            <v>φ180</v>
          </cell>
          <cell r="H56">
            <v>200</v>
          </cell>
        </row>
        <row r="57">
          <cell r="G57" t="str">
            <v>φ190</v>
          </cell>
          <cell r="H57">
            <v>223</v>
          </cell>
        </row>
        <row r="58">
          <cell r="G58" t="str">
            <v>φ200</v>
          </cell>
          <cell r="H58">
            <v>247</v>
          </cell>
        </row>
        <row r="59">
          <cell r="G59" t="str">
            <v>φ210</v>
          </cell>
          <cell r="H59">
            <v>272</v>
          </cell>
        </row>
        <row r="60">
          <cell r="G60" t="str">
            <v>φ220</v>
          </cell>
          <cell r="H60">
            <v>298</v>
          </cell>
        </row>
        <row r="61">
          <cell r="G61" t="str">
            <v>φ230</v>
          </cell>
          <cell r="H61">
            <v>326</v>
          </cell>
        </row>
        <row r="62">
          <cell r="G62" t="str">
            <v>φ240</v>
          </cell>
          <cell r="H62">
            <v>355</v>
          </cell>
        </row>
        <row r="63">
          <cell r="G63" t="str">
            <v>φ250</v>
          </cell>
          <cell r="H63">
            <v>385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4-F7"/>
      <sheetName val="분기별손익(백만원)"/>
      <sheetName val="공통파트명부"/>
      <sheetName val="프로젝트별 기술자 등급"/>
      <sheetName val="프로젝트별 인력현황"/>
      <sheetName val="근무현황2월"/>
      <sheetName val="근무현황3월"/>
      <sheetName val="본부"/>
      <sheetName val="1-1"/>
      <sheetName val="1-2"/>
      <sheetName val="1-3"/>
      <sheetName val="2-1"/>
      <sheetName val="2-2"/>
      <sheetName val="2-3"/>
      <sheetName val="3-1"/>
      <sheetName val="3-2"/>
      <sheetName val="DataWare"/>
      <sheetName val="예산(8)"/>
      <sheetName val="RepWare"/>
      <sheetName val="예산(9)"/>
      <sheetName val="GlobalStar Bill3차"/>
      <sheetName val="예산(4)"/>
      <sheetName val="고만실 서버교체"/>
      <sheetName val="예산(6)"/>
      <sheetName val="국내영업(본)"/>
      <sheetName val="예산(7)"/>
      <sheetName val="GlobalDMS"/>
      <sheetName val="예산(10)"/>
      <sheetName val="오피스21서버"/>
      <sheetName val="예산(11)"/>
      <sheetName val="특허국지재권"/>
      <sheetName val="예산(14)"/>
      <sheetName val="SystemIC"/>
      <sheetName val="예산(15)"/>
      <sheetName val="반조영업자재"/>
      <sheetName val="예산(5)"/>
      <sheetName val="반도체SAP"/>
      <sheetName val="예산(1)"/>
      <sheetName val="해외법인SAP"/>
      <sheetName val="예산(2)"/>
      <sheetName val="BE Momory"/>
      <sheetName val="예산(12)"/>
      <sheetName val="Package"/>
      <sheetName val="예산(13)"/>
      <sheetName val="통신본 설치"/>
      <sheetName val="예산(19)"/>
      <sheetName val="GlobalStar Bill2차"/>
      <sheetName val="예산(3)"/>
      <sheetName val="97년 이월"/>
      <sheetName val="예산(16)"/>
      <sheetName val="FAB3이월"/>
      <sheetName val="예산(18)"/>
      <sheetName val="엘리베이터"/>
      <sheetName val="예산(17)"/>
      <sheetName val="프로젝트"/>
      <sheetName val="총괄"/>
      <sheetName val="내역서"/>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TANK)"/>
      <sheetName val="내역서(UG)"/>
      <sheetName val="수량산출서(TANK)"/>
      <sheetName val="수량산출서(UG)"/>
      <sheetName val="품셈"/>
      <sheetName val="일위(200-5)"/>
      <sheetName val="일위(100-3)"/>
      <sheetName val="단가비교"/>
      <sheetName val="적산단가"/>
      <sheetName val="일위대가표(DEEP)"/>
      <sheetName val="200"/>
      <sheetName val="내역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고배선로단전요구 (2)"/>
      <sheetName val="도급예산내역서총괄표"/>
      <sheetName val="설계산출기초"/>
      <sheetName val="공사원가계산서"/>
      <sheetName val="콘센트신설"/>
      <sheetName val="고배선로단전요구"/>
      <sheetName val="공사감독 위임기안"/>
      <sheetName val="공사착공계"/>
      <sheetName val="현장대리인계"/>
      <sheetName val="현장대리인위임장"/>
      <sheetName val="공사감독위임장"/>
      <sheetName val="감독각서"/>
      <sheetName val="현장대리인각서"/>
      <sheetName val="예정공정표"/>
      <sheetName val="공사준공계"/>
      <sheetName val="준공검사신청서"/>
      <sheetName val="준공검사원"/>
      <sheetName val="수도증"/>
      <sheetName val="준공검사보고서"/>
      <sheetName val="감독각서 (2)"/>
      <sheetName val="준공조서"/>
      <sheetName val="공사준공여비내역서"/>
      <sheetName val="공사준공재료비내역서"/>
      <sheetName val="준공발생품조서"/>
      <sheetName val="사진첩표지"/>
      <sheetName val="사진첩외부세로"/>
      <sheetName val="사진첩목차"/>
      <sheetName val="공사사진첩"/>
      <sheetName val="설계명세서"/>
      <sheetName val="공사설계서"/>
      <sheetName val="총(철거)"/>
      <sheetName val="총물량표"/>
      <sheetName val="손익분석"/>
      <sheetName val="직노"/>
      <sheetName val="실행내역"/>
      <sheetName val="산근(본동가공)"/>
      <sheetName val="단가"/>
      <sheetName val="총(신설)"/>
      <sheetName val="3.내역서"/>
      <sheetName val="코드"/>
      <sheetName val="일위대가"/>
      <sheetName val="인공산출"/>
      <sheetName val="내역서 "/>
      <sheetName val="일위대가표(DEEP)"/>
      <sheetName val="정암서식"/>
      <sheetName val="공정코드"/>
      <sheetName val="48일위"/>
      <sheetName val="내역서"/>
      <sheetName val="골재산출"/>
      <sheetName val="케이블및전선관규격표"/>
      <sheetName val="DATA"/>
      <sheetName val="코드(시스템)"/>
      <sheetName val="3본사"/>
      <sheetName val="CHAB'00기준"/>
      <sheetName val="견적율"/>
      <sheetName val="200"/>
      <sheetName val="빌딩 안내"/>
      <sheetName val="GL연결용"/>
      <sheetName val="2000년 공정표"/>
      <sheetName val="수량집계 (2)"/>
      <sheetName val="도담구내 개소별 명세"/>
      <sheetName val="토공사"/>
      <sheetName val="자료입력"/>
      <sheetName val="입찰보고"/>
      <sheetName val="봉양~조차장간고하개명(신설)"/>
      <sheetName val="품셈(기초)"/>
      <sheetName val="철거산출근거"/>
      <sheetName val="수량"/>
      <sheetName val="자재단가"/>
      <sheetName val="CAT_5"/>
      <sheetName val="조명율표"/>
      <sheetName val="노임"/>
      <sheetName val="CABLE"/>
      <sheetName val="총괄내역서"/>
      <sheetName val="(C)원내역"/>
      <sheetName val="수량집계(CCTV)"/>
      <sheetName val="Macro(전선)"/>
      <sheetName val="철탑공사"/>
      <sheetName val="개요"/>
      <sheetName val="부대공Ⅱ"/>
      <sheetName val="A-4"/>
      <sheetName val="지급자재"/>
      <sheetName val="입력자료(노무비)"/>
      <sheetName val="지하1층"/>
      <sheetName val="단가표"/>
      <sheetName val="고배선로단전요구_(2)"/>
      <sheetName val="공사감독_위임기안"/>
      <sheetName val="감독각서_(2)"/>
      <sheetName val="3_내역서"/>
      <sheetName val="내역서_"/>
      <sheetName val="빌딩_안내"/>
      <sheetName val="고배선로단전요구_(2)1"/>
      <sheetName val="공사감독_위임기안1"/>
      <sheetName val="감독각서_(2)1"/>
      <sheetName val="3_내역서1"/>
      <sheetName val="내역서_1"/>
      <sheetName val="빌딩_안내1"/>
      <sheetName val="15설계GIS"/>
      <sheetName val="수량산출서"/>
      <sheetName val="케이블"/>
      <sheetName val="1.취수장"/>
      <sheetName val="단가비교"/>
      <sheetName val="POL6차-PIPING"/>
      <sheetName val="건축내역"/>
      <sheetName val="18.궤도재료"/>
      <sheetName val="조경일람"/>
      <sheetName val="갑지1"/>
      <sheetName val="제품"/>
      <sheetName val="총수량집계표"/>
      <sheetName val="대비"/>
      <sheetName val="DANGA"/>
      <sheetName val="입찰안"/>
      <sheetName val="기성"/>
      <sheetName val="8.PILE  (돌출)"/>
      <sheetName val="DB"/>
      <sheetName val="5.정산서"/>
      <sheetName val="성원계약"/>
      <sheetName val="평3"/>
      <sheetName val="오수공수량집계표"/>
      <sheetName val="하조서"/>
      <sheetName val="MAIN_TABLE"/>
      <sheetName val="구조물공"/>
      <sheetName val="CTEMCOST"/>
      <sheetName val="목표세부명세"/>
      <sheetName val="설계내역서"/>
      <sheetName val="48단가산출"/>
      <sheetName val="교각별철근수량집계표"/>
      <sheetName val="설계예산서"/>
      <sheetName val="10현장조직"/>
      <sheetName val="노임단가"/>
      <sheetName val="노무비"/>
      <sheetName val="원가"/>
      <sheetName val="COVER"/>
      <sheetName val="일위대가표"/>
      <sheetName val="합천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서표지"/>
      <sheetName val="설계서표지 (2)"/>
      <sheetName val="설계도"/>
      <sheetName val="설계도표지"/>
      <sheetName val="도면목록"/>
      <sheetName val="품신"/>
      <sheetName val="목차"/>
      <sheetName val="설계설명서"/>
      <sheetName val="공사시방"/>
      <sheetName val="예정공정표"/>
      <sheetName val="설계예산서"/>
      <sheetName val="예산내역서"/>
      <sheetName val="시설공사계약특수조건"/>
      <sheetName val="콘센트신설"/>
      <sheetName val="설계명세서"/>
      <sheetName val="POL6차-PIPING"/>
      <sheetName val="노무비"/>
      <sheetName val="정부노임"/>
      <sheetName val="노임단가"/>
      <sheetName val="내역서"/>
      <sheetName val="공사설계서"/>
      <sheetName val="GL연결용"/>
      <sheetName val="직노"/>
      <sheetName val="실행내역"/>
      <sheetName val="설계서갑"/>
      <sheetName val="공사비내역서"/>
      <sheetName val="도"/>
      <sheetName val="기계경비(시간당)"/>
      <sheetName val="램머"/>
      <sheetName val="단가비교"/>
      <sheetName val="내역"/>
      <sheetName val="품셈 "/>
      <sheetName val="내역서 "/>
      <sheetName val="효성CB 1P기초"/>
      <sheetName val="SJB-101"/>
      <sheetName val="설계서표지_(2)"/>
      <sheetName val="품셈_"/>
      <sheetName val="내역서_"/>
      <sheetName val="효성CB_1P기초"/>
      <sheetName val="설계서표지_(2)1"/>
      <sheetName val="품셈_1"/>
      <sheetName val="내역서_1"/>
      <sheetName val="효성CB_1P기초1"/>
      <sheetName val="일위대가표(DEEP)"/>
      <sheetName val="케이블"/>
      <sheetName val="공사비총괄표"/>
      <sheetName val="손익분석"/>
      <sheetName val="설계내역서"/>
      <sheetName val="총(철거)"/>
      <sheetName val="공정코드"/>
      <sheetName val="단가산출"/>
      <sheetName val="공사서식"/>
      <sheetName val="Baby일위대가"/>
      <sheetName val="18.궤도재료"/>
      <sheetName val="9GNG운반"/>
      <sheetName val="단가"/>
      <sheetName val="인공산출"/>
      <sheetName val="조경일람"/>
      <sheetName val="입찰보고"/>
      <sheetName val="갑지1"/>
      <sheetName val="공사원가계산서"/>
      <sheetName val="도급예산내역서총괄표"/>
      <sheetName val="인원투입"/>
      <sheetName val="자재단가"/>
      <sheetName val="DANGA"/>
      <sheetName val="2.입력sheet"/>
      <sheetName val="노임"/>
      <sheetName val="코드"/>
      <sheetName val="수량산출"/>
      <sheetName val="공사착공계"/>
      <sheetName val="8.PILE  (돌출)"/>
      <sheetName val="토공사"/>
      <sheetName val="입력자료(노무비)"/>
      <sheetName val="A-4"/>
      <sheetName val="(C)원내역"/>
      <sheetName val="DB"/>
      <sheetName val="분전함신설"/>
      <sheetName val="접지1종"/>
      <sheetName val="갑지"/>
      <sheetName val="하조서"/>
      <sheetName val="개요"/>
      <sheetName val="식생블럭단위수량"/>
      <sheetName val="주beam"/>
      <sheetName val="산출근거"/>
      <sheetName val="DATA"/>
      <sheetName val="원가"/>
      <sheetName val="코드일람표"/>
      <sheetName val="단가표"/>
      <sheetName val="연부97-1"/>
      <sheetName val="내역서1"/>
      <sheetName val="200"/>
      <sheetName val="조명시설"/>
      <sheetName val="자료입력"/>
      <sheetName val="평3"/>
      <sheetName val="목표세부명세"/>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설계서표지"/>
      <sheetName val="설비비"/>
      <sheetName val="감리비 산출"/>
      <sheetName val="원가계산"/>
      <sheetName val="재료비"/>
      <sheetName val="노무비"/>
      <sheetName val="경비"/>
      <sheetName val="품셈1-11"/>
      <sheetName val="품셈12"/>
      <sheetName val="품셈13"/>
      <sheetName val="품셈14"/>
      <sheetName val="I.TV산출"/>
      <sheetName val="PAGING"/>
      <sheetName val="cable산출"/>
      <sheetName val="전선관bracet"/>
      <sheetName val="터파기"/>
      <sheetName val="단가비교"/>
      <sheetName val="콘센트신설"/>
      <sheetName val="설계명세서"/>
      <sheetName val="음성(cable)"/>
      <sheetName val="Sheet1"/>
      <sheetName val="POL6차-PIPING"/>
      <sheetName val="단가 (2)"/>
      <sheetName val="준공조서"/>
      <sheetName val="공사준공계"/>
      <sheetName val="준공검사보고서"/>
      <sheetName val="공사_산출"/>
      <sheetName val="PANEL가격"/>
      <sheetName val="공사비내역서(3차공사분)"/>
      <sheetName val="식재"/>
      <sheetName val="시설물"/>
      <sheetName val="식재출력용"/>
      <sheetName val="단가"/>
      <sheetName val="유지관리"/>
      <sheetName val="단가조사"/>
      <sheetName val="내역서 (물자+물정) "/>
      <sheetName val="공사설계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코드"/>
      <sheetName val="구조물부문총괄"/>
      <sheetName val="구조물부문"/>
      <sheetName val="관로총괄"/>
      <sheetName val="관로부문"/>
      <sheetName val="재료(1)"/>
      <sheetName val="재료(2)"/>
      <sheetName val="토적-인,관"/>
      <sheetName val="설계내역서"/>
      <sheetName val="200"/>
      <sheetName val="단가"/>
      <sheetName val="자료입력"/>
      <sheetName val="손익분석"/>
      <sheetName val="재료"/>
      <sheetName val="내역"/>
      <sheetName val="골재산출"/>
      <sheetName val="내역서"/>
      <sheetName val="#REF"/>
      <sheetName val="철근량"/>
      <sheetName val="건공요율"/>
      <sheetName val="총괄표"/>
      <sheetName val="내역서중"/>
      <sheetName val="공정재료"/>
      <sheetName val="부안일위"/>
      <sheetName val="MAIN_TABLE"/>
      <sheetName val="방수공사 집계표"/>
      <sheetName val="총(철거)"/>
      <sheetName val="설계예산서"/>
      <sheetName val="노임"/>
      <sheetName val="지하시설물작성"/>
      <sheetName val="램머"/>
      <sheetName val="DANGA"/>
      <sheetName val="토공 total"/>
      <sheetName val="9GNG운반"/>
      <sheetName val="총공사내역서"/>
      <sheetName val="일위대가(추가분)"/>
      <sheetName val="산출근거"/>
      <sheetName val="data"/>
      <sheetName val="입찰보고"/>
      <sheetName val="FILE1"/>
      <sheetName val="식생블럭단위수량"/>
      <sheetName val="공사개요"/>
      <sheetName val="데리네이타현황"/>
      <sheetName val="예산변경사항"/>
      <sheetName val="전기일위대가"/>
      <sheetName val="99총공사내역서"/>
      <sheetName val="96정변2"/>
      <sheetName val="지급자재"/>
      <sheetName val="INPUT"/>
      <sheetName val="조명율표"/>
      <sheetName val="포장복구집계"/>
      <sheetName val="부대공Ⅱ"/>
      <sheetName val="골조"/>
      <sheetName val="자재단가"/>
      <sheetName val="AS복구"/>
      <sheetName val="중기터파기"/>
      <sheetName val="변수값"/>
      <sheetName val="중기상차"/>
      <sheetName val="갑지"/>
      <sheetName val="실행내역"/>
      <sheetName val="CAT_5"/>
      <sheetName val="설계명세서"/>
      <sheetName val="조경내역"/>
      <sheetName val="일위대가목차"/>
      <sheetName val="일위대가표"/>
      <sheetName val="Total"/>
      <sheetName val="기술부대조건"/>
      <sheetName val="삭제금지단가"/>
      <sheetName val="000000"/>
      <sheetName val="2000년 공정표"/>
      <sheetName val="2000년1차"/>
      <sheetName val="백암비스타내역"/>
      <sheetName val="공사서류양식"/>
      <sheetName val="신호등일위대가"/>
      <sheetName val="fs"/>
      <sheetName val="일위대가(가설)"/>
      <sheetName val="제경비율"/>
      <sheetName val="집계표"/>
      <sheetName val="단가(1)"/>
      <sheetName val="입상내역"/>
      <sheetName val="토공집계(rp)"/>
      <sheetName val="총수량집계"/>
      <sheetName val="SLAB&quot;1&quot;"/>
      <sheetName val="2000전체분"/>
      <sheetName val="총 원가계산"/>
      <sheetName val="COPING"/>
      <sheetName val="품셈TABLE"/>
      <sheetName val="개요"/>
      <sheetName val="1차설계변경내역"/>
      <sheetName val="시공(팔라우)"/>
      <sheetName val="본공사"/>
      <sheetName val="Sheet1 (2)"/>
      <sheetName val="1공구 건정토건 토공"/>
      <sheetName val="공사비총괄표"/>
      <sheetName val="차수공개요"/>
      <sheetName val="입찰안"/>
      <sheetName val="건축내역"/>
      <sheetName val="초기화면"/>
      <sheetName val="Sheet1"/>
      <sheetName val="COST"/>
      <sheetName val="점수계산1-2"/>
      <sheetName val="기계경비(시간당)"/>
      <sheetName val="b_balju"/>
      <sheetName val="한일양산"/>
      <sheetName val="조명시설"/>
      <sheetName val=" 총괄표"/>
      <sheetName val="당진1,2호기전선관설치및접지4차공사내역서-을지"/>
      <sheetName val="방수공사_집계표"/>
      <sheetName val="토공_total"/>
      <sheetName val="층"/>
      <sheetName val="산수배수"/>
      <sheetName val="20관리비율"/>
      <sheetName val="도급"/>
      <sheetName val="일위대가"/>
      <sheetName val="일위대가1"/>
      <sheetName val="8.PILE  (돌출)"/>
      <sheetName val="NYS"/>
      <sheetName val="전기"/>
      <sheetName val="220 (2)"/>
      <sheetName val="N賃率-職"/>
      <sheetName val="대공종"/>
      <sheetName val="7.경제성결과"/>
      <sheetName val="실행"/>
      <sheetName val="합천내역"/>
      <sheetName val="총물량표"/>
      <sheetName val="인공산출"/>
      <sheetName val="잔수량(작성)"/>
      <sheetName val="단가비교표_공통1"/>
      <sheetName val="본사업"/>
      <sheetName val="역공종"/>
      <sheetName val="예산명세서"/>
      <sheetName val="지하"/>
      <sheetName val="사다리"/>
      <sheetName val="WORK"/>
      <sheetName val="부대단위수량"/>
      <sheetName val="노임,재료비"/>
      <sheetName val="토공사"/>
      <sheetName val="통계연보"/>
      <sheetName val="견적의뢰"/>
      <sheetName val="수량산출"/>
      <sheetName val="Macro(전선)"/>
      <sheetName val="터파기및재료"/>
      <sheetName val="세골재  T2 변경 현황"/>
      <sheetName val="가설공사"/>
      <sheetName val="부하(성남)"/>
      <sheetName val="JUCK"/>
      <sheetName val="공사착공계"/>
      <sheetName val="범용개발순소요비용"/>
      <sheetName val="TYPE-A"/>
      <sheetName val="직노"/>
      <sheetName val="1.수인터널"/>
      <sheetName val="갑"/>
      <sheetName val="1.취수장"/>
      <sheetName val="교각1"/>
      <sheetName val="LEGEND"/>
      <sheetName val="산근"/>
      <sheetName val="노임단가"/>
      <sheetName val="진주방향"/>
      <sheetName val="마산방향"/>
      <sheetName val="산출내역서"/>
      <sheetName val="준검 내역서"/>
      <sheetName val="1-1"/>
      <sheetName val="여과지동"/>
      <sheetName val="기초자료"/>
      <sheetName val="세부내역"/>
      <sheetName val="일위대가목록"/>
      <sheetName val="Sheet2"/>
      <sheetName val="공통가설공사"/>
      <sheetName val="적격심사표"/>
      <sheetName val="참고(3)고정비"/>
      <sheetName val="1~3월 지시사항"/>
      <sheetName val="별표 "/>
      <sheetName val="반응조"/>
      <sheetName val="현장"/>
      <sheetName val="VXXXXX"/>
      <sheetName val="노무비"/>
      <sheetName val="13.품질관리계획"/>
      <sheetName val="POL6차-PIPING"/>
      <sheetName val="공사설계서"/>
      <sheetName val="일위대가표(DEEP)"/>
      <sheetName val="평3"/>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일위대가표(DEEP)"/>
      <sheetName val="단중표"/>
      <sheetName val="10현장조직"/>
      <sheetName val="가열로SW"/>
      <sheetName val="작성방법"/>
      <sheetName val="13.품질관리계획"/>
      <sheetName val="자격 땡겨오기"/>
      <sheetName val="조명율표"/>
      <sheetName val="단가표"/>
      <sheetName val="단위중량표"/>
      <sheetName val="PK95-5"/>
      <sheetName val="적용"/>
      <sheetName val="기본"/>
      <sheetName val="비철보고서"/>
      <sheetName val="경비공통"/>
      <sheetName val="실행예산SHEET도장재검토"/>
      <sheetName val="PI"/>
      <sheetName val="당초"/>
      <sheetName val="실행(1)"/>
      <sheetName val="내역서 "/>
      <sheetName val="공사비입력란"/>
      <sheetName val="내역"/>
      <sheetName val="BEND LOSS"/>
      <sheetName val="견적"/>
      <sheetName val="수량산출서"/>
      <sheetName val="공통비"/>
      <sheetName val="1.견적가 총괄표(설비)"/>
      <sheetName val="손익분석"/>
      <sheetName val="산출근거 (2)"/>
      <sheetName val="집계표 (2)"/>
      <sheetName val="중제관실적체크"/>
      <sheetName val="기초자료입력"/>
      <sheetName val="#REF"/>
      <sheetName val="산#3-2-2"/>
      <sheetName val="노무비"/>
      <sheetName val="자재테이블"/>
      <sheetName val="200"/>
      <sheetName val="용선 C.L"/>
      <sheetName val="내역서(토목)"/>
      <sheetName val="Sheet9"/>
      <sheetName val="POL6차-PIPING"/>
      <sheetName val="테이블"/>
      <sheetName val="공급집계 (현대-우림)"/>
      <sheetName val="유첨3.적용기준"/>
      <sheetName val="환율표"/>
      <sheetName val="TABLE"/>
      <sheetName val="작성기준"/>
      <sheetName val="3인도계획"/>
      <sheetName val="Curves"/>
      <sheetName val="Tables"/>
      <sheetName val="CAT_5"/>
      <sheetName val="XZLC004_PART2"/>
      <sheetName val="XZLC003_PART1"/>
      <sheetName val="C-18"/>
      <sheetName val="COA-17"/>
      <sheetName val="산#3-1"/>
      <sheetName val="산#3-2"/>
      <sheetName val="(2)"/>
      <sheetName val="sum"/>
      <sheetName val="Macro(전선)"/>
      <sheetName val="220 (2)"/>
      <sheetName val="입찰안"/>
      <sheetName val="Sheet5"/>
      <sheetName val="11.NO.1 SLAG POT TURN TABLE"/>
      <sheetName val="직노"/>
      <sheetName val="실행내역"/>
      <sheetName val="내역서"/>
      <sheetName val="일위대가표"/>
      <sheetName val="영창26"/>
      <sheetName val="갑  지"/>
      <sheetName val="원가계산서"/>
      <sheetName val="문학간접"/>
      <sheetName val="2.대외공문"/>
      <sheetName val="차액보증"/>
      <sheetName val="총원"/>
      <sheetName val="품셈TABLE"/>
      <sheetName val="표지"/>
      <sheetName val="설계명세서"/>
      <sheetName val="인건-측정"/>
      <sheetName val="공사설계서"/>
      <sheetName val="개요"/>
      <sheetName val="부대공Ⅱ"/>
      <sheetName val="#3_일위대가목록"/>
      <sheetName val="제경비"/>
      <sheetName val=" 갑지"/>
      <sheetName val="공량산출서"/>
      <sheetName val="코드목록"/>
      <sheetName val="COVER"/>
      <sheetName val="설비비1"/>
      <sheetName val="설비비TRT"/>
      <sheetName val="설비비4"/>
      <sheetName val="설비비5"/>
      <sheetName val="코드목록(시스템담당용)"/>
      <sheetName val="5.소재"/>
      <sheetName val="2선재"/>
      <sheetName val="공사물량총량집계"/>
      <sheetName val="설비비3"/>
      <sheetName val="일위대가"/>
      <sheetName val="배관BM(일반)"/>
      <sheetName val="T-TABLE"/>
      <sheetName val="PROGRAM_DATA"/>
      <sheetName val="수목데이타 "/>
      <sheetName val="CB"/>
      <sheetName val="PANEL가격"/>
      <sheetName val="소일위대가코드표"/>
      <sheetName val="정부노임단가"/>
      <sheetName val="품셈표"/>
      <sheetName val="단가집"/>
      <sheetName val="Man Power"/>
      <sheetName val="Man Power &amp; Comp"/>
      <sheetName val="총괄집계 (현대-거평분)"/>
      <sheetName val="공급기지(토목)"/>
      <sheetName val="도면자료제출일정"/>
      <sheetName val="TDI ISBL"/>
      <sheetName val="공정양식"/>
      <sheetName val="MHR-ANLIS"/>
      <sheetName val="MUK-List"/>
      <sheetName val="sheet1 (2)"/>
      <sheetName val="IT-BAT"/>
      <sheetName val="SENSOR LIST"/>
      <sheetName val="indirect"/>
      <sheetName val="효율&amp;역율"/>
      <sheetName val="환율-LIBOR"/>
      <sheetName val="조도계산서 (도서)"/>
      <sheetName val="General Data"/>
      <sheetName val="WORK"/>
      <sheetName val="Proposal"/>
      <sheetName val="품셈 "/>
      <sheetName val="PAINT"/>
      <sheetName val="방화도료"/>
      <sheetName val="EE-PROP"/>
      <sheetName val="설비비2"/>
      <sheetName val="설비비6"/>
      <sheetName val="Eier"/>
      <sheetName val="토건"/>
      <sheetName val="물량"/>
      <sheetName val="Pengalaman Per"/>
      <sheetName val="Y-WORK"/>
      <sheetName val="ITEM"/>
      <sheetName val="PBS"/>
      <sheetName val="품종별-이름"/>
      <sheetName val="Macro1"/>
      <sheetName val="업체일반현황조사표"/>
      <sheetName val="#2_일위대가목록"/>
      <sheetName val="3본사"/>
      <sheetName val="갑"/>
      <sheetName val="GRACE"/>
      <sheetName val="15100"/>
      <sheetName val="공사명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gnDLG"/>
      <sheetName val="TmpSet1"/>
      <sheetName val="logoDlg"/>
      <sheetName val="Module1"/>
      <sheetName val="COMMONMO"/>
      <sheetName val="cable산출"/>
      <sheetName val="단가비교"/>
      <sheetName val="콘센트신설"/>
      <sheetName val="설계명세서"/>
      <sheetName val="입출재고현황 (2)"/>
      <sheetName val="일위대가표(DEEP)"/>
      <sheetName val="노무비"/>
      <sheetName val="내역"/>
      <sheetName val="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1"/>
      <sheetName val="신현TU"/>
      <sheetName val="노임"/>
      <sheetName val="단가비교"/>
      <sheetName val="cable산출"/>
      <sheetName val="200"/>
      <sheetName val="단가"/>
      <sheetName val="기준액"/>
      <sheetName val="노임단가 (Print 불필요)"/>
      <sheetName val="토목검측서"/>
      <sheetName val="준검 내역서"/>
      <sheetName val="자료입력"/>
      <sheetName val="평3"/>
      <sheetName val="설계예산서"/>
      <sheetName val="콘센트신설"/>
      <sheetName val="복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
      <sheetName val="설계예산서"/>
      <sheetName val="원가계산"/>
      <sheetName val="7.변경수량조서(갑)"/>
      <sheetName val="7.변경수량조서"/>
      <sheetName val="옥천송일대"/>
      <sheetName val="김천송일대"/>
      <sheetName val="수량산출서"/>
      <sheetName val="콘센트신설"/>
      <sheetName val="공사비내역서"/>
      <sheetName val="내역서 "/>
      <sheetName val="설계명세서"/>
      <sheetName val="1.취수장"/>
      <sheetName val="음성cable"/>
      <sheetName val="수량산출"/>
      <sheetName val="단중표"/>
      <sheetName val="자재단가"/>
      <sheetName val="복갑"/>
      <sheetName val="총괄-1"/>
      <sheetName val="노무비"/>
      <sheetName val="최종견"/>
      <sheetName val="자재단가비교표"/>
      <sheetName val="하조서"/>
      <sheetName val="sw1"/>
      <sheetName val="NOMUBI"/>
      <sheetName val="기성"/>
      <sheetName val="22수량"/>
      <sheetName val="노임"/>
      <sheetName val="1.설계설명서"/>
      <sheetName val="내역서"/>
      <sheetName val="자단"/>
      <sheetName val="01상노임"/>
      <sheetName val="cost"/>
      <sheetName val="11.자재단가"/>
      <sheetName val="평자재단가"/>
      <sheetName val="98지급계획"/>
      <sheetName val="BEND LOSS"/>
      <sheetName val="경비공통"/>
      <sheetName val="8월판가_2"/>
      <sheetName val=" 견적서"/>
      <sheetName val="도"/>
      <sheetName val="7_변경수량조서(갑)"/>
      <sheetName val="7_변경수량조서"/>
      <sheetName val="내역서_"/>
      <sheetName val="1_취수장"/>
      <sheetName val="BEND_LOSS"/>
      <sheetName val="1_설계설명서"/>
      <sheetName val="11_자재단가"/>
      <sheetName val="_견적서"/>
      <sheetName val="7_변경수량조서(갑)1"/>
      <sheetName val="7_변경수량조서1"/>
      <sheetName val="내역서_1"/>
      <sheetName val="1_취수장1"/>
      <sheetName val="BEND_LOSS1"/>
      <sheetName val="1_설계설명서1"/>
      <sheetName val="11_자재단가1"/>
      <sheetName val="_견적서1"/>
      <sheetName val="설계"/>
      <sheetName val="02.원가계산(1차변경)"/>
      <sheetName val="견적"/>
      <sheetName val="5사남"/>
      <sheetName val="#REF"/>
      <sheetName val="PI"/>
      <sheetName val="설계내역서"/>
      <sheetName val="내역"/>
      <sheetName val="표지"/>
      <sheetName val="인건-측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포장단면계산"/>
      <sheetName val="#REF"/>
      <sheetName val="교각계산"/>
      <sheetName val="측구공위치"/>
      <sheetName val="L형측구단위수량"/>
      <sheetName val="계산중"/>
      <sheetName val="횡배위치"/>
      <sheetName val="이월토공집계"/>
      <sheetName val="수량계산"/>
      <sheetName val="98수문일위"/>
      <sheetName val="찰쌓기수량집계"/>
      <sheetName val="본선포장"/>
      <sheetName val="내역서"/>
      <sheetName val="cable산출"/>
      <sheetName val="설계내역서"/>
      <sheetName val="콘센트신설"/>
      <sheetName val="갑지"/>
      <sheetName val="총괄-1"/>
      <sheetName val="복갑"/>
      <sheetName val="1.취수장"/>
      <sheetName val="노무비"/>
      <sheetName val="POL6차-PIPING"/>
      <sheetName val="경비공통"/>
      <sheetName val="합천내역"/>
      <sheetName val="5사남"/>
      <sheetName val="입찰안"/>
      <sheetName val="피벗테이블데이터분석"/>
      <sheetName val="토공"/>
      <sheetName val="별표 "/>
      <sheetName val="포장공"/>
      <sheetName val="통계연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공사비내역서"/>
      <sheetName val="노무품셈"/>
      <sheetName val="도장산출1"/>
      <sheetName val="방화처리"/>
      <sheetName val="철재가공조립1"/>
      <sheetName val="강재물량산출근거1"/>
      <sheetName val="철재가공조립2"/>
      <sheetName val="강재물량산출근거2"/>
      <sheetName val="도장산출2"/>
      <sheetName val="견적내역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
      <sheetName val="투찰"/>
      <sheetName val="토공"/>
      <sheetName val="철콘"/>
      <sheetName val="하도급사항"/>
      <sheetName val="한라갑지"/>
      <sheetName val="한라토공"/>
      <sheetName val="철콘갑지"/>
      <sheetName val="한라철콘"/>
      <sheetName val="선산갑지"/>
      <sheetName val="설 계"/>
      <sheetName val="수량산출서"/>
      <sheetName val="복갑"/>
      <sheetName val="BEND LOSS"/>
      <sheetName val="cable산출"/>
      <sheetName val="9GNG운반"/>
      <sheetName val="단중표"/>
      <sheetName val="총괄-1"/>
      <sheetName val="98수문일위"/>
      <sheetName val="공사비내역서"/>
      <sheetName val="BREAKDOWN(철거설치)"/>
    </sheetNames>
    <sheetDataSet>
      <sheetData sheetId="0">
        <row r="2">
          <cell r="F2" t="str">
            <v>단       가</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98수문일위"/>
      <sheetName val="공사내역"/>
      <sheetName val="공사비내역서"/>
      <sheetName val="간접경상비"/>
      <sheetName val="이자율"/>
      <sheetName val="#REF"/>
      <sheetName val="수량산출서"/>
      <sheetName val="PI"/>
      <sheetName val="음성cable"/>
      <sheetName val="설계내역서"/>
      <sheetName val="BEND LOSS"/>
      <sheetName val="cable산출"/>
      <sheetName val="품셈TABLE"/>
      <sheetName val="설 계"/>
      <sheetName val="내역서"/>
      <sheetName val="콘센트신설"/>
      <sheetName val="합천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재료대장(설치)"/>
      <sheetName val="재료대장(제각) "/>
      <sheetName val="기초공사비간지"/>
      <sheetName val="공사비산출(토)"/>
      <sheetName val="품셈총괄표"/>
      <sheetName val="품셈(기초)"/>
      <sheetName val="부표총괄표"/>
      <sheetName val="부표"/>
      <sheetName val="별표및총괄표"/>
      <sheetName val="토공집계표"/>
      <sheetName val="수량산출(토)"/>
      <sheetName val="수량산출(강관pile기초1)"/>
      <sheetName val="수량산출(강관pile기초도) "/>
      <sheetName val="수량산출(강관pile기초2)"/>
      <sheetName val="흙막이 가시설"/>
      <sheetName val="기계터파기"/>
      <sheetName val="중기운반거리"/>
      <sheetName val="수량산출1(전)"/>
      <sheetName val="발받침면적"/>
      <sheetName val="수량산출2(전)"/>
      <sheetName val="운반중량"/>
      <sheetName val="운반거리조사서"/>
      <sheetName val="한전조정노임단가"/>
      <sheetName val="자산단위별"/>
      <sheetName val="수량산출서"/>
      <sheetName val="BID"/>
      <sheetName val="설계"/>
      <sheetName val="설 계"/>
      <sheetName val="Sheet9"/>
      <sheetName val="재료대장(제각)_"/>
      <sheetName val="수량산출(강관pile기초도)_"/>
      <sheetName val="흙막이_가시설"/>
      <sheetName val="설_계"/>
      <sheetName val="재료대장(제각)_1"/>
      <sheetName val="수량산출(강관pile기초도)_1"/>
      <sheetName val="흙막이_가시설1"/>
      <sheetName val="설_계1"/>
      <sheetName val="cable산출"/>
      <sheetName val="음성cable"/>
      <sheetName val="신고조서"/>
      <sheetName val="품셈TABLE"/>
      <sheetName val="BEND LOSS"/>
      <sheetName val="견적내역서"/>
      <sheetName val="토목주소"/>
      <sheetName val="프랜트면허"/>
      <sheetName val="98수문일위"/>
      <sheetName val="공사비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진"/>
      <sheetName val="말뚝물량"/>
      <sheetName val="품셈(기초)"/>
      <sheetName val="설계"/>
      <sheetName val="설 계"/>
      <sheetName val="Sheet9"/>
      <sheetName val="BI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의뢰서2"/>
      <sheetName val="단가의뢰서2 (2)"/>
      <sheetName val="문서"/>
      <sheetName val="발주서"/>
      <sheetName val="발주서(C.T)"/>
      <sheetName val="발주서(조명)"/>
      <sheetName val="발주서2"/>
      <sheetName val="견적의뢰 (3)"/>
      <sheetName val="견적의뢰 (4)"/>
      <sheetName val="신사등기구"/>
      <sheetName val="신사등기구 (2)"/>
      <sheetName val="견적의뢰 (5)"/>
      <sheetName val="단가대비"/>
      <sheetName val="PIPE단가대비"/>
      <sheetName val="공사원가계산서"/>
      <sheetName val="성공회단가대비"/>
      <sheetName val="잡자재단가대비"/>
      <sheetName val="PIPE단가대비(기술)"/>
      <sheetName val="이력서"/>
      <sheetName val="설계변경내"/>
      <sheetName val="설계변경내역표"/>
      <sheetName val="연수일정표"/>
      <sheetName val="경비내역"/>
      <sheetName val="Sheet4"/>
      <sheetName val="Sheet9"/>
      <sheetName val="품셈(기초)"/>
      <sheetName val="설계"/>
      <sheetName val="PI"/>
      <sheetName val="choose"/>
      <sheetName val="도"/>
      <sheetName val="내역서(토목)"/>
      <sheetName val="Sheet5"/>
      <sheetName val="REHEATING FURNACE"/>
      <sheetName val="산출내역서"/>
      <sheetName val="기지불금"/>
      <sheetName val="단위중량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_신규"/>
      <sheetName val="BREAKDOWN(신규설치)"/>
      <sheetName val="SUMMARY_철거"/>
      <sheetName val="BREAKDOWN(철거설치)"/>
      <sheetName val="REDUCER"/>
      <sheetName val="WE'T"/>
      <sheetName val="#REF"/>
      <sheetName val="HVAC"/>
      <sheetName val="집계"/>
      <sheetName val="SILICATE"/>
      <sheetName val="계측"/>
      <sheetName val="뜃맟뭁돽띿맟?-BLDG"/>
      <sheetName val=" FURNACE현설"/>
      <sheetName val="예가표"/>
      <sheetName val="리비아견적작업"/>
      <sheetName val="BREAKDOWN_철거설치_"/>
      <sheetName val="WE_T"/>
      <sheetName val="뜃맟뭁돽띿맟__BLDG"/>
      <sheetName val="내역서"/>
      <sheetName val="품셈TABLE"/>
      <sheetName val="산근"/>
      <sheetName val="N賃率-職"/>
      <sheetName val="PIPING"/>
      <sheetName val="대비표"/>
      <sheetName val="설계예산서"/>
      <sheetName val="15100"/>
      <sheetName val="Sheet1"/>
      <sheetName val="당초"/>
      <sheetName val="공사비 내역 (가)"/>
      <sheetName val="당진1,2호기전선관설치및접지4차공사내역서-을지"/>
      <sheetName val="노임이"/>
      <sheetName val="구조물공"/>
      <sheetName val="용소리교"/>
      <sheetName val="Form B"/>
      <sheetName val="Form C"/>
      <sheetName val="12CGOU"/>
      <sheetName val="고동산출"/>
      <sheetName val="시멘트"/>
      <sheetName val="조명시설"/>
      <sheetName val="토공정보"/>
      <sheetName val="1-1평균터파기고(1)"/>
      <sheetName val="#3_일위대가목록"/>
      <sheetName val="단가비교"/>
      <sheetName val="SJB-101"/>
      <sheetName val="단가대비표"/>
      <sheetName val="실행(1)"/>
      <sheetName val="노임단가"/>
      <sheetName val="GR"/>
      <sheetName val="투찰(하수)"/>
      <sheetName val="수입"/>
      <sheetName val="입찰보고"/>
      <sheetName val="P3data"/>
      <sheetName val="spc 배관견적"/>
      <sheetName val="BATCH"/>
      <sheetName val="산출근거 (2)"/>
      <sheetName val="집계표 (2)"/>
      <sheetName val="단중표"/>
      <sheetName val="집계표"/>
      <sheetName val="평3"/>
      <sheetName val="부표총괄"/>
      <sheetName val="품셈1-"/>
      <sheetName val="입찰안"/>
      <sheetName val="ABUT수량-A1"/>
      <sheetName val="직노"/>
      <sheetName val="ACUNIT"/>
      <sheetName val="제잡비(주공종)"/>
      <sheetName val="입력자료"/>
      <sheetName val="BID"/>
      <sheetName val="BOQ"/>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PIPE"/>
      <sheetName val="재공품"/>
      <sheetName val="갑지"/>
      <sheetName val="6호기"/>
      <sheetName val="견"/>
      <sheetName val="표지"/>
      <sheetName val="COVER-P"/>
      <sheetName val="ANX3A65"/>
      <sheetName val="CABLE"/>
      <sheetName val="DATA"/>
      <sheetName val="lookup"/>
      <sheetName val="CBL_OD"/>
      <sheetName val="SOHAR(2nd)"/>
      <sheetName val="CAT_5"/>
      <sheetName val=" ｹ-ﾌﾞﾙ"/>
      <sheetName val="노임9월"/>
      <sheetName val="뜃맟뭁돽띿맟_-BLDG"/>
      <sheetName val="간접비 총괄표"/>
      <sheetName val="TTL"/>
      <sheetName val="_FURNACE현설"/>
      <sheetName val="Form_B"/>
      <sheetName val="Form_C"/>
      <sheetName val="spc_배관견적"/>
      <sheetName val="Flaer_Area"/>
      <sheetName val="PI"/>
      <sheetName val="시운전연료"/>
      <sheetName val="일위대가(계측기설치)"/>
      <sheetName val="98수문일위"/>
      <sheetName val="품셈(기초)"/>
      <sheetName val="산3_4"/>
      <sheetName val="00상노임"/>
      <sheetName val="주beam"/>
      <sheetName val="노임단가표"/>
      <sheetName val="A-8 PD(도로중앙)"/>
      <sheetName val="시중노임단가"/>
      <sheetName val="합산자재"/>
      <sheetName val="품셈표"/>
      <sheetName val="summ"/>
      <sheetName val="10현장조직"/>
      <sheetName val="#3E1_GCR"/>
      <sheetName val="Total"/>
      <sheetName val="9-1차이내역"/>
      <sheetName val="인사자료총집계"/>
      <sheetName val="_FURNACE현설1"/>
      <sheetName val="Form_B1"/>
      <sheetName val="Form_C1"/>
      <sheetName val="spc_배관견적1"/>
      <sheetName val="Flaer_Area1"/>
      <sheetName val="배수통관(좌)"/>
      <sheetName val="Consumables"/>
      <sheetName val="DB_ET200(R. A)"/>
      <sheetName val="VLOOKUP"/>
      <sheetName val="산출근거#2-3"/>
      <sheetName val="h-013211-2"/>
      <sheetName val="예산내역"/>
      <sheetName val="총괄수지표"/>
      <sheetName val="자재단가"/>
      <sheetName val="BM"/>
      <sheetName val="RENUN"/>
      <sheetName val="골조시행"/>
      <sheetName val="설계내역서"/>
      <sheetName val="간접경상비"/>
      <sheetName val="인원계획"/>
      <sheetName val="Detail C.C Status"/>
      <sheetName val="Sheet2"/>
      <sheetName val="9GNG운반"/>
      <sheetName val="Tension"/>
      <sheetName val="설계"/>
      <sheetName val="내역"/>
      <sheetName val="배수관연장산출서"/>
      <sheetName val="도급"/>
      <sheetName val="4.2.1 마루높이 검토"/>
      <sheetName val="철근량"/>
      <sheetName val="금융비용"/>
      <sheetName val="PIPE(UG)내역"/>
      <sheetName val="노임"/>
      <sheetName val="건축공사"/>
      <sheetName val="갑지(세로)"/>
      <sheetName val="初期値設定"/>
      <sheetName val="纏め表"/>
      <sheetName val="見積総括表"/>
      <sheetName val="출력용_전체_rele_기본data묶음_spl_releas"/>
      <sheetName val="fitoutconfcentre"/>
      <sheetName val="ﾀｰﾋﾞﾝ"/>
      <sheetName val="CASE A1 CPP"/>
      <sheetName val="Estimate"/>
      <sheetName val="AnalisaSIPIL RIIL"/>
      <sheetName val="실행철강하도"/>
      <sheetName val="토목주소"/>
      <sheetName val="프랜트면허"/>
      <sheetName val="MIJIBI"/>
      <sheetName val="_ｹ-ﾌﾞﾙ"/>
      <sheetName val="간접비_총괄표"/>
      <sheetName val="하조서"/>
      <sheetName val="공사설계서"/>
      <sheetName val="평균터파기고(1-2,ASP)"/>
      <sheetName val="guard(mac)"/>
      <sheetName val="세금자료"/>
      <sheetName val="코드관리"/>
      <sheetName val="현장"/>
      <sheetName val="영업소실적"/>
      <sheetName val="8.PILE  (돌출)"/>
      <sheetName val="SIL98"/>
      <sheetName val="CASE_A1_CPP"/>
      <sheetName val="공사비_내역_(가)"/>
      <sheetName val="4_2_1_마루높이_검토"/>
      <sheetName val="8_PILE__(돌출)"/>
      <sheetName val="Detail_C_C_Status"/>
      <sheetName val="산출근거_(2)"/>
      <sheetName val="집계표_(2)"/>
      <sheetName val="DB_ET200(R__A)"/>
      <sheetName val="Code 07"/>
      <sheetName val="6PILE  (돌출)"/>
      <sheetName val="DATA2"/>
      <sheetName val="예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소야공정계획표"/>
      <sheetName val="laroux"/>
      <sheetName val="배수장토목총괄표"/>
      <sheetName val="배수장토목공사비"/>
      <sheetName val="소야배수로토공"/>
      <sheetName val="배수로공사비"/>
      <sheetName val="배수로구조물집계"/>
      <sheetName val="총괄표(배수로)"/>
      <sheetName val="공정계획표"/>
      <sheetName val="자재대"/>
      <sheetName val="자재대내역"/>
      <sheetName val="자재집계표"/>
      <sheetName val="공감비"/>
      <sheetName val="공감대상자재"/>
      <sheetName val="용지,관리비내역"/>
      <sheetName val="용지매수및보상비조서"/>
      <sheetName val="토목총괄"/>
      <sheetName val="(98토목공사비)"/>
      <sheetName val="45,46"/>
      <sheetName val="입찰안"/>
      <sheetName val="98NS-N"/>
      <sheetName val="실행철강하도"/>
      <sheetName val="기지불금"/>
      <sheetName val="산3_4"/>
      <sheetName val="BREAKDOWN(철거설치)"/>
      <sheetName val="토목주소"/>
      <sheetName val="프랜트면허"/>
      <sheetName val="98수문일위"/>
      <sheetName val="품셈(기초)"/>
      <sheetName val="설계내역서"/>
      <sheetName val="설계"/>
      <sheetName val="설 계"/>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HEATING FURNACE"/>
      <sheetName val="총물량"/>
      <sheetName val="총자재"/>
      <sheetName val="3-3-2-3-14 물량"/>
      <sheetName val="3-3-2-3-14"/>
      <sheetName val="물량"/>
      <sheetName val="자재"/>
      <sheetName val="기타물량"/>
      <sheetName val="기타"/>
      <sheetName val="배관물량"/>
      <sheetName val="배관자재"/>
      <sheetName val="FURNACE 전후"/>
      <sheetName val="BEND LOSS"/>
      <sheetName val="단위중량표"/>
      <sheetName val="단중표"/>
      <sheetName val="#2-1"/>
      <sheetName val="Sheet9"/>
      <sheetName val="PI"/>
      <sheetName val="가열로SW"/>
      <sheetName val="단가표"/>
      <sheetName val="도"/>
      <sheetName val="노임단가"/>
      <sheetName val="5.소재"/>
      <sheetName val="기본"/>
      <sheetName val="산출"/>
      <sheetName val="환산표"/>
      <sheetName val="산출근거 (2)"/>
      <sheetName val="집계표 (2)"/>
      <sheetName val="공정별계획(생산,발송)"/>
      <sheetName val="집계표"/>
      <sheetName val="평3"/>
      <sheetName val="2003"/>
      <sheetName val="내역서"/>
      <sheetName val="TIE-IN"/>
      <sheetName val="광통신 견적내역서1"/>
      <sheetName val="200"/>
      <sheetName val="노무비"/>
      <sheetName val="공사비내역서"/>
      <sheetName val="당초"/>
      <sheetName val="작성방법"/>
      <sheetName val="공급집계 (현대-우림)"/>
      <sheetName val="실행(1)"/>
      <sheetName val="제경비"/>
      <sheetName val=" 갑지"/>
      <sheetName val="공량산출서"/>
      <sheetName val="용선 C.L"/>
      <sheetName val="코드목록"/>
      <sheetName val="COVER"/>
      <sheetName val="설비비1"/>
      <sheetName val="9차배관"/>
      <sheetName val="설비비TRT"/>
      <sheetName val="설비비4"/>
      <sheetName val="설비비5"/>
      <sheetName val="POL6차-PIPING"/>
      <sheetName val="Sheet5"/>
      <sheetName val="코드목록(시스템담당용)"/>
      <sheetName val="내역서 "/>
      <sheetName val="2선재"/>
      <sheetName val="표지"/>
      <sheetName val="공사물량총량집계"/>
      <sheetName val="수량산출서"/>
      <sheetName val="설비비3"/>
      <sheetName val="일위대가"/>
      <sheetName val="내역"/>
      <sheetName val="배관BM(일반)"/>
      <sheetName val="T-TABLE"/>
      <sheetName val="PROGRAM_DATA"/>
      <sheetName val="수목데이타 "/>
      <sheetName val="CB"/>
      <sheetName val="PANEL가격"/>
      <sheetName val="소일위대가코드표"/>
      <sheetName val="정부노임단가"/>
      <sheetName val="SCH"/>
      <sheetName val="설계"/>
      <sheetName val="품셈표"/>
      <sheetName val="단가집"/>
      <sheetName val="Man Power"/>
      <sheetName val="Man Power &amp; Comp"/>
      <sheetName val="총괄집계 (현대-거평분)"/>
      <sheetName val="공급기지(토목)"/>
      <sheetName val="도면자료제출일정"/>
      <sheetName val="TDI ISBL"/>
      <sheetName val="공정양식"/>
      <sheetName val="MHR-ANLIS"/>
      <sheetName val="MUK-List"/>
      <sheetName val="sheet1 (2)"/>
      <sheetName val="IT-BAT"/>
      <sheetName val="SENSOR LIST"/>
      <sheetName val="산#3-2-2"/>
      <sheetName val="indirect"/>
      <sheetName val="효율&amp;역율"/>
      <sheetName val="환율-LIBOR"/>
      <sheetName val="조도계산서 (도서)"/>
      <sheetName val="General Data"/>
      <sheetName val="WORK"/>
      <sheetName val="Proposal"/>
      <sheetName val="품셈 "/>
      <sheetName val="PAINT"/>
      <sheetName val="방화도료"/>
      <sheetName val="EE-PROP"/>
      <sheetName val="설비비2"/>
      <sheetName val="설비비6"/>
      <sheetName val="Eier"/>
      <sheetName val="유첨3.적용기준"/>
      <sheetName val="토건"/>
      <sheetName val="#REF"/>
      <sheetName val="적용"/>
      <sheetName val="Pengalaman Per"/>
      <sheetName val="Y-WORK"/>
      <sheetName val="ITEM"/>
      <sheetName val="PBS"/>
      <sheetName val="품종별-이름"/>
      <sheetName val="시중노임단가"/>
      <sheetName val="품셈(기초)"/>
      <sheetName val="증감조서"/>
      <sheetName val="일위대가표"/>
      <sheetName val="3후판"/>
      <sheetName val="경비공통"/>
      <sheetName val="함열량 db"/>
      <sheetName val="전신환매도율"/>
      <sheetName val="설 계"/>
      <sheetName val="낙찰표"/>
      <sheetName val="산근"/>
      <sheetName val="외주현황.wq1"/>
      <sheetName val="수입2"/>
      <sheetName val="원가"/>
      <sheetName val="단가"/>
      <sheetName val="45,46"/>
      <sheetName val="BID"/>
      <sheetName val="현장일반사항"/>
      <sheetName val="조건표"/>
      <sheetName val="집계표(건축전기)"/>
      <sheetName val="원가계산서"/>
      <sheetName val="일위대가표(DEEP)"/>
      <sheetName val="품셈TABLE"/>
      <sheetName val="간접경상비"/>
      <sheetName val="입찰안"/>
      <sheetName val="PIPE(UG)내역"/>
      <sheetName val="정렬"/>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choose"/>
      <sheetName val="초기화면"/>
      <sheetName val="표지"/>
      <sheetName val="추천서"/>
      <sheetName val="※ 제출서류목록"/>
      <sheetName val="1. 기본현황"/>
      <sheetName val="2. 주요연혁"/>
      <sheetName val="3. 재무현황"/>
      <sheetName val="4. 설계능력"/>
      <sheetName val="5. 기술자격 보유현황"/>
      <sheetName val="6. 제작설비 보유현황"/>
      <sheetName val="7. 작업장 및 도장장 현황"/>
      <sheetName val="8. 규격 및 기술보유현황"/>
      <sheetName val="9. 품질관리현황"/>
      <sheetName val="10. POSEC 납품실적"/>
      <sheetName val="11. 기타업체 납품실적"/>
      <sheetName val="12. 기구 조직도"/>
      <sheetName val="13. 회사 소개"/>
      <sheetName val="14. 회사 약도"/>
      <sheetName val="※ 제출서류목록(대리점)"/>
      <sheetName val="1. 기본현황(대리점)"/>
      <sheetName val="2. 주요연혁(대리점)"/>
      <sheetName val="3. 재무현황(대리점)"/>
      <sheetName val="4. 기술자격 보유현황(대리점)"/>
      <sheetName val="5. 작업장 및 도장장 현황(대리점)"/>
      <sheetName val="6. POSEC 납품실적(대리점)"/>
      <sheetName val="7. 기타업체 납품실적(대리점)"/>
      <sheetName val="8. 기구 조직도(대리점)"/>
      <sheetName val="9. 회사 약도(대리점)"/>
      <sheetName val="Module1"/>
      <sheetName val="Sheet9"/>
      <sheetName val="작성방법"/>
      <sheetName val="BID"/>
      <sheetName val="REHEATING FURNACE"/>
      <sheetName val="설계"/>
      <sheetName val="품셈(기초)"/>
    </sheetNames>
    <sheetDataSet>
      <sheetData sheetId="0"/>
      <sheetData sheetId="1">
        <row r="3">
          <cell r="G3" t="str">
            <v>급유장치</v>
          </cell>
        </row>
        <row r="4">
          <cell r="G4" t="str">
            <v>버너</v>
          </cell>
        </row>
        <row r="5">
          <cell r="G5" t="str">
            <v>보일러 &amp; 스팀</v>
          </cell>
        </row>
        <row r="6">
          <cell r="G6" t="str">
            <v>산업기계제작</v>
          </cell>
        </row>
        <row r="7">
          <cell r="G7" t="str">
            <v>소각설비</v>
          </cell>
        </row>
        <row r="8">
          <cell r="G8" t="str">
            <v>수처리설비</v>
          </cell>
        </row>
        <row r="9">
          <cell r="G9" t="str">
            <v>연수 및 순수설비</v>
          </cell>
        </row>
        <row r="10">
          <cell r="G10" t="str">
            <v>열교환기</v>
          </cell>
        </row>
        <row r="11">
          <cell r="G11" t="str">
            <v>유공업설비</v>
          </cell>
        </row>
        <row r="12">
          <cell r="G12" t="str">
            <v>제관 및 철구조물</v>
          </cell>
        </row>
        <row r="13">
          <cell r="G13" t="str">
            <v>집진설비</v>
          </cell>
        </row>
        <row r="14">
          <cell r="G14" t="str">
            <v>탈수기</v>
          </cell>
        </row>
        <row r="15">
          <cell r="G15" t="str">
            <v>파쇄설비</v>
          </cell>
        </row>
        <row r="16">
          <cell r="G16" t="str">
            <v>항만하역설비</v>
          </cell>
        </row>
        <row r="17">
          <cell r="G17" t="str">
            <v>AIR COMPRESSOR</v>
          </cell>
        </row>
        <row r="18">
          <cell r="G18" t="str">
            <v>AIR CON' 공조설비</v>
          </cell>
        </row>
        <row r="19">
          <cell r="G19" t="str">
            <v>BELT CONVEYOR장치</v>
          </cell>
        </row>
        <row r="20">
          <cell r="G20" t="str">
            <v>COOLING TOWER</v>
          </cell>
        </row>
        <row r="21">
          <cell r="G21" t="str">
            <v>CRANE &amp; HOIST[(대형)100T 이상 제작]</v>
          </cell>
        </row>
        <row r="22">
          <cell r="G22" t="str">
            <v>CRANE &amp; HOIST[(중형)60T 이상 제작]</v>
          </cell>
        </row>
        <row r="23">
          <cell r="G23" t="str">
            <v>CRANE &amp; HOIST[(소형)60T 미만 제작]</v>
          </cell>
        </row>
        <row r="24">
          <cell r="G24" t="str">
            <v>ELEVATOR</v>
          </cell>
        </row>
        <row r="25">
          <cell r="G25" t="str">
            <v>FAN &amp; BLOWER</v>
          </cell>
        </row>
        <row r="26">
          <cell r="G26" t="str">
            <v>FEEDER &amp; SCREEN</v>
          </cell>
        </row>
        <row r="27">
          <cell r="G27" t="str">
            <v>FURNACE 설비</v>
          </cell>
        </row>
        <row r="28">
          <cell r="G28" t="str">
            <v>GAS 설비</v>
          </cell>
        </row>
        <row r="29">
          <cell r="G29" t="str">
            <v>ROLL &amp; 구동장치</v>
          </cell>
        </row>
        <row r="30">
          <cell r="G30" t="str">
            <v>TANK류[(고압)10KG/CM2 이상 제작]</v>
          </cell>
        </row>
        <row r="31">
          <cell r="G31" t="str">
            <v>TANK류[(저압)10KG/CM2 미만 제작]</v>
          </cell>
        </row>
        <row r="32">
          <cell r="G32" t="str">
            <v>VALVE류</v>
          </cell>
        </row>
        <row r="33">
          <cell r="G33" t="str">
            <v>기타설비</v>
          </cell>
        </row>
        <row r="34">
          <cell r="G34" t="str">
            <v>고저압배전반</v>
          </cell>
        </row>
        <row r="35">
          <cell r="G35" t="str">
            <v>비상용 발전기</v>
          </cell>
        </row>
        <row r="36">
          <cell r="G36" t="str">
            <v>전력용 콘덴서</v>
          </cell>
        </row>
        <row r="37">
          <cell r="G37" t="str">
            <v>전력용 변압기</v>
          </cell>
        </row>
        <row r="38">
          <cell r="G38" t="str">
            <v>제어반</v>
          </cell>
        </row>
        <row r="39">
          <cell r="G39" t="str">
            <v>무정전 전원장치</v>
          </cell>
        </row>
        <row r="40">
          <cell r="G40" t="str">
            <v>통신설비</v>
          </cell>
        </row>
        <row r="41">
          <cell r="G41" t="str">
            <v>I-TV SYSTEM</v>
          </cell>
        </row>
        <row r="42">
          <cell r="G42" t="str">
            <v>DCS(PLC)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단위수량"/>
      <sheetName val="실행철강하도"/>
      <sheetName val="Sheet3"/>
      <sheetName val="관급자재"/>
      <sheetName val="내역서"/>
      <sheetName val="계약내역서"/>
      <sheetName val="노임단가"/>
      <sheetName val="내역"/>
      <sheetName val="BEND LOSS"/>
      <sheetName val="s"/>
      <sheetName val="입찰안"/>
      <sheetName val="품셈(기초)"/>
      <sheetName val="설계"/>
      <sheetName val="하조서"/>
      <sheetName val="P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실행철강하도"/>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XXXXX"/>
      <sheetName val="제경비(설치비)내역서"/>
      <sheetName val="순공사비 내역서 "/>
      <sheetName val="제경비사용실적 제출표지"/>
      <sheetName val="제경비요율표"/>
      <sheetName val="개정이력"/>
    </sheetNames>
    <sheetDataSet>
      <sheetData sheetId="0" refreshError="1"/>
      <sheetData sheetId="1" refreshError="1"/>
      <sheetData sheetId="2">
        <row r="55">
          <cell r="L55">
            <v>1000000</v>
          </cell>
        </row>
        <row r="134">
          <cell r="L134">
            <v>2000000</v>
          </cell>
        </row>
        <row r="140">
          <cell r="L140">
            <v>2000000</v>
          </cell>
        </row>
        <row r="176">
          <cell r="L176">
            <v>1000000</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workbookViewId="0"/>
  </sheetViews>
  <sheetFormatPr defaultRowHeight="14.25"/>
  <sheetData/>
  <phoneticPr fontId="5"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E7F5-23FB-4DB2-802A-74D3977643A8}">
  <sheetPr>
    <tabColor rgb="FF0000FF"/>
  </sheetPr>
  <dimension ref="B1:AU88"/>
  <sheetViews>
    <sheetView topLeftCell="A53" zoomScale="85" zoomScaleNormal="85" workbookViewId="0">
      <selection activeCell="N62" sqref="N62"/>
    </sheetView>
  </sheetViews>
  <sheetFormatPr defaultColWidth="8.75" defaultRowHeight="24" customHeight="1"/>
  <cols>
    <col min="1" max="1" width="2" style="2" customWidth="1"/>
    <col min="2" max="2" width="4" style="2" customWidth="1"/>
    <col min="3" max="3" width="4.375" style="2" customWidth="1"/>
    <col min="4" max="4" width="4.25" style="2" customWidth="1"/>
    <col min="5" max="5" width="3.375" style="2" customWidth="1"/>
    <col min="6" max="6" width="18.375" style="2" customWidth="1"/>
    <col min="7" max="7" width="18.875" style="2" customWidth="1"/>
    <col min="8" max="8" width="3" style="22" customWidth="1"/>
    <col min="9" max="9" width="18.875" style="148" customWidth="1"/>
    <col min="10" max="10" width="3" style="148" customWidth="1"/>
    <col min="11" max="11" width="18.875" style="2" customWidth="1"/>
    <col min="12" max="12" width="3" style="148" customWidth="1"/>
    <col min="13" max="13" width="27.25" style="2" customWidth="1"/>
    <col min="14" max="14" width="18.875" style="126" customWidth="1"/>
    <col min="15" max="15" width="4.25" style="2" customWidth="1"/>
    <col min="16" max="16" width="20" style="2" customWidth="1"/>
    <col min="17" max="17" width="18.75" style="2" customWidth="1"/>
    <col min="18" max="18" width="2.625" style="2" customWidth="1"/>
    <col min="19" max="20" width="14.875" style="2" customWidth="1"/>
    <col min="21" max="21" width="12.375" style="2" customWidth="1"/>
    <col min="22" max="29" width="11" style="2" customWidth="1"/>
    <col min="30" max="30" width="19.75" style="45" customWidth="1"/>
    <col min="31" max="31" width="9.625" style="46" customWidth="1"/>
    <col min="32" max="32" width="17.5" style="45" customWidth="1"/>
    <col min="33" max="33" width="23.75" style="46" customWidth="1"/>
    <col min="34" max="34" width="17.5" style="45" customWidth="1"/>
    <col min="35" max="35" width="9.625" style="46" customWidth="1"/>
    <col min="36" max="36" width="9.625" style="45" customWidth="1"/>
    <col min="37" max="37" width="9.625" style="46" customWidth="1"/>
    <col min="38" max="16384" width="8.75" style="2"/>
  </cols>
  <sheetData>
    <row r="1" spans="2:47" ht="24" customHeight="1">
      <c r="B1" s="169" t="s">
        <v>1472</v>
      </c>
      <c r="H1" s="2"/>
      <c r="I1" s="2"/>
      <c r="J1" s="2"/>
      <c r="L1" s="2"/>
      <c r="N1" s="2"/>
      <c r="P1" s="175"/>
      <c r="Q1" s="159" t="s">
        <v>163</v>
      </c>
    </row>
    <row r="2" spans="2:47" ht="24" customHeight="1">
      <c r="B2" s="169"/>
      <c r="H2" s="2"/>
      <c r="I2" s="2"/>
      <c r="J2" s="2"/>
      <c r="L2" s="2"/>
      <c r="N2" s="2"/>
      <c r="Q2" s="159" t="s">
        <v>1433</v>
      </c>
    </row>
    <row r="3" spans="2:47" ht="24" customHeight="1">
      <c r="B3" s="149" t="s">
        <v>138</v>
      </c>
      <c r="E3" s="492" t="s">
        <v>1476</v>
      </c>
      <c r="F3" s="492"/>
      <c r="G3" s="492"/>
      <c r="H3" s="492"/>
      <c r="I3" s="492"/>
      <c r="J3" s="492"/>
      <c r="K3" s="492"/>
      <c r="L3" s="492"/>
      <c r="M3" s="492"/>
      <c r="N3" s="492"/>
      <c r="P3" s="165"/>
      <c r="Q3" s="149" t="s">
        <v>141</v>
      </c>
    </row>
    <row r="4" spans="2:47" ht="30" customHeight="1" thickBot="1">
      <c r="B4" s="25" t="s">
        <v>121</v>
      </c>
      <c r="C4" s="1"/>
      <c r="D4" s="1"/>
      <c r="E4" s="1"/>
      <c r="F4" s="1"/>
      <c r="G4" s="1"/>
      <c r="H4" s="1"/>
      <c r="I4" s="42"/>
      <c r="J4" s="42"/>
      <c r="K4" s="1"/>
      <c r="L4" s="42"/>
      <c r="M4" s="1"/>
      <c r="N4" s="43"/>
      <c r="P4" s="158" t="s">
        <v>1434</v>
      </c>
      <c r="Q4" s="149"/>
    </row>
    <row r="5" spans="2:47" ht="24" customHeight="1" thickBot="1">
      <c r="B5" s="3" t="s">
        <v>0</v>
      </c>
      <c r="C5" s="4"/>
      <c r="D5" s="4"/>
      <c r="E5" s="4"/>
      <c r="F5" s="5"/>
      <c r="G5" s="493" t="s">
        <v>144</v>
      </c>
      <c r="H5" s="494"/>
      <c r="I5" s="494"/>
      <c r="J5" s="494"/>
      <c r="K5" s="494"/>
      <c r="L5" s="494"/>
      <c r="M5" s="495"/>
      <c r="N5" s="47" t="s">
        <v>33</v>
      </c>
      <c r="P5" s="158" t="s">
        <v>145</v>
      </c>
      <c r="Q5" s="44"/>
      <c r="R5" s="44"/>
    </row>
    <row r="6" spans="2:47" ht="24" customHeight="1">
      <c r="B6" s="8" t="s">
        <v>42</v>
      </c>
      <c r="C6" s="9"/>
      <c r="D6" s="9"/>
      <c r="E6" s="9"/>
      <c r="F6" s="10"/>
      <c r="G6" s="9"/>
      <c r="H6" s="48"/>
      <c r="I6" s="49"/>
      <c r="J6" s="49"/>
      <c r="K6" s="9"/>
      <c r="L6" s="49"/>
      <c r="M6" s="10"/>
      <c r="N6" s="50"/>
      <c r="P6" s="158" t="s">
        <v>146</v>
      </c>
      <c r="Q6" s="44"/>
      <c r="R6" s="44"/>
    </row>
    <row r="7" spans="2:47" ht="24" customHeight="1">
      <c r="B7" s="51" t="s">
        <v>11</v>
      </c>
      <c r="C7" s="9"/>
      <c r="D7" s="9"/>
      <c r="E7" s="9"/>
      <c r="F7" s="10"/>
      <c r="G7" s="9"/>
      <c r="H7" s="48"/>
      <c r="I7" s="49"/>
      <c r="J7" s="49"/>
      <c r="K7" s="9"/>
      <c r="L7" s="49"/>
      <c r="M7" s="10"/>
      <c r="N7" s="50"/>
      <c r="P7" s="158" t="s">
        <v>147</v>
      </c>
      <c r="Q7" s="44"/>
      <c r="R7" s="44"/>
    </row>
    <row r="8" spans="2:47" ht="24" customHeight="1">
      <c r="B8" s="496" t="s">
        <v>27</v>
      </c>
      <c r="C8" s="497"/>
      <c r="D8" s="497"/>
      <c r="E8" s="497"/>
      <c r="F8" s="498"/>
      <c r="G8" s="52"/>
      <c r="H8" s="53"/>
      <c r="I8" s="54"/>
      <c r="J8" s="54"/>
      <c r="K8" s="55"/>
      <c r="L8" s="54"/>
      <c r="M8" s="56"/>
      <c r="N8" s="57">
        <f>'기계공사비 내역서 '!L26</f>
        <v>155509820</v>
      </c>
      <c r="P8" s="158" t="s">
        <v>1435</v>
      </c>
      <c r="Q8" s="44"/>
      <c r="R8" s="44"/>
    </row>
    <row r="9" spans="2:47" ht="24" customHeight="1">
      <c r="B9" s="51" t="s">
        <v>43</v>
      </c>
      <c r="C9" s="9"/>
      <c r="D9" s="9"/>
      <c r="E9" s="9"/>
      <c r="F9" s="10"/>
      <c r="G9" s="9"/>
      <c r="H9" s="48"/>
      <c r="I9" s="58"/>
      <c r="J9" s="58"/>
      <c r="K9" s="59"/>
      <c r="L9" s="58"/>
      <c r="M9" s="59"/>
      <c r="N9" s="50"/>
      <c r="P9" s="158"/>
      <c r="Q9" s="44"/>
      <c r="R9" s="44"/>
      <c r="V9" s="2" t="s">
        <v>48</v>
      </c>
      <c r="AD9" s="2" t="s">
        <v>48</v>
      </c>
    </row>
    <row r="10" spans="2:47" ht="38.25" customHeight="1">
      <c r="B10" s="13"/>
      <c r="C10" s="9" t="s">
        <v>107</v>
      </c>
      <c r="D10" s="9"/>
      <c r="E10" s="9"/>
      <c r="F10" s="10"/>
      <c r="G10" s="9"/>
      <c r="H10" s="48"/>
      <c r="I10" s="62"/>
      <c r="J10" s="62"/>
      <c r="K10" s="63"/>
      <c r="L10" s="62"/>
      <c r="M10" s="63"/>
      <c r="N10" s="50">
        <f>'기계공사비 내역서 '!L56</f>
        <v>382320573.54999995</v>
      </c>
      <c r="P10" s="149" t="s">
        <v>1436</v>
      </c>
      <c r="Q10" s="44"/>
      <c r="R10" s="44"/>
      <c r="V10" s="499" t="s">
        <v>47</v>
      </c>
      <c r="W10" s="500"/>
      <c r="X10" s="501"/>
      <c r="Y10" s="505" t="s">
        <v>16</v>
      </c>
      <c r="Z10" s="506"/>
      <c r="AA10" s="505" t="s">
        <v>17</v>
      </c>
      <c r="AB10" s="506"/>
      <c r="AD10" s="507" t="s">
        <v>16</v>
      </c>
      <c r="AE10" s="507"/>
      <c r="AF10" s="507"/>
      <c r="AG10" s="507"/>
      <c r="AH10" s="507" t="s">
        <v>17</v>
      </c>
      <c r="AI10" s="507"/>
      <c r="AJ10" s="507"/>
      <c r="AK10" s="507"/>
    </row>
    <row r="11" spans="2:47" ht="39.75" customHeight="1">
      <c r="B11" s="13"/>
      <c r="C11" s="9" t="s">
        <v>9</v>
      </c>
      <c r="D11" s="9"/>
      <c r="E11" s="9"/>
      <c r="F11" s="10"/>
      <c r="G11" s="67" t="s">
        <v>38</v>
      </c>
      <c r="H11" s="68"/>
      <c r="I11" s="69"/>
      <c r="J11" s="69"/>
      <c r="K11" s="70"/>
      <c r="L11" s="69"/>
      <c r="M11" s="70"/>
      <c r="N11" s="50"/>
      <c r="P11" s="450" t="s">
        <v>148</v>
      </c>
      <c r="Q11" s="450" t="s">
        <v>149</v>
      </c>
      <c r="R11" s="44"/>
      <c r="V11" s="502"/>
      <c r="W11" s="503"/>
      <c r="X11" s="504"/>
      <c r="Y11" s="451" t="s">
        <v>18</v>
      </c>
      <c r="Z11" s="451" t="s">
        <v>19</v>
      </c>
      <c r="AA11" s="451" t="s">
        <v>18</v>
      </c>
      <c r="AB11" s="451" t="s">
        <v>19</v>
      </c>
      <c r="AD11" s="60" t="s">
        <v>18</v>
      </c>
      <c r="AE11" s="61" t="s">
        <v>78</v>
      </c>
      <c r="AF11" s="60" t="s">
        <v>19</v>
      </c>
      <c r="AG11" s="61" t="s">
        <v>78</v>
      </c>
      <c r="AH11" s="60" t="s">
        <v>18</v>
      </c>
      <c r="AI11" s="61" t="s">
        <v>78</v>
      </c>
      <c r="AJ11" s="60" t="s">
        <v>19</v>
      </c>
      <c r="AK11" s="61" t="s">
        <v>78</v>
      </c>
      <c r="AM11" s="2" t="s">
        <v>80</v>
      </c>
    </row>
    <row r="12" spans="2:47" ht="24" customHeight="1">
      <c r="B12" s="13"/>
      <c r="C12" s="9"/>
      <c r="D12" s="9"/>
      <c r="E12" s="9"/>
      <c r="F12" s="10"/>
      <c r="G12" s="71">
        <f>N10</f>
        <v>382320573.54999995</v>
      </c>
      <c r="H12" s="68"/>
      <c r="I12" s="72"/>
      <c r="J12" s="73" t="s">
        <v>53</v>
      </c>
      <c r="K12" s="74">
        <f>Q35</f>
        <v>10.5</v>
      </c>
      <c r="L12" s="68" t="s">
        <v>67</v>
      </c>
      <c r="M12" s="75"/>
      <c r="N12" s="50">
        <f>INT((G12)*K12/100)</f>
        <v>40143660</v>
      </c>
      <c r="P12" s="452">
        <v>1</v>
      </c>
      <c r="Q12" s="452"/>
      <c r="V12" s="505" t="s">
        <v>39</v>
      </c>
      <c r="W12" s="508"/>
      <c r="X12" s="506"/>
      <c r="Y12" s="453">
        <v>0.15</v>
      </c>
      <c r="Z12" s="454">
        <v>0.13</v>
      </c>
      <c r="AA12" s="453">
        <v>0.12</v>
      </c>
      <c r="AB12" s="454">
        <v>0.1</v>
      </c>
      <c r="AD12" s="64">
        <v>0</v>
      </c>
      <c r="AE12" s="65">
        <v>15</v>
      </c>
      <c r="AF12" s="66">
        <v>0</v>
      </c>
      <c r="AG12" s="65">
        <v>13</v>
      </c>
      <c r="AH12" s="64">
        <v>0</v>
      </c>
      <c r="AI12" s="65">
        <v>12</v>
      </c>
      <c r="AJ12" s="66">
        <v>0</v>
      </c>
      <c r="AK12" s="65">
        <v>10</v>
      </c>
      <c r="AM12" s="509" t="s">
        <v>197</v>
      </c>
      <c r="AN12" s="510"/>
      <c r="AO12" s="510"/>
      <c r="AP12" s="510"/>
      <c r="AQ12" s="510"/>
      <c r="AR12" s="510"/>
      <c r="AS12" s="510"/>
      <c r="AT12" s="510"/>
      <c r="AU12" s="511"/>
    </row>
    <row r="13" spans="2:47" ht="24" customHeight="1">
      <c r="B13" s="13"/>
      <c r="C13" s="9"/>
      <c r="D13" s="9"/>
      <c r="E13" s="9"/>
      <c r="F13" s="10"/>
      <c r="G13" s="71"/>
      <c r="H13" s="68"/>
      <c r="I13" s="68"/>
      <c r="J13" s="68"/>
      <c r="K13" s="75"/>
      <c r="L13" s="68"/>
      <c r="M13" s="75"/>
      <c r="N13" s="50"/>
      <c r="P13" s="149" t="s">
        <v>92</v>
      </c>
      <c r="V13" s="505" t="s">
        <v>40</v>
      </c>
      <c r="W13" s="508"/>
      <c r="X13" s="506"/>
      <c r="Y13" s="453">
        <v>0.14000000000000001</v>
      </c>
      <c r="Z13" s="454">
        <v>0.14000000000000001</v>
      </c>
      <c r="AA13" s="453">
        <v>0.11</v>
      </c>
      <c r="AB13" s="454">
        <v>0.11</v>
      </c>
      <c r="AD13" s="64">
        <v>500000000</v>
      </c>
      <c r="AE13" s="65">
        <v>14</v>
      </c>
      <c r="AF13" s="66">
        <v>6</v>
      </c>
      <c r="AG13" s="65">
        <v>14</v>
      </c>
      <c r="AH13" s="64">
        <v>500000000</v>
      </c>
      <c r="AI13" s="65">
        <v>11</v>
      </c>
      <c r="AJ13" s="66">
        <v>6</v>
      </c>
      <c r="AK13" s="65">
        <v>11</v>
      </c>
      <c r="AM13" s="512" t="s">
        <v>188</v>
      </c>
      <c r="AN13" s="512"/>
      <c r="AO13" s="512"/>
      <c r="AP13" s="512"/>
      <c r="AQ13" s="512"/>
      <c r="AR13" s="512"/>
      <c r="AS13" s="512"/>
      <c r="AT13" s="512"/>
      <c r="AU13" s="455">
        <v>4.0000000000000001E-3</v>
      </c>
    </row>
    <row r="14" spans="2:47" ht="24" customHeight="1">
      <c r="B14" s="496" t="s">
        <v>57</v>
      </c>
      <c r="C14" s="497"/>
      <c r="D14" s="497"/>
      <c r="E14" s="497"/>
      <c r="F14" s="498"/>
      <c r="G14" s="52"/>
      <c r="H14" s="53"/>
      <c r="I14" s="76"/>
      <c r="J14" s="76"/>
      <c r="K14" s="77"/>
      <c r="L14" s="76"/>
      <c r="M14" s="77"/>
      <c r="N14" s="78">
        <f>SUM(N10,N12)</f>
        <v>422464233.54999995</v>
      </c>
      <c r="P14" s="452">
        <v>2</v>
      </c>
      <c r="Q14" s="456" t="s">
        <v>91</v>
      </c>
      <c r="V14" s="513" t="s">
        <v>41</v>
      </c>
      <c r="W14" s="514"/>
      <c r="X14" s="515"/>
      <c r="Y14" s="453">
        <v>0.13</v>
      </c>
      <c r="Z14" s="454">
        <v>0.15</v>
      </c>
      <c r="AA14" s="453">
        <v>0.1</v>
      </c>
      <c r="AB14" s="454">
        <v>0.12</v>
      </c>
      <c r="AD14" s="64">
        <v>2000000000</v>
      </c>
      <c r="AE14" s="65">
        <v>13</v>
      </c>
      <c r="AF14" s="66">
        <v>18</v>
      </c>
      <c r="AG14" s="65">
        <v>15</v>
      </c>
      <c r="AH14" s="64">
        <v>2000000000</v>
      </c>
      <c r="AI14" s="65">
        <v>10</v>
      </c>
      <c r="AJ14" s="66">
        <v>18</v>
      </c>
      <c r="AK14" s="65">
        <v>12</v>
      </c>
      <c r="AM14" s="512" t="s">
        <v>198</v>
      </c>
      <c r="AN14" s="512"/>
      <c r="AO14" s="512"/>
      <c r="AP14" s="512"/>
      <c r="AQ14" s="512"/>
      <c r="AR14" s="512"/>
      <c r="AS14" s="512"/>
      <c r="AT14" s="512"/>
      <c r="AU14" s="455">
        <v>6.9999999999999999E-4</v>
      </c>
    </row>
    <row r="15" spans="2:47" ht="24" customHeight="1">
      <c r="B15" s="51" t="s">
        <v>44</v>
      </c>
      <c r="C15" s="9"/>
      <c r="D15" s="9"/>
      <c r="E15" s="9"/>
      <c r="F15" s="10"/>
      <c r="G15" s="9" t="s">
        <v>6</v>
      </c>
      <c r="H15" s="48" t="s">
        <v>6</v>
      </c>
      <c r="I15" s="49" t="s">
        <v>6</v>
      </c>
      <c r="J15" s="49"/>
      <c r="K15" s="9" t="s">
        <v>6</v>
      </c>
      <c r="L15" s="49"/>
      <c r="M15" s="9"/>
      <c r="N15" s="50" t="s">
        <v>6</v>
      </c>
      <c r="P15" s="149" t="s">
        <v>153</v>
      </c>
      <c r="V15" s="457" t="s">
        <v>36</v>
      </c>
      <c r="W15" s="457"/>
      <c r="X15" s="457"/>
      <c r="Y15" s="457"/>
      <c r="AD15" s="2" t="s">
        <v>36</v>
      </c>
      <c r="AE15" s="46" t="s">
        <v>51</v>
      </c>
      <c r="AG15" s="458" t="s">
        <v>171</v>
      </c>
      <c r="AH15" s="459"/>
      <c r="AI15" s="458"/>
      <c r="AM15" s="512" t="s">
        <v>189</v>
      </c>
      <c r="AN15" s="512"/>
      <c r="AO15" s="512"/>
      <c r="AP15" s="512"/>
      <c r="AQ15" s="512"/>
      <c r="AR15" s="512"/>
      <c r="AS15" s="512"/>
      <c r="AT15" s="512"/>
      <c r="AU15" s="455">
        <v>1.6000000000000001E-3</v>
      </c>
    </row>
    <row r="16" spans="2:47" ht="24" customHeight="1" thickBot="1">
      <c r="B16" s="516" t="s">
        <v>74</v>
      </c>
      <c r="C16" s="517"/>
      <c r="D16" s="517"/>
      <c r="E16" s="517"/>
      <c r="F16" s="517"/>
      <c r="G16" s="80"/>
      <c r="H16" s="81"/>
      <c r="I16" s="82"/>
      <c r="J16" s="82"/>
      <c r="K16" s="83"/>
      <c r="L16" s="82"/>
      <c r="M16" s="83"/>
      <c r="N16" s="84">
        <f>'기계공사비 내역서 '!L69</f>
        <v>650864072.00313604</v>
      </c>
      <c r="P16" s="460" t="s">
        <v>154</v>
      </c>
      <c r="Q16" s="460" t="s">
        <v>155</v>
      </c>
      <c r="V16" s="518" t="s">
        <v>175</v>
      </c>
      <c r="W16" s="519"/>
      <c r="X16" s="519"/>
      <c r="Y16" s="519"/>
      <c r="Z16" s="520"/>
      <c r="AA16" s="461" t="s">
        <v>1437</v>
      </c>
      <c r="AD16" s="60" t="s">
        <v>18</v>
      </c>
      <c r="AE16" s="61" t="s">
        <v>78</v>
      </c>
      <c r="AF16" s="60" t="s">
        <v>104</v>
      </c>
      <c r="AG16" s="459" t="s">
        <v>18</v>
      </c>
      <c r="AH16" s="458" t="s">
        <v>78</v>
      </c>
      <c r="AI16" s="459" t="s">
        <v>104</v>
      </c>
      <c r="AM16" s="512" t="s">
        <v>199</v>
      </c>
      <c r="AN16" s="512"/>
      <c r="AO16" s="512"/>
      <c r="AP16" s="512"/>
      <c r="AQ16" s="512"/>
      <c r="AR16" s="512"/>
      <c r="AS16" s="512"/>
      <c r="AT16" s="512"/>
      <c r="AU16" s="455">
        <v>1.8E-3</v>
      </c>
    </row>
    <row r="17" spans="2:47" ht="24" customHeight="1" thickTop="1">
      <c r="B17" s="86" t="s">
        <v>28</v>
      </c>
      <c r="C17" s="9" t="s">
        <v>58</v>
      </c>
      <c r="D17" s="9"/>
      <c r="E17" s="9"/>
      <c r="F17" s="9"/>
      <c r="G17" s="87" t="s">
        <v>61</v>
      </c>
      <c r="H17" s="48"/>
      <c r="I17" s="9"/>
      <c r="J17" s="9"/>
      <c r="K17" s="69"/>
      <c r="L17" s="9"/>
      <c r="M17" s="69"/>
      <c r="N17" s="88"/>
      <c r="P17" s="452"/>
      <c r="Q17" s="452">
        <v>1</v>
      </c>
      <c r="V17" s="167" t="s">
        <v>176</v>
      </c>
      <c r="W17" s="521" t="s">
        <v>1438</v>
      </c>
      <c r="X17" s="521"/>
      <c r="Y17" s="521" t="s">
        <v>179</v>
      </c>
      <c r="Z17" s="522"/>
      <c r="AA17" s="85">
        <v>1.5699999999999999E-2</v>
      </c>
      <c r="AD17" s="64">
        <v>0</v>
      </c>
      <c r="AE17" s="61">
        <v>1.01</v>
      </c>
      <c r="AF17" s="60">
        <v>7</v>
      </c>
      <c r="AG17" s="462">
        <v>0</v>
      </c>
      <c r="AH17" s="458">
        <v>1.01</v>
      </c>
      <c r="AI17" s="459">
        <v>7</v>
      </c>
      <c r="AM17" s="523" t="s">
        <v>200</v>
      </c>
      <c r="AN17" s="524"/>
      <c r="AO17" s="524"/>
      <c r="AP17" s="524"/>
      <c r="AQ17" s="524"/>
      <c r="AR17" s="524"/>
      <c r="AS17" s="524"/>
      <c r="AT17" s="524"/>
      <c r="AU17" s="525"/>
    </row>
    <row r="18" spans="2:47" ht="24" customHeight="1">
      <c r="B18" s="86" t="s">
        <v>6</v>
      </c>
      <c r="C18" s="9" t="s">
        <v>6</v>
      </c>
      <c r="D18" s="9"/>
      <c r="E18" s="9"/>
      <c r="F18" s="17"/>
      <c r="G18" s="89">
        <f>N10</f>
        <v>382320573.54999995</v>
      </c>
      <c r="H18" s="68" t="s">
        <v>10</v>
      </c>
      <c r="I18" s="90">
        <f>N12</f>
        <v>40143660</v>
      </c>
      <c r="J18" s="73" t="s">
        <v>53</v>
      </c>
      <c r="K18" s="74">
        <f>Q36</f>
        <v>3.56</v>
      </c>
      <c r="L18" s="68" t="s">
        <v>67</v>
      </c>
      <c r="M18" s="91"/>
      <c r="N18" s="92">
        <f>INT((G18+I18)*K18/100)</f>
        <v>15039726</v>
      </c>
      <c r="P18" s="149" t="s">
        <v>169</v>
      </c>
      <c r="V18" s="449" t="s">
        <v>173</v>
      </c>
      <c r="W18" s="508" t="s">
        <v>1439</v>
      </c>
      <c r="X18" s="508"/>
      <c r="Y18" s="508" t="s">
        <v>1440</v>
      </c>
      <c r="Z18" s="506"/>
      <c r="AA18" s="463">
        <v>1.2999999999999999E-2</v>
      </c>
      <c r="AD18" s="64">
        <v>14000000000</v>
      </c>
      <c r="AE18" s="61">
        <v>1.02</v>
      </c>
      <c r="AF18" s="60">
        <v>6</v>
      </c>
      <c r="AG18" s="462">
        <v>13000000000</v>
      </c>
      <c r="AH18" s="458">
        <v>1.02</v>
      </c>
      <c r="AI18" s="459">
        <v>6</v>
      </c>
      <c r="AM18" s="451" t="s">
        <v>190</v>
      </c>
      <c r="AN18" s="526" t="s">
        <v>201</v>
      </c>
      <c r="AO18" s="526"/>
      <c r="AP18" s="526"/>
      <c r="AQ18" s="526"/>
      <c r="AR18" s="526"/>
      <c r="AS18" s="526"/>
      <c r="AT18" s="526"/>
      <c r="AU18" s="455">
        <v>6.7999999999999996E-3</v>
      </c>
    </row>
    <row r="19" spans="2:47" ht="24" customHeight="1">
      <c r="B19" s="86" t="s">
        <v>6</v>
      </c>
      <c r="C19" s="9"/>
      <c r="D19" s="9"/>
      <c r="E19" s="9"/>
      <c r="F19" s="9" t="s">
        <v>12</v>
      </c>
      <c r="G19" s="87" t="s">
        <v>62</v>
      </c>
      <c r="H19" s="48"/>
      <c r="I19" s="9"/>
      <c r="J19" s="9"/>
      <c r="K19" s="69"/>
      <c r="L19" s="9"/>
      <c r="M19" s="69"/>
      <c r="N19" s="92"/>
      <c r="P19" s="460" t="s">
        <v>170</v>
      </c>
      <c r="Q19" s="460" t="s">
        <v>171</v>
      </c>
      <c r="S19" s="460" t="s">
        <v>103</v>
      </c>
      <c r="T19" s="460" t="s">
        <v>105</v>
      </c>
      <c r="V19" s="449" t="s">
        <v>174</v>
      </c>
      <c r="W19" s="508" t="s">
        <v>1441</v>
      </c>
      <c r="X19" s="508"/>
      <c r="Y19" s="508" t="s">
        <v>1442</v>
      </c>
      <c r="Z19" s="506"/>
      <c r="AA19" s="463">
        <v>1.1299999999999999E-2</v>
      </c>
      <c r="AD19" s="64">
        <v>22000000000</v>
      </c>
      <c r="AE19" s="61">
        <v>1.03</v>
      </c>
      <c r="AF19" s="60">
        <v>5</v>
      </c>
      <c r="AG19" s="462">
        <v>21000000000</v>
      </c>
      <c r="AH19" s="458">
        <v>1.03</v>
      </c>
      <c r="AI19" s="459">
        <v>5</v>
      </c>
      <c r="AM19" s="451" t="s">
        <v>202</v>
      </c>
      <c r="AN19" s="526" t="s">
        <v>191</v>
      </c>
      <c r="AO19" s="526"/>
      <c r="AP19" s="526"/>
      <c r="AQ19" s="526"/>
      <c r="AR19" s="526"/>
      <c r="AS19" s="526"/>
      <c r="AT19" s="526"/>
      <c r="AU19" s="455">
        <v>5.1000000000000004E-3</v>
      </c>
    </row>
    <row r="20" spans="2:47" ht="24" customHeight="1">
      <c r="B20" s="86" t="s">
        <v>6</v>
      </c>
      <c r="C20" s="9" t="s">
        <v>6</v>
      </c>
      <c r="D20" s="9"/>
      <c r="E20" s="9"/>
      <c r="F20" s="17"/>
      <c r="G20" s="89">
        <f>N10</f>
        <v>382320573.54999995</v>
      </c>
      <c r="H20" s="68" t="s">
        <v>10</v>
      </c>
      <c r="I20" s="90">
        <f>N12</f>
        <v>40143660</v>
      </c>
      <c r="J20" s="73" t="s">
        <v>53</v>
      </c>
      <c r="K20" s="74">
        <f>Q37</f>
        <v>1.01</v>
      </c>
      <c r="L20" s="68" t="s">
        <v>67</v>
      </c>
      <c r="M20" s="91"/>
      <c r="N20" s="92">
        <f>INT((G20+I20)*K20/100)</f>
        <v>4266888</v>
      </c>
      <c r="P20" s="452"/>
      <c r="Q20" s="452"/>
      <c r="S20" s="452">
        <v>1</v>
      </c>
      <c r="T20" s="452"/>
      <c r="V20" s="449" t="s">
        <v>20</v>
      </c>
      <c r="W20" s="508" t="s">
        <v>1443</v>
      </c>
      <c r="X20" s="508"/>
      <c r="Y20" s="508" t="s">
        <v>1444</v>
      </c>
      <c r="Z20" s="506"/>
      <c r="AA20" s="463">
        <v>1.0630000000000001E-2</v>
      </c>
      <c r="AD20" s="64">
        <v>37000000000</v>
      </c>
      <c r="AE20" s="61">
        <v>1.06</v>
      </c>
      <c r="AF20" s="60">
        <v>4</v>
      </c>
      <c r="AG20" s="462">
        <v>34000000000</v>
      </c>
      <c r="AH20" s="458">
        <v>1.06</v>
      </c>
      <c r="AI20" s="459">
        <v>4</v>
      </c>
      <c r="AM20" s="451" t="s">
        <v>192</v>
      </c>
      <c r="AN20" s="526" t="s">
        <v>193</v>
      </c>
      <c r="AO20" s="526"/>
      <c r="AP20" s="526"/>
      <c r="AQ20" s="526"/>
      <c r="AR20" s="526"/>
      <c r="AS20" s="526"/>
      <c r="AT20" s="526"/>
      <c r="AU20" s="455">
        <v>3.2000000000000002E-3</v>
      </c>
    </row>
    <row r="21" spans="2:47" ht="24" customHeight="1">
      <c r="B21" s="86" t="s">
        <v>6</v>
      </c>
      <c r="C21" s="9" t="s">
        <v>6</v>
      </c>
      <c r="D21" s="9"/>
      <c r="E21" s="9"/>
      <c r="F21" s="9" t="s">
        <v>13</v>
      </c>
      <c r="G21" s="93" t="s">
        <v>29</v>
      </c>
      <c r="H21" s="68"/>
      <c r="I21" s="69"/>
      <c r="J21" s="69"/>
      <c r="K21" s="69" t="s">
        <v>6</v>
      </c>
      <c r="L21" s="69"/>
      <c r="M21" s="69"/>
      <c r="N21" s="92"/>
      <c r="P21" s="149" t="s">
        <v>172</v>
      </c>
      <c r="V21" s="449" t="s">
        <v>21</v>
      </c>
      <c r="W21" s="508" t="s">
        <v>1445</v>
      </c>
      <c r="X21" s="508"/>
      <c r="Y21" s="508" t="s">
        <v>1446</v>
      </c>
      <c r="Z21" s="506"/>
      <c r="AA21" s="463">
        <v>1.03E-2</v>
      </c>
      <c r="AD21" s="64">
        <v>57000000000</v>
      </c>
      <c r="AE21" s="61">
        <v>1.1299999999999999</v>
      </c>
      <c r="AF21" s="60">
        <v>3</v>
      </c>
      <c r="AG21" s="462">
        <v>52000000000</v>
      </c>
      <c r="AH21" s="458">
        <v>1.1299999999999999</v>
      </c>
      <c r="AI21" s="459">
        <v>3</v>
      </c>
      <c r="AM21" s="451" t="s">
        <v>194</v>
      </c>
      <c r="AN21" s="526" t="s">
        <v>195</v>
      </c>
      <c r="AO21" s="526"/>
      <c r="AP21" s="526"/>
      <c r="AQ21" s="526"/>
      <c r="AR21" s="526"/>
      <c r="AS21" s="526"/>
      <c r="AT21" s="526"/>
      <c r="AU21" s="455">
        <v>1.6000000000000001E-3</v>
      </c>
    </row>
    <row r="22" spans="2:47" ht="24" customHeight="1">
      <c r="B22" s="86" t="s">
        <v>6</v>
      </c>
      <c r="C22" s="9" t="s">
        <v>6</v>
      </c>
      <c r="D22" s="9"/>
      <c r="E22" s="9"/>
      <c r="F22" s="17"/>
      <c r="G22" s="94">
        <f>N10</f>
        <v>382320573.54999995</v>
      </c>
      <c r="H22" s="68"/>
      <c r="I22" s="72"/>
      <c r="J22" s="73" t="s">
        <v>53</v>
      </c>
      <c r="K22" s="74">
        <f>Q38</f>
        <v>4.75</v>
      </c>
      <c r="L22" s="68" t="s">
        <v>67</v>
      </c>
      <c r="M22" s="91"/>
      <c r="N22" s="92">
        <f>INT((G22)*K22/100)</f>
        <v>18160227</v>
      </c>
      <c r="P22" s="460" t="s">
        <v>170</v>
      </c>
      <c r="Q22" s="460" t="s">
        <v>171</v>
      </c>
      <c r="S22" s="460" t="s">
        <v>103</v>
      </c>
      <c r="T22" s="460" t="s">
        <v>105</v>
      </c>
      <c r="V22" s="449" t="s">
        <v>22</v>
      </c>
      <c r="W22" s="508" t="s">
        <v>180</v>
      </c>
      <c r="X22" s="508"/>
      <c r="Y22" s="508" t="s">
        <v>1447</v>
      </c>
      <c r="Z22" s="506"/>
      <c r="AA22" s="463">
        <v>1.0200000000000001E-2</v>
      </c>
      <c r="AD22" s="64">
        <v>90000000000</v>
      </c>
      <c r="AE22" s="61">
        <v>1.3</v>
      </c>
      <c r="AF22" s="60">
        <v>2</v>
      </c>
      <c r="AG22" s="462">
        <v>80000000000</v>
      </c>
      <c r="AH22" s="458">
        <v>1.3</v>
      </c>
      <c r="AI22" s="459">
        <v>2</v>
      </c>
      <c r="AM22" s="451" t="s">
        <v>196</v>
      </c>
      <c r="AN22" s="526" t="s">
        <v>23</v>
      </c>
      <c r="AO22" s="526"/>
      <c r="AP22" s="526"/>
      <c r="AQ22" s="526"/>
      <c r="AR22" s="526"/>
      <c r="AS22" s="526"/>
      <c r="AT22" s="526"/>
      <c r="AU22" s="455">
        <v>1E-3</v>
      </c>
    </row>
    <row r="23" spans="2:47" ht="24" customHeight="1">
      <c r="B23" s="86" t="s">
        <v>6</v>
      </c>
      <c r="C23" s="9" t="s">
        <v>6</v>
      </c>
      <c r="D23" s="9"/>
      <c r="E23" s="9"/>
      <c r="F23" s="9" t="s">
        <v>31</v>
      </c>
      <c r="G23" s="93" t="s">
        <v>30</v>
      </c>
      <c r="H23" s="68"/>
      <c r="I23" s="69"/>
      <c r="J23" s="69"/>
      <c r="K23" s="69" t="s">
        <v>6</v>
      </c>
      <c r="L23" s="69"/>
      <c r="M23" s="69"/>
      <c r="N23" s="92"/>
      <c r="P23" s="452"/>
      <c r="Q23" s="452"/>
      <c r="S23" s="452">
        <v>1</v>
      </c>
      <c r="T23" s="452"/>
      <c r="V23" s="449" t="s">
        <v>177</v>
      </c>
      <c r="W23" s="508" t="s">
        <v>1448</v>
      </c>
      <c r="X23" s="508"/>
      <c r="Y23" s="508" t="s">
        <v>1449</v>
      </c>
      <c r="Z23" s="506"/>
      <c r="AA23" s="463">
        <v>1.01E-2</v>
      </c>
      <c r="AD23" s="64">
        <v>140000000000</v>
      </c>
      <c r="AE23" s="61">
        <v>1.57</v>
      </c>
      <c r="AF23" s="60">
        <v>1</v>
      </c>
      <c r="AG23" s="462">
        <v>120000000000</v>
      </c>
      <c r="AH23" s="458">
        <v>1.57</v>
      </c>
      <c r="AI23" s="459">
        <v>1</v>
      </c>
      <c r="AM23" s="153"/>
      <c r="AN23" s="183"/>
      <c r="AO23" s="183"/>
      <c r="AP23" s="183"/>
      <c r="AQ23" s="183"/>
      <c r="AR23" s="183"/>
      <c r="AS23" s="183"/>
      <c r="AT23" s="183"/>
      <c r="AU23" s="184"/>
    </row>
    <row r="24" spans="2:47" ht="24" customHeight="1">
      <c r="B24" s="86" t="s">
        <v>6</v>
      </c>
      <c r="C24" s="9" t="s">
        <v>6</v>
      </c>
      <c r="D24" s="9"/>
      <c r="E24" s="9"/>
      <c r="F24" s="17"/>
      <c r="G24" s="94">
        <f>N10</f>
        <v>382320573.54999995</v>
      </c>
      <c r="H24" s="68"/>
      <c r="I24" s="69"/>
      <c r="J24" s="73" t="s">
        <v>53</v>
      </c>
      <c r="K24" s="74">
        <f>Q39</f>
        <v>3.5950000000000002</v>
      </c>
      <c r="L24" s="68" t="s">
        <v>67</v>
      </c>
      <c r="M24" s="91"/>
      <c r="N24" s="92">
        <f>INT((G24)*K24/100)</f>
        <v>13744424</v>
      </c>
      <c r="P24" s="149" t="s">
        <v>1450</v>
      </c>
      <c r="V24" s="464"/>
      <c r="AD24" s="168" t="s">
        <v>1451</v>
      </c>
      <c r="AM24" s="2" t="s">
        <v>132</v>
      </c>
    </row>
    <row r="25" spans="2:47" ht="24" customHeight="1">
      <c r="B25" s="86" t="s">
        <v>6</v>
      </c>
      <c r="C25" s="9" t="s">
        <v>6</v>
      </c>
      <c r="D25" s="9"/>
      <c r="E25" s="9"/>
      <c r="F25" s="9" t="s">
        <v>32</v>
      </c>
      <c r="G25" s="93" t="s">
        <v>37</v>
      </c>
      <c r="H25" s="68"/>
      <c r="I25" s="69"/>
      <c r="J25" s="69"/>
      <c r="K25" s="69"/>
      <c r="L25" s="69"/>
      <c r="M25" s="69"/>
      <c r="N25" s="92"/>
      <c r="P25" s="460" t="s">
        <v>1452</v>
      </c>
      <c r="Q25" s="460" t="s">
        <v>1453</v>
      </c>
      <c r="V25" s="168" t="s">
        <v>1451</v>
      </c>
      <c r="AD25" s="507" t="s">
        <v>198</v>
      </c>
      <c r="AE25" s="507"/>
      <c r="AF25" s="507" t="s">
        <v>1454</v>
      </c>
      <c r="AG25" s="507"/>
      <c r="AH25" s="507"/>
      <c r="AI25" s="507"/>
      <c r="AM25" s="531" t="s">
        <v>133</v>
      </c>
      <c r="AN25" s="531"/>
      <c r="AO25" s="531"/>
      <c r="AP25" s="531"/>
      <c r="AQ25" s="531"/>
      <c r="AR25" s="531"/>
      <c r="AS25" s="531"/>
      <c r="AT25" s="531"/>
      <c r="AU25" s="465" t="s">
        <v>126</v>
      </c>
    </row>
    <row r="26" spans="2:47" ht="24" customHeight="1">
      <c r="B26" s="86" t="s">
        <v>6</v>
      </c>
      <c r="C26" s="95" t="s">
        <v>6</v>
      </c>
      <c r="D26" s="95"/>
      <c r="E26" s="95"/>
      <c r="F26" s="96"/>
      <c r="G26" s="71">
        <f>N24</f>
        <v>13744424</v>
      </c>
      <c r="H26" s="68"/>
      <c r="I26" s="69"/>
      <c r="J26" s="73" t="s">
        <v>53</v>
      </c>
      <c r="K26" s="74">
        <f>Q40</f>
        <v>13.14</v>
      </c>
      <c r="L26" s="68" t="s">
        <v>67</v>
      </c>
      <c r="M26" s="91"/>
      <c r="N26" s="92">
        <f>INT((G26)*K26/100)</f>
        <v>1806017</v>
      </c>
      <c r="P26" s="452"/>
      <c r="Q26" s="452">
        <v>1</v>
      </c>
      <c r="V26" s="532" t="s">
        <v>204</v>
      </c>
      <c r="W26" s="532"/>
      <c r="X26" s="505" t="s">
        <v>1455</v>
      </c>
      <c r="Y26" s="506"/>
      <c r="Z26" s="505" t="s">
        <v>1456</v>
      </c>
      <c r="AA26" s="506"/>
      <c r="AB26" s="533"/>
      <c r="AC26" s="534"/>
      <c r="AD26" s="60" t="s">
        <v>18</v>
      </c>
      <c r="AE26" s="61" t="s">
        <v>78</v>
      </c>
      <c r="AF26" s="60" t="s">
        <v>18</v>
      </c>
      <c r="AG26" s="61" t="s">
        <v>78</v>
      </c>
      <c r="AH26" s="60"/>
      <c r="AI26" s="61"/>
      <c r="AM26" s="535" t="s">
        <v>134</v>
      </c>
      <c r="AN26" s="535"/>
      <c r="AO26" s="535"/>
      <c r="AP26" s="535"/>
      <c r="AQ26" s="535"/>
      <c r="AR26" s="535"/>
      <c r="AS26" s="535"/>
      <c r="AT26" s="535"/>
      <c r="AU26" s="466">
        <v>8.0999999999999996E-4</v>
      </c>
    </row>
    <row r="27" spans="2:47" ht="24" customHeight="1">
      <c r="B27" s="516"/>
      <c r="C27" s="517"/>
      <c r="D27" s="517"/>
      <c r="E27" s="517"/>
      <c r="F27" s="527"/>
      <c r="G27" s="97"/>
      <c r="H27" s="98"/>
      <c r="I27" s="99"/>
      <c r="J27" s="99"/>
      <c r="K27" s="99"/>
      <c r="L27" s="99"/>
      <c r="M27" s="99"/>
      <c r="N27" s="100"/>
      <c r="P27" s="166" t="s">
        <v>156</v>
      </c>
      <c r="Q27" s="22"/>
      <c r="S27" s="22"/>
      <c r="T27" s="22"/>
      <c r="V27" s="505" t="s">
        <v>185</v>
      </c>
      <c r="W27" s="506"/>
      <c r="X27" s="467">
        <v>3.11</v>
      </c>
      <c r="Y27" s="468"/>
      <c r="Z27" s="467">
        <v>3.15</v>
      </c>
      <c r="AA27" s="468"/>
      <c r="AB27" s="469"/>
      <c r="AC27" s="470"/>
      <c r="AD27" s="64">
        <v>0</v>
      </c>
      <c r="AE27" s="65">
        <v>3.11</v>
      </c>
      <c r="AF27" s="64">
        <v>0</v>
      </c>
      <c r="AG27" s="65">
        <v>3.15</v>
      </c>
      <c r="AH27" s="64"/>
      <c r="AI27" s="65"/>
      <c r="AM27" s="528" t="s">
        <v>135</v>
      </c>
      <c r="AN27" s="529"/>
      <c r="AO27" s="529"/>
      <c r="AP27" s="529"/>
      <c r="AQ27" s="529"/>
      <c r="AR27" s="529"/>
      <c r="AS27" s="529"/>
      <c r="AT27" s="530"/>
      <c r="AU27" s="156">
        <v>8.0000000000000004E-4</v>
      </c>
    </row>
    <row r="28" spans="2:47" ht="24" customHeight="1">
      <c r="B28" s="13" t="s">
        <v>6</v>
      </c>
      <c r="C28" s="9" t="s">
        <v>1457</v>
      </c>
      <c r="D28" s="9"/>
      <c r="E28" s="9"/>
      <c r="F28" s="10"/>
      <c r="G28" s="101" t="str">
        <f>IF(P12=AE66,AF66,AF67)</f>
        <v xml:space="preserve">(도급재료비 ＋ 발주자재료비 ＋ 직접노무비) × 산업안전보건관리비율 ＋ 기초액 </v>
      </c>
      <c r="H28" s="48"/>
      <c r="I28" s="49"/>
      <c r="J28" s="49"/>
      <c r="K28" s="9"/>
      <c r="L28" s="49"/>
      <c r="M28" s="9"/>
      <c r="N28" s="102" t="str">
        <f>IF(P12=AE70,AF70,AF71)</f>
        <v>(설비비 포함)</v>
      </c>
      <c r="P28" s="536" t="s">
        <v>1475</v>
      </c>
      <c r="Q28" s="537"/>
      <c r="R28" s="537"/>
      <c r="S28" s="537"/>
      <c r="T28" s="538"/>
      <c r="V28" s="505" t="s">
        <v>181</v>
      </c>
      <c r="W28" s="506"/>
      <c r="X28" s="467">
        <v>3.11</v>
      </c>
      <c r="Y28" s="468"/>
      <c r="Z28" s="467">
        <v>3.15</v>
      </c>
      <c r="AA28" s="468"/>
      <c r="AB28" s="469"/>
      <c r="AC28" s="470"/>
      <c r="AD28" s="64">
        <v>20000000</v>
      </c>
      <c r="AE28" s="65">
        <v>3.11</v>
      </c>
      <c r="AF28" s="64">
        <v>20000000</v>
      </c>
      <c r="AG28" s="65">
        <v>3.15</v>
      </c>
      <c r="AH28" s="64"/>
      <c r="AI28" s="65"/>
      <c r="AM28" s="528" t="s">
        <v>136</v>
      </c>
      <c r="AN28" s="529"/>
      <c r="AO28" s="529"/>
      <c r="AP28" s="529"/>
      <c r="AQ28" s="529"/>
      <c r="AR28" s="529"/>
      <c r="AS28" s="529"/>
      <c r="AT28" s="530"/>
      <c r="AU28" s="156">
        <v>7.5000000000000002E-4</v>
      </c>
    </row>
    <row r="29" spans="2:47" ht="24" customHeight="1">
      <c r="B29" s="13"/>
      <c r="C29" s="9"/>
      <c r="D29" s="9"/>
      <c r="E29" s="9"/>
      <c r="F29" s="103"/>
      <c r="G29" s="104">
        <f>(N8+'[383]순공사비 내역서 '!L176)*P12+Q53*Q12*0.7</f>
        <v>156509820</v>
      </c>
      <c r="H29" s="68" t="s">
        <v>10</v>
      </c>
      <c r="I29" s="90">
        <f>N10*P12</f>
        <v>382320573.54999995</v>
      </c>
      <c r="J29" s="73" t="s">
        <v>53</v>
      </c>
      <c r="K29" s="74">
        <f>((IF((G29+I29)="","",VLOOKUP((G29+I29),AD27:AE31,2,1))*Q26+IF((G29+I29)="","",VLOOKUP((G29+I29),AF27:AG31,2,1))*P26))</f>
        <v>2.2799999999999998</v>
      </c>
      <c r="L29" s="68" t="s">
        <v>10</v>
      </c>
      <c r="M29" s="105">
        <f>SUMIF(Z27:Z31,K29,AA27:AA31)+SUMIF(X27:X31,K29,Y27:Y31)+SUMIF(AB27:AB31,K29,AC27:AC31)</f>
        <v>4325000</v>
      </c>
      <c r="N29" s="102">
        <f>INT((G29+I29)*K29/100+M29)</f>
        <v>16610332</v>
      </c>
      <c r="P29" s="166" t="s">
        <v>142</v>
      </c>
      <c r="Q29" s="22"/>
      <c r="S29" s="22"/>
      <c r="T29" s="22"/>
      <c r="V29" s="532" t="s">
        <v>186</v>
      </c>
      <c r="W29" s="532" t="s">
        <v>183</v>
      </c>
      <c r="X29" s="467">
        <v>2.2799999999999998</v>
      </c>
      <c r="Y29" s="474">
        <v>4325000</v>
      </c>
      <c r="Z29" s="467">
        <v>2.5299999999999998</v>
      </c>
      <c r="AA29" s="474">
        <v>3300000</v>
      </c>
      <c r="AB29" s="469"/>
      <c r="AC29" s="475"/>
      <c r="AD29" s="64">
        <v>500000000</v>
      </c>
      <c r="AE29" s="65">
        <v>2.2799999999999998</v>
      </c>
      <c r="AF29" s="64">
        <v>500000000</v>
      </c>
      <c r="AG29" s="65">
        <v>2.5299999999999998</v>
      </c>
      <c r="AH29" s="64"/>
      <c r="AI29" s="65"/>
      <c r="AM29" s="539" t="s">
        <v>131</v>
      </c>
      <c r="AN29" s="540"/>
      <c r="AO29" s="540"/>
      <c r="AP29" s="540"/>
      <c r="AQ29" s="541"/>
      <c r="AR29" s="545" t="s">
        <v>127</v>
      </c>
      <c r="AS29" s="546"/>
      <c r="AT29" s="547"/>
      <c r="AU29" s="156">
        <v>7.1000000000000002E-4</v>
      </c>
    </row>
    <row r="30" spans="2:47" ht="24" customHeight="1">
      <c r="B30" s="13"/>
      <c r="C30" s="9"/>
      <c r="D30" s="9"/>
      <c r="E30" s="9"/>
      <c r="F30" s="103"/>
      <c r="G30" s="101" t="str">
        <f>IF(P12=AE68,AF68,AF69)</f>
        <v xml:space="preserve">((도급재료비 ＋ 직접노무비) × 산업안전보건관리비율 ＋ 기초액) x 1.2   </v>
      </c>
      <c r="H30" s="106"/>
      <c r="I30" s="107"/>
      <c r="J30" s="107"/>
      <c r="K30" s="9"/>
      <c r="L30" s="107"/>
      <c r="M30" s="9"/>
      <c r="N30" s="102" t="str">
        <f>IF(P12=AE72,AF72,AF73)</f>
        <v>(설비비 제외)</v>
      </c>
      <c r="P30" s="471" t="s">
        <v>1474</v>
      </c>
      <c r="Q30" s="472"/>
      <c r="R30" s="472"/>
      <c r="S30" s="472"/>
      <c r="T30" s="473"/>
      <c r="V30" s="532" t="s">
        <v>184</v>
      </c>
      <c r="W30" s="532" t="s">
        <v>182</v>
      </c>
      <c r="X30" s="467">
        <v>2.37</v>
      </c>
      <c r="Y30" s="468"/>
      <c r="Z30" s="467">
        <v>2.6</v>
      </c>
      <c r="AA30" s="468"/>
      <c r="AB30" s="469"/>
      <c r="AC30" s="470"/>
      <c r="AD30" s="64">
        <v>5000000000</v>
      </c>
      <c r="AE30" s="65">
        <v>2.37</v>
      </c>
      <c r="AF30" s="64">
        <v>5000000000</v>
      </c>
      <c r="AG30" s="65">
        <v>2.6</v>
      </c>
      <c r="AH30" s="64"/>
      <c r="AI30" s="65"/>
      <c r="AM30" s="542"/>
      <c r="AN30" s="543"/>
      <c r="AO30" s="543"/>
      <c r="AP30" s="543"/>
      <c r="AQ30" s="544"/>
      <c r="AR30" s="545" t="s">
        <v>128</v>
      </c>
      <c r="AS30" s="546"/>
      <c r="AT30" s="547"/>
      <c r="AU30" s="156">
        <v>6.8000000000000005E-4</v>
      </c>
    </row>
    <row r="31" spans="2:47" ht="24" customHeight="1">
      <c r="B31" s="13"/>
      <c r="C31" s="9"/>
      <c r="D31" s="9"/>
      <c r="E31" s="9"/>
      <c r="F31" s="103"/>
      <c r="G31" s="108">
        <f>N8*P12+Q53*Q12*0.7</f>
        <v>155509820</v>
      </c>
      <c r="H31" s="73" t="s">
        <v>122</v>
      </c>
      <c r="I31" s="90">
        <f>N10*P12</f>
        <v>382320573.54999995</v>
      </c>
      <c r="J31" s="73" t="s">
        <v>53</v>
      </c>
      <c r="K31" s="74">
        <f>((IF((G31+I31)="","",VLOOKUP((G31+I31),AF27:AG31,2,1))*P26+IF((G31+I31)="","",VLOOKUP((G31+I31),AD27:AE31,2,1))*Q26))</f>
        <v>2.2799999999999998</v>
      </c>
      <c r="L31" s="68" t="s">
        <v>10</v>
      </c>
      <c r="M31" s="157">
        <f>SUMIF(Z27:Z31,K31,AA27:AA31)+SUMIF(X27:X31,K31,Y27:Y31)+SUMIF(AB27:AB31,K31,AC27:AC31)</f>
        <v>4325000</v>
      </c>
      <c r="N31" s="102">
        <f>INT((G31+I31)*K31/100+M31)*1.2</f>
        <v>19905038.399999999</v>
      </c>
      <c r="V31" s="532" t="s">
        <v>187</v>
      </c>
      <c r="W31" s="532" t="s">
        <v>182</v>
      </c>
      <c r="X31" s="467">
        <v>2.64</v>
      </c>
      <c r="Y31" s="468"/>
      <c r="Z31" s="467">
        <v>2.73</v>
      </c>
      <c r="AA31" s="468"/>
      <c r="AB31" s="469"/>
      <c r="AC31" s="470"/>
      <c r="AD31" s="64">
        <v>80000000000</v>
      </c>
      <c r="AE31" s="65">
        <v>2.64</v>
      </c>
      <c r="AF31" s="64">
        <v>80000000000</v>
      </c>
      <c r="AG31" s="65">
        <v>2.73</v>
      </c>
      <c r="AH31" s="64"/>
      <c r="AI31" s="65"/>
      <c r="AM31" s="528" t="s">
        <v>137</v>
      </c>
      <c r="AN31" s="529"/>
      <c r="AO31" s="529"/>
      <c r="AP31" s="529"/>
      <c r="AQ31" s="529"/>
      <c r="AR31" s="529"/>
      <c r="AS31" s="529"/>
      <c r="AT31" s="530"/>
      <c r="AU31" s="156">
        <v>8.4000000000000003E-4</v>
      </c>
    </row>
    <row r="32" spans="2:47" ht="24" customHeight="1">
      <c r="B32" s="516" t="s">
        <v>1458</v>
      </c>
      <c r="C32" s="517"/>
      <c r="D32" s="517"/>
      <c r="E32" s="517"/>
      <c r="F32" s="527"/>
      <c r="G32" s="109"/>
      <c r="H32" s="110"/>
      <c r="I32" s="111"/>
      <c r="J32" s="111"/>
      <c r="K32" s="112"/>
      <c r="L32" s="111"/>
      <c r="M32" s="112"/>
      <c r="N32" s="176">
        <v>20907508</v>
      </c>
      <c r="V32" s="153"/>
      <c r="W32" s="153"/>
      <c r="X32" s="154"/>
      <c r="Y32" s="155"/>
      <c r="Z32" s="154"/>
      <c r="AA32" s="155"/>
      <c r="AB32" s="154"/>
      <c r="AC32" s="155"/>
    </row>
    <row r="33" spans="2:33" ht="24" customHeight="1">
      <c r="B33" s="114"/>
      <c r="C33" s="115"/>
      <c r="D33" s="115"/>
      <c r="E33" s="115"/>
      <c r="F33" s="116"/>
      <c r="G33" s="109"/>
      <c r="H33" s="110"/>
      <c r="I33" s="111"/>
      <c r="J33" s="111"/>
      <c r="K33" s="112"/>
      <c r="L33" s="111"/>
      <c r="M33" s="112"/>
      <c r="N33" s="113"/>
      <c r="P33" s="149" t="s">
        <v>49</v>
      </c>
      <c r="U33" s="45"/>
      <c r="V33" s="45"/>
      <c r="W33" s="45"/>
      <c r="X33" s="45"/>
      <c r="Y33" s="45"/>
      <c r="Z33" s="45"/>
      <c r="AA33" s="45"/>
      <c r="AB33" s="45"/>
      <c r="AC33" s="45"/>
      <c r="AF33" s="46"/>
    </row>
    <row r="34" spans="2:33" ht="24" customHeight="1">
      <c r="B34" s="13"/>
      <c r="C34" s="9" t="s">
        <v>54</v>
      </c>
      <c r="D34" s="9"/>
      <c r="E34" s="9"/>
      <c r="F34" s="10"/>
      <c r="G34" s="93" t="s">
        <v>59</v>
      </c>
      <c r="H34" s="68"/>
      <c r="I34" s="69"/>
      <c r="J34" s="69"/>
      <c r="K34" s="69" t="s">
        <v>6</v>
      </c>
      <c r="L34" s="69"/>
      <c r="M34" s="69"/>
      <c r="N34" s="92"/>
      <c r="P34" s="460" t="s">
        <v>45</v>
      </c>
      <c r="Q34" s="476" t="s">
        <v>34</v>
      </c>
      <c r="R34" s="477"/>
      <c r="S34" s="460" t="s">
        <v>102</v>
      </c>
      <c r="U34" s="45"/>
      <c r="V34" s="45"/>
      <c r="W34" s="45"/>
      <c r="X34" s="45"/>
      <c r="Y34" s="45"/>
      <c r="Z34" s="45"/>
      <c r="AA34" s="45"/>
      <c r="AB34" s="45"/>
      <c r="AC34" s="45"/>
      <c r="AF34" s="46"/>
    </row>
    <row r="35" spans="2:33" ht="24" customHeight="1">
      <c r="B35" s="516"/>
      <c r="C35" s="517"/>
      <c r="D35" s="517"/>
      <c r="E35" s="517"/>
      <c r="F35" s="527"/>
      <c r="G35" s="94">
        <f>N10</f>
        <v>382320573.54999995</v>
      </c>
      <c r="H35" s="68"/>
      <c r="I35" s="72"/>
      <c r="J35" s="73" t="s">
        <v>53</v>
      </c>
      <c r="K35" s="74">
        <f>Q42</f>
        <v>2.2999999999999998</v>
      </c>
      <c r="L35" s="68" t="s">
        <v>67</v>
      </c>
      <c r="M35" s="91"/>
      <c r="N35" s="92">
        <f>INT((G35)*K35/100)</f>
        <v>8793373</v>
      </c>
      <c r="P35" s="460" t="s">
        <v>50</v>
      </c>
      <c r="Q35" s="478">
        <f>(IF((N8+N10+N16)="","",VLOOKUP((N8+N10+N16),AD12:AE14,2,1))*P20+IF((N8+N10+N16)="","",VLOOKUP((N8+N10+N16),AD12:AE14,2,1))*Q20+IF((N8+N10+N16)="","",VLOOKUP((N8+N10+N16),AH12:AI14,2,1))*S20+IF((N8+N10+N16)="","",VLOOKUP((N8+N10+N16),AH12:AI14,2,1))*T20+IF((P14)="","",VLOOKUP((P14),AF12:AG14,2,1))*P20+IF((P14)="","",VLOOKUP((P14),AF12:AG14,2,1))*Q20+IF((P14)="","",VLOOKUP((P14),AJ12:AK14,2,1))*S20+IF((P14)="","",VLOOKUP((P14),AJ12:AK14,2,1))*T20)/2</f>
        <v>10.5</v>
      </c>
      <c r="R35" s="479" t="s">
        <v>35</v>
      </c>
      <c r="S35" s="480"/>
      <c r="T35" s="79"/>
      <c r="V35" s="45"/>
      <c r="W35" s="45"/>
      <c r="X35" s="45"/>
      <c r="Y35" s="45"/>
      <c r="Z35" s="45"/>
      <c r="AA35" s="45"/>
      <c r="AB35" s="45"/>
      <c r="AC35" s="45"/>
    </row>
    <row r="36" spans="2:33" ht="24" customHeight="1">
      <c r="B36" s="114"/>
      <c r="C36" s="115"/>
      <c r="D36" s="115"/>
      <c r="E36" s="115"/>
      <c r="F36" s="116"/>
      <c r="G36" s="117"/>
      <c r="H36" s="118"/>
      <c r="I36" s="107"/>
      <c r="J36" s="107"/>
      <c r="K36" s="9"/>
      <c r="L36" s="107"/>
      <c r="M36" s="9"/>
      <c r="N36" s="92"/>
      <c r="P36" s="460" t="s">
        <v>94</v>
      </c>
      <c r="Q36" s="481">
        <v>3.56</v>
      </c>
      <c r="R36" s="479" t="s">
        <v>35</v>
      </c>
      <c r="S36" s="460" t="s">
        <v>101</v>
      </c>
      <c r="T36" s="79"/>
      <c r="V36" s="45"/>
      <c r="W36" s="45"/>
      <c r="X36" s="45"/>
      <c r="Y36" s="45"/>
      <c r="Z36" s="45"/>
      <c r="AA36" s="45"/>
      <c r="AB36" s="45"/>
      <c r="AC36" s="45"/>
      <c r="AF36" s="60" t="s">
        <v>129</v>
      </c>
      <c r="AG36" s="61">
        <f>IF(N32=N29,1,0)</f>
        <v>0</v>
      </c>
    </row>
    <row r="37" spans="2:33" ht="24" customHeight="1">
      <c r="B37" s="13"/>
      <c r="C37" s="9" t="s">
        <v>79</v>
      </c>
      <c r="D37" s="9"/>
      <c r="E37" s="9"/>
      <c r="F37" s="10"/>
      <c r="G37" s="9" t="s">
        <v>60</v>
      </c>
      <c r="H37" s="48"/>
      <c r="I37" s="49"/>
      <c r="J37" s="49"/>
      <c r="K37" s="9"/>
      <c r="L37" s="49"/>
      <c r="M37" s="9"/>
      <c r="N37" s="50"/>
      <c r="P37" s="460" t="s">
        <v>95</v>
      </c>
      <c r="Q37" s="481">
        <f>IF((N8+N14+N16)="","",VLOOKUP((N8+N14+N16),AD17:AE23,2,1))</f>
        <v>1.01</v>
      </c>
      <c r="R37" s="479" t="s">
        <v>35</v>
      </c>
      <c r="S37" s="460" t="s">
        <v>101</v>
      </c>
      <c r="T37" s="79"/>
      <c r="V37" s="45"/>
      <c r="W37" s="45"/>
      <c r="X37" s="45"/>
      <c r="Y37" s="45"/>
      <c r="Z37" s="45"/>
      <c r="AA37" s="45"/>
      <c r="AB37" s="45"/>
      <c r="AC37" s="45"/>
      <c r="AF37" s="60" t="s">
        <v>130</v>
      </c>
      <c r="AG37" s="61">
        <f>IF(N32=N31,1,0)</f>
        <v>0</v>
      </c>
    </row>
    <row r="38" spans="2:33" ht="24" customHeight="1">
      <c r="B38" s="516"/>
      <c r="C38" s="517"/>
      <c r="D38" s="517"/>
      <c r="E38" s="517"/>
      <c r="F38" s="527"/>
      <c r="G38" s="89">
        <f>N8</f>
        <v>155509820</v>
      </c>
      <c r="H38" s="68" t="s">
        <v>10</v>
      </c>
      <c r="I38" s="119">
        <f>N10</f>
        <v>382320573.54999995</v>
      </c>
      <c r="J38" s="68" t="s">
        <v>10</v>
      </c>
      <c r="K38" s="90">
        <f>N16</f>
        <v>650864072.00313604</v>
      </c>
      <c r="L38" s="73" t="s">
        <v>53</v>
      </c>
      <c r="M38" s="120">
        <f>Q43</f>
        <v>0.11</v>
      </c>
      <c r="N38" s="92">
        <f>INT((G38+I38+K38)*M38/100)</f>
        <v>1307563</v>
      </c>
      <c r="P38" s="460" t="s">
        <v>96</v>
      </c>
      <c r="Q38" s="481">
        <v>4.75</v>
      </c>
      <c r="R38" s="479" t="s">
        <v>35</v>
      </c>
      <c r="S38" s="460" t="s">
        <v>101</v>
      </c>
      <c r="T38" s="79"/>
      <c r="V38" s="45"/>
      <c r="W38" s="45"/>
      <c r="X38" s="45"/>
      <c r="Y38" s="45"/>
      <c r="Z38" s="45"/>
      <c r="AA38" s="45"/>
      <c r="AB38" s="45"/>
      <c r="AC38" s="45"/>
    </row>
    <row r="39" spans="2:33" ht="24" customHeight="1">
      <c r="B39" s="114"/>
      <c r="C39" s="115"/>
      <c r="D39" s="115"/>
      <c r="E39" s="115"/>
      <c r="F39" s="116"/>
      <c r="G39" s="117"/>
      <c r="H39" s="118"/>
      <c r="I39" s="107"/>
      <c r="J39" s="107"/>
      <c r="K39" s="9"/>
      <c r="L39" s="107"/>
      <c r="M39" s="9"/>
      <c r="N39" s="92"/>
      <c r="P39" s="460" t="s">
        <v>97</v>
      </c>
      <c r="Q39" s="481">
        <v>3.5950000000000002</v>
      </c>
      <c r="R39" s="479" t="s">
        <v>35</v>
      </c>
      <c r="S39" s="460" t="s">
        <v>101</v>
      </c>
      <c r="T39" s="79"/>
      <c r="V39" s="45"/>
      <c r="W39" s="45"/>
      <c r="X39" s="45"/>
      <c r="Y39" s="45"/>
      <c r="Z39" s="45"/>
      <c r="AA39" s="45"/>
      <c r="AB39" s="45"/>
      <c r="AC39" s="45"/>
    </row>
    <row r="40" spans="2:33" ht="24" customHeight="1">
      <c r="B40" s="13"/>
      <c r="C40" s="9" t="s">
        <v>1459</v>
      </c>
      <c r="D40" s="9"/>
      <c r="E40" s="9"/>
      <c r="F40" s="10"/>
      <c r="G40" s="9" t="s">
        <v>60</v>
      </c>
      <c r="H40" s="48"/>
      <c r="I40" s="49"/>
      <c r="J40" s="49"/>
      <c r="K40" s="9"/>
      <c r="L40" s="49"/>
      <c r="M40" s="9"/>
      <c r="N40" s="50"/>
      <c r="P40" s="460" t="s">
        <v>98</v>
      </c>
      <c r="Q40" s="488">
        <v>13.14</v>
      </c>
      <c r="R40" s="479" t="s">
        <v>35</v>
      </c>
      <c r="S40" s="460" t="s">
        <v>101</v>
      </c>
      <c r="T40" s="79"/>
      <c r="V40" s="45"/>
      <c r="W40" s="45"/>
      <c r="X40" s="45"/>
      <c r="Y40" s="45"/>
      <c r="Z40" s="45"/>
      <c r="AA40" s="45"/>
      <c r="AB40" s="45"/>
      <c r="AC40" s="45"/>
      <c r="AF40" s="60">
        <f>Q58</f>
        <v>0</v>
      </c>
      <c r="AG40" s="61">
        <f>IF(AF40&gt;=80000000000,1,0)</f>
        <v>0</v>
      </c>
    </row>
    <row r="41" spans="2:33" ht="24" customHeight="1">
      <c r="B41" s="516"/>
      <c r="C41" s="517"/>
      <c r="D41" s="517"/>
      <c r="E41" s="517"/>
      <c r="F41" s="527"/>
      <c r="G41" s="89">
        <f>N8</f>
        <v>155509820</v>
      </c>
      <c r="H41" s="68" t="s">
        <v>10</v>
      </c>
      <c r="I41" s="119">
        <f>N10</f>
        <v>382320573.54999995</v>
      </c>
      <c r="J41" s="68" t="s">
        <v>10</v>
      </c>
      <c r="K41" s="90">
        <f>N16</f>
        <v>650864072.00313604</v>
      </c>
      <c r="L41" s="73" t="s">
        <v>53</v>
      </c>
      <c r="M41" s="120">
        <f>Q44</f>
        <v>0</v>
      </c>
      <c r="N41" s="92">
        <f>INT((G41+I41+K41)*M41/100)</f>
        <v>0</v>
      </c>
      <c r="P41" s="460" t="s">
        <v>1460</v>
      </c>
      <c r="Q41" s="478">
        <f>K29*AG36+K31*AG37</f>
        <v>0</v>
      </c>
      <c r="R41" s="479" t="s">
        <v>35</v>
      </c>
      <c r="S41" s="460" t="s">
        <v>101</v>
      </c>
      <c r="T41" s="79"/>
      <c r="V41" s="45"/>
      <c r="W41" s="45"/>
      <c r="X41" s="45"/>
      <c r="Y41" s="45"/>
      <c r="Z41" s="45"/>
      <c r="AA41" s="45"/>
      <c r="AB41" s="45"/>
      <c r="AC41" s="45"/>
      <c r="AF41" s="60"/>
      <c r="AG41" s="61">
        <f>IF(AF40&lt;80000000000,1,0)</f>
        <v>1</v>
      </c>
    </row>
    <row r="42" spans="2:33" ht="24" customHeight="1">
      <c r="B42" s="114"/>
      <c r="C42" s="115"/>
      <c r="D42" s="115"/>
      <c r="E42" s="115"/>
      <c r="F42" s="116"/>
      <c r="G42" s="117"/>
      <c r="H42" s="118"/>
      <c r="I42" s="107"/>
      <c r="J42" s="107"/>
      <c r="K42" s="9"/>
      <c r="L42" s="107"/>
      <c r="M42" s="9"/>
      <c r="N42" s="92"/>
      <c r="P42" s="460" t="s">
        <v>99</v>
      </c>
      <c r="Q42" s="478">
        <v>2.2999999999999998</v>
      </c>
      <c r="R42" s="479" t="s">
        <v>35</v>
      </c>
      <c r="S42" s="460" t="s">
        <v>101</v>
      </c>
      <c r="T42" s="79"/>
      <c r="V42" s="45"/>
      <c r="W42" s="45"/>
      <c r="X42" s="45"/>
      <c r="Y42" s="45"/>
      <c r="Z42" s="45"/>
      <c r="AA42" s="45"/>
      <c r="AB42" s="45"/>
      <c r="AC42" s="45"/>
    </row>
    <row r="43" spans="2:33" ht="24" customHeight="1">
      <c r="B43" s="13"/>
      <c r="C43" s="9" t="s">
        <v>93</v>
      </c>
      <c r="D43" s="9"/>
      <c r="E43" s="9"/>
      <c r="F43" s="10"/>
      <c r="G43" s="9" t="s">
        <v>63</v>
      </c>
      <c r="H43" s="48"/>
      <c r="I43" s="49"/>
      <c r="J43" s="49"/>
      <c r="K43" s="9"/>
      <c r="L43" s="49"/>
      <c r="M43" s="9"/>
      <c r="N43" s="50"/>
      <c r="P43" s="460" t="s">
        <v>100</v>
      </c>
      <c r="Q43" s="482">
        <v>0.11</v>
      </c>
      <c r="R43" s="479" t="s">
        <v>35</v>
      </c>
      <c r="S43" s="460" t="s">
        <v>101</v>
      </c>
      <c r="V43" s="45"/>
      <c r="W43" s="45"/>
      <c r="X43" s="45"/>
      <c r="Y43" s="45"/>
      <c r="Z43" s="45"/>
      <c r="AA43" s="45"/>
      <c r="AB43" s="45"/>
      <c r="AC43" s="45"/>
    </row>
    <row r="44" spans="2:33" ht="24" customHeight="1">
      <c r="B44" s="516"/>
      <c r="C44" s="517"/>
      <c r="D44" s="517"/>
      <c r="E44" s="517"/>
      <c r="F44" s="527"/>
      <c r="G44" s="89">
        <f>N8</f>
        <v>155509820</v>
      </c>
      <c r="H44" s="68" t="s">
        <v>10</v>
      </c>
      <c r="I44" s="119">
        <f>N14</f>
        <v>422464233.54999995</v>
      </c>
      <c r="J44" s="68" t="s">
        <v>10</v>
      </c>
      <c r="K44" s="90">
        <f>N16+N18+N20+N22+N24+N26+N32</f>
        <v>724788862.00313604</v>
      </c>
      <c r="L44" s="73" t="s">
        <v>53</v>
      </c>
      <c r="M44" s="120">
        <f>Q45</f>
        <v>3.72</v>
      </c>
      <c r="N44" s="92">
        <f>INT((G44+I44+K44)*M44/100)</f>
        <v>48462780</v>
      </c>
      <c r="P44" s="460" t="s">
        <v>1461</v>
      </c>
      <c r="Q44" s="482">
        <v>0</v>
      </c>
      <c r="R44" s="479" t="s">
        <v>35</v>
      </c>
      <c r="S44" s="460" t="s">
        <v>101</v>
      </c>
      <c r="V44" s="45"/>
      <c r="W44" s="45"/>
      <c r="X44" s="45"/>
      <c r="Y44" s="45"/>
      <c r="Z44" s="45"/>
      <c r="AA44" s="45"/>
      <c r="AB44" s="45"/>
      <c r="AC44" s="45"/>
    </row>
    <row r="45" spans="2:33" ht="24" customHeight="1">
      <c r="B45" s="121"/>
      <c r="C45" s="122"/>
      <c r="D45" s="122"/>
      <c r="E45" s="122"/>
      <c r="F45" s="123"/>
      <c r="G45" s="104"/>
      <c r="H45" s="68"/>
      <c r="I45" s="119"/>
      <c r="J45" s="68"/>
      <c r="K45" s="90"/>
      <c r="L45" s="73"/>
      <c r="M45" s="120"/>
      <c r="N45" s="92"/>
      <c r="P45" s="460" t="s">
        <v>64</v>
      </c>
      <c r="Q45" s="478">
        <v>3.72</v>
      </c>
      <c r="R45" s="479" t="s">
        <v>35</v>
      </c>
      <c r="S45" s="480"/>
      <c r="V45" s="45"/>
      <c r="W45" s="45"/>
      <c r="X45" s="45"/>
      <c r="Y45" s="45"/>
      <c r="Z45" s="45"/>
      <c r="AA45" s="45"/>
      <c r="AB45" s="45"/>
      <c r="AC45" s="45"/>
    </row>
    <row r="46" spans="2:33" ht="24" customHeight="1">
      <c r="B46" s="121"/>
      <c r="C46" s="9" t="s">
        <v>207</v>
      </c>
      <c r="D46" s="122"/>
      <c r="E46" s="122"/>
      <c r="F46" s="123"/>
      <c r="G46" s="9" t="s">
        <v>208</v>
      </c>
      <c r="H46" s="68" t="s">
        <v>209</v>
      </c>
      <c r="I46" s="119" t="s">
        <v>1462</v>
      </c>
      <c r="J46" s="68"/>
      <c r="K46" s="90"/>
      <c r="L46" s="73"/>
      <c r="M46" s="120"/>
      <c r="N46" s="92"/>
      <c r="P46" s="460" t="s">
        <v>66</v>
      </c>
      <c r="Q46" s="478">
        <f>(IF((N8+N14+N52)="","",VLOOKUP((N8+N14+N52),AD55:AE57,2,1)))*P17+(IF((N8+N14+N52)="","",VLOOKUP((N8+N14+N52),AF55:AG57,2,1)))*Q17</f>
        <v>5</v>
      </c>
      <c r="R46" s="479" t="s">
        <v>35</v>
      </c>
      <c r="S46" s="480"/>
      <c r="V46" s="45"/>
      <c r="W46" s="45"/>
      <c r="X46" s="45"/>
      <c r="Y46" s="45"/>
      <c r="Z46" s="45"/>
      <c r="AA46" s="45"/>
      <c r="AB46" s="45"/>
      <c r="AC46" s="45"/>
    </row>
    <row r="47" spans="2:33" ht="24" customHeight="1">
      <c r="B47" s="121"/>
      <c r="C47" s="122"/>
      <c r="D47" s="122"/>
      <c r="E47" s="122"/>
      <c r="F47" s="123"/>
      <c r="G47" s="117">
        <f>T64</f>
        <v>31088400</v>
      </c>
      <c r="H47" s="118"/>
      <c r="I47" s="105">
        <f>T65</f>
        <v>0</v>
      </c>
      <c r="J47" s="107"/>
      <c r="K47" s="9"/>
      <c r="L47" s="107"/>
      <c r="M47" s="9"/>
      <c r="N47" s="185">
        <f>INT(G47+I47)</f>
        <v>31088400</v>
      </c>
      <c r="P47" s="460" t="s">
        <v>69</v>
      </c>
      <c r="Q47" s="483">
        <v>11</v>
      </c>
      <c r="R47" s="479" t="s">
        <v>35</v>
      </c>
      <c r="S47" s="480"/>
      <c r="T47" s="2" t="s">
        <v>1463</v>
      </c>
    </row>
    <row r="48" spans="2:33" ht="24" customHeight="1">
      <c r="B48" s="121"/>
      <c r="C48" s="115"/>
      <c r="D48" s="122"/>
      <c r="E48" s="122"/>
      <c r="F48" s="123"/>
      <c r="G48" s="117"/>
      <c r="H48" s="118"/>
      <c r="I48" s="105"/>
      <c r="J48" s="107"/>
      <c r="K48" s="9"/>
      <c r="L48" s="107"/>
      <c r="M48" s="9"/>
      <c r="N48" s="484"/>
      <c r="P48" s="22"/>
      <c r="Q48" s="485"/>
    </row>
    <row r="49" spans="2:47" ht="24" customHeight="1">
      <c r="B49" s="121"/>
      <c r="C49" s="9" t="s">
        <v>1464</v>
      </c>
      <c r="D49" s="122"/>
      <c r="E49" s="122"/>
      <c r="F49" s="123"/>
      <c r="G49" s="117"/>
      <c r="H49" s="118"/>
      <c r="I49" s="105"/>
      <c r="J49" s="107"/>
      <c r="K49" s="9"/>
      <c r="L49" s="107"/>
      <c r="M49" s="9"/>
      <c r="N49" s="92">
        <f>'[383]순공사비 내역서 '!L134</f>
        <v>2000000</v>
      </c>
      <c r="P49" s="22"/>
      <c r="Q49" s="485"/>
    </row>
    <row r="50" spans="2:47" ht="24" customHeight="1">
      <c r="B50" s="121"/>
      <c r="C50" s="9"/>
      <c r="D50" s="122"/>
      <c r="E50" s="122"/>
      <c r="F50" s="123"/>
      <c r="G50" s="117"/>
      <c r="H50" s="118"/>
      <c r="I50" s="105"/>
      <c r="J50" s="107"/>
      <c r="K50" s="9"/>
      <c r="L50" s="107"/>
      <c r="M50" s="9"/>
      <c r="N50" s="92"/>
      <c r="P50" s="22"/>
      <c r="Q50" s="485"/>
    </row>
    <row r="51" spans="2:47" ht="24" customHeight="1">
      <c r="B51" s="121"/>
      <c r="C51" s="9" t="s">
        <v>1465</v>
      </c>
      <c r="D51" s="122"/>
      <c r="E51" s="122"/>
      <c r="F51" s="123"/>
      <c r="G51" s="117"/>
      <c r="H51" s="118"/>
      <c r="I51" s="105"/>
      <c r="J51" s="107"/>
      <c r="K51" s="9"/>
      <c r="L51" s="107"/>
      <c r="M51" s="9"/>
      <c r="N51" s="92">
        <f>'[383]순공사비 내역서 '!L140</f>
        <v>2000000</v>
      </c>
      <c r="P51" s="149"/>
    </row>
    <row r="52" spans="2:47" ht="24" customHeight="1">
      <c r="B52" s="496" t="s">
        <v>56</v>
      </c>
      <c r="C52" s="497"/>
      <c r="D52" s="497"/>
      <c r="E52" s="497"/>
      <c r="F52" s="498"/>
      <c r="G52" s="52"/>
      <c r="H52" s="53"/>
      <c r="I52" s="76"/>
      <c r="J52" s="76"/>
      <c r="K52" s="77"/>
      <c r="L52" s="76"/>
      <c r="M52" s="77"/>
      <c r="N52" s="78">
        <f>SUM(N16,N18,N20,N22,N24,N26,N32,N35,N38,N41,N44,N47,N49,N51)</f>
        <v>818440978.00313604</v>
      </c>
      <c r="P52" s="149" t="s">
        <v>162</v>
      </c>
    </row>
    <row r="53" spans="2:47" ht="24" customHeight="1">
      <c r="B53" s="51" t="s">
        <v>55</v>
      </c>
      <c r="C53" s="115"/>
      <c r="D53" s="115"/>
      <c r="E53" s="115"/>
      <c r="F53" s="116"/>
      <c r="G53" s="112"/>
      <c r="H53" s="81"/>
      <c r="I53" s="82"/>
      <c r="J53" s="82"/>
      <c r="K53" s="83"/>
      <c r="L53" s="82"/>
      <c r="M53" s="83"/>
      <c r="N53" s="124"/>
      <c r="P53" s="456" t="s">
        <v>157</v>
      </c>
      <c r="Q53" s="452"/>
      <c r="V53" s="2" t="s">
        <v>82</v>
      </c>
      <c r="AD53" s="2" t="s">
        <v>82</v>
      </c>
    </row>
    <row r="54" spans="2:47" ht="24" customHeight="1">
      <c r="B54" s="13"/>
      <c r="C54" s="9" t="s">
        <v>81</v>
      </c>
      <c r="D54" s="9"/>
      <c r="E54" s="9"/>
      <c r="F54" s="10"/>
      <c r="G54" s="9" t="s">
        <v>65</v>
      </c>
      <c r="H54" s="48"/>
      <c r="I54" s="49"/>
      <c r="J54" s="49"/>
      <c r="K54" s="9"/>
      <c r="L54" s="49"/>
      <c r="M54" s="9"/>
      <c r="N54" s="50"/>
      <c r="V54" s="548" t="s">
        <v>158</v>
      </c>
      <c r="W54" s="549"/>
      <c r="X54" s="549"/>
      <c r="Y54" s="549"/>
      <c r="Z54" s="548" t="s">
        <v>159</v>
      </c>
      <c r="AA54" s="549"/>
      <c r="AB54" s="549"/>
      <c r="AC54" s="550"/>
      <c r="AD54" s="60" t="s">
        <v>18</v>
      </c>
      <c r="AE54" s="61" t="s">
        <v>78</v>
      </c>
      <c r="AF54" s="60" t="s">
        <v>18</v>
      </c>
      <c r="AG54" s="61" t="s">
        <v>78</v>
      </c>
    </row>
    <row r="55" spans="2:47" ht="33" customHeight="1">
      <c r="B55" s="13"/>
      <c r="C55" s="9"/>
      <c r="D55" s="9"/>
      <c r="E55" s="9"/>
      <c r="F55" s="103"/>
      <c r="G55" s="89">
        <f>N8</f>
        <v>155509820</v>
      </c>
      <c r="H55" s="68" t="s">
        <v>10</v>
      </c>
      <c r="I55" s="119">
        <f>N14</f>
        <v>422464233.54999995</v>
      </c>
      <c r="J55" s="68" t="s">
        <v>10</v>
      </c>
      <c r="K55" s="90">
        <f>N52</f>
        <v>818440978.00313604</v>
      </c>
      <c r="L55" s="73" t="s">
        <v>53</v>
      </c>
      <c r="M55" s="120">
        <f>Q46</f>
        <v>5</v>
      </c>
      <c r="N55" s="125">
        <f>INT((G55+I55+K55)*M55/100)</f>
        <v>69820751</v>
      </c>
      <c r="P55" s="149" t="s">
        <v>1466</v>
      </c>
      <c r="V55" s="513" t="s">
        <v>15</v>
      </c>
      <c r="W55" s="514"/>
      <c r="X55" s="515"/>
      <c r="Y55" s="451" t="s">
        <v>78</v>
      </c>
      <c r="Z55" s="513" t="s">
        <v>15</v>
      </c>
      <c r="AA55" s="514"/>
      <c r="AB55" s="515"/>
      <c r="AC55" s="451" t="s">
        <v>78</v>
      </c>
      <c r="AD55" s="64">
        <v>0</v>
      </c>
      <c r="AE55" s="65">
        <v>6</v>
      </c>
      <c r="AF55" s="64">
        <v>0</v>
      </c>
      <c r="AG55" s="65">
        <v>6</v>
      </c>
    </row>
    <row r="56" spans="2:47" ht="33" customHeight="1">
      <c r="B56" s="13"/>
      <c r="C56" s="9" t="s">
        <v>73</v>
      </c>
      <c r="D56" s="9"/>
      <c r="E56" s="9"/>
      <c r="F56" s="10"/>
      <c r="G56" s="9" t="s">
        <v>68</v>
      </c>
      <c r="H56" s="48"/>
      <c r="I56" s="49"/>
      <c r="J56" s="49"/>
      <c r="K56" s="9" t="s">
        <v>6</v>
      </c>
      <c r="L56" s="49"/>
      <c r="M56" s="9"/>
      <c r="N56" s="88"/>
      <c r="P56" s="2" t="s">
        <v>165</v>
      </c>
      <c r="V56" s="513" t="s">
        <v>75</v>
      </c>
      <c r="W56" s="514"/>
      <c r="X56" s="515"/>
      <c r="Y56" s="453">
        <v>0.06</v>
      </c>
      <c r="Z56" s="513" t="s">
        <v>160</v>
      </c>
      <c r="AA56" s="514"/>
      <c r="AB56" s="515"/>
      <c r="AC56" s="453">
        <v>0.06</v>
      </c>
      <c r="AD56" s="64">
        <v>500000000</v>
      </c>
      <c r="AE56" s="65">
        <v>5.5</v>
      </c>
      <c r="AF56" s="64">
        <v>50000000</v>
      </c>
      <c r="AG56" s="65">
        <v>5.5</v>
      </c>
    </row>
    <row r="57" spans="2:47" ht="24" customHeight="1">
      <c r="B57" s="13"/>
      <c r="C57" s="9"/>
      <c r="D57" s="9"/>
      <c r="E57" s="9"/>
      <c r="F57" s="103"/>
      <c r="G57" s="89">
        <f>N14</f>
        <v>422464233.54999995</v>
      </c>
      <c r="H57" s="68" t="s">
        <v>10</v>
      </c>
      <c r="I57" s="119">
        <f>K55</f>
        <v>818440978.00313604</v>
      </c>
      <c r="J57" s="68" t="s">
        <v>10</v>
      </c>
      <c r="K57" s="90">
        <f>N55</f>
        <v>69820751</v>
      </c>
      <c r="L57" s="73" t="s">
        <v>53</v>
      </c>
      <c r="M57" s="120">
        <f>Q47</f>
        <v>11</v>
      </c>
      <c r="N57" s="125">
        <f>INT((G57+I57+K57)*M57/100)</f>
        <v>144179855</v>
      </c>
      <c r="P57" s="2" t="s">
        <v>166</v>
      </c>
      <c r="V57" s="513" t="s">
        <v>76</v>
      </c>
      <c r="W57" s="514"/>
      <c r="X57" s="515"/>
      <c r="Y57" s="453">
        <v>5.5E-2</v>
      </c>
      <c r="Z57" s="513" t="s">
        <v>143</v>
      </c>
      <c r="AA57" s="514"/>
      <c r="AB57" s="515"/>
      <c r="AC57" s="453">
        <v>5.5E-2</v>
      </c>
      <c r="AD57" s="64">
        <v>3000000000</v>
      </c>
      <c r="AE57" s="65">
        <v>5</v>
      </c>
      <c r="AF57" s="64">
        <v>300000000</v>
      </c>
      <c r="AG57" s="65">
        <v>5</v>
      </c>
    </row>
    <row r="58" spans="2:47" ht="24" customHeight="1">
      <c r="B58" s="13"/>
      <c r="C58" s="9"/>
      <c r="D58" s="9"/>
      <c r="E58" s="9"/>
      <c r="F58" s="103"/>
      <c r="G58" s="104"/>
      <c r="H58" s="68"/>
      <c r="I58" s="107"/>
      <c r="J58" s="68"/>
      <c r="K58" s="90"/>
      <c r="L58" s="73"/>
      <c r="M58" s="120"/>
      <c r="N58" s="92"/>
      <c r="P58" s="450" t="s">
        <v>164</v>
      </c>
      <c r="Q58" s="452"/>
      <c r="V58" s="551" t="s">
        <v>77</v>
      </c>
      <c r="W58" s="551"/>
      <c r="X58" s="551"/>
      <c r="Y58" s="453">
        <v>0.05</v>
      </c>
      <c r="Z58" s="551" t="s">
        <v>161</v>
      </c>
      <c r="AA58" s="551"/>
      <c r="AB58" s="551"/>
      <c r="AC58" s="453">
        <v>0.05</v>
      </c>
      <c r="AD58" s="64"/>
      <c r="AE58" s="65"/>
      <c r="AF58" s="64"/>
      <c r="AG58" s="65"/>
    </row>
    <row r="59" spans="2:47" ht="24" customHeight="1">
      <c r="B59" s="128" t="s">
        <v>70</v>
      </c>
      <c r="C59" s="112"/>
      <c r="D59" s="112"/>
      <c r="E59" s="112"/>
      <c r="F59" s="24"/>
      <c r="G59" s="129" t="s">
        <v>72</v>
      </c>
      <c r="H59" s="81"/>
      <c r="I59" s="82"/>
      <c r="J59" s="82"/>
      <c r="K59" s="112"/>
      <c r="L59" s="82"/>
      <c r="M59" s="112"/>
      <c r="N59" s="125"/>
    </row>
    <row r="60" spans="2:47" ht="24" customHeight="1" thickBot="1">
      <c r="B60" s="552" t="s">
        <v>71</v>
      </c>
      <c r="C60" s="553"/>
      <c r="D60" s="553"/>
      <c r="E60" s="553"/>
      <c r="F60" s="554"/>
      <c r="G60" s="130"/>
      <c r="H60" s="131"/>
      <c r="I60" s="132"/>
      <c r="J60" s="132"/>
      <c r="K60" s="133"/>
      <c r="L60" s="132"/>
      <c r="M60" s="133"/>
      <c r="N60" s="78">
        <f>ROUNDDOWN(N8+N14+N52+N55+N57,-3)</f>
        <v>1610415000</v>
      </c>
      <c r="AA60" s="126"/>
      <c r="AB60" s="127"/>
      <c r="AD60" s="2" t="s">
        <v>85</v>
      </c>
    </row>
    <row r="61" spans="2:47" ht="24" customHeight="1">
      <c r="B61" s="134"/>
      <c r="C61" s="134"/>
      <c r="D61" s="134"/>
      <c r="E61" s="134"/>
      <c r="F61" s="134"/>
      <c r="G61" s="134"/>
      <c r="H61" s="135"/>
      <c r="I61" s="136"/>
      <c r="J61" s="136"/>
      <c r="K61" s="134"/>
      <c r="L61" s="136"/>
      <c r="M61" s="134"/>
      <c r="N61" s="137"/>
      <c r="V61" s="2" t="s">
        <v>85</v>
      </c>
      <c r="AD61" s="507" t="s">
        <v>51</v>
      </c>
      <c r="AE61" s="507"/>
      <c r="AF61" s="507" t="s">
        <v>52</v>
      </c>
      <c r="AG61" s="507"/>
    </row>
    <row r="62" spans="2:47" ht="24" customHeight="1">
      <c r="B62" s="138" t="s">
        <v>46</v>
      </c>
      <c r="C62" s="139"/>
      <c r="D62" s="139"/>
      <c r="E62" s="139"/>
      <c r="F62" s="139"/>
      <c r="G62" s="139"/>
      <c r="H62" s="140"/>
      <c r="I62" s="141"/>
      <c r="J62" s="141"/>
      <c r="K62" s="139"/>
      <c r="L62" s="141"/>
      <c r="M62" s="139"/>
      <c r="N62" s="142"/>
      <c r="P62" s="182" t="s">
        <v>203</v>
      </c>
      <c r="Q62" s="181"/>
      <c r="V62" s="499" t="s">
        <v>15</v>
      </c>
      <c r="W62" s="500"/>
      <c r="X62" s="501"/>
      <c r="Y62" s="451" t="s">
        <v>51</v>
      </c>
      <c r="Z62" s="451" t="s">
        <v>52</v>
      </c>
      <c r="AD62" s="60" t="s">
        <v>18</v>
      </c>
      <c r="AE62" s="61" t="s">
        <v>78</v>
      </c>
      <c r="AF62" s="60" t="s">
        <v>18</v>
      </c>
      <c r="AG62" s="61" t="s">
        <v>78</v>
      </c>
      <c r="AK62" s="144"/>
    </row>
    <row r="63" spans="2:47" ht="24" customHeight="1">
      <c r="B63" s="139"/>
      <c r="C63" s="37" t="s">
        <v>109</v>
      </c>
      <c r="D63" s="139"/>
      <c r="E63" s="139"/>
      <c r="F63" s="139"/>
      <c r="G63" s="139"/>
      <c r="H63" s="140"/>
      <c r="I63" s="141"/>
      <c r="J63" s="141"/>
      <c r="K63" s="139"/>
      <c r="L63" s="141"/>
      <c r="M63" s="139"/>
      <c r="N63" s="145"/>
      <c r="P63" s="486" t="s">
        <v>204</v>
      </c>
      <c r="Q63" s="486" t="s">
        <v>178</v>
      </c>
      <c r="S63" s="486" t="s">
        <v>205</v>
      </c>
      <c r="T63" s="486" t="s">
        <v>206</v>
      </c>
      <c r="V63" s="513" t="s">
        <v>83</v>
      </c>
      <c r="W63" s="514"/>
      <c r="X63" s="515"/>
      <c r="Y63" s="453">
        <v>0.15</v>
      </c>
      <c r="Z63" s="453">
        <v>0.12</v>
      </c>
      <c r="AD63" s="64">
        <v>0</v>
      </c>
      <c r="AE63" s="65">
        <v>15</v>
      </c>
      <c r="AF63" s="64">
        <v>0</v>
      </c>
      <c r="AG63" s="65">
        <v>12</v>
      </c>
      <c r="AK63" s="144"/>
      <c r="AL63" s="139"/>
      <c r="AM63" s="139"/>
      <c r="AN63" s="139"/>
      <c r="AO63" s="139"/>
      <c r="AP63" s="139"/>
      <c r="AQ63" s="139"/>
      <c r="AR63" s="139"/>
      <c r="AS63" s="139"/>
      <c r="AT63" s="139"/>
      <c r="AU63" s="139"/>
    </row>
    <row r="64" spans="2:47" ht="24" customHeight="1">
      <c r="B64" s="146"/>
      <c r="C64" s="36" t="s">
        <v>111</v>
      </c>
      <c r="D64" s="139"/>
      <c r="E64" s="139"/>
      <c r="F64" s="139"/>
      <c r="G64" s="139"/>
      <c r="H64" s="140"/>
      <c r="I64" s="141"/>
      <c r="J64" s="141"/>
      <c r="K64" s="139"/>
      <c r="L64" s="141"/>
      <c r="M64" s="139"/>
      <c r="N64" s="147"/>
      <c r="P64" s="486" t="s">
        <v>208</v>
      </c>
      <c r="Q64" s="487">
        <v>310884</v>
      </c>
      <c r="S64" s="452">
        <v>100</v>
      </c>
      <c r="T64" s="487">
        <f>Q64*S64</f>
        <v>31088400</v>
      </c>
      <c r="V64" s="513" t="s">
        <v>84</v>
      </c>
      <c r="W64" s="514"/>
      <c r="X64" s="515"/>
      <c r="Y64" s="453">
        <v>0.14000000000000001</v>
      </c>
      <c r="Z64" s="453">
        <v>0.11</v>
      </c>
      <c r="AD64" s="64">
        <v>1000000000</v>
      </c>
      <c r="AE64" s="65">
        <v>14</v>
      </c>
      <c r="AF64" s="64">
        <v>1000000000</v>
      </c>
      <c r="AG64" s="65">
        <v>11</v>
      </c>
      <c r="AK64" s="144"/>
      <c r="AL64" s="139"/>
      <c r="AM64" s="139"/>
      <c r="AN64" s="139"/>
      <c r="AO64" s="139"/>
      <c r="AP64" s="139"/>
      <c r="AQ64" s="139"/>
      <c r="AR64" s="139"/>
      <c r="AS64" s="139"/>
      <c r="AT64" s="139"/>
      <c r="AU64" s="139"/>
    </row>
    <row r="65" spans="2:47" s="139" customFormat="1" ht="24" customHeight="1">
      <c r="B65" s="146"/>
      <c r="C65" s="36" t="s">
        <v>117</v>
      </c>
      <c r="H65" s="140"/>
      <c r="I65" s="141"/>
      <c r="J65" s="141"/>
      <c r="L65" s="141"/>
      <c r="N65" s="147"/>
      <c r="O65" s="2"/>
      <c r="P65" s="486" t="s">
        <v>1462</v>
      </c>
      <c r="Q65" s="487">
        <v>183567</v>
      </c>
      <c r="R65" s="2"/>
      <c r="S65" s="452"/>
      <c r="T65" s="487">
        <f>Q65*S65</f>
        <v>0</v>
      </c>
      <c r="U65" s="2"/>
      <c r="AD65" s="143"/>
      <c r="AE65" s="144"/>
      <c r="AF65" s="143"/>
      <c r="AG65" s="144"/>
      <c r="AH65" s="45"/>
      <c r="AI65" s="46"/>
      <c r="AJ65" s="143"/>
      <c r="AK65" s="144"/>
    </row>
    <row r="66" spans="2:47" s="139" customFormat="1" ht="20.25" customHeight="1">
      <c r="C66" s="36" t="s">
        <v>118</v>
      </c>
      <c r="H66" s="140"/>
      <c r="I66" s="141"/>
      <c r="J66" s="141"/>
      <c r="L66" s="141"/>
      <c r="N66" s="147"/>
      <c r="O66" s="2"/>
      <c r="P66" s="2"/>
      <c r="Q66" s="2"/>
      <c r="R66" s="2"/>
      <c r="S66" s="2"/>
      <c r="T66" s="2"/>
      <c r="U66" s="2"/>
      <c r="AD66" s="143"/>
      <c r="AE66" s="170">
        <v>1</v>
      </c>
      <c r="AF66" s="171" t="s">
        <v>1467</v>
      </c>
      <c r="AG66" s="172"/>
      <c r="AH66" s="143"/>
      <c r="AI66" s="144"/>
      <c r="AJ66" s="170"/>
      <c r="AK66" s="144"/>
    </row>
    <row r="67" spans="2:47" s="139" customFormat="1" ht="24" customHeight="1">
      <c r="C67" s="36" t="s">
        <v>116</v>
      </c>
      <c r="H67" s="140"/>
      <c r="I67" s="141"/>
      <c r="J67" s="141"/>
      <c r="L67" s="141"/>
      <c r="N67" s="147"/>
      <c r="O67" s="2"/>
      <c r="P67" s="2"/>
      <c r="Q67" s="2"/>
      <c r="R67" s="2"/>
      <c r="S67" s="2"/>
      <c r="T67" s="2"/>
      <c r="U67" s="2"/>
      <c r="AD67" s="143"/>
      <c r="AE67" s="172"/>
      <c r="AF67" s="173" t="s">
        <v>1468</v>
      </c>
      <c r="AG67" s="172"/>
      <c r="AH67" s="170"/>
      <c r="AI67" s="172"/>
      <c r="AJ67" s="170"/>
      <c r="AK67" s="144"/>
    </row>
    <row r="68" spans="2:47" s="139" customFormat="1" ht="24" customHeight="1">
      <c r="C68" s="37" t="s">
        <v>110</v>
      </c>
      <c r="H68" s="140"/>
      <c r="I68" s="141"/>
      <c r="J68" s="141"/>
      <c r="L68" s="141"/>
      <c r="N68" s="147"/>
      <c r="O68" s="2"/>
      <c r="P68" s="2"/>
      <c r="Q68" s="2"/>
      <c r="R68" s="2"/>
      <c r="S68" s="2"/>
      <c r="T68" s="2"/>
      <c r="U68" s="2"/>
      <c r="AD68" s="143"/>
      <c r="AE68" s="170">
        <v>1</v>
      </c>
      <c r="AF68" s="171" t="s">
        <v>1469</v>
      </c>
      <c r="AG68" s="172"/>
      <c r="AH68" s="170"/>
      <c r="AI68" s="172"/>
      <c r="AJ68" s="170"/>
      <c r="AK68" s="144"/>
    </row>
    <row r="69" spans="2:47" s="139" customFormat="1" ht="24" customHeight="1">
      <c r="C69" s="36" t="s">
        <v>112</v>
      </c>
      <c r="H69" s="140"/>
      <c r="I69" s="141"/>
      <c r="J69" s="141"/>
      <c r="L69" s="141"/>
      <c r="N69" s="147"/>
      <c r="O69" s="2"/>
      <c r="P69" s="2"/>
      <c r="Q69" s="2"/>
      <c r="R69" s="2"/>
      <c r="S69" s="2"/>
      <c r="T69" s="2"/>
      <c r="U69" s="2"/>
      <c r="AD69" s="143"/>
      <c r="AE69" s="172"/>
      <c r="AF69" s="173" t="s">
        <v>1468</v>
      </c>
      <c r="AG69" s="172"/>
      <c r="AH69" s="170"/>
      <c r="AI69" s="172"/>
      <c r="AJ69" s="170"/>
      <c r="AK69" s="144"/>
    </row>
    <row r="70" spans="2:47" s="139" customFormat="1" ht="24" customHeight="1">
      <c r="C70" s="36" t="s">
        <v>113</v>
      </c>
      <c r="H70" s="140"/>
      <c r="I70" s="141"/>
      <c r="J70" s="141"/>
      <c r="L70" s="141"/>
      <c r="N70" s="147"/>
      <c r="O70" s="2"/>
      <c r="P70" s="2"/>
      <c r="Q70" s="2"/>
      <c r="R70" s="2"/>
      <c r="S70" s="2"/>
      <c r="T70" s="2"/>
      <c r="U70" s="2"/>
      <c r="AD70" s="143"/>
      <c r="AE70" s="170">
        <v>1</v>
      </c>
      <c r="AF70" s="173" t="s">
        <v>150</v>
      </c>
      <c r="AG70" s="172"/>
      <c r="AH70" s="170"/>
      <c r="AI70" s="172"/>
      <c r="AJ70" s="170"/>
      <c r="AK70" s="144"/>
    </row>
    <row r="71" spans="2:47" s="139" customFormat="1" ht="24" customHeight="1">
      <c r="C71" s="36" t="s">
        <v>123</v>
      </c>
      <c r="H71" s="140"/>
      <c r="I71" s="141"/>
      <c r="J71" s="141"/>
      <c r="L71" s="141"/>
      <c r="N71" s="147"/>
      <c r="P71" s="2"/>
      <c r="Q71" s="2"/>
      <c r="R71" s="2"/>
      <c r="S71" s="2"/>
      <c r="T71" s="2"/>
      <c r="U71" s="2"/>
      <c r="AD71" s="143"/>
      <c r="AE71" s="172"/>
      <c r="AF71" s="170" t="s">
        <v>152</v>
      </c>
      <c r="AG71" s="172"/>
      <c r="AH71" s="170"/>
      <c r="AI71" s="172"/>
      <c r="AJ71" s="170"/>
      <c r="AK71" s="144"/>
    </row>
    <row r="72" spans="2:47" s="139" customFormat="1" ht="24" customHeight="1">
      <c r="C72" s="36" t="s">
        <v>1470</v>
      </c>
      <c r="H72" s="140"/>
      <c r="I72" s="141"/>
      <c r="J72" s="141"/>
      <c r="L72" s="141"/>
      <c r="N72" s="147"/>
      <c r="P72" s="2"/>
      <c r="Q72" s="2"/>
      <c r="R72" s="2"/>
      <c r="S72" s="2"/>
      <c r="T72" s="2"/>
      <c r="U72" s="2"/>
      <c r="AD72" s="143"/>
      <c r="AE72" s="170">
        <v>1</v>
      </c>
      <c r="AF72" s="173" t="s">
        <v>151</v>
      </c>
      <c r="AG72" s="172"/>
      <c r="AH72" s="170"/>
      <c r="AI72" s="172"/>
      <c r="AJ72" s="170"/>
      <c r="AK72" s="144"/>
    </row>
    <row r="73" spans="2:47" s="139" customFormat="1" ht="24" customHeight="1">
      <c r="C73" s="36" t="s">
        <v>119</v>
      </c>
      <c r="H73" s="140"/>
      <c r="I73" s="141"/>
      <c r="J73" s="141"/>
      <c r="L73" s="141"/>
      <c r="N73" s="147"/>
      <c r="P73" s="2"/>
      <c r="Q73" s="2"/>
      <c r="R73" s="2"/>
      <c r="S73" s="2"/>
      <c r="T73" s="2"/>
      <c r="U73" s="2"/>
      <c r="AD73" s="143"/>
      <c r="AE73" s="172"/>
      <c r="AF73" s="170" t="s">
        <v>152</v>
      </c>
      <c r="AG73" s="172"/>
      <c r="AH73" s="170"/>
      <c r="AI73" s="172"/>
      <c r="AJ73" s="170"/>
      <c r="AK73" s="144"/>
    </row>
    <row r="74" spans="2:47" s="139" customFormat="1" ht="24" customHeight="1">
      <c r="B74" s="2"/>
      <c r="C74" s="36" t="s">
        <v>1471</v>
      </c>
      <c r="D74" s="2"/>
      <c r="E74" s="2"/>
      <c r="F74" s="2"/>
      <c r="G74" s="2"/>
      <c r="H74" s="22"/>
      <c r="I74" s="148"/>
      <c r="J74" s="148"/>
      <c r="K74" s="2"/>
      <c r="L74" s="148"/>
      <c r="M74" s="2"/>
      <c r="N74" s="126"/>
      <c r="O74" s="152"/>
      <c r="P74" s="2"/>
      <c r="Q74" s="2"/>
      <c r="R74" s="2"/>
      <c r="S74" s="2"/>
      <c r="T74" s="2"/>
      <c r="AD74" s="143"/>
      <c r="AE74" s="144"/>
      <c r="AF74" s="143"/>
      <c r="AG74" s="144"/>
      <c r="AH74" s="170"/>
      <c r="AI74" s="172"/>
      <c r="AJ74" s="143"/>
      <c r="AK74" s="46"/>
    </row>
    <row r="75" spans="2:47" s="139" customFormat="1" ht="24" customHeight="1">
      <c r="B75" s="2"/>
      <c r="C75" s="36" t="s">
        <v>114</v>
      </c>
      <c r="D75" s="2"/>
      <c r="E75" s="2"/>
      <c r="F75" s="2"/>
      <c r="G75" s="2"/>
      <c r="H75" s="22"/>
      <c r="I75" s="148"/>
      <c r="J75" s="148"/>
      <c r="K75" s="2"/>
      <c r="L75" s="148"/>
      <c r="M75" s="2"/>
      <c r="N75" s="126"/>
      <c r="P75" s="2"/>
      <c r="Q75" s="2"/>
      <c r="R75" s="2"/>
      <c r="S75" s="2"/>
      <c r="T75" s="2"/>
      <c r="AD75" s="143"/>
      <c r="AE75" s="144"/>
      <c r="AF75" s="143"/>
      <c r="AG75" s="144"/>
      <c r="AH75" s="143"/>
      <c r="AI75" s="144"/>
      <c r="AJ75" s="143"/>
      <c r="AK75" s="46"/>
      <c r="AL75" s="2"/>
      <c r="AM75" s="2"/>
      <c r="AN75" s="2"/>
      <c r="AO75" s="2"/>
      <c r="AP75" s="2"/>
      <c r="AQ75" s="2"/>
      <c r="AR75" s="2"/>
      <c r="AS75" s="2"/>
      <c r="AT75" s="2"/>
      <c r="AU75" s="2"/>
    </row>
    <row r="76" spans="2:47" s="139" customFormat="1" ht="24" customHeight="1">
      <c r="B76" s="2"/>
      <c r="C76" s="37" t="s">
        <v>124</v>
      </c>
      <c r="D76" s="2"/>
      <c r="E76" s="2"/>
      <c r="F76" s="2"/>
      <c r="G76" s="2"/>
      <c r="H76" s="22"/>
      <c r="I76" s="148"/>
      <c r="J76" s="148"/>
      <c r="K76" s="2"/>
      <c r="L76" s="148"/>
      <c r="M76" s="2"/>
      <c r="N76" s="126"/>
      <c r="P76" s="2"/>
      <c r="Q76" s="2"/>
      <c r="R76" s="2"/>
      <c r="S76" s="2"/>
      <c r="T76" s="2"/>
      <c r="AD76" s="143"/>
      <c r="AE76" s="144"/>
      <c r="AF76" s="143"/>
      <c r="AG76" s="144"/>
      <c r="AH76" s="143"/>
      <c r="AI76" s="144"/>
      <c r="AJ76" s="143"/>
      <c r="AK76" s="46"/>
      <c r="AL76" s="2"/>
      <c r="AM76" s="2"/>
      <c r="AN76" s="2"/>
      <c r="AO76" s="2"/>
      <c r="AP76" s="2"/>
      <c r="AQ76" s="2"/>
      <c r="AR76" s="2"/>
      <c r="AS76" s="2"/>
      <c r="AT76" s="2"/>
      <c r="AU76" s="2"/>
    </row>
    <row r="77" spans="2:47" ht="24" customHeight="1">
      <c r="C77" s="36" t="s">
        <v>120</v>
      </c>
      <c r="O77" s="139"/>
      <c r="P77" s="139"/>
      <c r="Q77" s="139"/>
      <c r="R77" s="139"/>
      <c r="S77" s="139"/>
      <c r="T77" s="139"/>
      <c r="U77" s="139"/>
      <c r="AH77" s="143"/>
      <c r="AI77" s="144"/>
    </row>
    <row r="78" spans="2:47" ht="24" customHeight="1">
      <c r="C78" s="37" t="s">
        <v>140</v>
      </c>
      <c r="O78" s="139"/>
      <c r="P78" s="139"/>
      <c r="Q78" s="139"/>
      <c r="R78" s="139"/>
      <c r="S78" s="139"/>
      <c r="T78" s="139"/>
      <c r="U78" s="139"/>
    </row>
    <row r="79" spans="2:47" ht="24" customHeight="1">
      <c r="O79" s="139"/>
      <c r="P79" s="139"/>
      <c r="Q79" s="139"/>
      <c r="R79" s="139"/>
      <c r="S79" s="139"/>
      <c r="T79" s="139"/>
      <c r="U79" s="139"/>
    </row>
    <row r="80" spans="2:47" ht="24" customHeight="1">
      <c r="O80" s="139"/>
      <c r="P80" s="139"/>
      <c r="Q80" s="139"/>
      <c r="R80" s="139"/>
      <c r="S80" s="139"/>
      <c r="T80" s="139"/>
      <c r="U80" s="139"/>
    </row>
    <row r="81" spans="15:21" ht="24" customHeight="1">
      <c r="O81" s="139"/>
      <c r="P81" s="139"/>
      <c r="Q81" s="139"/>
      <c r="R81" s="139"/>
      <c r="S81" s="139"/>
      <c r="T81" s="139"/>
      <c r="U81" s="139"/>
    </row>
    <row r="82" spans="15:21" ht="24" customHeight="1">
      <c r="O82" s="139"/>
      <c r="P82" s="139"/>
      <c r="Q82" s="139"/>
      <c r="R82" s="139"/>
      <c r="S82" s="139"/>
      <c r="T82" s="139"/>
      <c r="U82" s="139"/>
    </row>
    <row r="83" spans="15:21" ht="24" customHeight="1">
      <c r="P83" s="139"/>
      <c r="Q83" s="139"/>
      <c r="R83" s="139"/>
      <c r="S83" s="139"/>
      <c r="T83" s="139"/>
      <c r="U83" s="139"/>
    </row>
    <row r="84" spans="15:21" ht="24" customHeight="1">
      <c r="P84" s="139"/>
      <c r="Q84" s="139"/>
      <c r="R84" s="139"/>
      <c r="S84" s="139"/>
      <c r="T84" s="139"/>
      <c r="U84" s="139"/>
    </row>
    <row r="85" spans="15:21" ht="24" customHeight="1">
      <c r="P85" s="139"/>
      <c r="Q85" s="139"/>
      <c r="R85" s="139"/>
      <c r="S85" s="139"/>
      <c r="T85" s="139"/>
      <c r="U85" s="139"/>
    </row>
    <row r="86" spans="15:21" ht="24" customHeight="1">
      <c r="P86" s="139"/>
      <c r="Q86" s="139"/>
      <c r="R86" s="139"/>
      <c r="S86" s="139"/>
      <c r="T86" s="139"/>
    </row>
    <row r="87" spans="15:21" ht="24" customHeight="1">
      <c r="P87" s="139"/>
      <c r="Q87" s="139"/>
      <c r="R87" s="139"/>
      <c r="S87" s="139"/>
      <c r="T87" s="139"/>
    </row>
    <row r="88" spans="15:21" ht="24" customHeight="1">
      <c r="P88" s="139"/>
      <c r="Q88" s="139"/>
      <c r="R88" s="139"/>
      <c r="S88" s="139"/>
      <c r="T88" s="139"/>
    </row>
  </sheetData>
  <mergeCells count="83">
    <mergeCell ref="B60:F60"/>
    <mergeCell ref="AD61:AE61"/>
    <mergeCell ref="AF61:AG61"/>
    <mergeCell ref="V62:X62"/>
    <mergeCell ref="V63:X63"/>
    <mergeCell ref="V64:X64"/>
    <mergeCell ref="V56:X56"/>
    <mergeCell ref="Z56:AB56"/>
    <mergeCell ref="V57:X57"/>
    <mergeCell ref="Z57:AB57"/>
    <mergeCell ref="V58:X58"/>
    <mergeCell ref="Z58:AB58"/>
    <mergeCell ref="B44:F44"/>
    <mergeCell ref="B52:F52"/>
    <mergeCell ref="V54:Y54"/>
    <mergeCell ref="Z54:AC54"/>
    <mergeCell ref="V55:X55"/>
    <mergeCell ref="Z55:AB55"/>
    <mergeCell ref="B41:F41"/>
    <mergeCell ref="P28:T28"/>
    <mergeCell ref="V28:W28"/>
    <mergeCell ref="AM28:AT28"/>
    <mergeCell ref="V29:W29"/>
    <mergeCell ref="AM29:AQ30"/>
    <mergeCell ref="AR29:AT29"/>
    <mergeCell ref="V30:W30"/>
    <mergeCell ref="AR30:AT30"/>
    <mergeCell ref="V31:W31"/>
    <mergeCell ref="AM31:AT31"/>
    <mergeCell ref="B32:F32"/>
    <mergeCell ref="B35:F35"/>
    <mergeCell ref="B38:F38"/>
    <mergeCell ref="B27:F27"/>
    <mergeCell ref="V27:W27"/>
    <mergeCell ref="AM27:AT27"/>
    <mergeCell ref="W23:X23"/>
    <mergeCell ref="Y23:Z23"/>
    <mergeCell ref="AD25:AE25"/>
    <mergeCell ref="AF25:AG25"/>
    <mergeCell ref="AH25:AI25"/>
    <mergeCell ref="AM25:AT25"/>
    <mergeCell ref="V26:W26"/>
    <mergeCell ref="X26:Y26"/>
    <mergeCell ref="Z26:AA26"/>
    <mergeCell ref="AB26:AC26"/>
    <mergeCell ref="AM26:AT26"/>
    <mergeCell ref="W21:X21"/>
    <mergeCell ref="Y21:Z21"/>
    <mergeCell ref="AN21:AT21"/>
    <mergeCell ref="W22:X22"/>
    <mergeCell ref="Y22:Z22"/>
    <mergeCell ref="AN22:AT22"/>
    <mergeCell ref="W19:X19"/>
    <mergeCell ref="Y19:Z19"/>
    <mergeCell ref="AN19:AT19"/>
    <mergeCell ref="W20:X20"/>
    <mergeCell ref="Y20:Z20"/>
    <mergeCell ref="AN20:AT20"/>
    <mergeCell ref="W17:X17"/>
    <mergeCell ref="Y17:Z17"/>
    <mergeCell ref="AM17:AU17"/>
    <mergeCell ref="W18:X18"/>
    <mergeCell ref="Y18:Z18"/>
    <mergeCell ref="AN18:AT18"/>
    <mergeCell ref="B14:F14"/>
    <mergeCell ref="V14:X14"/>
    <mergeCell ref="AM14:AT14"/>
    <mergeCell ref="AM15:AT15"/>
    <mergeCell ref="B16:F16"/>
    <mergeCell ref="V16:Z16"/>
    <mergeCell ref="AM16:AT16"/>
    <mergeCell ref="AD10:AG10"/>
    <mergeCell ref="AH10:AK10"/>
    <mergeCell ref="V12:X12"/>
    <mergeCell ref="AM12:AU12"/>
    <mergeCell ref="V13:X13"/>
    <mergeCell ref="AM13:AT13"/>
    <mergeCell ref="AA10:AB10"/>
    <mergeCell ref="E3:N3"/>
    <mergeCell ref="G5:M5"/>
    <mergeCell ref="B8:F8"/>
    <mergeCell ref="V10:X11"/>
    <mergeCell ref="Y10:Z10"/>
  </mergeCells>
  <phoneticPr fontId="6"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tabColor rgb="FFFFFF00"/>
  </sheetPr>
  <dimension ref="B1:V117"/>
  <sheetViews>
    <sheetView showGridLines="0" topLeftCell="A43" zoomScale="85" zoomScaleNormal="85" workbookViewId="0">
      <selection activeCell="O72" sqref="O72"/>
    </sheetView>
  </sheetViews>
  <sheetFormatPr defaultColWidth="8.75" defaultRowHeight="24" customHeight="1"/>
  <cols>
    <col min="1" max="1" width="1.875" style="2" customWidth="1"/>
    <col min="2" max="2" width="4" style="2" customWidth="1"/>
    <col min="3" max="3" width="4.375" style="2" customWidth="1"/>
    <col min="4" max="4" width="4.25" style="2" customWidth="1"/>
    <col min="5" max="5" width="3.375" style="2" customWidth="1"/>
    <col min="6" max="6" width="3.75" style="2" customWidth="1"/>
    <col min="7" max="7" width="34.375" style="2" bestFit="1" customWidth="1"/>
    <col min="8" max="8" width="69.375" style="2" customWidth="1"/>
    <col min="9" max="9" width="5.875" style="22" customWidth="1"/>
    <col min="10" max="10" width="12.625" style="205" bestFit="1" customWidth="1"/>
    <col min="11" max="11" width="18" style="2" customWidth="1"/>
    <col min="12" max="12" width="22.125" style="2" customWidth="1"/>
    <col min="13" max="13" width="24.5" style="2" customWidth="1"/>
    <col min="14" max="14" width="17.25" style="2" bestFit="1" customWidth="1"/>
    <col min="15" max="16384" width="8.75" style="2"/>
  </cols>
  <sheetData>
    <row r="1" spans="2:22" ht="24" customHeight="1">
      <c r="B1" s="149" t="s">
        <v>138</v>
      </c>
      <c r="E1" s="558" t="e">
        <f>#REF!</f>
        <v>#REF!</v>
      </c>
      <c r="F1" s="558"/>
      <c r="G1" s="558"/>
      <c r="H1" s="558"/>
      <c r="I1" s="558"/>
      <c r="J1" s="558"/>
      <c r="K1" s="558"/>
      <c r="L1" s="558"/>
      <c r="M1" s="558"/>
    </row>
    <row r="2" spans="2:22" ht="24" customHeight="1">
      <c r="B2" s="149" t="s">
        <v>139</v>
      </c>
      <c r="E2" s="559"/>
      <c r="F2" s="559"/>
      <c r="G2" s="559"/>
      <c r="H2" s="559"/>
      <c r="I2" s="559"/>
      <c r="J2" s="559"/>
      <c r="K2" s="559"/>
      <c r="L2" s="559"/>
      <c r="M2" s="559"/>
    </row>
    <row r="3" spans="2:22" ht="30" customHeight="1" thickBot="1">
      <c r="B3" s="25" t="s">
        <v>25</v>
      </c>
      <c r="C3" s="1"/>
      <c r="D3" s="1"/>
      <c r="E3" s="1"/>
      <c r="F3" s="1"/>
      <c r="G3" s="1"/>
      <c r="H3" s="1"/>
      <c r="I3" s="232"/>
      <c r="J3" s="194"/>
      <c r="K3" s="1"/>
      <c r="L3" s="1"/>
      <c r="M3" s="1"/>
    </row>
    <row r="4" spans="2:22" ht="24" customHeight="1" thickBot="1">
      <c r="B4" s="3" t="s">
        <v>0</v>
      </c>
      <c r="C4" s="4"/>
      <c r="D4" s="4"/>
      <c r="E4" s="4"/>
      <c r="F4" s="5"/>
      <c r="G4" s="6" t="s">
        <v>167</v>
      </c>
      <c r="H4" s="6" t="s">
        <v>168</v>
      </c>
      <c r="I4" s="6" t="s">
        <v>1479</v>
      </c>
      <c r="J4" s="195" t="s">
        <v>1480</v>
      </c>
      <c r="K4" s="6" t="s">
        <v>3</v>
      </c>
      <c r="L4" s="6" t="s">
        <v>4</v>
      </c>
      <c r="M4" s="7" t="s">
        <v>5</v>
      </c>
    </row>
    <row r="5" spans="2:22" ht="12" customHeight="1">
      <c r="B5" s="8" t="s">
        <v>106</v>
      </c>
      <c r="C5" s="9"/>
      <c r="D5" s="9"/>
      <c r="E5" s="9"/>
      <c r="F5" s="10"/>
      <c r="G5" s="10"/>
      <c r="H5" s="10"/>
      <c r="I5" s="11"/>
      <c r="J5" s="196"/>
      <c r="K5" s="490"/>
      <c r="L5" s="10"/>
      <c r="M5" s="12"/>
    </row>
    <row r="6" spans="2:22" ht="12" customHeight="1">
      <c r="B6" s="13" t="s">
        <v>11</v>
      </c>
      <c r="C6" s="9"/>
      <c r="D6" s="9"/>
      <c r="E6" s="9"/>
      <c r="F6" s="10"/>
      <c r="G6" s="10"/>
      <c r="H6" s="10"/>
      <c r="I6" s="11"/>
      <c r="J6" s="196"/>
      <c r="K6" s="10"/>
      <c r="L6" s="10"/>
      <c r="M6" s="12"/>
    </row>
    <row r="7" spans="2:22" ht="12" customHeight="1">
      <c r="B7" s="27"/>
      <c r="C7" s="446"/>
      <c r="D7" s="95"/>
      <c r="E7" s="95"/>
      <c r="F7" s="151"/>
      <c r="G7" s="230"/>
      <c r="H7" s="38"/>
      <c r="I7" s="39"/>
      <c r="J7" s="197"/>
      <c r="K7" s="40"/>
      <c r="L7" s="14">
        <f t="shared" ref="L7" si="0">INT(J7*K7)</f>
        <v>0</v>
      </c>
      <c r="M7" s="207"/>
    </row>
    <row r="8" spans="2:22" ht="12" customHeight="1">
      <c r="B8" s="27"/>
      <c r="C8" s="150"/>
      <c r="D8" s="95"/>
      <c r="E8" s="95"/>
      <c r="F8" s="151"/>
      <c r="G8" s="447" t="s">
        <v>1489</v>
      </c>
      <c r="H8" s="40"/>
      <c r="I8" s="39">
        <v>1</v>
      </c>
      <c r="J8" s="197" t="s">
        <v>1478</v>
      </c>
      <c r="K8" s="40">
        <v>155509820.59999999</v>
      </c>
      <c r="L8" s="14">
        <f>INT(I8*K8)</f>
        <v>155509820</v>
      </c>
      <c r="M8" s="207"/>
    </row>
    <row r="9" spans="2:22" ht="12" customHeight="1">
      <c r="B9" s="27"/>
      <c r="C9" s="150"/>
      <c r="D9" s="95"/>
      <c r="E9" s="95"/>
      <c r="F9" s="151"/>
      <c r="G9" s="447"/>
      <c r="H9" s="40"/>
      <c r="I9" s="39"/>
      <c r="J9" s="197"/>
      <c r="K9" s="40"/>
      <c r="L9" s="14">
        <f t="shared" ref="L9:L18" si="1">INT(I9*K9)</f>
        <v>0</v>
      </c>
      <c r="M9" s="207"/>
    </row>
    <row r="10" spans="2:22" ht="12" customHeight="1">
      <c r="B10" s="27"/>
      <c r="C10" s="150"/>
      <c r="D10" s="95"/>
      <c r="E10" s="95"/>
      <c r="F10" s="151"/>
      <c r="G10" s="447"/>
      <c r="H10" s="38"/>
      <c r="I10" s="39"/>
      <c r="J10" s="445"/>
      <c r="K10" s="444"/>
      <c r="L10" s="14">
        <f t="shared" si="1"/>
        <v>0</v>
      </c>
      <c r="M10" s="207"/>
      <c r="U10" t="s">
        <v>1431</v>
      </c>
      <c r="V10">
        <v>16</v>
      </c>
    </row>
    <row r="11" spans="2:22" ht="12" customHeight="1">
      <c r="B11" s="27"/>
      <c r="C11" s="150"/>
      <c r="D11" s="95"/>
      <c r="E11" s="95"/>
      <c r="F11" s="151"/>
      <c r="G11" s="447"/>
      <c r="H11" s="38"/>
      <c r="I11" s="39"/>
      <c r="J11" s="443"/>
      <c r="K11" s="443"/>
      <c r="L11" s="14">
        <f t="shared" si="1"/>
        <v>0</v>
      </c>
      <c r="M11" s="207"/>
      <c r="U11" t="s">
        <v>1432</v>
      </c>
      <c r="V11">
        <v>40</v>
      </c>
    </row>
    <row r="12" spans="2:22" ht="12" customHeight="1">
      <c r="B12" s="27"/>
      <c r="C12" s="150"/>
      <c r="D12" s="95"/>
      <c r="E12" s="95"/>
      <c r="F12" s="151"/>
      <c r="G12" s="447"/>
      <c r="H12" s="38"/>
      <c r="I12" s="39"/>
      <c r="J12" s="440"/>
      <c r="K12" s="441"/>
      <c r="L12" s="14">
        <f t="shared" si="1"/>
        <v>0</v>
      </c>
      <c r="M12" s="207"/>
    </row>
    <row r="13" spans="2:22" ht="12" customHeight="1">
      <c r="B13" s="27"/>
      <c r="C13" s="150"/>
      <c r="D13" s="95"/>
      <c r="E13" s="95"/>
      <c r="F13" s="151"/>
      <c r="G13" s="38"/>
      <c r="H13" s="38"/>
      <c r="I13" s="39"/>
      <c r="J13" s="197"/>
      <c r="K13" s="40"/>
      <c r="L13" s="14">
        <f t="shared" si="1"/>
        <v>0</v>
      </c>
      <c r="M13" s="207"/>
    </row>
    <row r="14" spans="2:22" ht="12" customHeight="1">
      <c r="B14" s="27"/>
      <c r="C14" s="446"/>
      <c r="D14" s="95"/>
      <c r="E14" s="95"/>
      <c r="F14" s="151"/>
      <c r="G14" s="230"/>
      <c r="H14" s="38"/>
      <c r="I14" s="39"/>
      <c r="J14" s="197"/>
      <c r="K14" s="40"/>
      <c r="L14" s="14">
        <f t="shared" si="1"/>
        <v>0</v>
      </c>
      <c r="M14" s="207"/>
    </row>
    <row r="15" spans="2:22" ht="12" customHeight="1">
      <c r="B15" s="27"/>
      <c r="C15" s="150"/>
      <c r="D15" s="95"/>
      <c r="E15" s="95"/>
      <c r="F15" s="151"/>
      <c r="G15" s="448"/>
      <c r="H15" s="38"/>
      <c r="I15" s="39"/>
      <c r="J15" s="197"/>
      <c r="K15" s="40"/>
      <c r="L15" s="14">
        <f t="shared" si="1"/>
        <v>0</v>
      </c>
      <c r="M15" s="207"/>
    </row>
    <row r="16" spans="2:22" ht="12" customHeight="1">
      <c r="B16" s="27"/>
      <c r="C16" s="150"/>
      <c r="D16" s="95"/>
      <c r="E16" s="95"/>
      <c r="F16" s="151"/>
      <c r="G16" s="448"/>
      <c r="H16" s="38"/>
      <c r="I16" s="39"/>
      <c r="J16" s="197"/>
      <c r="K16" s="40"/>
      <c r="L16" s="14">
        <f t="shared" si="1"/>
        <v>0</v>
      </c>
      <c r="M16" s="207"/>
    </row>
    <row r="17" spans="2:13" ht="12" customHeight="1">
      <c r="B17" s="27"/>
      <c r="C17" s="150"/>
      <c r="D17" s="95"/>
      <c r="E17" s="95"/>
      <c r="F17" s="151"/>
      <c r="G17" s="38"/>
      <c r="H17" s="38"/>
      <c r="I17" s="39"/>
      <c r="J17" s="197"/>
      <c r="K17" s="40"/>
      <c r="L17" s="14">
        <f t="shared" si="1"/>
        <v>0</v>
      </c>
      <c r="M17" s="207"/>
    </row>
    <row r="18" spans="2:13" ht="12" customHeight="1">
      <c r="B18" s="27"/>
      <c r="C18" s="150"/>
      <c r="D18" s="95"/>
      <c r="E18" s="95"/>
      <c r="F18" s="151"/>
      <c r="G18" s="448"/>
      <c r="H18" s="38"/>
      <c r="I18" s="39"/>
      <c r="J18" s="197"/>
      <c r="K18" s="40"/>
      <c r="L18" s="14">
        <f t="shared" si="1"/>
        <v>0</v>
      </c>
      <c r="M18" s="207"/>
    </row>
    <row r="19" spans="2:13" ht="12" customHeight="1">
      <c r="B19" s="27"/>
      <c r="C19" s="150"/>
      <c r="D19" s="95"/>
      <c r="E19" s="95"/>
      <c r="F19" s="151"/>
      <c r="G19" s="447"/>
      <c r="H19" s="40"/>
      <c r="I19" s="39"/>
      <c r="J19" s="197"/>
      <c r="K19" s="40"/>
      <c r="L19" s="14"/>
      <c r="M19" s="207"/>
    </row>
    <row r="20" spans="2:13" ht="12" customHeight="1">
      <c r="B20" s="27"/>
      <c r="C20" s="150"/>
      <c r="D20" s="95"/>
      <c r="E20" s="95"/>
      <c r="F20" s="151"/>
      <c r="G20" s="448"/>
      <c r="H20" s="38"/>
      <c r="I20" s="39"/>
      <c r="J20" s="197"/>
      <c r="K20" s="40"/>
      <c r="L20" s="14">
        <f t="shared" ref="L19:L23" si="2">J20*K20</f>
        <v>0</v>
      </c>
      <c r="M20" s="207"/>
    </row>
    <row r="21" spans="2:13" ht="12" customHeight="1">
      <c r="B21" s="27"/>
      <c r="C21" s="150"/>
      <c r="D21" s="95"/>
      <c r="E21" s="95"/>
      <c r="F21" s="151"/>
      <c r="G21" s="448"/>
      <c r="H21" s="38"/>
      <c r="I21" s="39"/>
      <c r="J21" s="197"/>
      <c r="K21" s="40"/>
      <c r="L21" s="14">
        <f t="shared" si="2"/>
        <v>0</v>
      </c>
      <c r="M21" s="207"/>
    </row>
    <row r="22" spans="2:13" ht="12" customHeight="1">
      <c r="B22" s="27"/>
      <c r="C22" s="150"/>
      <c r="D22" s="95"/>
      <c r="E22" s="95"/>
      <c r="F22" s="151"/>
      <c r="G22" s="448"/>
      <c r="H22" s="38"/>
      <c r="I22" s="39"/>
      <c r="J22" s="197"/>
      <c r="K22" s="40"/>
      <c r="L22" s="14">
        <f t="shared" si="2"/>
        <v>0</v>
      </c>
      <c r="M22" s="207"/>
    </row>
    <row r="23" spans="2:13" ht="12" customHeight="1">
      <c r="B23" s="27"/>
      <c r="C23" s="150"/>
      <c r="D23" s="95"/>
      <c r="E23" s="95"/>
      <c r="F23" s="151"/>
      <c r="G23" s="448"/>
      <c r="H23" s="38"/>
      <c r="I23" s="39"/>
      <c r="J23" s="197"/>
      <c r="K23" s="40"/>
      <c r="L23" s="14">
        <f t="shared" si="2"/>
        <v>0</v>
      </c>
      <c r="M23" s="207"/>
    </row>
    <row r="24" spans="2:13" ht="12" customHeight="1">
      <c r="B24" s="27"/>
      <c r="C24" s="150"/>
      <c r="D24" s="95"/>
      <c r="E24" s="95"/>
      <c r="F24" s="151"/>
      <c r="G24" s="38"/>
      <c r="H24" s="38"/>
      <c r="I24" s="39"/>
      <c r="J24" s="197"/>
      <c r="K24" s="40"/>
      <c r="L24" s="14"/>
      <c r="M24" s="207"/>
    </row>
    <row r="25" spans="2:13" ht="12" customHeight="1">
      <c r="B25" s="27"/>
      <c r="C25" s="150"/>
      <c r="D25" s="95"/>
      <c r="E25" s="95"/>
      <c r="F25" s="151"/>
      <c r="G25" s="38"/>
      <c r="H25" s="38"/>
      <c r="I25" s="39"/>
      <c r="J25" s="197"/>
      <c r="K25" s="40"/>
      <c r="L25" s="14"/>
      <c r="M25" s="207"/>
    </row>
    <row r="26" spans="2:13" ht="12" customHeight="1">
      <c r="B26" s="563" t="s">
        <v>90</v>
      </c>
      <c r="C26" s="564"/>
      <c r="D26" s="564"/>
      <c r="E26" s="564"/>
      <c r="F26" s="565"/>
      <c r="G26" s="116"/>
      <c r="H26" s="24"/>
      <c r="I26" s="28"/>
      <c r="J26" s="198"/>
      <c r="K26" s="489"/>
      <c r="L26" s="29">
        <f>SUM(L7:L25)</f>
        <v>155509820</v>
      </c>
      <c r="M26" s="16"/>
    </row>
    <row r="27" spans="2:13" ht="12" customHeight="1">
      <c r="B27" s="13" t="s">
        <v>108</v>
      </c>
      <c r="C27" s="9"/>
      <c r="D27" s="9"/>
      <c r="E27" s="9"/>
      <c r="F27" s="10"/>
      <c r="G27" s="10"/>
      <c r="H27" s="10"/>
      <c r="I27" s="11"/>
      <c r="J27" s="199"/>
      <c r="K27" s="15"/>
      <c r="L27" s="14"/>
      <c r="M27" s="207"/>
    </row>
    <row r="28" spans="2:13" ht="12" customHeight="1">
      <c r="B28" s="267"/>
      <c r="C28" s="9"/>
      <c r="D28" s="9"/>
      <c r="E28" s="9"/>
      <c r="F28" s="10"/>
      <c r="G28" s="447" t="s">
        <v>1489</v>
      </c>
      <c r="H28" s="40"/>
      <c r="I28" s="39">
        <v>1</v>
      </c>
      <c r="J28" s="197" t="s">
        <v>1478</v>
      </c>
      <c r="K28" s="40">
        <v>382320573.54999995</v>
      </c>
      <c r="L28" s="14">
        <f>K28*I28</f>
        <v>382320573.54999995</v>
      </c>
      <c r="M28" s="207"/>
    </row>
    <row r="29" spans="2:13" ht="12" customHeight="1">
      <c r="B29" s="27"/>
      <c r="C29" s="150"/>
      <c r="D29" s="95"/>
      <c r="E29" s="95"/>
      <c r="F29" s="151"/>
      <c r="G29" s="447"/>
      <c r="H29" s="40"/>
      <c r="I29" s="39"/>
      <c r="J29" s="197"/>
      <c r="K29" s="40"/>
      <c r="L29" s="14"/>
      <c r="M29" s="174"/>
    </row>
    <row r="30" spans="2:13" ht="12" customHeight="1">
      <c r="B30" s="27"/>
      <c r="C30" s="150"/>
      <c r="D30" s="95"/>
      <c r="E30" s="95"/>
      <c r="F30" s="151"/>
      <c r="G30" s="447"/>
      <c r="H30" s="38"/>
      <c r="I30" s="39"/>
      <c r="J30" s="445"/>
      <c r="K30" s="40"/>
      <c r="L30" s="14">
        <f t="shared" ref="L29:L36" si="3">K30*I30</f>
        <v>0</v>
      </c>
      <c r="M30" s="491"/>
    </row>
    <row r="31" spans="2:13" ht="12" customHeight="1">
      <c r="B31" s="27"/>
      <c r="C31" s="150"/>
      <c r="D31" s="95"/>
      <c r="E31" s="95"/>
      <c r="F31" s="151"/>
      <c r="G31" s="447"/>
      <c r="H31" s="179"/>
      <c r="I31" s="39"/>
      <c r="J31" s="445"/>
      <c r="K31" s="40"/>
      <c r="L31" s="14">
        <f t="shared" si="3"/>
        <v>0</v>
      </c>
      <c r="M31" s="174"/>
    </row>
    <row r="32" spans="2:13" ht="12" customHeight="1">
      <c r="B32" s="27"/>
      <c r="C32" s="150"/>
      <c r="D32" s="95"/>
      <c r="E32" s="95"/>
      <c r="F32" s="151"/>
      <c r="G32" s="447"/>
      <c r="H32" s="38"/>
      <c r="I32" s="39"/>
      <c r="J32" s="443"/>
      <c r="K32" s="40"/>
      <c r="L32" s="14">
        <f t="shared" si="3"/>
        <v>0</v>
      </c>
      <c r="M32" s="174"/>
    </row>
    <row r="33" spans="2:13" ht="12" customHeight="1">
      <c r="B33" s="27"/>
      <c r="C33" s="150"/>
      <c r="D33" s="95"/>
      <c r="E33" s="95"/>
      <c r="F33" s="151"/>
      <c r="G33" s="447"/>
      <c r="H33" s="40"/>
      <c r="I33" s="39"/>
      <c r="J33" s="197"/>
      <c r="K33" s="40"/>
      <c r="L33" s="14"/>
      <c r="M33" s="174"/>
    </row>
    <row r="34" spans="2:13" ht="12" customHeight="1">
      <c r="B34" s="27"/>
      <c r="C34" s="150"/>
      <c r="D34" s="95"/>
      <c r="E34" s="95"/>
      <c r="F34" s="151"/>
      <c r="G34" s="38"/>
      <c r="H34" s="38"/>
      <c r="I34" s="39"/>
      <c r="J34" s="443"/>
      <c r="K34" s="40"/>
      <c r="L34" s="14">
        <f t="shared" si="3"/>
        <v>0</v>
      </c>
      <c r="M34" s="174"/>
    </row>
    <row r="35" spans="2:13" ht="12" customHeight="1">
      <c r="B35" s="27"/>
      <c r="C35" s="150"/>
      <c r="D35" s="95"/>
      <c r="E35" s="95"/>
      <c r="F35" s="151"/>
      <c r="G35" s="230"/>
      <c r="H35" s="38"/>
      <c r="I35" s="39"/>
      <c r="J35" s="442"/>
      <c r="K35" s="441"/>
      <c r="L35" s="14">
        <f t="shared" si="3"/>
        <v>0</v>
      </c>
      <c r="M35" s="174"/>
    </row>
    <row r="36" spans="2:13" ht="12" customHeight="1">
      <c r="B36" s="27"/>
      <c r="C36" s="150"/>
      <c r="D36" s="95"/>
      <c r="E36" s="95"/>
      <c r="F36" s="151"/>
      <c r="G36" s="448"/>
      <c r="H36" s="38"/>
      <c r="I36" s="39"/>
      <c r="J36" s="442"/>
      <c r="K36" s="441"/>
      <c r="L36" s="14">
        <f t="shared" si="3"/>
        <v>0</v>
      </c>
      <c r="M36" s="174"/>
    </row>
    <row r="37" spans="2:13" ht="12" customHeight="1">
      <c r="B37" s="27"/>
      <c r="C37" s="150"/>
      <c r="D37" s="95"/>
      <c r="E37" s="95"/>
      <c r="F37" s="151"/>
      <c r="G37" s="448"/>
      <c r="H37" s="179"/>
      <c r="I37" s="39"/>
      <c r="J37" s="197"/>
      <c r="K37" s="40"/>
      <c r="L37" s="14">
        <f t="shared" ref="L37:L53" si="4">J37*K37</f>
        <v>0</v>
      </c>
      <c r="M37" s="174"/>
    </row>
    <row r="38" spans="2:13" ht="12" customHeight="1">
      <c r="B38" s="27"/>
      <c r="C38" s="150"/>
      <c r="D38" s="95"/>
      <c r="E38" s="95"/>
      <c r="F38" s="151"/>
      <c r="G38" s="448"/>
      <c r="H38" s="38"/>
      <c r="I38" s="39"/>
      <c r="J38" s="197"/>
      <c r="K38" s="40"/>
      <c r="L38" s="14">
        <f t="shared" si="4"/>
        <v>0</v>
      </c>
      <c r="M38" s="174"/>
    </row>
    <row r="39" spans="2:13" ht="12" customHeight="1">
      <c r="B39" s="27"/>
      <c r="C39" s="150"/>
      <c r="D39" s="95"/>
      <c r="E39" s="95"/>
      <c r="F39" s="151"/>
      <c r="G39" s="448"/>
      <c r="H39" s="38"/>
      <c r="I39" s="39"/>
      <c r="J39" s="197"/>
      <c r="K39" s="40"/>
      <c r="L39" s="14">
        <f t="shared" si="4"/>
        <v>0</v>
      </c>
      <c r="M39" s="174"/>
    </row>
    <row r="40" spans="2:13" ht="12" customHeight="1">
      <c r="B40" s="27"/>
      <c r="C40" s="150"/>
      <c r="D40" s="95"/>
      <c r="E40" s="95"/>
      <c r="F40" s="151"/>
      <c r="G40" s="448"/>
      <c r="H40" s="38"/>
      <c r="I40" s="39"/>
      <c r="J40" s="197"/>
      <c r="K40" s="40"/>
      <c r="L40" s="14">
        <f t="shared" si="4"/>
        <v>0</v>
      </c>
      <c r="M40" s="174"/>
    </row>
    <row r="41" spans="2:13" ht="12" customHeight="1">
      <c r="B41" s="27"/>
      <c r="C41" s="150"/>
      <c r="D41" s="95"/>
      <c r="E41" s="95"/>
      <c r="F41" s="151"/>
      <c r="G41" s="448"/>
      <c r="H41" s="38"/>
      <c r="I41" s="39"/>
      <c r="J41" s="197"/>
      <c r="K41" s="40"/>
      <c r="L41" s="14">
        <f t="shared" si="4"/>
        <v>0</v>
      </c>
      <c r="M41" s="174"/>
    </row>
    <row r="42" spans="2:13" ht="12" customHeight="1">
      <c r="B42" s="27"/>
      <c r="C42" s="150"/>
      <c r="D42" s="95"/>
      <c r="E42" s="95"/>
      <c r="F42" s="151"/>
      <c r="G42" s="448"/>
      <c r="H42" s="38"/>
      <c r="I42" s="39"/>
      <c r="J42" s="197"/>
      <c r="K42" s="40"/>
      <c r="L42" s="14">
        <f t="shared" si="4"/>
        <v>0</v>
      </c>
      <c r="M42" s="174"/>
    </row>
    <row r="43" spans="2:13" ht="12" customHeight="1">
      <c r="B43" s="27"/>
      <c r="C43" s="150"/>
      <c r="D43" s="95"/>
      <c r="E43" s="95"/>
      <c r="F43" s="151"/>
      <c r="G43" s="448"/>
      <c r="H43" s="38"/>
      <c r="I43" s="39"/>
      <c r="J43" s="197"/>
      <c r="K43" s="40"/>
      <c r="L43" s="14">
        <f t="shared" si="4"/>
        <v>0</v>
      </c>
      <c r="M43" s="174"/>
    </row>
    <row r="44" spans="2:13" ht="12" customHeight="1">
      <c r="B44" s="27"/>
      <c r="C44" s="150"/>
      <c r="D44" s="95"/>
      <c r="E44" s="95"/>
      <c r="F44" s="151"/>
      <c r="G44" s="448"/>
      <c r="H44" s="38"/>
      <c r="I44" s="39"/>
      <c r="J44" s="197"/>
      <c r="K44" s="40"/>
      <c r="L44" s="14">
        <f t="shared" si="4"/>
        <v>0</v>
      </c>
      <c r="M44" s="174"/>
    </row>
    <row r="45" spans="2:13" ht="12" customHeight="1">
      <c r="B45" s="27"/>
      <c r="C45" s="150"/>
      <c r="D45" s="95"/>
      <c r="E45" s="95"/>
      <c r="F45" s="151"/>
      <c r="G45" s="448"/>
      <c r="H45" s="38"/>
      <c r="I45" s="39"/>
      <c r="J45" s="197"/>
      <c r="K45" s="40"/>
      <c r="L45" s="14">
        <f t="shared" si="4"/>
        <v>0</v>
      </c>
      <c r="M45" s="174"/>
    </row>
    <row r="46" spans="2:13" ht="12" customHeight="1">
      <c r="B46" s="27"/>
      <c r="C46" s="150"/>
      <c r="D46" s="95"/>
      <c r="E46" s="95"/>
      <c r="F46" s="151"/>
      <c r="G46" s="448"/>
      <c r="H46" s="38"/>
      <c r="I46" s="39"/>
      <c r="J46" s="197"/>
      <c r="K46" s="40"/>
      <c r="L46" s="14">
        <f t="shared" si="4"/>
        <v>0</v>
      </c>
      <c r="M46" s="174"/>
    </row>
    <row r="47" spans="2:13" ht="12" customHeight="1">
      <c r="B47" s="27"/>
      <c r="C47" s="150"/>
      <c r="D47" s="95"/>
      <c r="E47" s="95"/>
      <c r="F47" s="151"/>
      <c r="G47" s="448"/>
      <c r="H47" s="38"/>
      <c r="I47" s="39"/>
      <c r="J47" s="197"/>
      <c r="K47" s="40"/>
      <c r="L47" s="14">
        <f t="shared" si="4"/>
        <v>0</v>
      </c>
      <c r="M47" s="174"/>
    </row>
    <row r="48" spans="2:13" ht="12" customHeight="1">
      <c r="B48" s="27"/>
      <c r="C48" s="150"/>
      <c r="D48" s="95"/>
      <c r="E48" s="95"/>
      <c r="F48" s="151"/>
      <c r="G48" s="448"/>
      <c r="H48" s="38"/>
      <c r="I48" s="39"/>
      <c r="J48" s="197"/>
      <c r="K48" s="40"/>
      <c r="L48" s="14">
        <f t="shared" si="4"/>
        <v>0</v>
      </c>
      <c r="M48" s="174"/>
    </row>
    <row r="49" spans="2:15" ht="12" customHeight="1">
      <c r="B49" s="27"/>
      <c r="C49" s="150"/>
      <c r="D49" s="95"/>
      <c r="E49" s="95"/>
      <c r="F49" s="151"/>
      <c r="G49" s="448"/>
      <c r="H49" s="38"/>
      <c r="I49" s="39"/>
      <c r="J49" s="197"/>
      <c r="K49" s="40"/>
      <c r="L49" s="14">
        <f t="shared" si="4"/>
        <v>0</v>
      </c>
      <c r="M49" s="174"/>
    </row>
    <row r="50" spans="2:15" ht="12" customHeight="1">
      <c r="B50" s="27"/>
      <c r="C50" s="150"/>
      <c r="D50" s="95"/>
      <c r="E50" s="95"/>
      <c r="F50" s="151"/>
      <c r="G50" s="448"/>
      <c r="H50" s="38"/>
      <c r="I50" s="39"/>
      <c r="J50" s="197"/>
      <c r="K50" s="40"/>
      <c r="L50" s="14">
        <f t="shared" si="4"/>
        <v>0</v>
      </c>
      <c r="M50" s="174"/>
    </row>
    <row r="51" spans="2:15" ht="12" customHeight="1">
      <c r="B51" s="27"/>
      <c r="C51" s="150"/>
      <c r="D51" s="95"/>
      <c r="E51" s="95"/>
      <c r="F51" s="151"/>
      <c r="G51" s="448"/>
      <c r="H51" s="38"/>
      <c r="I51" s="39"/>
      <c r="J51" s="197"/>
      <c r="K51" s="40"/>
      <c r="L51" s="14">
        <f t="shared" si="4"/>
        <v>0</v>
      </c>
      <c r="M51" s="174"/>
    </row>
    <row r="52" spans="2:15" ht="12" customHeight="1">
      <c r="B52" s="27"/>
      <c r="C52" s="150"/>
      <c r="D52" s="95"/>
      <c r="E52" s="95"/>
      <c r="F52" s="151"/>
      <c r="G52" s="448"/>
      <c r="H52" s="38"/>
      <c r="I52" s="39"/>
      <c r="J52" s="197"/>
      <c r="K52" s="40"/>
      <c r="L52" s="14">
        <f t="shared" si="4"/>
        <v>0</v>
      </c>
      <c r="M52" s="174"/>
    </row>
    <row r="53" spans="2:15" ht="12" customHeight="1">
      <c r="B53" s="27"/>
      <c r="C53" s="150"/>
      <c r="D53" s="95"/>
      <c r="E53" s="95"/>
      <c r="F53" s="151"/>
      <c r="G53" s="448"/>
      <c r="H53" s="38"/>
      <c r="I53" s="39"/>
      <c r="J53" s="197"/>
      <c r="K53" s="40"/>
      <c r="L53" s="14">
        <f t="shared" si="4"/>
        <v>0</v>
      </c>
      <c r="M53" s="174"/>
    </row>
    <row r="54" spans="2:15" ht="12" customHeight="1">
      <c r="B54" s="27"/>
      <c r="C54" s="150"/>
      <c r="D54" s="95"/>
      <c r="E54" s="95"/>
      <c r="F54" s="151"/>
      <c r="G54" s="186"/>
      <c r="H54" s="38"/>
      <c r="I54" s="39"/>
      <c r="J54" s="197"/>
      <c r="K54" s="40"/>
      <c r="L54" s="14"/>
      <c r="M54" s="174"/>
    </row>
    <row r="55" spans="2:15" ht="12" customHeight="1">
      <c r="B55" s="27"/>
      <c r="C55" s="150"/>
      <c r="D55" s="95"/>
      <c r="E55" s="95"/>
      <c r="F55" s="151"/>
      <c r="G55" s="186"/>
      <c r="H55" s="38"/>
      <c r="I55" s="39"/>
      <c r="J55" s="197"/>
      <c r="K55" s="40"/>
      <c r="L55" s="14"/>
      <c r="M55" s="174"/>
    </row>
    <row r="56" spans="2:15" ht="12" customHeight="1">
      <c r="B56" s="563" t="s">
        <v>88</v>
      </c>
      <c r="C56" s="564"/>
      <c r="D56" s="564"/>
      <c r="E56" s="564"/>
      <c r="F56" s="565"/>
      <c r="G56" s="116"/>
      <c r="H56" s="24"/>
      <c r="I56" s="28"/>
      <c r="J56" s="200"/>
      <c r="K56" s="29"/>
      <c r="L56" s="29">
        <f>SUM(L28:L55)</f>
        <v>382320573.54999995</v>
      </c>
      <c r="M56" s="30"/>
      <c r="O56" s="23"/>
    </row>
    <row r="57" spans="2:15" ht="12" customHeight="1">
      <c r="B57" s="13" t="s">
        <v>24</v>
      </c>
      <c r="C57" s="9"/>
      <c r="D57" s="9"/>
      <c r="E57" s="9"/>
      <c r="F57" s="10"/>
      <c r="G57" s="10"/>
      <c r="H57" s="10"/>
      <c r="I57" s="11"/>
      <c r="J57" s="196"/>
      <c r="K57" s="10"/>
      <c r="L57" s="10" t="s">
        <v>6</v>
      </c>
      <c r="M57" s="12"/>
    </row>
    <row r="58" spans="2:15" ht="12" customHeight="1">
      <c r="B58" s="13" t="s">
        <v>125</v>
      </c>
      <c r="C58" s="9"/>
      <c r="D58" s="9"/>
      <c r="E58" s="9"/>
      <c r="F58" s="10"/>
      <c r="G58" s="10"/>
      <c r="H58" s="10"/>
      <c r="I58" s="11"/>
      <c r="J58" s="199"/>
      <c r="K58" s="15"/>
      <c r="L58" s="14"/>
      <c r="M58" s="12"/>
    </row>
    <row r="59" spans="2:15" ht="12" customHeight="1">
      <c r="B59" s="26"/>
      <c r="C59" s="150"/>
      <c r="D59" s="95"/>
      <c r="E59" s="95"/>
      <c r="F59" s="151"/>
      <c r="G59" s="447" t="s">
        <v>1489</v>
      </c>
      <c r="H59" s="38"/>
      <c r="I59" s="39">
        <v>1</v>
      </c>
      <c r="J59" s="197" t="s">
        <v>1478</v>
      </c>
      <c r="K59" s="40">
        <v>650864072.00313604</v>
      </c>
      <c r="L59" s="14">
        <f>K59*I59</f>
        <v>650864072.00313604</v>
      </c>
      <c r="M59" s="207"/>
      <c r="N59" s="555"/>
      <c r="O59" s="556"/>
    </row>
    <row r="60" spans="2:15" ht="12" customHeight="1">
      <c r="B60" s="187"/>
      <c r="C60" s="9"/>
      <c r="D60" s="9"/>
      <c r="E60" s="9"/>
      <c r="F60" s="10"/>
      <c r="G60" s="447"/>
      <c r="H60" s="38"/>
      <c r="I60" s="39"/>
      <c r="J60" s="197"/>
      <c r="K60" s="40"/>
      <c r="L60" s="14"/>
      <c r="M60" s="174"/>
      <c r="N60" s="555"/>
      <c r="O60" s="557"/>
    </row>
    <row r="61" spans="2:15" ht="12" customHeight="1">
      <c r="B61" s="187"/>
      <c r="C61" s="9"/>
      <c r="D61" s="9"/>
      <c r="E61" s="9"/>
      <c r="F61" s="10"/>
      <c r="G61" s="447"/>
      <c r="H61" s="38"/>
      <c r="I61" s="39"/>
      <c r="J61" s="445"/>
      <c r="K61" s="40"/>
      <c r="L61" s="14">
        <f t="shared" ref="L60:L64" si="5">K61*I61</f>
        <v>0</v>
      </c>
      <c r="M61" s="174"/>
    </row>
    <row r="62" spans="2:15" ht="12" customHeight="1">
      <c r="B62" s="187"/>
      <c r="C62" s="9"/>
      <c r="D62" s="9"/>
      <c r="E62" s="9"/>
      <c r="F62" s="10"/>
      <c r="G62" s="447"/>
      <c r="H62" s="38"/>
      <c r="I62" s="39"/>
      <c r="J62" s="445"/>
      <c r="K62" s="40"/>
      <c r="L62" s="14">
        <f t="shared" si="5"/>
        <v>0</v>
      </c>
      <c r="M62" s="174"/>
      <c r="N62" s="568"/>
    </row>
    <row r="63" spans="2:15" ht="12" customHeight="1">
      <c r="B63" s="187"/>
      <c r="C63" s="9"/>
      <c r="D63" s="9"/>
      <c r="E63" s="9"/>
      <c r="F63" s="10"/>
      <c r="G63" s="447"/>
      <c r="H63" s="38"/>
      <c r="I63" s="39"/>
      <c r="J63" s="197"/>
      <c r="K63" s="40"/>
      <c r="L63" s="14"/>
      <c r="M63" s="174"/>
    </row>
    <row r="64" spans="2:15" ht="12" customHeight="1">
      <c r="B64" s="187"/>
      <c r="C64" s="9"/>
      <c r="D64" s="9"/>
      <c r="E64" s="9"/>
      <c r="F64" s="10"/>
      <c r="G64" s="447"/>
      <c r="H64" s="38"/>
      <c r="I64" s="39"/>
      <c r="J64" s="197"/>
      <c r="K64" s="40"/>
      <c r="L64" s="14"/>
      <c r="M64" s="174"/>
    </row>
    <row r="65" spans="2:13" ht="12" customHeight="1">
      <c r="B65" s="187"/>
      <c r="C65" s="9"/>
      <c r="D65" s="9"/>
      <c r="E65" s="9"/>
      <c r="F65" s="10"/>
      <c r="G65" s="186"/>
      <c r="H65" s="38"/>
      <c r="I65" s="39"/>
      <c r="J65" s="197"/>
      <c r="K65" s="40"/>
      <c r="L65" s="14"/>
      <c r="M65" s="174"/>
    </row>
    <row r="66" spans="2:13" ht="12" customHeight="1">
      <c r="B66" s="187"/>
      <c r="C66" s="9"/>
      <c r="D66" s="9"/>
      <c r="E66" s="9"/>
      <c r="F66" s="10"/>
      <c r="G66" s="186"/>
      <c r="H66" s="38"/>
      <c r="I66" s="39"/>
      <c r="J66" s="197"/>
      <c r="K66" s="40"/>
      <c r="L66" s="14"/>
      <c r="M66" s="174"/>
    </row>
    <row r="67" spans="2:13" ht="12" customHeight="1">
      <c r="B67" s="13" t="s">
        <v>14</v>
      </c>
      <c r="C67" s="9"/>
      <c r="D67" s="9"/>
      <c r="E67" s="9"/>
      <c r="F67" s="10"/>
      <c r="G67" s="10"/>
      <c r="H67" s="10"/>
      <c r="I67" s="11"/>
      <c r="J67" s="196"/>
      <c r="K67" s="10"/>
      <c r="L67" s="10"/>
      <c r="M67" s="12"/>
    </row>
    <row r="68" spans="2:13" ht="12" customHeight="1">
      <c r="B68" s="13" t="s">
        <v>6</v>
      </c>
      <c r="C68" s="9" t="s">
        <v>6</v>
      </c>
      <c r="D68" s="9"/>
      <c r="E68" s="9" t="s">
        <v>6</v>
      </c>
      <c r="F68" s="17" t="s">
        <v>7</v>
      </c>
      <c r="G68" s="17"/>
      <c r="H68" s="18"/>
      <c r="I68" s="19"/>
      <c r="J68" s="201"/>
      <c r="K68" s="20"/>
      <c r="L68" s="9" t="s">
        <v>115</v>
      </c>
      <c r="M68" s="21">
        <f>INT((H68-J68)*0.03)</f>
        <v>0</v>
      </c>
    </row>
    <row r="69" spans="2:13" ht="12" customHeight="1">
      <c r="B69" s="563" t="s">
        <v>89</v>
      </c>
      <c r="C69" s="564"/>
      <c r="D69" s="564"/>
      <c r="E69" s="564"/>
      <c r="F69" s="565"/>
      <c r="G69" s="116"/>
      <c r="H69" s="24"/>
      <c r="I69" s="28"/>
      <c r="J69" s="200"/>
      <c r="K69" s="29"/>
      <c r="L69" s="29">
        <f>SUM(L59:L63,M68)</f>
        <v>650864072.00313604</v>
      </c>
      <c r="M69" s="31"/>
    </row>
    <row r="70" spans="2:13" ht="12" customHeight="1">
      <c r="B70" s="496" t="s">
        <v>87</v>
      </c>
      <c r="C70" s="497"/>
      <c r="D70" s="497"/>
      <c r="E70" s="497"/>
      <c r="F70" s="498"/>
      <c r="G70" s="178"/>
      <c r="H70" s="32"/>
      <c r="I70" s="33"/>
      <c r="J70" s="202"/>
      <c r="K70" s="32"/>
      <c r="L70" s="34">
        <f>L26+L56+L69</f>
        <v>1188694465.5531359</v>
      </c>
      <c r="M70" s="35"/>
    </row>
    <row r="71" spans="2:13" ht="12" customHeight="1">
      <c r="B71" s="13" t="s">
        <v>86</v>
      </c>
      <c r="C71" s="9"/>
      <c r="D71" s="9"/>
      <c r="E71" s="9"/>
      <c r="F71" s="10"/>
      <c r="G71" s="10"/>
      <c r="H71" s="10"/>
      <c r="I71" s="11"/>
      <c r="J71" s="196"/>
      <c r="K71" s="10"/>
      <c r="L71" s="10" t="s">
        <v>6</v>
      </c>
      <c r="M71" s="12" t="s">
        <v>6</v>
      </c>
    </row>
    <row r="72" spans="2:13" ht="12" customHeight="1">
      <c r="B72" s="26"/>
      <c r="C72" s="150"/>
      <c r="D72" s="95"/>
      <c r="E72" s="95"/>
      <c r="F72" s="151"/>
      <c r="I72" s="570"/>
      <c r="J72" s="571"/>
      <c r="K72" s="572"/>
      <c r="L72" s="14"/>
      <c r="M72" s="174"/>
    </row>
    <row r="73" spans="2:13" ht="12" customHeight="1">
      <c r="B73" s="27"/>
      <c r="C73" s="150"/>
      <c r="D73" s="95"/>
      <c r="E73" s="95"/>
      <c r="F73" s="151"/>
      <c r="G73" s="447" t="s">
        <v>1486</v>
      </c>
      <c r="H73" s="38" t="s">
        <v>1477</v>
      </c>
      <c r="I73" s="39">
        <v>1</v>
      </c>
      <c r="J73" s="203" t="s">
        <v>1478</v>
      </c>
      <c r="K73" s="40">
        <v>1905300000</v>
      </c>
      <c r="L73" s="14">
        <f>I73*K73</f>
        <v>1905300000</v>
      </c>
      <c r="M73" s="174"/>
    </row>
    <row r="74" spans="2:13" ht="12" customHeight="1">
      <c r="B74" s="27"/>
      <c r="C74" s="150"/>
      <c r="D74" s="95"/>
      <c r="E74" s="95"/>
      <c r="F74" s="151"/>
      <c r="G74" s="447" t="s">
        <v>1486</v>
      </c>
      <c r="H74" s="438" t="s">
        <v>1481</v>
      </c>
      <c r="I74" s="39">
        <v>1</v>
      </c>
      <c r="J74" s="203" t="s">
        <v>1478</v>
      </c>
      <c r="K74" s="40">
        <v>146822000</v>
      </c>
      <c r="L74" s="14">
        <f t="shared" ref="L74:L92" si="6">I74*K74</f>
        <v>146822000</v>
      </c>
      <c r="M74" s="174"/>
    </row>
    <row r="75" spans="2:13" ht="12" customHeight="1">
      <c r="B75" s="27"/>
      <c r="C75" s="150"/>
      <c r="D75" s="95"/>
      <c r="E75" s="95"/>
      <c r="F75" s="151"/>
      <c r="G75" s="447" t="s">
        <v>1486</v>
      </c>
      <c r="H75" s="438" t="s">
        <v>1482</v>
      </c>
      <c r="I75" s="39">
        <v>1</v>
      </c>
      <c r="J75" s="203" t="s">
        <v>1478</v>
      </c>
      <c r="K75" s="40">
        <v>11316000</v>
      </c>
      <c r="L75" s="14">
        <f t="shared" si="6"/>
        <v>11316000</v>
      </c>
      <c r="M75" s="174"/>
    </row>
    <row r="76" spans="2:13" ht="12" customHeight="1">
      <c r="B76" s="27"/>
      <c r="C76" s="150"/>
      <c r="D76" s="95"/>
      <c r="E76" s="95"/>
      <c r="F76" s="151"/>
      <c r="G76" s="447" t="s">
        <v>1486</v>
      </c>
      <c r="H76" s="438" t="s">
        <v>1483</v>
      </c>
      <c r="I76" s="39">
        <v>1</v>
      </c>
      <c r="J76" s="203" t="s">
        <v>1478</v>
      </c>
      <c r="K76" s="40">
        <v>15257000</v>
      </c>
      <c r="L76" s="14">
        <f t="shared" si="6"/>
        <v>15257000</v>
      </c>
      <c r="M76" s="174"/>
    </row>
    <row r="77" spans="2:13" ht="12" customHeight="1">
      <c r="B77" s="27"/>
      <c r="C77" s="150"/>
      <c r="D77" s="95"/>
      <c r="E77" s="95"/>
      <c r="F77" s="151"/>
      <c r="G77" s="448" t="s">
        <v>1487</v>
      </c>
      <c r="H77" s="438" t="s">
        <v>1491</v>
      </c>
      <c r="I77" s="39">
        <v>1</v>
      </c>
      <c r="J77" s="203" t="s">
        <v>1478</v>
      </c>
      <c r="K77" s="40">
        <v>30000000</v>
      </c>
      <c r="L77" s="14">
        <f t="shared" ref="L77" si="7">I77*K77</f>
        <v>30000000</v>
      </c>
      <c r="M77" s="174"/>
    </row>
    <row r="78" spans="2:13" ht="12" customHeight="1">
      <c r="B78" s="27"/>
      <c r="C78" s="150"/>
      <c r="D78" s="95"/>
      <c r="E78" s="95"/>
      <c r="F78" s="151"/>
      <c r="G78" s="448"/>
      <c r="H78" s="438"/>
      <c r="I78" s="39"/>
      <c r="J78" s="203"/>
      <c r="K78" s="40"/>
      <c r="L78" s="14"/>
      <c r="M78" s="174"/>
    </row>
    <row r="79" spans="2:13" ht="12" customHeight="1">
      <c r="B79" s="27"/>
      <c r="C79" s="150"/>
      <c r="D79" s="95"/>
      <c r="E79" s="95"/>
      <c r="F79" s="151"/>
      <c r="G79" s="448"/>
      <c r="H79" s="438"/>
      <c r="I79" s="39"/>
      <c r="J79" s="203"/>
      <c r="K79" s="40"/>
      <c r="L79" s="14">
        <f t="shared" si="6"/>
        <v>0</v>
      </c>
      <c r="M79" s="174"/>
    </row>
    <row r="80" spans="2:13" ht="12" customHeight="1">
      <c r="B80" s="27"/>
      <c r="C80" s="150"/>
      <c r="D80" s="95"/>
      <c r="E80" s="95"/>
      <c r="F80" s="151"/>
      <c r="G80" s="448"/>
      <c r="H80" s="438"/>
      <c r="I80" s="39"/>
      <c r="J80" s="203"/>
      <c r="K80" s="40"/>
      <c r="L80" s="14">
        <f t="shared" si="6"/>
        <v>0</v>
      </c>
      <c r="M80" s="174"/>
    </row>
    <row r="81" spans="2:13" ht="12" customHeight="1">
      <c r="B81" s="27"/>
      <c r="C81" s="150"/>
      <c r="D81" s="95"/>
      <c r="E81" s="95"/>
      <c r="F81" s="151"/>
      <c r="G81" s="448"/>
      <c r="H81" s="438"/>
      <c r="I81" s="39"/>
      <c r="J81" s="203"/>
      <c r="K81" s="40"/>
      <c r="L81" s="14">
        <f t="shared" si="6"/>
        <v>0</v>
      </c>
      <c r="M81" s="174"/>
    </row>
    <row r="82" spans="2:13" ht="12" customHeight="1">
      <c r="B82" s="27"/>
      <c r="C82" s="150"/>
      <c r="D82" s="95"/>
      <c r="E82" s="95"/>
      <c r="F82" s="151"/>
      <c r="G82" s="448"/>
      <c r="H82" s="438"/>
      <c r="I82" s="39"/>
      <c r="J82" s="203"/>
      <c r="K82" s="40"/>
      <c r="L82" s="14">
        <f t="shared" si="6"/>
        <v>0</v>
      </c>
      <c r="M82" s="174"/>
    </row>
    <row r="83" spans="2:13" ht="12" customHeight="1">
      <c r="B83" s="27"/>
      <c r="C83" s="150"/>
      <c r="D83" s="95"/>
      <c r="E83" s="95"/>
      <c r="F83" s="151"/>
      <c r="G83" s="448"/>
      <c r="H83" s="438"/>
      <c r="I83" s="39"/>
      <c r="J83" s="203"/>
      <c r="K83" s="40"/>
      <c r="L83" s="14">
        <f t="shared" si="6"/>
        <v>0</v>
      </c>
      <c r="M83" s="174"/>
    </row>
    <row r="84" spans="2:13" ht="12" customHeight="1">
      <c r="B84" s="27"/>
      <c r="C84" s="150"/>
      <c r="D84" s="95"/>
      <c r="E84" s="95"/>
      <c r="F84" s="151"/>
      <c r="G84" s="448"/>
      <c r="H84" s="438"/>
      <c r="I84" s="39"/>
      <c r="J84" s="203"/>
      <c r="K84" s="40"/>
      <c r="L84" s="14">
        <f t="shared" si="6"/>
        <v>0</v>
      </c>
      <c r="M84" s="174"/>
    </row>
    <row r="85" spans="2:13" ht="12" customHeight="1">
      <c r="B85" s="27"/>
      <c r="C85" s="150"/>
      <c r="D85" s="95"/>
      <c r="E85" s="95"/>
      <c r="F85" s="151"/>
      <c r="G85" s="448"/>
      <c r="H85" s="438"/>
      <c r="I85" s="39"/>
      <c r="J85" s="203"/>
      <c r="K85" s="40"/>
      <c r="L85" s="14">
        <f t="shared" si="6"/>
        <v>0</v>
      </c>
      <c r="M85" s="174"/>
    </row>
    <row r="86" spans="2:13" ht="12" customHeight="1">
      <c r="B86" s="27"/>
      <c r="C86" s="150"/>
      <c r="D86" s="95"/>
      <c r="E86" s="95"/>
      <c r="F86" s="151"/>
      <c r="G86" s="448"/>
      <c r="H86" s="38"/>
      <c r="I86" s="39"/>
      <c r="J86" s="39"/>
      <c r="K86" s="40"/>
      <c r="L86" s="14">
        <f t="shared" si="6"/>
        <v>0</v>
      </c>
      <c r="M86" s="174"/>
    </row>
    <row r="87" spans="2:13" ht="12" customHeight="1">
      <c r="B87" s="27"/>
      <c r="C87" s="150"/>
      <c r="D87" s="95"/>
      <c r="E87" s="95"/>
      <c r="F87" s="151"/>
      <c r="G87" s="448"/>
      <c r="H87" s="38"/>
      <c r="I87" s="39"/>
      <c r="J87" s="203"/>
      <c r="K87" s="40"/>
      <c r="L87" s="14">
        <f t="shared" si="6"/>
        <v>0</v>
      </c>
      <c r="M87" s="174"/>
    </row>
    <row r="88" spans="2:13" ht="12" customHeight="1">
      <c r="B88" s="27"/>
      <c r="C88" s="150"/>
      <c r="D88" s="95"/>
      <c r="E88" s="95"/>
      <c r="F88" s="151"/>
      <c r="G88" s="448"/>
      <c r="H88" s="38"/>
      <c r="I88" s="39"/>
      <c r="J88" s="39"/>
      <c r="K88" s="40"/>
      <c r="L88" s="14">
        <f t="shared" si="6"/>
        <v>0</v>
      </c>
      <c r="M88" s="174"/>
    </row>
    <row r="89" spans="2:13" ht="12" customHeight="1">
      <c r="B89" s="27"/>
      <c r="C89" s="150"/>
      <c r="D89" s="95"/>
      <c r="E89" s="95"/>
      <c r="F89" s="151"/>
      <c r="G89" s="448"/>
      <c r="H89" s="38"/>
      <c r="I89" s="39"/>
      <c r="J89" s="39"/>
      <c r="K89" s="40"/>
      <c r="L89" s="14">
        <f t="shared" si="6"/>
        <v>0</v>
      </c>
      <c r="M89" s="174"/>
    </row>
    <row r="90" spans="2:13" ht="12" customHeight="1">
      <c r="B90" s="27"/>
      <c r="C90" s="150"/>
      <c r="D90" s="95"/>
      <c r="E90" s="95"/>
      <c r="F90" s="151"/>
      <c r="G90" s="448"/>
      <c r="H90" s="38"/>
      <c r="I90" s="39"/>
      <c r="J90" s="39"/>
      <c r="K90" s="40"/>
      <c r="L90" s="14">
        <f t="shared" si="6"/>
        <v>0</v>
      </c>
      <c r="M90" s="174"/>
    </row>
    <row r="91" spans="2:13" ht="12" customHeight="1">
      <c r="B91" s="27"/>
      <c r="C91" s="150"/>
      <c r="D91" s="95"/>
      <c r="E91" s="95"/>
      <c r="F91" s="151"/>
      <c r="G91" s="448"/>
      <c r="H91" s="38"/>
      <c r="I91" s="39"/>
      <c r="J91" s="39"/>
      <c r="K91" s="40"/>
      <c r="L91" s="14">
        <f t="shared" si="6"/>
        <v>0</v>
      </c>
      <c r="M91" s="174"/>
    </row>
    <row r="92" spans="2:13" ht="12" customHeight="1">
      <c r="B92" s="27"/>
      <c r="C92" s="150"/>
      <c r="D92" s="95"/>
      <c r="E92" s="95"/>
      <c r="F92" s="151"/>
      <c r="G92" s="448"/>
      <c r="H92" s="38"/>
      <c r="I92" s="39"/>
      <c r="J92" s="39"/>
      <c r="K92" s="40"/>
      <c r="L92" s="14">
        <f t="shared" si="6"/>
        <v>0</v>
      </c>
      <c r="M92" s="174"/>
    </row>
    <row r="93" spans="2:13" ht="12" customHeight="1">
      <c r="B93" s="27"/>
      <c r="C93" s="150"/>
      <c r="D93" s="95"/>
      <c r="E93" s="95"/>
      <c r="F93" s="151"/>
      <c r="G93" s="448"/>
      <c r="H93" s="38"/>
      <c r="I93" s="39"/>
      <c r="J93" s="39"/>
      <c r="K93" s="40"/>
      <c r="L93" s="14">
        <f>I93*K93</f>
        <v>0</v>
      </c>
      <c r="M93" s="174"/>
    </row>
    <row r="94" spans="2:13" ht="12" customHeight="1">
      <c r="B94" s="27"/>
      <c r="C94" s="150"/>
      <c r="D94" s="95"/>
      <c r="E94" s="95"/>
      <c r="F94" s="151"/>
      <c r="G94" s="38"/>
      <c r="H94" s="38"/>
      <c r="I94" s="39"/>
      <c r="J94" s="203"/>
      <c r="K94" s="40"/>
      <c r="L94" s="14"/>
      <c r="M94" s="174"/>
    </row>
    <row r="95" spans="2:13" ht="12" customHeight="1">
      <c r="B95" s="27"/>
      <c r="C95" s="150"/>
      <c r="D95" s="95"/>
      <c r="E95" s="95"/>
      <c r="F95" s="151"/>
      <c r="G95" s="38"/>
      <c r="H95" s="38"/>
      <c r="I95" s="39"/>
      <c r="J95" s="203"/>
      <c r="K95" s="40"/>
      <c r="L95" s="14"/>
      <c r="M95" s="174"/>
    </row>
    <row r="96" spans="2:13" ht="12" customHeight="1">
      <c r="B96" s="27"/>
      <c r="C96" s="150"/>
      <c r="D96" s="95"/>
      <c r="E96" s="95"/>
      <c r="F96" s="151"/>
      <c r="G96" s="38"/>
      <c r="H96" s="38"/>
      <c r="I96" s="39"/>
      <c r="J96" s="203"/>
      <c r="K96" s="40"/>
      <c r="L96" s="14"/>
      <c r="M96" s="174"/>
    </row>
    <row r="97" spans="2:13" ht="12" customHeight="1">
      <c r="B97" s="27"/>
      <c r="C97" s="150"/>
      <c r="D97" s="95"/>
      <c r="E97" s="95"/>
      <c r="F97" s="151"/>
      <c r="G97" s="38"/>
      <c r="H97" s="38"/>
      <c r="I97" s="39"/>
      <c r="J97" s="203"/>
      <c r="K97" s="40"/>
      <c r="L97" s="14"/>
      <c r="M97" s="174"/>
    </row>
    <row r="98" spans="2:13" ht="12" customHeight="1">
      <c r="B98" s="27"/>
      <c r="C98" s="150"/>
      <c r="D98" s="95"/>
      <c r="E98" s="95"/>
      <c r="F98" s="151"/>
      <c r="G98" s="38"/>
      <c r="H98" s="38"/>
      <c r="I98" s="39"/>
      <c r="J98" s="203"/>
      <c r="K98" s="40"/>
      <c r="L98" s="14"/>
      <c r="M98" s="174"/>
    </row>
    <row r="99" spans="2:13" ht="12" customHeight="1">
      <c r="B99" s="27"/>
      <c r="C99" s="150"/>
      <c r="D99" s="95"/>
      <c r="E99" s="95"/>
      <c r="F99" s="151"/>
      <c r="G99" s="38"/>
      <c r="H99" s="38"/>
      <c r="I99" s="39"/>
      <c r="J99" s="203"/>
      <c r="K99" s="40"/>
      <c r="L99" s="14"/>
      <c r="M99" s="174"/>
    </row>
    <row r="100" spans="2:13" ht="12" customHeight="1">
      <c r="B100" s="27"/>
      <c r="C100" s="150"/>
      <c r="D100" s="95"/>
      <c r="E100" s="95"/>
      <c r="F100" s="151"/>
      <c r="G100" s="38"/>
      <c r="H100" s="38"/>
      <c r="I100" s="39"/>
      <c r="J100" s="203"/>
      <c r="K100" s="40"/>
      <c r="L100" s="14"/>
      <c r="M100" s="174"/>
    </row>
    <row r="101" spans="2:13" ht="12" customHeight="1">
      <c r="B101" s="27"/>
      <c r="C101" s="150"/>
      <c r="D101" s="95"/>
      <c r="E101" s="95"/>
      <c r="F101" s="151"/>
      <c r="G101" s="38"/>
      <c r="H101" s="38"/>
      <c r="I101" s="39"/>
      <c r="J101" s="203"/>
      <c r="K101" s="40"/>
      <c r="L101" s="14"/>
      <c r="M101" s="174"/>
    </row>
    <row r="102" spans="2:13" ht="12" customHeight="1">
      <c r="B102" s="27"/>
      <c r="C102" s="150"/>
      <c r="D102" s="95"/>
      <c r="E102" s="95"/>
      <c r="F102" s="151"/>
      <c r="G102" s="38"/>
      <c r="H102" s="38"/>
      <c r="I102" s="39"/>
      <c r="J102" s="203"/>
      <c r="K102" s="40"/>
      <c r="L102" s="14"/>
      <c r="M102" s="174"/>
    </row>
    <row r="103" spans="2:13" ht="12" customHeight="1">
      <c r="B103" s="27"/>
      <c r="C103" s="150"/>
      <c r="D103" s="95"/>
      <c r="E103" s="95"/>
      <c r="F103" s="151"/>
      <c r="G103" s="38"/>
      <c r="H103" s="38"/>
      <c r="I103" s="39"/>
      <c r="J103" s="203"/>
      <c r="K103" s="40"/>
      <c r="L103" s="14"/>
      <c r="M103" s="174"/>
    </row>
    <row r="104" spans="2:13" ht="12" customHeight="1">
      <c r="B104" s="27"/>
      <c r="C104" s="150"/>
      <c r="D104" s="95"/>
      <c r="E104" s="95"/>
      <c r="F104" s="151"/>
      <c r="G104" s="38"/>
      <c r="H104" s="38"/>
      <c r="I104" s="39"/>
      <c r="J104" s="203"/>
      <c r="K104" s="40"/>
      <c r="L104" s="14"/>
      <c r="M104" s="174"/>
    </row>
    <row r="105" spans="2:13" ht="12" customHeight="1">
      <c r="B105" s="27"/>
      <c r="C105" s="150"/>
      <c r="D105" s="95"/>
      <c r="E105" s="95"/>
      <c r="F105" s="151"/>
      <c r="G105" s="38"/>
      <c r="H105" s="38"/>
      <c r="I105" s="39"/>
      <c r="J105" s="203"/>
      <c r="K105" s="40"/>
      <c r="L105" s="14"/>
      <c r="M105" s="174"/>
    </row>
    <row r="106" spans="2:13" ht="12" customHeight="1">
      <c r="B106" s="27"/>
      <c r="C106" s="150"/>
      <c r="D106" s="95"/>
      <c r="E106" s="95"/>
      <c r="F106" s="151"/>
      <c r="G106" s="38"/>
      <c r="H106" s="38"/>
      <c r="I106" s="39"/>
      <c r="J106" s="203"/>
      <c r="K106" s="40"/>
      <c r="L106" s="14"/>
      <c r="M106" s="174"/>
    </row>
    <row r="107" spans="2:13" ht="12" customHeight="1">
      <c r="B107" s="27"/>
      <c r="C107" s="150"/>
      <c r="D107" s="95"/>
      <c r="E107" s="95"/>
      <c r="F107" s="151"/>
      <c r="G107" s="38"/>
      <c r="H107" s="38"/>
      <c r="I107" s="39"/>
      <c r="J107" s="203"/>
      <c r="K107" s="40"/>
      <c r="L107" s="14"/>
      <c r="M107" s="174"/>
    </row>
    <row r="108" spans="2:13" ht="12" customHeight="1">
      <c r="B108" s="27"/>
      <c r="C108" s="150"/>
      <c r="D108" s="95"/>
      <c r="E108" s="95"/>
      <c r="F108" s="151"/>
      <c r="G108" s="38"/>
      <c r="H108" s="38"/>
      <c r="I108" s="39"/>
      <c r="J108" s="203"/>
      <c r="K108" s="40"/>
      <c r="L108" s="14"/>
      <c r="M108" s="174"/>
    </row>
    <row r="109" spans="2:13" ht="12" customHeight="1">
      <c r="B109" s="27"/>
      <c r="C109" s="150"/>
      <c r="D109" s="95"/>
      <c r="E109" s="95"/>
      <c r="F109" s="151"/>
      <c r="G109" s="38"/>
      <c r="H109" s="38"/>
      <c r="I109" s="39"/>
      <c r="J109" s="203"/>
      <c r="K109" s="40"/>
      <c r="L109" s="14"/>
      <c r="M109" s="174"/>
    </row>
    <row r="110" spans="2:13" ht="12" customHeight="1">
      <c r="B110" s="27"/>
      <c r="C110" s="150"/>
      <c r="D110" s="95"/>
      <c r="E110" s="95"/>
      <c r="F110" s="151"/>
      <c r="G110" s="38"/>
      <c r="H110" s="38"/>
      <c r="I110" s="39"/>
      <c r="J110" s="203"/>
      <c r="K110" s="40"/>
      <c r="L110" s="14"/>
      <c r="M110" s="174"/>
    </row>
    <row r="111" spans="2:13" ht="12" customHeight="1">
      <c r="B111" s="27"/>
      <c r="C111" s="150"/>
      <c r="D111" s="95"/>
      <c r="E111" s="95"/>
      <c r="F111" s="151"/>
      <c r="G111" s="38"/>
      <c r="H111" s="38"/>
      <c r="I111" s="39"/>
      <c r="J111" s="203"/>
      <c r="K111" s="40"/>
      <c r="L111" s="14"/>
      <c r="M111" s="174"/>
    </row>
    <row r="112" spans="2:13" ht="12" customHeight="1">
      <c r="B112" s="187"/>
      <c r="F112" s="188"/>
      <c r="G112" s="189"/>
      <c r="H112" s="193"/>
      <c r="I112" s="190"/>
      <c r="J112" s="439"/>
      <c r="K112" s="191"/>
      <c r="L112" s="14"/>
      <c r="M112" s="192"/>
    </row>
    <row r="113" spans="2:13" ht="12" customHeight="1" thickBot="1">
      <c r="B113" s="560" t="s">
        <v>26</v>
      </c>
      <c r="C113" s="561"/>
      <c r="D113" s="561"/>
      <c r="E113" s="561"/>
      <c r="F113" s="562"/>
      <c r="G113" s="177"/>
      <c r="H113" s="160"/>
      <c r="I113" s="161"/>
      <c r="J113" s="204"/>
      <c r="K113" s="162"/>
      <c r="L113" s="163">
        <f>SUM(L72:L112)</f>
        <v>2108695000</v>
      </c>
      <c r="M113" s="164"/>
    </row>
    <row r="117" spans="2:13" ht="24" customHeight="1">
      <c r="L117" s="569"/>
    </row>
  </sheetData>
  <mergeCells count="9">
    <mergeCell ref="N59:O59"/>
    <mergeCell ref="N60:O60"/>
    <mergeCell ref="E1:M1"/>
    <mergeCell ref="E2:M2"/>
    <mergeCell ref="B113:F113"/>
    <mergeCell ref="B69:F69"/>
    <mergeCell ref="B26:F26"/>
    <mergeCell ref="B56:F56"/>
    <mergeCell ref="B70:F70"/>
  </mergeCells>
  <phoneticPr fontId="21" type="noConversion"/>
  <printOptions horizontalCentered="1" gridLinesSet="0"/>
  <pageMargins left="0.23622047244094491" right="0.19685039370078741" top="0.55118110236220474" bottom="0.15748031496062992" header="0" footer="0"/>
  <pageSetup paperSize="8" orientation="portrait" verticalDpi="300"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AF70-BD7B-4F09-9C9D-1C53DA56C0FB}">
  <sheetPr>
    <tabColor rgb="FF0000FF"/>
  </sheetPr>
  <dimension ref="B1:AU88"/>
  <sheetViews>
    <sheetView topLeftCell="A47" zoomScale="85" zoomScaleNormal="85" workbookViewId="0">
      <selection activeCell="N64" sqref="N64"/>
    </sheetView>
  </sheetViews>
  <sheetFormatPr defaultColWidth="8.75" defaultRowHeight="24" customHeight="1"/>
  <cols>
    <col min="1" max="1" width="2" style="2" customWidth="1"/>
    <col min="2" max="2" width="4" style="2" customWidth="1"/>
    <col min="3" max="3" width="4.375" style="2" customWidth="1"/>
    <col min="4" max="4" width="4.25" style="2" customWidth="1"/>
    <col min="5" max="5" width="3.375" style="2" customWidth="1"/>
    <col min="6" max="6" width="18.375" style="2" customWidth="1"/>
    <col min="7" max="7" width="18.875" style="2" customWidth="1"/>
    <col min="8" max="8" width="3" style="22" customWidth="1"/>
    <col min="9" max="9" width="18.875" style="148" customWidth="1"/>
    <col min="10" max="10" width="3" style="148" customWidth="1"/>
    <col min="11" max="11" width="18.875" style="2" customWidth="1"/>
    <col min="12" max="12" width="3" style="148" customWidth="1"/>
    <col min="13" max="13" width="27.25" style="2" customWidth="1"/>
    <col min="14" max="14" width="18.875" style="126" customWidth="1"/>
    <col min="15" max="15" width="4.25" style="2" customWidth="1"/>
    <col min="16" max="16" width="20" style="2" customWidth="1"/>
    <col min="17" max="17" width="18.75" style="2" customWidth="1"/>
    <col min="18" max="18" width="2.625" style="2" customWidth="1"/>
    <col min="19" max="20" width="14.875" style="2" customWidth="1"/>
    <col min="21" max="21" width="12.375" style="2" customWidth="1"/>
    <col min="22" max="29" width="11" style="2" customWidth="1"/>
    <col min="30" max="30" width="19.75" style="45" customWidth="1"/>
    <col min="31" max="31" width="9.625" style="46" customWidth="1"/>
    <col min="32" max="32" width="17.5" style="45" customWidth="1"/>
    <col min="33" max="33" width="23.75" style="46" customWidth="1"/>
    <col min="34" max="34" width="17.5" style="45" customWidth="1"/>
    <col min="35" max="35" width="9.625" style="46" customWidth="1"/>
    <col min="36" max="36" width="9.625" style="45" customWidth="1"/>
    <col min="37" max="37" width="9.625" style="46" customWidth="1"/>
    <col min="38" max="16384" width="8.75" style="2"/>
  </cols>
  <sheetData>
    <row r="1" spans="2:47" ht="24" customHeight="1">
      <c r="B1" s="169" t="s">
        <v>1472</v>
      </c>
      <c r="H1" s="2"/>
      <c r="I1" s="2"/>
      <c r="J1" s="2"/>
      <c r="L1" s="2"/>
      <c r="N1" s="2"/>
      <c r="P1" s="175"/>
      <c r="Q1" s="159" t="s">
        <v>163</v>
      </c>
    </row>
    <row r="2" spans="2:47" ht="24" customHeight="1">
      <c r="B2" s="169"/>
      <c r="H2" s="2"/>
      <c r="I2" s="2"/>
      <c r="J2" s="2"/>
      <c r="L2" s="2"/>
      <c r="N2" s="2"/>
      <c r="Q2" s="159" t="s">
        <v>1433</v>
      </c>
    </row>
    <row r="3" spans="2:47" ht="24" customHeight="1">
      <c r="B3" s="149" t="s">
        <v>138</v>
      </c>
      <c r="E3" s="492" t="e">
        <f>#REF!</f>
        <v>#REF!</v>
      </c>
      <c r="F3" s="492"/>
      <c r="G3" s="492"/>
      <c r="H3" s="492"/>
      <c r="I3" s="492"/>
      <c r="J3" s="492"/>
      <c r="K3" s="492"/>
      <c r="L3" s="492"/>
      <c r="M3" s="492"/>
      <c r="N3" s="492"/>
      <c r="P3" s="165"/>
      <c r="Q3" s="149" t="s">
        <v>141</v>
      </c>
    </row>
    <row r="4" spans="2:47" ht="30" customHeight="1" thickBot="1">
      <c r="B4" s="25" t="s">
        <v>121</v>
      </c>
      <c r="C4" s="1"/>
      <c r="D4" s="1"/>
      <c r="E4" s="1"/>
      <c r="F4" s="1"/>
      <c r="G4" s="1"/>
      <c r="H4" s="1"/>
      <c r="I4" s="42"/>
      <c r="J4" s="42"/>
      <c r="K4" s="1"/>
      <c r="L4" s="42"/>
      <c r="M4" s="1"/>
      <c r="N4" s="43"/>
      <c r="P4" s="158" t="s">
        <v>1434</v>
      </c>
      <c r="Q4" s="149"/>
    </row>
    <row r="5" spans="2:47" ht="24" customHeight="1" thickBot="1">
      <c r="B5" s="3" t="s">
        <v>0</v>
      </c>
      <c r="C5" s="4"/>
      <c r="D5" s="4"/>
      <c r="E5" s="4"/>
      <c r="F5" s="5"/>
      <c r="G5" s="493" t="s">
        <v>144</v>
      </c>
      <c r="H5" s="494"/>
      <c r="I5" s="494"/>
      <c r="J5" s="494"/>
      <c r="K5" s="494"/>
      <c r="L5" s="494"/>
      <c r="M5" s="495"/>
      <c r="N5" s="47" t="s">
        <v>33</v>
      </c>
      <c r="P5" s="158" t="s">
        <v>145</v>
      </c>
      <c r="Q5" s="44"/>
      <c r="R5" s="44"/>
    </row>
    <row r="6" spans="2:47" ht="24" customHeight="1">
      <c r="B6" s="8" t="s">
        <v>42</v>
      </c>
      <c r="C6" s="9"/>
      <c r="D6" s="9"/>
      <c r="E6" s="9"/>
      <c r="F6" s="10"/>
      <c r="G6" s="9"/>
      <c r="H6" s="48"/>
      <c r="I6" s="49"/>
      <c r="J6" s="49"/>
      <c r="K6" s="9"/>
      <c r="L6" s="49"/>
      <c r="M6" s="10"/>
      <c r="N6" s="50"/>
      <c r="P6" s="158" t="s">
        <v>146</v>
      </c>
      <c r="Q6" s="44"/>
      <c r="R6" s="44"/>
    </row>
    <row r="7" spans="2:47" ht="24" customHeight="1">
      <c r="B7" s="51" t="s">
        <v>11</v>
      </c>
      <c r="C7" s="9"/>
      <c r="D7" s="9"/>
      <c r="E7" s="9"/>
      <c r="F7" s="10"/>
      <c r="G7" s="9"/>
      <c r="H7" s="48"/>
      <c r="I7" s="49"/>
      <c r="J7" s="49"/>
      <c r="K7" s="9"/>
      <c r="L7" s="49"/>
      <c r="M7" s="10"/>
      <c r="N7" s="50"/>
      <c r="P7" s="158" t="s">
        <v>147</v>
      </c>
      <c r="Q7" s="44"/>
      <c r="R7" s="44"/>
    </row>
    <row r="8" spans="2:47" ht="24" customHeight="1">
      <c r="B8" s="496" t="s">
        <v>27</v>
      </c>
      <c r="C8" s="497"/>
      <c r="D8" s="497"/>
      <c r="E8" s="497"/>
      <c r="F8" s="498"/>
      <c r="G8" s="52"/>
      <c r="H8" s="53"/>
      <c r="I8" s="54"/>
      <c r="J8" s="54"/>
      <c r="K8" s="55"/>
      <c r="L8" s="54"/>
      <c r="M8" s="56"/>
      <c r="N8" s="57">
        <f>'전기공사비 내역서'!L13</f>
        <v>9443700</v>
      </c>
      <c r="P8" s="158" t="s">
        <v>1435</v>
      </c>
      <c r="Q8" s="44"/>
      <c r="R8" s="44"/>
    </row>
    <row r="9" spans="2:47" ht="24" customHeight="1">
      <c r="B9" s="51" t="s">
        <v>43</v>
      </c>
      <c r="C9" s="9"/>
      <c r="D9" s="9"/>
      <c r="E9" s="9"/>
      <c r="F9" s="10"/>
      <c r="G9" s="9"/>
      <c r="H9" s="48"/>
      <c r="I9" s="58"/>
      <c r="J9" s="58"/>
      <c r="K9" s="59"/>
      <c r="L9" s="58"/>
      <c r="M9" s="59"/>
      <c r="N9" s="50"/>
      <c r="P9" s="158"/>
      <c r="Q9" s="44"/>
      <c r="R9" s="44"/>
      <c r="V9" s="2" t="s">
        <v>48</v>
      </c>
      <c r="AD9" s="2" t="s">
        <v>48</v>
      </c>
    </row>
    <row r="10" spans="2:47" ht="38.25" customHeight="1">
      <c r="B10" s="13"/>
      <c r="C10" s="9" t="s">
        <v>107</v>
      </c>
      <c r="D10" s="9"/>
      <c r="E10" s="9"/>
      <c r="F10" s="10"/>
      <c r="G10" s="9"/>
      <c r="H10" s="48"/>
      <c r="I10" s="62"/>
      <c r="J10" s="62"/>
      <c r="K10" s="63"/>
      <c r="L10" s="62"/>
      <c r="M10" s="63"/>
      <c r="N10" s="50">
        <f>'전기공사비 내역서'!L24</f>
        <v>24331500</v>
      </c>
      <c r="P10" s="149" t="s">
        <v>1436</v>
      </c>
      <c r="Q10" s="44"/>
      <c r="R10" s="44"/>
      <c r="V10" s="499" t="s">
        <v>47</v>
      </c>
      <c r="W10" s="500"/>
      <c r="X10" s="501"/>
      <c r="Y10" s="505" t="s">
        <v>16</v>
      </c>
      <c r="Z10" s="506"/>
      <c r="AA10" s="505" t="s">
        <v>17</v>
      </c>
      <c r="AB10" s="506"/>
      <c r="AD10" s="507" t="s">
        <v>16</v>
      </c>
      <c r="AE10" s="507"/>
      <c r="AF10" s="507"/>
      <c r="AG10" s="507"/>
      <c r="AH10" s="507" t="s">
        <v>17</v>
      </c>
      <c r="AI10" s="507"/>
      <c r="AJ10" s="507"/>
      <c r="AK10" s="507"/>
    </row>
    <row r="11" spans="2:47" ht="39.75" customHeight="1">
      <c r="B11" s="13"/>
      <c r="C11" s="9" t="s">
        <v>9</v>
      </c>
      <c r="D11" s="9"/>
      <c r="E11" s="9"/>
      <c r="F11" s="10"/>
      <c r="G11" s="67" t="s">
        <v>38</v>
      </c>
      <c r="H11" s="68"/>
      <c r="I11" s="69"/>
      <c r="J11" s="69"/>
      <c r="K11" s="70"/>
      <c r="L11" s="69"/>
      <c r="M11" s="70"/>
      <c r="N11" s="50"/>
      <c r="P11" s="450" t="s">
        <v>148</v>
      </c>
      <c r="Q11" s="450" t="s">
        <v>149</v>
      </c>
      <c r="R11" s="44"/>
      <c r="V11" s="502"/>
      <c r="W11" s="503"/>
      <c r="X11" s="504"/>
      <c r="Y11" s="451" t="s">
        <v>18</v>
      </c>
      <c r="Z11" s="451" t="s">
        <v>19</v>
      </c>
      <c r="AA11" s="451" t="s">
        <v>18</v>
      </c>
      <c r="AB11" s="451" t="s">
        <v>19</v>
      </c>
      <c r="AD11" s="60" t="s">
        <v>18</v>
      </c>
      <c r="AE11" s="61" t="s">
        <v>78</v>
      </c>
      <c r="AF11" s="60" t="s">
        <v>19</v>
      </c>
      <c r="AG11" s="61" t="s">
        <v>78</v>
      </c>
      <c r="AH11" s="60" t="s">
        <v>18</v>
      </c>
      <c r="AI11" s="61" t="s">
        <v>78</v>
      </c>
      <c r="AJ11" s="60" t="s">
        <v>19</v>
      </c>
      <c r="AK11" s="61" t="s">
        <v>78</v>
      </c>
      <c r="AM11" s="2" t="s">
        <v>80</v>
      </c>
    </row>
    <row r="12" spans="2:47" ht="24" customHeight="1">
      <c r="B12" s="13"/>
      <c r="C12" s="9"/>
      <c r="D12" s="9"/>
      <c r="E12" s="9"/>
      <c r="F12" s="10"/>
      <c r="G12" s="71">
        <f>N10</f>
        <v>24331500</v>
      </c>
      <c r="H12" s="68"/>
      <c r="I12" s="72"/>
      <c r="J12" s="73" t="s">
        <v>53</v>
      </c>
      <c r="K12" s="74">
        <f>Q35</f>
        <v>11</v>
      </c>
      <c r="L12" s="68" t="s">
        <v>67</v>
      </c>
      <c r="M12" s="75"/>
      <c r="N12" s="50">
        <f>INT((G12)*K12/100)</f>
        <v>2676465</v>
      </c>
      <c r="P12" s="452">
        <v>1</v>
      </c>
      <c r="Q12" s="452"/>
      <c r="V12" s="505" t="s">
        <v>39</v>
      </c>
      <c r="W12" s="508"/>
      <c r="X12" s="506"/>
      <c r="Y12" s="453">
        <v>0.15</v>
      </c>
      <c r="Z12" s="454">
        <v>0.13</v>
      </c>
      <c r="AA12" s="453">
        <v>0.12</v>
      </c>
      <c r="AB12" s="454">
        <v>0.1</v>
      </c>
      <c r="AD12" s="64">
        <v>0</v>
      </c>
      <c r="AE12" s="65">
        <v>15</v>
      </c>
      <c r="AF12" s="66">
        <v>0</v>
      </c>
      <c r="AG12" s="65">
        <v>13</v>
      </c>
      <c r="AH12" s="64">
        <v>0</v>
      </c>
      <c r="AI12" s="65">
        <v>12</v>
      </c>
      <c r="AJ12" s="66">
        <v>0</v>
      </c>
      <c r="AK12" s="65">
        <v>10</v>
      </c>
      <c r="AM12" s="509" t="s">
        <v>197</v>
      </c>
      <c r="AN12" s="510"/>
      <c r="AO12" s="510"/>
      <c r="AP12" s="510"/>
      <c r="AQ12" s="510"/>
      <c r="AR12" s="510"/>
      <c r="AS12" s="510"/>
      <c r="AT12" s="510"/>
      <c r="AU12" s="511"/>
    </row>
    <row r="13" spans="2:47" ht="24" customHeight="1">
      <c r="B13" s="13"/>
      <c r="C13" s="9"/>
      <c r="D13" s="9"/>
      <c r="E13" s="9"/>
      <c r="F13" s="10"/>
      <c r="G13" s="71"/>
      <c r="H13" s="68"/>
      <c r="I13" s="68"/>
      <c r="J13" s="68"/>
      <c r="K13" s="75"/>
      <c r="L13" s="68"/>
      <c r="M13" s="75"/>
      <c r="N13" s="50"/>
      <c r="P13" s="149" t="s">
        <v>92</v>
      </c>
      <c r="V13" s="505" t="s">
        <v>40</v>
      </c>
      <c r="W13" s="508"/>
      <c r="X13" s="506"/>
      <c r="Y13" s="453">
        <v>0.14000000000000001</v>
      </c>
      <c r="Z13" s="454">
        <v>0.14000000000000001</v>
      </c>
      <c r="AA13" s="453">
        <v>0.11</v>
      </c>
      <c r="AB13" s="454">
        <v>0.11</v>
      </c>
      <c r="AD13" s="64">
        <v>500000000</v>
      </c>
      <c r="AE13" s="65">
        <v>14</v>
      </c>
      <c r="AF13" s="66">
        <v>6</v>
      </c>
      <c r="AG13" s="65">
        <v>14</v>
      </c>
      <c r="AH13" s="64">
        <v>500000000</v>
      </c>
      <c r="AI13" s="65">
        <v>11</v>
      </c>
      <c r="AJ13" s="66">
        <v>6</v>
      </c>
      <c r="AK13" s="65">
        <v>11</v>
      </c>
      <c r="AM13" s="512" t="s">
        <v>188</v>
      </c>
      <c r="AN13" s="512"/>
      <c r="AO13" s="512"/>
      <c r="AP13" s="512"/>
      <c r="AQ13" s="512"/>
      <c r="AR13" s="512"/>
      <c r="AS13" s="512"/>
      <c r="AT13" s="512"/>
      <c r="AU13" s="455">
        <v>4.0000000000000001E-3</v>
      </c>
    </row>
    <row r="14" spans="2:47" ht="24" customHeight="1">
      <c r="B14" s="496" t="s">
        <v>57</v>
      </c>
      <c r="C14" s="497"/>
      <c r="D14" s="497"/>
      <c r="E14" s="497"/>
      <c r="F14" s="498"/>
      <c r="G14" s="52"/>
      <c r="H14" s="53"/>
      <c r="I14" s="76"/>
      <c r="J14" s="76"/>
      <c r="K14" s="77"/>
      <c r="L14" s="76"/>
      <c r="M14" s="77"/>
      <c r="N14" s="78">
        <f>SUM(N10,N12)</f>
        <v>27007965</v>
      </c>
      <c r="P14" s="452">
        <v>1</v>
      </c>
      <c r="Q14" s="456" t="s">
        <v>91</v>
      </c>
      <c r="V14" s="513" t="s">
        <v>41</v>
      </c>
      <c r="W14" s="514"/>
      <c r="X14" s="515"/>
      <c r="Y14" s="453">
        <v>0.13</v>
      </c>
      <c r="Z14" s="454">
        <v>0.15</v>
      </c>
      <c r="AA14" s="453">
        <v>0.1</v>
      </c>
      <c r="AB14" s="454">
        <v>0.12</v>
      </c>
      <c r="AD14" s="64">
        <v>2000000000</v>
      </c>
      <c r="AE14" s="65">
        <v>13</v>
      </c>
      <c r="AF14" s="66">
        <v>18</v>
      </c>
      <c r="AG14" s="65">
        <v>15</v>
      </c>
      <c r="AH14" s="64">
        <v>2000000000</v>
      </c>
      <c r="AI14" s="65">
        <v>10</v>
      </c>
      <c r="AJ14" s="66">
        <v>18</v>
      </c>
      <c r="AK14" s="65">
        <v>12</v>
      </c>
      <c r="AM14" s="512" t="s">
        <v>198</v>
      </c>
      <c r="AN14" s="512"/>
      <c r="AO14" s="512"/>
      <c r="AP14" s="512"/>
      <c r="AQ14" s="512"/>
      <c r="AR14" s="512"/>
      <c r="AS14" s="512"/>
      <c r="AT14" s="512"/>
      <c r="AU14" s="455">
        <v>6.9999999999999999E-4</v>
      </c>
    </row>
    <row r="15" spans="2:47" ht="24" customHeight="1">
      <c r="B15" s="51" t="s">
        <v>44</v>
      </c>
      <c r="C15" s="9"/>
      <c r="D15" s="9"/>
      <c r="E15" s="9"/>
      <c r="F15" s="10"/>
      <c r="G15" s="9" t="s">
        <v>6</v>
      </c>
      <c r="H15" s="48" t="s">
        <v>6</v>
      </c>
      <c r="I15" s="49" t="s">
        <v>6</v>
      </c>
      <c r="J15" s="49"/>
      <c r="K15" s="9" t="s">
        <v>6</v>
      </c>
      <c r="L15" s="49"/>
      <c r="M15" s="9"/>
      <c r="N15" s="50" t="s">
        <v>6</v>
      </c>
      <c r="P15" s="149" t="s">
        <v>153</v>
      </c>
      <c r="V15" s="457" t="s">
        <v>36</v>
      </c>
      <c r="W15" s="457"/>
      <c r="X15" s="457"/>
      <c r="Y15" s="457"/>
      <c r="AD15" s="2" t="s">
        <v>36</v>
      </c>
      <c r="AE15" s="46" t="s">
        <v>51</v>
      </c>
      <c r="AG15" s="458" t="s">
        <v>171</v>
      </c>
      <c r="AH15" s="459"/>
      <c r="AI15" s="458"/>
      <c r="AM15" s="512" t="s">
        <v>189</v>
      </c>
      <c r="AN15" s="512"/>
      <c r="AO15" s="512"/>
      <c r="AP15" s="512"/>
      <c r="AQ15" s="512"/>
      <c r="AR15" s="512"/>
      <c r="AS15" s="512"/>
      <c r="AT15" s="512"/>
      <c r="AU15" s="455">
        <v>1.6000000000000001E-3</v>
      </c>
    </row>
    <row r="16" spans="2:47" ht="24" customHeight="1" thickBot="1">
      <c r="B16" s="516" t="s">
        <v>74</v>
      </c>
      <c r="C16" s="517"/>
      <c r="D16" s="517"/>
      <c r="E16" s="517"/>
      <c r="F16" s="517"/>
      <c r="G16" s="80"/>
      <c r="H16" s="81"/>
      <c r="I16" s="82"/>
      <c r="J16" s="82"/>
      <c r="K16" s="83"/>
      <c r="L16" s="82"/>
      <c r="M16" s="83"/>
      <c r="N16" s="84">
        <f>'전기공사비 내역서'!L34</f>
        <v>42319538.949999996</v>
      </c>
      <c r="P16" s="460" t="s">
        <v>154</v>
      </c>
      <c r="Q16" s="460" t="s">
        <v>155</v>
      </c>
      <c r="V16" s="518" t="s">
        <v>175</v>
      </c>
      <c r="W16" s="519"/>
      <c r="X16" s="519"/>
      <c r="Y16" s="519"/>
      <c r="Z16" s="520"/>
      <c r="AA16" s="461" t="s">
        <v>1437</v>
      </c>
      <c r="AD16" s="60" t="s">
        <v>18</v>
      </c>
      <c r="AE16" s="61" t="s">
        <v>78</v>
      </c>
      <c r="AF16" s="60" t="s">
        <v>104</v>
      </c>
      <c r="AG16" s="459" t="s">
        <v>18</v>
      </c>
      <c r="AH16" s="458" t="s">
        <v>78</v>
      </c>
      <c r="AI16" s="459" t="s">
        <v>104</v>
      </c>
      <c r="AM16" s="512" t="s">
        <v>199</v>
      </c>
      <c r="AN16" s="512"/>
      <c r="AO16" s="512"/>
      <c r="AP16" s="512"/>
      <c r="AQ16" s="512"/>
      <c r="AR16" s="512"/>
      <c r="AS16" s="512"/>
      <c r="AT16" s="512"/>
      <c r="AU16" s="455">
        <v>1.8E-3</v>
      </c>
    </row>
    <row r="17" spans="2:47" ht="24" customHeight="1" thickTop="1">
      <c r="B17" s="86" t="s">
        <v>28</v>
      </c>
      <c r="C17" s="9" t="s">
        <v>58</v>
      </c>
      <c r="D17" s="9"/>
      <c r="E17" s="9"/>
      <c r="F17" s="9"/>
      <c r="G17" s="87" t="s">
        <v>61</v>
      </c>
      <c r="H17" s="48"/>
      <c r="I17" s="9"/>
      <c r="J17" s="9"/>
      <c r="K17" s="69"/>
      <c r="L17" s="9"/>
      <c r="M17" s="69"/>
      <c r="N17" s="88"/>
      <c r="P17" s="452"/>
      <c r="Q17" s="452">
        <v>1</v>
      </c>
      <c r="V17" s="167" t="s">
        <v>176</v>
      </c>
      <c r="W17" s="521" t="s">
        <v>1438</v>
      </c>
      <c r="X17" s="521"/>
      <c r="Y17" s="521" t="s">
        <v>179</v>
      </c>
      <c r="Z17" s="522"/>
      <c r="AA17" s="85">
        <v>1.5699999999999999E-2</v>
      </c>
      <c r="AD17" s="64">
        <v>0</v>
      </c>
      <c r="AE17" s="61">
        <v>1.01</v>
      </c>
      <c r="AF17" s="60">
        <v>7</v>
      </c>
      <c r="AG17" s="462">
        <v>0</v>
      </c>
      <c r="AH17" s="458">
        <v>1.01</v>
      </c>
      <c r="AI17" s="459">
        <v>7</v>
      </c>
      <c r="AM17" s="523" t="s">
        <v>200</v>
      </c>
      <c r="AN17" s="524"/>
      <c r="AO17" s="524"/>
      <c r="AP17" s="524"/>
      <c r="AQ17" s="524"/>
      <c r="AR17" s="524"/>
      <c r="AS17" s="524"/>
      <c r="AT17" s="524"/>
      <c r="AU17" s="525"/>
    </row>
    <row r="18" spans="2:47" ht="24" customHeight="1">
      <c r="B18" s="86" t="s">
        <v>6</v>
      </c>
      <c r="C18" s="9" t="s">
        <v>6</v>
      </c>
      <c r="D18" s="9"/>
      <c r="E18" s="9"/>
      <c r="F18" s="17"/>
      <c r="G18" s="89">
        <f>N10</f>
        <v>24331500</v>
      </c>
      <c r="H18" s="68" t="s">
        <v>10</v>
      </c>
      <c r="I18" s="90">
        <f>N12</f>
        <v>2676465</v>
      </c>
      <c r="J18" s="73" t="s">
        <v>53</v>
      </c>
      <c r="K18" s="74">
        <f>Q36</f>
        <v>3.56</v>
      </c>
      <c r="L18" s="68" t="s">
        <v>67</v>
      </c>
      <c r="M18" s="91"/>
      <c r="N18" s="92">
        <f>INT((G18+I18)*K18/100)</f>
        <v>961483</v>
      </c>
      <c r="P18" s="149" t="s">
        <v>169</v>
      </c>
      <c r="V18" s="449" t="s">
        <v>173</v>
      </c>
      <c r="W18" s="508" t="s">
        <v>1439</v>
      </c>
      <c r="X18" s="508"/>
      <c r="Y18" s="508" t="s">
        <v>1440</v>
      </c>
      <c r="Z18" s="506"/>
      <c r="AA18" s="463">
        <v>1.2999999999999999E-2</v>
      </c>
      <c r="AD18" s="64">
        <v>14000000000</v>
      </c>
      <c r="AE18" s="61">
        <v>1.02</v>
      </c>
      <c r="AF18" s="60">
        <v>6</v>
      </c>
      <c r="AG18" s="462">
        <v>13000000000</v>
      </c>
      <c r="AH18" s="458">
        <v>1.02</v>
      </c>
      <c r="AI18" s="459">
        <v>6</v>
      </c>
      <c r="AM18" s="451" t="s">
        <v>190</v>
      </c>
      <c r="AN18" s="526" t="s">
        <v>201</v>
      </c>
      <c r="AO18" s="526"/>
      <c r="AP18" s="526"/>
      <c r="AQ18" s="526"/>
      <c r="AR18" s="526"/>
      <c r="AS18" s="526"/>
      <c r="AT18" s="526"/>
      <c r="AU18" s="455">
        <v>6.7999999999999996E-3</v>
      </c>
    </row>
    <row r="19" spans="2:47" ht="24" customHeight="1">
      <c r="B19" s="86" t="s">
        <v>6</v>
      </c>
      <c r="C19" s="9"/>
      <c r="D19" s="9"/>
      <c r="E19" s="9"/>
      <c r="F19" s="9" t="s">
        <v>12</v>
      </c>
      <c r="G19" s="87" t="s">
        <v>62</v>
      </c>
      <c r="H19" s="48"/>
      <c r="I19" s="9"/>
      <c r="J19" s="9"/>
      <c r="K19" s="69"/>
      <c r="L19" s="9"/>
      <c r="M19" s="69"/>
      <c r="N19" s="92"/>
      <c r="P19" s="460" t="s">
        <v>170</v>
      </c>
      <c r="Q19" s="460" t="s">
        <v>171</v>
      </c>
      <c r="S19" s="460" t="s">
        <v>103</v>
      </c>
      <c r="T19" s="460" t="s">
        <v>105</v>
      </c>
      <c r="V19" s="449" t="s">
        <v>174</v>
      </c>
      <c r="W19" s="508" t="s">
        <v>1441</v>
      </c>
      <c r="X19" s="508"/>
      <c r="Y19" s="508" t="s">
        <v>1442</v>
      </c>
      <c r="Z19" s="506"/>
      <c r="AA19" s="463">
        <v>1.1299999999999999E-2</v>
      </c>
      <c r="AD19" s="64">
        <v>22000000000</v>
      </c>
      <c r="AE19" s="61">
        <v>1.03</v>
      </c>
      <c r="AF19" s="60">
        <v>5</v>
      </c>
      <c r="AG19" s="462">
        <v>21000000000</v>
      </c>
      <c r="AH19" s="458">
        <v>1.03</v>
      </c>
      <c r="AI19" s="459">
        <v>5</v>
      </c>
      <c r="AM19" s="451" t="s">
        <v>202</v>
      </c>
      <c r="AN19" s="526" t="s">
        <v>191</v>
      </c>
      <c r="AO19" s="526"/>
      <c r="AP19" s="526"/>
      <c r="AQ19" s="526"/>
      <c r="AR19" s="526"/>
      <c r="AS19" s="526"/>
      <c r="AT19" s="526"/>
      <c r="AU19" s="455">
        <v>5.1000000000000004E-3</v>
      </c>
    </row>
    <row r="20" spans="2:47" ht="24" customHeight="1">
      <c r="B20" s="86" t="s">
        <v>6</v>
      </c>
      <c r="C20" s="9" t="s">
        <v>6</v>
      </c>
      <c r="D20" s="9"/>
      <c r="E20" s="9"/>
      <c r="F20" s="17"/>
      <c r="G20" s="89">
        <f>N10</f>
        <v>24331500</v>
      </c>
      <c r="H20" s="68" t="s">
        <v>10</v>
      </c>
      <c r="I20" s="90">
        <f>N12</f>
        <v>2676465</v>
      </c>
      <c r="J20" s="73" t="s">
        <v>53</v>
      </c>
      <c r="K20" s="74">
        <f>Q37</f>
        <v>1.01</v>
      </c>
      <c r="L20" s="68" t="s">
        <v>67</v>
      </c>
      <c r="M20" s="91"/>
      <c r="N20" s="92">
        <f>INT((G20+I20)*K20/100)</f>
        <v>272780</v>
      </c>
      <c r="P20" s="452"/>
      <c r="Q20" s="452"/>
      <c r="S20" s="452">
        <v>1</v>
      </c>
      <c r="T20" s="452"/>
      <c r="V20" s="449" t="s">
        <v>20</v>
      </c>
      <c r="W20" s="508" t="s">
        <v>1443</v>
      </c>
      <c r="X20" s="508"/>
      <c r="Y20" s="508" t="s">
        <v>1444</v>
      </c>
      <c r="Z20" s="506"/>
      <c r="AA20" s="463">
        <v>1.0630000000000001E-2</v>
      </c>
      <c r="AD20" s="64">
        <v>37000000000</v>
      </c>
      <c r="AE20" s="61">
        <v>1.06</v>
      </c>
      <c r="AF20" s="60">
        <v>4</v>
      </c>
      <c r="AG20" s="462">
        <v>34000000000</v>
      </c>
      <c r="AH20" s="458">
        <v>1.06</v>
      </c>
      <c r="AI20" s="459">
        <v>4</v>
      </c>
      <c r="AM20" s="451" t="s">
        <v>192</v>
      </c>
      <c r="AN20" s="526" t="s">
        <v>193</v>
      </c>
      <c r="AO20" s="526"/>
      <c r="AP20" s="526"/>
      <c r="AQ20" s="526"/>
      <c r="AR20" s="526"/>
      <c r="AS20" s="526"/>
      <c r="AT20" s="526"/>
      <c r="AU20" s="455">
        <v>3.2000000000000002E-3</v>
      </c>
    </row>
    <row r="21" spans="2:47" ht="24" customHeight="1">
      <c r="B21" s="86" t="s">
        <v>6</v>
      </c>
      <c r="C21" s="9" t="s">
        <v>6</v>
      </c>
      <c r="D21" s="9"/>
      <c r="E21" s="9"/>
      <c r="F21" s="9" t="s">
        <v>13</v>
      </c>
      <c r="G21" s="93" t="s">
        <v>29</v>
      </c>
      <c r="H21" s="68"/>
      <c r="I21" s="69"/>
      <c r="J21" s="69"/>
      <c r="K21" s="69" t="s">
        <v>6</v>
      </c>
      <c r="L21" s="69"/>
      <c r="M21" s="69"/>
      <c r="N21" s="92"/>
      <c r="P21" s="149" t="s">
        <v>172</v>
      </c>
      <c r="V21" s="449" t="s">
        <v>21</v>
      </c>
      <c r="W21" s="508" t="s">
        <v>1445</v>
      </c>
      <c r="X21" s="508"/>
      <c r="Y21" s="508" t="s">
        <v>1446</v>
      </c>
      <c r="Z21" s="506"/>
      <c r="AA21" s="463">
        <v>1.03E-2</v>
      </c>
      <c r="AD21" s="64">
        <v>57000000000</v>
      </c>
      <c r="AE21" s="61">
        <v>1.1299999999999999</v>
      </c>
      <c r="AF21" s="60">
        <v>3</v>
      </c>
      <c r="AG21" s="462">
        <v>52000000000</v>
      </c>
      <c r="AH21" s="458">
        <v>1.1299999999999999</v>
      </c>
      <c r="AI21" s="459">
        <v>3</v>
      </c>
      <c r="AM21" s="451" t="s">
        <v>194</v>
      </c>
      <c r="AN21" s="526" t="s">
        <v>195</v>
      </c>
      <c r="AO21" s="526"/>
      <c r="AP21" s="526"/>
      <c r="AQ21" s="526"/>
      <c r="AR21" s="526"/>
      <c r="AS21" s="526"/>
      <c r="AT21" s="526"/>
      <c r="AU21" s="455">
        <v>1.6000000000000001E-3</v>
      </c>
    </row>
    <row r="22" spans="2:47" ht="24" customHeight="1">
      <c r="B22" s="86" t="s">
        <v>6</v>
      </c>
      <c r="C22" s="9" t="s">
        <v>6</v>
      </c>
      <c r="D22" s="9"/>
      <c r="E22" s="9"/>
      <c r="F22" s="17"/>
      <c r="G22" s="94">
        <f>N10</f>
        <v>24331500</v>
      </c>
      <c r="H22" s="68"/>
      <c r="I22" s="72"/>
      <c r="J22" s="73" t="s">
        <v>53</v>
      </c>
      <c r="K22" s="74">
        <f>Q38</f>
        <v>4.75</v>
      </c>
      <c r="L22" s="68" t="s">
        <v>67</v>
      </c>
      <c r="M22" s="91"/>
      <c r="N22" s="92">
        <f>INT((G22)*K22/100)</f>
        <v>1155746</v>
      </c>
      <c r="P22" s="460" t="s">
        <v>170</v>
      </c>
      <c r="Q22" s="460" t="s">
        <v>171</v>
      </c>
      <c r="S22" s="460" t="s">
        <v>103</v>
      </c>
      <c r="T22" s="460" t="s">
        <v>105</v>
      </c>
      <c r="V22" s="449" t="s">
        <v>22</v>
      </c>
      <c r="W22" s="508" t="s">
        <v>180</v>
      </c>
      <c r="X22" s="508"/>
      <c r="Y22" s="508" t="s">
        <v>1447</v>
      </c>
      <c r="Z22" s="506"/>
      <c r="AA22" s="463">
        <v>1.0200000000000001E-2</v>
      </c>
      <c r="AD22" s="64">
        <v>90000000000</v>
      </c>
      <c r="AE22" s="61">
        <v>1.3</v>
      </c>
      <c r="AF22" s="60">
        <v>2</v>
      </c>
      <c r="AG22" s="462">
        <v>80000000000</v>
      </c>
      <c r="AH22" s="458">
        <v>1.3</v>
      </c>
      <c r="AI22" s="459">
        <v>2</v>
      </c>
      <c r="AM22" s="451" t="s">
        <v>196</v>
      </c>
      <c r="AN22" s="526" t="s">
        <v>23</v>
      </c>
      <c r="AO22" s="526"/>
      <c r="AP22" s="526"/>
      <c r="AQ22" s="526"/>
      <c r="AR22" s="526"/>
      <c r="AS22" s="526"/>
      <c r="AT22" s="526"/>
      <c r="AU22" s="455">
        <v>1E-3</v>
      </c>
    </row>
    <row r="23" spans="2:47" ht="24" customHeight="1">
      <c r="B23" s="86" t="s">
        <v>6</v>
      </c>
      <c r="C23" s="9" t="s">
        <v>6</v>
      </c>
      <c r="D23" s="9"/>
      <c r="E23" s="9"/>
      <c r="F23" s="9" t="s">
        <v>31</v>
      </c>
      <c r="G23" s="93" t="s">
        <v>30</v>
      </c>
      <c r="H23" s="68"/>
      <c r="I23" s="69"/>
      <c r="J23" s="69"/>
      <c r="K23" s="69" t="s">
        <v>6</v>
      </c>
      <c r="L23" s="69"/>
      <c r="M23" s="69"/>
      <c r="N23" s="92"/>
      <c r="P23" s="452"/>
      <c r="Q23" s="452"/>
      <c r="S23" s="452">
        <v>1</v>
      </c>
      <c r="T23" s="452"/>
      <c r="V23" s="449" t="s">
        <v>177</v>
      </c>
      <c r="W23" s="508" t="s">
        <v>1448</v>
      </c>
      <c r="X23" s="508"/>
      <c r="Y23" s="508" t="s">
        <v>1449</v>
      </c>
      <c r="Z23" s="506"/>
      <c r="AA23" s="463">
        <v>1.01E-2</v>
      </c>
      <c r="AD23" s="64">
        <v>140000000000</v>
      </c>
      <c r="AE23" s="61">
        <v>1.57</v>
      </c>
      <c r="AF23" s="60">
        <v>1</v>
      </c>
      <c r="AG23" s="462">
        <v>120000000000</v>
      </c>
      <c r="AH23" s="458">
        <v>1.57</v>
      </c>
      <c r="AI23" s="459">
        <v>1</v>
      </c>
      <c r="AM23" s="153"/>
      <c r="AN23" s="183"/>
      <c r="AO23" s="183"/>
      <c r="AP23" s="183"/>
      <c r="AQ23" s="183"/>
      <c r="AR23" s="183"/>
      <c r="AS23" s="183"/>
      <c r="AT23" s="183"/>
      <c r="AU23" s="184"/>
    </row>
    <row r="24" spans="2:47" ht="24" customHeight="1">
      <c r="B24" s="86" t="s">
        <v>6</v>
      </c>
      <c r="C24" s="9" t="s">
        <v>6</v>
      </c>
      <c r="D24" s="9"/>
      <c r="E24" s="9"/>
      <c r="F24" s="17"/>
      <c r="G24" s="94">
        <f>N10</f>
        <v>24331500</v>
      </c>
      <c r="H24" s="68"/>
      <c r="I24" s="69"/>
      <c r="J24" s="73" t="s">
        <v>53</v>
      </c>
      <c r="K24" s="74">
        <f>Q39</f>
        <v>3.5950000000000002</v>
      </c>
      <c r="L24" s="68" t="s">
        <v>67</v>
      </c>
      <c r="M24" s="91"/>
      <c r="N24" s="92">
        <f>INT((G24)*K24/100)</f>
        <v>874717</v>
      </c>
      <c r="P24" s="149" t="s">
        <v>1450</v>
      </c>
      <c r="V24" s="464"/>
      <c r="AD24" s="168" t="s">
        <v>1451</v>
      </c>
      <c r="AM24" s="2" t="s">
        <v>132</v>
      </c>
    </row>
    <row r="25" spans="2:47" ht="24" customHeight="1">
      <c r="B25" s="86" t="s">
        <v>6</v>
      </c>
      <c r="C25" s="9" t="s">
        <v>6</v>
      </c>
      <c r="D25" s="9"/>
      <c r="E25" s="9"/>
      <c r="F25" s="9" t="s">
        <v>32</v>
      </c>
      <c r="G25" s="93" t="s">
        <v>37</v>
      </c>
      <c r="H25" s="68"/>
      <c r="I25" s="69"/>
      <c r="J25" s="69"/>
      <c r="K25" s="69"/>
      <c r="L25" s="69"/>
      <c r="M25" s="69"/>
      <c r="N25" s="92"/>
      <c r="P25" s="460" t="s">
        <v>1452</v>
      </c>
      <c r="Q25" s="460" t="s">
        <v>1453</v>
      </c>
      <c r="V25" s="168" t="s">
        <v>1451</v>
      </c>
      <c r="AD25" s="507" t="s">
        <v>198</v>
      </c>
      <c r="AE25" s="507"/>
      <c r="AF25" s="507" t="s">
        <v>1454</v>
      </c>
      <c r="AG25" s="507"/>
      <c r="AH25" s="507"/>
      <c r="AI25" s="507"/>
      <c r="AM25" s="531" t="s">
        <v>133</v>
      </c>
      <c r="AN25" s="531"/>
      <c r="AO25" s="531"/>
      <c r="AP25" s="531"/>
      <c r="AQ25" s="531"/>
      <c r="AR25" s="531"/>
      <c r="AS25" s="531"/>
      <c r="AT25" s="531"/>
      <c r="AU25" s="465" t="s">
        <v>126</v>
      </c>
    </row>
    <row r="26" spans="2:47" ht="24" customHeight="1">
      <c r="B26" s="86" t="s">
        <v>6</v>
      </c>
      <c r="C26" s="95" t="s">
        <v>6</v>
      </c>
      <c r="D26" s="95"/>
      <c r="E26" s="95"/>
      <c r="F26" s="96"/>
      <c r="G26" s="71">
        <f>N24</f>
        <v>874717</v>
      </c>
      <c r="H26" s="68"/>
      <c r="I26" s="69"/>
      <c r="J26" s="73" t="s">
        <v>53</v>
      </c>
      <c r="K26" s="74">
        <f>Q40</f>
        <v>13.14</v>
      </c>
      <c r="L26" s="68" t="s">
        <v>67</v>
      </c>
      <c r="M26" s="91"/>
      <c r="N26" s="92">
        <f>INT((G26)*K26/100)</f>
        <v>114937</v>
      </c>
      <c r="P26" s="452"/>
      <c r="Q26" s="452">
        <v>1</v>
      </c>
      <c r="V26" s="532" t="s">
        <v>204</v>
      </c>
      <c r="W26" s="532"/>
      <c r="X26" s="505" t="s">
        <v>1455</v>
      </c>
      <c r="Y26" s="506"/>
      <c r="Z26" s="505" t="s">
        <v>1456</v>
      </c>
      <c r="AA26" s="506"/>
      <c r="AB26" s="533"/>
      <c r="AC26" s="534"/>
      <c r="AD26" s="60" t="s">
        <v>18</v>
      </c>
      <c r="AE26" s="61" t="s">
        <v>78</v>
      </c>
      <c r="AF26" s="60" t="s">
        <v>18</v>
      </c>
      <c r="AG26" s="61" t="s">
        <v>78</v>
      </c>
      <c r="AH26" s="60"/>
      <c r="AI26" s="61"/>
      <c r="AM26" s="535" t="s">
        <v>134</v>
      </c>
      <c r="AN26" s="535"/>
      <c r="AO26" s="535"/>
      <c r="AP26" s="535"/>
      <c r="AQ26" s="535"/>
      <c r="AR26" s="535"/>
      <c r="AS26" s="535"/>
      <c r="AT26" s="535"/>
      <c r="AU26" s="466">
        <v>8.0999999999999996E-4</v>
      </c>
    </row>
    <row r="27" spans="2:47" ht="24" customHeight="1">
      <c r="B27" s="516"/>
      <c r="C27" s="517"/>
      <c r="D27" s="517"/>
      <c r="E27" s="517"/>
      <c r="F27" s="527"/>
      <c r="G27" s="97"/>
      <c r="H27" s="98"/>
      <c r="I27" s="99"/>
      <c r="J27" s="99"/>
      <c r="K27" s="99"/>
      <c r="L27" s="99"/>
      <c r="M27" s="99"/>
      <c r="N27" s="100"/>
      <c r="P27" s="166" t="s">
        <v>156</v>
      </c>
      <c r="Q27" s="22"/>
      <c r="S27" s="22"/>
      <c r="T27" s="22"/>
      <c r="V27" s="505" t="s">
        <v>185</v>
      </c>
      <c r="W27" s="506"/>
      <c r="X27" s="467">
        <v>3.11</v>
      </c>
      <c r="Y27" s="468"/>
      <c r="Z27" s="467">
        <v>3.15</v>
      </c>
      <c r="AA27" s="468"/>
      <c r="AB27" s="469"/>
      <c r="AC27" s="470"/>
      <c r="AD27" s="64">
        <v>0</v>
      </c>
      <c r="AE27" s="65">
        <v>3.11</v>
      </c>
      <c r="AF27" s="64">
        <v>0</v>
      </c>
      <c r="AG27" s="65">
        <v>3.15</v>
      </c>
      <c r="AH27" s="64"/>
      <c r="AI27" s="65"/>
      <c r="AM27" s="528" t="s">
        <v>135</v>
      </c>
      <c r="AN27" s="529"/>
      <c r="AO27" s="529"/>
      <c r="AP27" s="529"/>
      <c r="AQ27" s="529"/>
      <c r="AR27" s="529"/>
      <c r="AS27" s="529"/>
      <c r="AT27" s="530"/>
      <c r="AU27" s="156">
        <v>8.0000000000000004E-4</v>
      </c>
    </row>
    <row r="28" spans="2:47" ht="24" customHeight="1">
      <c r="B28" s="13" t="s">
        <v>6</v>
      </c>
      <c r="C28" s="9" t="s">
        <v>1457</v>
      </c>
      <c r="D28" s="9"/>
      <c r="E28" s="9"/>
      <c r="F28" s="10"/>
      <c r="G28" s="101" t="str">
        <f>IF(P12=AE66,AF66,AF67)</f>
        <v xml:space="preserve">(도급재료비 ＋ 발주자재료비 ＋ 직접노무비) × 산업안전보건관리비율 ＋ 기초액 </v>
      </c>
      <c r="H28" s="48"/>
      <c r="I28" s="49"/>
      <c r="J28" s="49"/>
      <c r="K28" s="9"/>
      <c r="L28" s="49"/>
      <c r="M28" s="9"/>
      <c r="N28" s="102" t="str">
        <f>IF(P12=AE70,AF70,AF71)</f>
        <v>(설비비 포함)</v>
      </c>
      <c r="P28" s="536" t="s">
        <v>1473</v>
      </c>
      <c r="Q28" s="537"/>
      <c r="R28" s="537"/>
      <c r="S28" s="537"/>
      <c r="T28" s="538"/>
      <c r="V28" s="505" t="s">
        <v>181</v>
      </c>
      <c r="W28" s="506"/>
      <c r="X28" s="467">
        <v>3.11</v>
      </c>
      <c r="Y28" s="468"/>
      <c r="Z28" s="467">
        <v>3.15</v>
      </c>
      <c r="AA28" s="468"/>
      <c r="AB28" s="469"/>
      <c r="AC28" s="470"/>
      <c r="AD28" s="64">
        <v>20000000</v>
      </c>
      <c r="AE28" s="65">
        <v>3.11</v>
      </c>
      <c r="AF28" s="64">
        <v>20000000</v>
      </c>
      <c r="AG28" s="65">
        <v>3.15</v>
      </c>
      <c r="AH28" s="64"/>
      <c r="AI28" s="65"/>
      <c r="AM28" s="528" t="s">
        <v>136</v>
      </c>
      <c r="AN28" s="529"/>
      <c r="AO28" s="529"/>
      <c r="AP28" s="529"/>
      <c r="AQ28" s="529"/>
      <c r="AR28" s="529"/>
      <c r="AS28" s="529"/>
      <c r="AT28" s="530"/>
      <c r="AU28" s="156">
        <v>7.5000000000000002E-4</v>
      </c>
    </row>
    <row r="29" spans="2:47" ht="24" customHeight="1">
      <c r="B29" s="13"/>
      <c r="C29" s="9"/>
      <c r="D29" s="9"/>
      <c r="E29" s="9"/>
      <c r="F29" s="103"/>
      <c r="G29" s="104">
        <f>(N8+'[383]순공사비 내역서 '!L176)*P12+Q53*Q12*0.7</f>
        <v>10443700</v>
      </c>
      <c r="H29" s="68" t="s">
        <v>10</v>
      </c>
      <c r="I29" s="90">
        <f>N10*P12</f>
        <v>24331500</v>
      </c>
      <c r="J29" s="73" t="s">
        <v>53</v>
      </c>
      <c r="K29" s="74">
        <f>((IF((G29+I29)="","",VLOOKUP((G29+I29),AD27:AE31,2,1))*Q26+IF((G29+I29)="","",VLOOKUP((G29+I29),AF27:AG31,2,1))*P26))</f>
        <v>3.11</v>
      </c>
      <c r="L29" s="68" t="s">
        <v>10</v>
      </c>
      <c r="M29" s="105">
        <f>SUMIF(Z27:Z31,K29,AA27:AA31)+SUMIF(X27:X31,K29,Y27:Y31)+SUMIF(AB27:AB31,K29,AC27:AC31)</f>
        <v>0</v>
      </c>
      <c r="N29" s="102">
        <f>INT((G29+I29)*K29/100+M29)</f>
        <v>1081508</v>
      </c>
      <c r="P29" s="166" t="s">
        <v>142</v>
      </c>
      <c r="Q29" s="22"/>
      <c r="S29" s="22"/>
      <c r="T29" s="22"/>
      <c r="V29" s="532" t="s">
        <v>186</v>
      </c>
      <c r="W29" s="532" t="s">
        <v>183</v>
      </c>
      <c r="X29" s="467">
        <v>2.2799999999999998</v>
      </c>
      <c r="Y29" s="474">
        <v>4325000</v>
      </c>
      <c r="Z29" s="467">
        <v>2.5299999999999998</v>
      </c>
      <c r="AA29" s="474">
        <v>3300000</v>
      </c>
      <c r="AB29" s="469"/>
      <c r="AC29" s="475"/>
      <c r="AD29" s="64">
        <v>500000000</v>
      </c>
      <c r="AE29" s="65">
        <v>2.2799999999999998</v>
      </c>
      <c r="AF29" s="64">
        <v>500000000</v>
      </c>
      <c r="AG29" s="65">
        <v>2.5299999999999998</v>
      </c>
      <c r="AH29" s="64"/>
      <c r="AI29" s="65"/>
      <c r="AM29" s="539" t="s">
        <v>131</v>
      </c>
      <c r="AN29" s="540"/>
      <c r="AO29" s="540"/>
      <c r="AP29" s="540"/>
      <c r="AQ29" s="541"/>
      <c r="AR29" s="545" t="s">
        <v>127</v>
      </c>
      <c r="AS29" s="546"/>
      <c r="AT29" s="547"/>
      <c r="AU29" s="156">
        <v>7.1000000000000002E-4</v>
      </c>
    </row>
    <row r="30" spans="2:47" ht="24" customHeight="1">
      <c r="B30" s="13"/>
      <c r="C30" s="9"/>
      <c r="D30" s="9"/>
      <c r="E30" s="9"/>
      <c r="F30" s="103"/>
      <c r="G30" s="101" t="str">
        <f>IF(P12=AE68,AF68,AF69)</f>
        <v xml:space="preserve">((도급재료비 ＋ 직접노무비) × 산업안전보건관리비율 ＋ 기초액) x 1.2   </v>
      </c>
      <c r="H30" s="106"/>
      <c r="I30" s="107"/>
      <c r="J30" s="107"/>
      <c r="K30" s="9"/>
      <c r="L30" s="107"/>
      <c r="M30" s="9"/>
      <c r="N30" s="102" t="str">
        <f>IF(P12=AE72,AF72,AF73)</f>
        <v>(설비비 제외)</v>
      </c>
      <c r="P30" s="471" t="s">
        <v>1474</v>
      </c>
      <c r="Q30" s="472"/>
      <c r="R30" s="472"/>
      <c r="S30" s="472"/>
      <c r="T30" s="473"/>
      <c r="V30" s="532" t="s">
        <v>184</v>
      </c>
      <c r="W30" s="532" t="s">
        <v>182</v>
      </c>
      <c r="X30" s="467">
        <v>2.37</v>
      </c>
      <c r="Y30" s="468"/>
      <c r="Z30" s="467">
        <v>2.6</v>
      </c>
      <c r="AA30" s="468"/>
      <c r="AB30" s="469"/>
      <c r="AC30" s="470"/>
      <c r="AD30" s="64">
        <v>5000000000</v>
      </c>
      <c r="AE30" s="65">
        <v>2.37</v>
      </c>
      <c r="AF30" s="64">
        <v>5000000000</v>
      </c>
      <c r="AG30" s="65">
        <v>2.6</v>
      </c>
      <c r="AH30" s="64"/>
      <c r="AI30" s="65"/>
      <c r="AM30" s="542"/>
      <c r="AN30" s="543"/>
      <c r="AO30" s="543"/>
      <c r="AP30" s="543"/>
      <c r="AQ30" s="544"/>
      <c r="AR30" s="545" t="s">
        <v>128</v>
      </c>
      <c r="AS30" s="546"/>
      <c r="AT30" s="547"/>
      <c r="AU30" s="156">
        <v>6.8000000000000005E-4</v>
      </c>
    </row>
    <row r="31" spans="2:47" ht="24" customHeight="1">
      <c r="B31" s="13"/>
      <c r="C31" s="9"/>
      <c r="D31" s="9"/>
      <c r="E31" s="9"/>
      <c r="F31" s="103"/>
      <c r="G31" s="108">
        <f>N8*P12+Q53*Q12*0.7</f>
        <v>9443700</v>
      </c>
      <c r="H31" s="73" t="s">
        <v>122</v>
      </c>
      <c r="I31" s="90">
        <f>N10*P12</f>
        <v>24331500</v>
      </c>
      <c r="J31" s="73" t="s">
        <v>53</v>
      </c>
      <c r="K31" s="74">
        <f>((IF((G31+I31)="","",VLOOKUP((G31+I31),AF27:AG31,2,1))*P26+IF((G31+I31)="","",VLOOKUP((G31+I31),AD27:AE31,2,1))*Q26))</f>
        <v>3.11</v>
      </c>
      <c r="L31" s="68" t="s">
        <v>10</v>
      </c>
      <c r="M31" s="157">
        <f>SUMIF(Z27:Z31,K31,AA27:AA31)+SUMIF(X27:X31,K31,Y27:Y31)+SUMIF(AB27:AB31,K31,AC27:AC31)</f>
        <v>0</v>
      </c>
      <c r="N31" s="102">
        <f>INT((G31+I31)*K31/100+M31)*1.2</f>
        <v>1260489.5999999999</v>
      </c>
      <c r="V31" s="532" t="s">
        <v>187</v>
      </c>
      <c r="W31" s="532" t="s">
        <v>182</v>
      </c>
      <c r="X31" s="467">
        <v>2.64</v>
      </c>
      <c r="Y31" s="468"/>
      <c r="Z31" s="467">
        <v>2.73</v>
      </c>
      <c r="AA31" s="468"/>
      <c r="AB31" s="469"/>
      <c r="AC31" s="470"/>
      <c r="AD31" s="64">
        <v>80000000000</v>
      </c>
      <c r="AE31" s="65">
        <v>2.64</v>
      </c>
      <c r="AF31" s="64">
        <v>80000000000</v>
      </c>
      <c r="AG31" s="65">
        <v>2.73</v>
      </c>
      <c r="AH31" s="64"/>
      <c r="AI31" s="65"/>
      <c r="AM31" s="528" t="s">
        <v>137</v>
      </c>
      <c r="AN31" s="529"/>
      <c r="AO31" s="529"/>
      <c r="AP31" s="529"/>
      <c r="AQ31" s="529"/>
      <c r="AR31" s="529"/>
      <c r="AS31" s="529"/>
      <c r="AT31" s="530"/>
      <c r="AU31" s="156">
        <v>8.4000000000000003E-4</v>
      </c>
    </row>
    <row r="32" spans="2:47" ht="24" customHeight="1">
      <c r="B32" s="516" t="s">
        <v>1458</v>
      </c>
      <c r="C32" s="517"/>
      <c r="D32" s="517"/>
      <c r="E32" s="517"/>
      <c r="F32" s="527"/>
      <c r="G32" s="109"/>
      <c r="H32" s="110"/>
      <c r="I32" s="111"/>
      <c r="J32" s="111"/>
      <c r="K32" s="112"/>
      <c r="L32" s="111"/>
      <c r="M32" s="112"/>
      <c r="N32" s="176">
        <v>2571687</v>
      </c>
      <c r="V32" s="153"/>
      <c r="W32" s="153"/>
      <c r="X32" s="154"/>
      <c r="Y32" s="155"/>
      <c r="Z32" s="154"/>
      <c r="AA32" s="155"/>
      <c r="AB32" s="154"/>
      <c r="AC32" s="155"/>
    </row>
    <row r="33" spans="2:33" ht="24" customHeight="1">
      <c r="B33" s="114"/>
      <c r="C33" s="115"/>
      <c r="D33" s="115"/>
      <c r="E33" s="115"/>
      <c r="F33" s="116"/>
      <c r="G33" s="109"/>
      <c r="H33" s="110"/>
      <c r="I33" s="111"/>
      <c r="J33" s="111"/>
      <c r="K33" s="112"/>
      <c r="L33" s="111"/>
      <c r="M33" s="112"/>
      <c r="N33" s="113"/>
      <c r="P33" s="149" t="s">
        <v>49</v>
      </c>
      <c r="U33" s="45"/>
      <c r="V33" s="45"/>
      <c r="W33" s="45"/>
      <c r="X33" s="45"/>
      <c r="Y33" s="45"/>
      <c r="Z33" s="45"/>
      <c r="AA33" s="45"/>
      <c r="AB33" s="45"/>
      <c r="AC33" s="45"/>
      <c r="AF33" s="46"/>
    </row>
    <row r="34" spans="2:33" ht="24" customHeight="1">
      <c r="B34" s="13"/>
      <c r="C34" s="9" t="s">
        <v>54</v>
      </c>
      <c r="D34" s="9"/>
      <c r="E34" s="9"/>
      <c r="F34" s="10"/>
      <c r="G34" s="93" t="s">
        <v>59</v>
      </c>
      <c r="H34" s="68"/>
      <c r="I34" s="69"/>
      <c r="J34" s="69"/>
      <c r="K34" s="69" t="s">
        <v>6</v>
      </c>
      <c r="L34" s="69"/>
      <c r="M34" s="69"/>
      <c r="N34" s="92"/>
      <c r="P34" s="460" t="s">
        <v>45</v>
      </c>
      <c r="Q34" s="476" t="s">
        <v>34</v>
      </c>
      <c r="R34" s="477"/>
      <c r="S34" s="460" t="s">
        <v>102</v>
      </c>
      <c r="U34" s="45"/>
      <c r="V34" s="45"/>
      <c r="W34" s="45"/>
      <c r="X34" s="45"/>
      <c r="Y34" s="45"/>
      <c r="Z34" s="45"/>
      <c r="AA34" s="45"/>
      <c r="AB34" s="45"/>
      <c r="AC34" s="45"/>
      <c r="AF34" s="46"/>
    </row>
    <row r="35" spans="2:33" ht="24" customHeight="1">
      <c r="B35" s="516"/>
      <c r="C35" s="517"/>
      <c r="D35" s="517"/>
      <c r="E35" s="517"/>
      <c r="F35" s="527"/>
      <c r="G35" s="94">
        <f>N10</f>
        <v>24331500</v>
      </c>
      <c r="H35" s="68"/>
      <c r="I35" s="72"/>
      <c r="J35" s="73" t="s">
        <v>53</v>
      </c>
      <c r="K35" s="74">
        <f>Q42</f>
        <v>2.2999999999999998</v>
      </c>
      <c r="L35" s="68" t="s">
        <v>67</v>
      </c>
      <c r="M35" s="91"/>
      <c r="N35" s="92">
        <f>INT((G35)*K35/100)</f>
        <v>559624</v>
      </c>
      <c r="P35" s="460" t="s">
        <v>50</v>
      </c>
      <c r="Q35" s="478">
        <f>(IF((N8+N10+N16)="","",VLOOKUP((N8+N10+N16),AD12:AE14,2,1))*P20+IF((N8+N10+N16)="","",VLOOKUP((N8+N10+N16),AD12:AE14,2,1))*Q20+IF((N8+N10+N16)="","",VLOOKUP((N8+N10+N16),AH12:AI14,2,1))*S20+IF((N8+N10+N16)="","",VLOOKUP((N8+N10+N16),AH12:AI14,2,1))*T20+IF((P14)="","",VLOOKUP((P14),AF12:AG14,2,1))*P20+IF((P14)="","",VLOOKUP((P14),AF12:AG14,2,1))*Q20+IF((P14)="","",VLOOKUP((P14),AJ12:AK14,2,1))*S20+IF((P14)="","",VLOOKUP((P14),AJ12:AK14,2,1))*T20)/2</f>
        <v>11</v>
      </c>
      <c r="R35" s="479" t="s">
        <v>35</v>
      </c>
      <c r="S35" s="480"/>
      <c r="T35" s="79"/>
      <c r="V35" s="45"/>
      <c r="W35" s="45"/>
      <c r="X35" s="45"/>
      <c r="Y35" s="45"/>
      <c r="Z35" s="45"/>
      <c r="AA35" s="45"/>
      <c r="AB35" s="45"/>
      <c r="AC35" s="45"/>
    </row>
    <row r="36" spans="2:33" ht="24" customHeight="1">
      <c r="B36" s="114"/>
      <c r="C36" s="115"/>
      <c r="D36" s="115"/>
      <c r="E36" s="115"/>
      <c r="F36" s="116"/>
      <c r="G36" s="117"/>
      <c r="H36" s="118"/>
      <c r="I36" s="107"/>
      <c r="J36" s="107"/>
      <c r="K36" s="9"/>
      <c r="L36" s="107"/>
      <c r="M36" s="9"/>
      <c r="N36" s="92"/>
      <c r="P36" s="460" t="s">
        <v>94</v>
      </c>
      <c r="Q36" s="481">
        <v>3.56</v>
      </c>
      <c r="R36" s="479" t="s">
        <v>35</v>
      </c>
      <c r="S36" s="460" t="s">
        <v>101</v>
      </c>
      <c r="T36" s="79"/>
      <c r="V36" s="45"/>
      <c r="W36" s="45"/>
      <c r="X36" s="45"/>
      <c r="Y36" s="45"/>
      <c r="Z36" s="45"/>
      <c r="AA36" s="45"/>
      <c r="AB36" s="45"/>
      <c r="AC36" s="45"/>
      <c r="AF36" s="60" t="s">
        <v>129</v>
      </c>
      <c r="AG36" s="61">
        <f>IF(N32=N29,1,0)</f>
        <v>0</v>
      </c>
    </row>
    <row r="37" spans="2:33" ht="24" customHeight="1">
      <c r="B37" s="13"/>
      <c r="C37" s="9" t="s">
        <v>79</v>
      </c>
      <c r="D37" s="9"/>
      <c r="E37" s="9"/>
      <c r="F37" s="10"/>
      <c r="G37" s="9" t="s">
        <v>60</v>
      </c>
      <c r="H37" s="48"/>
      <c r="I37" s="49"/>
      <c r="J37" s="49"/>
      <c r="K37" s="9"/>
      <c r="L37" s="49"/>
      <c r="M37" s="9"/>
      <c r="N37" s="50"/>
      <c r="P37" s="460" t="s">
        <v>95</v>
      </c>
      <c r="Q37" s="481">
        <f>IF((N8+N14+N16)="","",VLOOKUP((N8+N14+N16),AD17:AE23,2,1))</f>
        <v>1.01</v>
      </c>
      <c r="R37" s="479" t="s">
        <v>35</v>
      </c>
      <c r="S37" s="460" t="s">
        <v>101</v>
      </c>
      <c r="T37" s="79"/>
      <c r="V37" s="45"/>
      <c r="W37" s="45"/>
      <c r="X37" s="45"/>
      <c r="Y37" s="45"/>
      <c r="Z37" s="45"/>
      <c r="AA37" s="45"/>
      <c r="AB37" s="45"/>
      <c r="AC37" s="45"/>
      <c r="AF37" s="60" t="s">
        <v>130</v>
      </c>
      <c r="AG37" s="61">
        <f>IF(N32=N31,1,0)</f>
        <v>0</v>
      </c>
    </row>
    <row r="38" spans="2:33" ht="24" customHeight="1">
      <c r="B38" s="516"/>
      <c r="C38" s="517"/>
      <c r="D38" s="517"/>
      <c r="E38" s="517"/>
      <c r="F38" s="527"/>
      <c r="G38" s="89">
        <f>N8</f>
        <v>9443700</v>
      </c>
      <c r="H38" s="68" t="s">
        <v>10</v>
      </c>
      <c r="I38" s="119">
        <f>N10</f>
        <v>24331500</v>
      </c>
      <c r="J38" s="68" t="s">
        <v>10</v>
      </c>
      <c r="K38" s="90">
        <f>N16</f>
        <v>42319538.949999996</v>
      </c>
      <c r="L38" s="73" t="s">
        <v>53</v>
      </c>
      <c r="M38" s="120">
        <f>Q43</f>
        <v>0.11</v>
      </c>
      <c r="N38" s="92">
        <f>INT((G38+I38+K38)*M38/100)</f>
        <v>83704</v>
      </c>
      <c r="P38" s="460" t="s">
        <v>96</v>
      </c>
      <c r="Q38" s="481">
        <v>4.75</v>
      </c>
      <c r="R38" s="479" t="s">
        <v>35</v>
      </c>
      <c r="S38" s="460" t="s">
        <v>101</v>
      </c>
      <c r="T38" s="79"/>
      <c r="V38" s="45"/>
      <c r="W38" s="45"/>
      <c r="X38" s="45"/>
      <c r="Y38" s="45"/>
      <c r="Z38" s="45"/>
      <c r="AA38" s="45"/>
      <c r="AB38" s="45"/>
      <c r="AC38" s="45"/>
    </row>
    <row r="39" spans="2:33" ht="24" customHeight="1">
      <c r="B39" s="114"/>
      <c r="C39" s="115"/>
      <c r="D39" s="115"/>
      <c r="E39" s="115"/>
      <c r="F39" s="116"/>
      <c r="G39" s="117"/>
      <c r="H39" s="118"/>
      <c r="I39" s="107"/>
      <c r="J39" s="107"/>
      <c r="K39" s="9"/>
      <c r="L39" s="107"/>
      <c r="M39" s="9"/>
      <c r="N39" s="92"/>
      <c r="P39" s="460" t="s">
        <v>97</v>
      </c>
      <c r="Q39" s="481">
        <v>3.5950000000000002</v>
      </c>
      <c r="R39" s="479" t="s">
        <v>35</v>
      </c>
      <c r="S39" s="460" t="s">
        <v>101</v>
      </c>
      <c r="T39" s="79"/>
      <c r="V39" s="45"/>
      <c r="W39" s="45"/>
      <c r="X39" s="45"/>
      <c r="Y39" s="45"/>
      <c r="Z39" s="45"/>
      <c r="AA39" s="45"/>
      <c r="AB39" s="45"/>
      <c r="AC39" s="45"/>
    </row>
    <row r="40" spans="2:33" ht="24" customHeight="1">
      <c r="B40" s="13"/>
      <c r="C40" s="9" t="s">
        <v>1459</v>
      </c>
      <c r="D40" s="9"/>
      <c r="E40" s="9"/>
      <c r="F40" s="10"/>
      <c r="G40" s="9" t="s">
        <v>60</v>
      </c>
      <c r="H40" s="48"/>
      <c r="I40" s="49"/>
      <c r="J40" s="49"/>
      <c r="K40" s="9"/>
      <c r="L40" s="49"/>
      <c r="M40" s="9"/>
      <c r="N40" s="50"/>
      <c r="P40" s="460" t="s">
        <v>98</v>
      </c>
      <c r="Q40" s="488">
        <v>13.14</v>
      </c>
      <c r="R40" s="479" t="s">
        <v>35</v>
      </c>
      <c r="S40" s="460" t="s">
        <v>101</v>
      </c>
      <c r="T40" s="79"/>
      <c r="V40" s="45"/>
      <c r="W40" s="45"/>
      <c r="X40" s="45"/>
      <c r="Y40" s="45"/>
      <c r="Z40" s="45"/>
      <c r="AA40" s="45"/>
      <c r="AB40" s="45"/>
      <c r="AC40" s="45"/>
      <c r="AF40" s="60">
        <f>Q58</f>
        <v>0</v>
      </c>
      <c r="AG40" s="61">
        <f>IF(AF40&gt;=80000000000,1,0)</f>
        <v>0</v>
      </c>
    </row>
    <row r="41" spans="2:33" ht="24" customHeight="1">
      <c r="B41" s="516"/>
      <c r="C41" s="517"/>
      <c r="D41" s="517"/>
      <c r="E41" s="517"/>
      <c r="F41" s="527"/>
      <c r="G41" s="89">
        <f>N8</f>
        <v>9443700</v>
      </c>
      <c r="H41" s="68" t="s">
        <v>10</v>
      </c>
      <c r="I41" s="119">
        <f>N10</f>
        <v>24331500</v>
      </c>
      <c r="J41" s="68" t="s">
        <v>10</v>
      </c>
      <c r="K41" s="90">
        <f>N16</f>
        <v>42319538.949999996</v>
      </c>
      <c r="L41" s="73" t="s">
        <v>53</v>
      </c>
      <c r="M41" s="120">
        <f>Q44</f>
        <v>0</v>
      </c>
      <c r="N41" s="92">
        <f>INT((G41+I41+K41)*M41/100)</f>
        <v>0</v>
      </c>
      <c r="P41" s="460" t="s">
        <v>1460</v>
      </c>
      <c r="Q41" s="478">
        <f>K29*AG36+K31*AG37</f>
        <v>0</v>
      </c>
      <c r="R41" s="479" t="s">
        <v>35</v>
      </c>
      <c r="S41" s="460" t="s">
        <v>101</v>
      </c>
      <c r="T41" s="79"/>
      <c r="V41" s="45"/>
      <c r="W41" s="45"/>
      <c r="X41" s="45"/>
      <c r="Y41" s="45"/>
      <c r="Z41" s="45"/>
      <c r="AA41" s="45"/>
      <c r="AB41" s="45"/>
      <c r="AC41" s="45"/>
      <c r="AF41" s="60"/>
      <c r="AG41" s="61">
        <f>IF(AF40&lt;80000000000,1,0)</f>
        <v>1</v>
      </c>
    </row>
    <row r="42" spans="2:33" ht="24" customHeight="1">
      <c r="B42" s="114"/>
      <c r="C42" s="115"/>
      <c r="D42" s="115"/>
      <c r="E42" s="115"/>
      <c r="F42" s="116"/>
      <c r="G42" s="117"/>
      <c r="H42" s="118"/>
      <c r="I42" s="107"/>
      <c r="J42" s="107"/>
      <c r="K42" s="9"/>
      <c r="L42" s="107"/>
      <c r="M42" s="9"/>
      <c r="N42" s="92"/>
      <c r="P42" s="460" t="s">
        <v>99</v>
      </c>
      <c r="Q42" s="478">
        <v>2.2999999999999998</v>
      </c>
      <c r="R42" s="479" t="s">
        <v>35</v>
      </c>
      <c r="S42" s="460" t="s">
        <v>101</v>
      </c>
      <c r="T42" s="79"/>
      <c r="V42" s="45"/>
      <c r="W42" s="45"/>
      <c r="X42" s="45"/>
      <c r="Y42" s="45"/>
      <c r="Z42" s="45"/>
      <c r="AA42" s="45"/>
      <c r="AB42" s="45"/>
      <c r="AC42" s="45"/>
    </row>
    <row r="43" spans="2:33" ht="24" customHeight="1">
      <c r="B43" s="13"/>
      <c r="C43" s="9" t="s">
        <v>93</v>
      </c>
      <c r="D43" s="9"/>
      <c r="E43" s="9"/>
      <c r="F43" s="10"/>
      <c r="G43" s="9" t="s">
        <v>63</v>
      </c>
      <c r="H43" s="48"/>
      <c r="I43" s="49"/>
      <c r="J43" s="49"/>
      <c r="K43" s="9"/>
      <c r="L43" s="49"/>
      <c r="M43" s="9"/>
      <c r="N43" s="50"/>
      <c r="P43" s="460" t="s">
        <v>100</v>
      </c>
      <c r="Q43" s="482">
        <v>0.11</v>
      </c>
      <c r="R43" s="479" t="s">
        <v>35</v>
      </c>
      <c r="S43" s="460" t="s">
        <v>101</v>
      </c>
      <c r="V43" s="45"/>
      <c r="W43" s="45"/>
      <c r="X43" s="45"/>
      <c r="Y43" s="45"/>
      <c r="Z43" s="45"/>
      <c r="AA43" s="45"/>
      <c r="AB43" s="45"/>
      <c r="AC43" s="45"/>
    </row>
    <row r="44" spans="2:33" ht="24" customHeight="1">
      <c r="B44" s="516"/>
      <c r="C44" s="517"/>
      <c r="D44" s="517"/>
      <c r="E44" s="517"/>
      <c r="F44" s="527"/>
      <c r="G44" s="89">
        <f>N8</f>
        <v>9443700</v>
      </c>
      <c r="H44" s="68" t="s">
        <v>10</v>
      </c>
      <c r="I44" s="119">
        <f>N14</f>
        <v>27007965</v>
      </c>
      <c r="J44" s="68" t="s">
        <v>10</v>
      </c>
      <c r="K44" s="90">
        <f>N16+N18+N20+N22+N24+N26+N32</f>
        <v>48270888.949999996</v>
      </c>
      <c r="L44" s="73" t="s">
        <v>53</v>
      </c>
      <c r="M44" s="120">
        <f>Q45</f>
        <v>3.72</v>
      </c>
      <c r="N44" s="92">
        <f>INT((G44+I44+K44)*M44/100)</f>
        <v>3151679</v>
      </c>
      <c r="P44" s="460" t="s">
        <v>1461</v>
      </c>
      <c r="Q44" s="482">
        <v>0</v>
      </c>
      <c r="R44" s="479" t="s">
        <v>35</v>
      </c>
      <c r="S44" s="460" t="s">
        <v>101</v>
      </c>
      <c r="V44" s="45"/>
      <c r="W44" s="45"/>
      <c r="X44" s="45"/>
      <c r="Y44" s="45"/>
      <c r="Z44" s="45"/>
      <c r="AA44" s="45"/>
      <c r="AB44" s="45"/>
      <c r="AC44" s="45"/>
    </row>
    <row r="45" spans="2:33" ht="24" customHeight="1">
      <c r="B45" s="121"/>
      <c r="C45" s="122"/>
      <c r="D45" s="122"/>
      <c r="E45" s="122"/>
      <c r="F45" s="123"/>
      <c r="G45" s="104"/>
      <c r="H45" s="68"/>
      <c r="I45" s="119"/>
      <c r="J45" s="68"/>
      <c r="K45" s="90"/>
      <c r="L45" s="73"/>
      <c r="M45" s="120"/>
      <c r="N45" s="92"/>
      <c r="P45" s="460" t="s">
        <v>64</v>
      </c>
      <c r="Q45" s="478">
        <v>3.72</v>
      </c>
      <c r="R45" s="479" t="s">
        <v>35</v>
      </c>
      <c r="S45" s="480"/>
      <c r="V45" s="45"/>
      <c r="W45" s="45"/>
      <c r="X45" s="45"/>
      <c r="Y45" s="45"/>
      <c r="Z45" s="45"/>
      <c r="AA45" s="45"/>
      <c r="AB45" s="45"/>
      <c r="AC45" s="45"/>
    </row>
    <row r="46" spans="2:33" ht="24" customHeight="1">
      <c r="B46" s="121"/>
      <c r="C46" s="9" t="s">
        <v>207</v>
      </c>
      <c r="D46" s="122"/>
      <c r="E46" s="122"/>
      <c r="F46" s="123"/>
      <c r="G46" s="9" t="s">
        <v>208</v>
      </c>
      <c r="H46" s="68" t="s">
        <v>209</v>
      </c>
      <c r="I46" s="119" t="s">
        <v>1462</v>
      </c>
      <c r="J46" s="68"/>
      <c r="K46" s="90"/>
      <c r="L46" s="73"/>
      <c r="M46" s="120"/>
      <c r="N46" s="92"/>
      <c r="P46" s="460" t="s">
        <v>66</v>
      </c>
      <c r="Q46" s="478">
        <f>(IF((N8+N14+N52)="","",VLOOKUP((N8+N14+N52),AD55:AE57,2,1)))*P17+(IF((N8+N14+N52)="","",VLOOKUP((N8+N14+N52),AF55:AG57,2,1)))*Q17</f>
        <v>5.5</v>
      </c>
      <c r="R46" s="479" t="s">
        <v>35</v>
      </c>
      <c r="S46" s="480"/>
      <c r="V46" s="45"/>
      <c r="W46" s="45"/>
      <c r="X46" s="45"/>
      <c r="Y46" s="45"/>
      <c r="Z46" s="45"/>
      <c r="AA46" s="45"/>
      <c r="AB46" s="45"/>
      <c r="AC46" s="45"/>
    </row>
    <row r="47" spans="2:33" ht="24" customHeight="1">
      <c r="B47" s="121"/>
      <c r="C47" s="122"/>
      <c r="D47" s="122"/>
      <c r="E47" s="122"/>
      <c r="F47" s="123"/>
      <c r="G47" s="117">
        <f>T64</f>
        <v>0</v>
      </c>
      <c r="H47" s="118"/>
      <c r="I47" s="105">
        <f>T65</f>
        <v>0</v>
      </c>
      <c r="J47" s="107"/>
      <c r="K47" s="9"/>
      <c r="L47" s="107"/>
      <c r="M47" s="9"/>
      <c r="N47" s="185">
        <f>INT(G47+I47)</f>
        <v>0</v>
      </c>
      <c r="P47" s="460" t="s">
        <v>69</v>
      </c>
      <c r="Q47" s="483">
        <v>12</v>
      </c>
      <c r="R47" s="479" t="s">
        <v>35</v>
      </c>
      <c r="S47" s="480"/>
      <c r="T47" s="2" t="s">
        <v>1463</v>
      </c>
    </row>
    <row r="48" spans="2:33" ht="24" customHeight="1">
      <c r="B48" s="121"/>
      <c r="C48" s="115"/>
      <c r="D48" s="122"/>
      <c r="E48" s="122"/>
      <c r="F48" s="123"/>
      <c r="G48" s="117"/>
      <c r="H48" s="118"/>
      <c r="I48" s="105"/>
      <c r="J48" s="107"/>
      <c r="K48" s="9"/>
      <c r="L48" s="107"/>
      <c r="M48" s="9"/>
      <c r="N48" s="484"/>
      <c r="P48" s="22"/>
      <c r="Q48" s="485"/>
    </row>
    <row r="49" spans="2:47" ht="24" customHeight="1">
      <c r="B49" s="121"/>
      <c r="C49" s="9" t="s">
        <v>1464</v>
      </c>
      <c r="D49" s="122"/>
      <c r="E49" s="122"/>
      <c r="F49" s="123"/>
      <c r="G49" s="117"/>
      <c r="H49" s="118"/>
      <c r="I49" s="105"/>
      <c r="J49" s="107"/>
      <c r="K49" s="9"/>
      <c r="L49" s="107"/>
      <c r="M49" s="9"/>
      <c r="N49" s="92">
        <f>'[383]순공사비 내역서 '!L134</f>
        <v>2000000</v>
      </c>
      <c r="P49" s="22"/>
      <c r="Q49" s="485"/>
    </row>
    <row r="50" spans="2:47" ht="24" customHeight="1">
      <c r="B50" s="121"/>
      <c r="C50" s="9"/>
      <c r="D50" s="122"/>
      <c r="E50" s="122"/>
      <c r="F50" s="123"/>
      <c r="G50" s="117"/>
      <c r="H50" s="118"/>
      <c r="I50" s="105"/>
      <c r="J50" s="107"/>
      <c r="K50" s="9"/>
      <c r="L50" s="107"/>
      <c r="M50" s="9"/>
      <c r="N50" s="92"/>
      <c r="P50" s="22"/>
      <c r="Q50" s="485"/>
    </row>
    <row r="51" spans="2:47" ht="24" customHeight="1">
      <c r="B51" s="121"/>
      <c r="C51" s="9" t="s">
        <v>1465</v>
      </c>
      <c r="D51" s="122"/>
      <c r="E51" s="122"/>
      <c r="F51" s="123"/>
      <c r="G51" s="117"/>
      <c r="H51" s="118"/>
      <c r="I51" s="105"/>
      <c r="J51" s="107"/>
      <c r="K51" s="9"/>
      <c r="L51" s="107"/>
      <c r="M51" s="9"/>
      <c r="N51" s="92">
        <f>'[383]순공사비 내역서 '!L140</f>
        <v>2000000</v>
      </c>
      <c r="P51" s="149"/>
    </row>
    <row r="52" spans="2:47" ht="24" customHeight="1">
      <c r="B52" s="496" t="s">
        <v>56</v>
      </c>
      <c r="C52" s="497"/>
      <c r="D52" s="497"/>
      <c r="E52" s="497"/>
      <c r="F52" s="498"/>
      <c r="G52" s="52"/>
      <c r="H52" s="53"/>
      <c r="I52" s="76"/>
      <c r="J52" s="76"/>
      <c r="K52" s="77"/>
      <c r="L52" s="76"/>
      <c r="M52" s="77"/>
      <c r="N52" s="78">
        <f>SUM(N16,N18,N20,N22,N24,N26,N32,N35,N38,N41,N44,N47,N49,N51)</f>
        <v>56065895.949999996</v>
      </c>
      <c r="P52" s="149" t="s">
        <v>162</v>
      </c>
    </row>
    <row r="53" spans="2:47" ht="24" customHeight="1">
      <c r="B53" s="51" t="s">
        <v>55</v>
      </c>
      <c r="C53" s="115"/>
      <c r="D53" s="115"/>
      <c r="E53" s="115"/>
      <c r="F53" s="116"/>
      <c r="G53" s="112"/>
      <c r="H53" s="81"/>
      <c r="I53" s="82"/>
      <c r="J53" s="82"/>
      <c r="K53" s="83"/>
      <c r="L53" s="82"/>
      <c r="M53" s="83"/>
      <c r="N53" s="124"/>
      <c r="P53" s="456" t="s">
        <v>157</v>
      </c>
      <c r="Q53" s="452"/>
      <c r="V53" s="2" t="s">
        <v>82</v>
      </c>
      <c r="AD53" s="2" t="s">
        <v>82</v>
      </c>
    </row>
    <row r="54" spans="2:47" ht="24" customHeight="1">
      <c r="B54" s="13"/>
      <c r="C54" s="9" t="s">
        <v>81</v>
      </c>
      <c r="D54" s="9"/>
      <c r="E54" s="9"/>
      <c r="F54" s="10"/>
      <c r="G54" s="9" t="s">
        <v>65</v>
      </c>
      <c r="H54" s="48"/>
      <c r="I54" s="49"/>
      <c r="J54" s="49"/>
      <c r="K54" s="9"/>
      <c r="L54" s="49"/>
      <c r="M54" s="9"/>
      <c r="N54" s="50"/>
      <c r="V54" s="548" t="s">
        <v>158</v>
      </c>
      <c r="W54" s="549"/>
      <c r="X54" s="549"/>
      <c r="Y54" s="549"/>
      <c r="Z54" s="548" t="s">
        <v>159</v>
      </c>
      <c r="AA54" s="549"/>
      <c r="AB54" s="549"/>
      <c r="AC54" s="550"/>
      <c r="AD54" s="60" t="s">
        <v>18</v>
      </c>
      <c r="AE54" s="61" t="s">
        <v>78</v>
      </c>
      <c r="AF54" s="60" t="s">
        <v>18</v>
      </c>
      <c r="AG54" s="61" t="s">
        <v>78</v>
      </c>
    </row>
    <row r="55" spans="2:47" ht="33" customHeight="1">
      <c r="B55" s="13"/>
      <c r="C55" s="9"/>
      <c r="D55" s="9"/>
      <c r="E55" s="9"/>
      <c r="F55" s="103"/>
      <c r="G55" s="89">
        <f>N8</f>
        <v>9443700</v>
      </c>
      <c r="H55" s="68" t="s">
        <v>10</v>
      </c>
      <c r="I55" s="119">
        <f>N14</f>
        <v>27007965</v>
      </c>
      <c r="J55" s="68" t="s">
        <v>10</v>
      </c>
      <c r="K55" s="90">
        <f>N52</f>
        <v>56065895.949999996</v>
      </c>
      <c r="L55" s="73" t="s">
        <v>53</v>
      </c>
      <c r="M55" s="120">
        <f>Q46</f>
        <v>5.5</v>
      </c>
      <c r="N55" s="125">
        <f>INT((G55+I55+K55)*M55/100)</f>
        <v>5088465</v>
      </c>
      <c r="P55" s="149" t="s">
        <v>1466</v>
      </c>
      <c r="V55" s="513" t="s">
        <v>15</v>
      </c>
      <c r="W55" s="514"/>
      <c r="X55" s="515"/>
      <c r="Y55" s="451" t="s">
        <v>78</v>
      </c>
      <c r="Z55" s="513" t="s">
        <v>15</v>
      </c>
      <c r="AA55" s="514"/>
      <c r="AB55" s="515"/>
      <c r="AC55" s="451" t="s">
        <v>78</v>
      </c>
      <c r="AD55" s="64">
        <v>0</v>
      </c>
      <c r="AE55" s="65">
        <v>6</v>
      </c>
      <c r="AF55" s="64">
        <v>0</v>
      </c>
      <c r="AG55" s="65">
        <v>6</v>
      </c>
    </row>
    <row r="56" spans="2:47" ht="33" customHeight="1">
      <c r="B56" s="13"/>
      <c r="C56" s="9" t="s">
        <v>73</v>
      </c>
      <c r="D56" s="9"/>
      <c r="E56" s="9"/>
      <c r="F56" s="10"/>
      <c r="G56" s="9" t="s">
        <v>68</v>
      </c>
      <c r="H56" s="48"/>
      <c r="I56" s="49"/>
      <c r="J56" s="49"/>
      <c r="K56" s="9" t="s">
        <v>6</v>
      </c>
      <c r="L56" s="49"/>
      <c r="M56" s="9"/>
      <c r="N56" s="88"/>
      <c r="P56" s="2" t="s">
        <v>165</v>
      </c>
      <c r="V56" s="513" t="s">
        <v>75</v>
      </c>
      <c r="W56" s="514"/>
      <c r="X56" s="515"/>
      <c r="Y56" s="453">
        <v>0.06</v>
      </c>
      <c r="Z56" s="513" t="s">
        <v>160</v>
      </c>
      <c r="AA56" s="514"/>
      <c r="AB56" s="515"/>
      <c r="AC56" s="453">
        <v>0.06</v>
      </c>
      <c r="AD56" s="64">
        <v>500000000</v>
      </c>
      <c r="AE56" s="65">
        <v>5.5</v>
      </c>
      <c r="AF56" s="64">
        <v>50000000</v>
      </c>
      <c r="AG56" s="65">
        <v>5.5</v>
      </c>
    </row>
    <row r="57" spans="2:47" ht="24" customHeight="1">
      <c r="B57" s="13"/>
      <c r="C57" s="9"/>
      <c r="D57" s="9"/>
      <c r="E57" s="9"/>
      <c r="F57" s="103"/>
      <c r="G57" s="89">
        <f>N14</f>
        <v>27007965</v>
      </c>
      <c r="H57" s="68" t="s">
        <v>10</v>
      </c>
      <c r="I57" s="119">
        <f>K55</f>
        <v>56065895.949999996</v>
      </c>
      <c r="J57" s="68" t="s">
        <v>10</v>
      </c>
      <c r="K57" s="90">
        <f>N55</f>
        <v>5088465</v>
      </c>
      <c r="L57" s="73" t="s">
        <v>53</v>
      </c>
      <c r="M57" s="120">
        <f>Q47</f>
        <v>12</v>
      </c>
      <c r="N57" s="125">
        <f>INT((G57+I57+K57)*M57/100)</f>
        <v>10579479</v>
      </c>
      <c r="P57" s="2" t="s">
        <v>166</v>
      </c>
      <c r="V57" s="513" t="s">
        <v>76</v>
      </c>
      <c r="W57" s="514"/>
      <c r="X57" s="515"/>
      <c r="Y57" s="453">
        <v>5.5E-2</v>
      </c>
      <c r="Z57" s="513" t="s">
        <v>143</v>
      </c>
      <c r="AA57" s="514"/>
      <c r="AB57" s="515"/>
      <c r="AC57" s="453">
        <v>5.5E-2</v>
      </c>
      <c r="AD57" s="64">
        <v>3000000000</v>
      </c>
      <c r="AE57" s="65">
        <v>5</v>
      </c>
      <c r="AF57" s="64">
        <v>300000000</v>
      </c>
      <c r="AG57" s="65">
        <v>5</v>
      </c>
    </row>
    <row r="58" spans="2:47" ht="24" customHeight="1">
      <c r="B58" s="13"/>
      <c r="C58" s="9"/>
      <c r="D58" s="9"/>
      <c r="E58" s="9"/>
      <c r="F58" s="103"/>
      <c r="G58" s="104"/>
      <c r="H58" s="68"/>
      <c r="I58" s="107"/>
      <c r="J58" s="68"/>
      <c r="K58" s="90"/>
      <c r="L58" s="73"/>
      <c r="M58" s="120"/>
      <c r="N58" s="92"/>
      <c r="P58" s="450" t="s">
        <v>164</v>
      </c>
      <c r="Q58" s="452"/>
      <c r="V58" s="551" t="s">
        <v>77</v>
      </c>
      <c r="W58" s="551"/>
      <c r="X58" s="551"/>
      <c r="Y58" s="453">
        <v>0.05</v>
      </c>
      <c r="Z58" s="551" t="s">
        <v>161</v>
      </c>
      <c r="AA58" s="551"/>
      <c r="AB58" s="551"/>
      <c r="AC58" s="453">
        <v>0.05</v>
      </c>
      <c r="AD58" s="64"/>
      <c r="AE58" s="65"/>
      <c r="AF58" s="64"/>
      <c r="AG58" s="65"/>
    </row>
    <row r="59" spans="2:47" ht="24" customHeight="1">
      <c r="B59" s="128" t="s">
        <v>70</v>
      </c>
      <c r="C59" s="112"/>
      <c r="D59" s="112"/>
      <c r="E59" s="112"/>
      <c r="F59" s="24"/>
      <c r="G59" s="129" t="s">
        <v>72</v>
      </c>
      <c r="H59" s="81"/>
      <c r="I59" s="82"/>
      <c r="J59" s="82"/>
      <c r="K59" s="112"/>
      <c r="L59" s="82"/>
      <c r="M59" s="112"/>
      <c r="N59" s="125"/>
    </row>
    <row r="60" spans="2:47" ht="24" customHeight="1" thickBot="1">
      <c r="B60" s="552" t="s">
        <v>71</v>
      </c>
      <c r="C60" s="553"/>
      <c r="D60" s="553"/>
      <c r="E60" s="553"/>
      <c r="F60" s="554"/>
      <c r="G60" s="130"/>
      <c r="H60" s="131"/>
      <c r="I60" s="132"/>
      <c r="J60" s="132"/>
      <c r="K60" s="133"/>
      <c r="L60" s="132"/>
      <c r="M60" s="133"/>
      <c r="N60" s="78">
        <f>ROUNDDOWN(N8+N14+N52+N55+N57,-3)</f>
        <v>108185000</v>
      </c>
      <c r="AA60" s="126"/>
      <c r="AB60" s="127"/>
      <c r="AD60" s="2" t="s">
        <v>85</v>
      </c>
    </row>
    <row r="61" spans="2:47" ht="24" customHeight="1">
      <c r="B61" s="134"/>
      <c r="C61" s="134"/>
      <c r="D61" s="134"/>
      <c r="E61" s="134"/>
      <c r="F61" s="134"/>
      <c r="G61" s="134"/>
      <c r="H61" s="135"/>
      <c r="I61" s="136"/>
      <c r="J61" s="136"/>
      <c r="K61" s="134"/>
      <c r="L61" s="136"/>
      <c r="M61" s="134"/>
      <c r="N61" s="137"/>
      <c r="V61" s="2" t="s">
        <v>85</v>
      </c>
      <c r="AD61" s="507" t="s">
        <v>51</v>
      </c>
      <c r="AE61" s="507"/>
      <c r="AF61" s="507" t="s">
        <v>52</v>
      </c>
      <c r="AG61" s="507"/>
    </row>
    <row r="62" spans="2:47" ht="24" customHeight="1">
      <c r="B62" s="138" t="s">
        <v>46</v>
      </c>
      <c r="C62" s="139"/>
      <c r="D62" s="139"/>
      <c r="E62" s="139"/>
      <c r="F62" s="139"/>
      <c r="G62" s="139"/>
      <c r="H62" s="140"/>
      <c r="I62" s="141"/>
      <c r="J62" s="141"/>
      <c r="K62" s="139"/>
      <c r="L62" s="141"/>
      <c r="M62" s="139"/>
      <c r="N62" s="142"/>
      <c r="P62" s="182" t="s">
        <v>203</v>
      </c>
      <c r="Q62" s="181"/>
      <c r="V62" s="499" t="s">
        <v>15</v>
      </c>
      <c r="W62" s="500"/>
      <c r="X62" s="501"/>
      <c r="Y62" s="451" t="s">
        <v>51</v>
      </c>
      <c r="Z62" s="451" t="s">
        <v>52</v>
      </c>
      <c r="AD62" s="60" t="s">
        <v>18</v>
      </c>
      <c r="AE62" s="61" t="s">
        <v>78</v>
      </c>
      <c r="AF62" s="60" t="s">
        <v>18</v>
      </c>
      <c r="AG62" s="61" t="s">
        <v>78</v>
      </c>
      <c r="AK62" s="144"/>
    </row>
    <row r="63" spans="2:47" ht="24" customHeight="1">
      <c r="B63" s="139"/>
      <c r="C63" s="37" t="s">
        <v>109</v>
      </c>
      <c r="D63" s="139"/>
      <c r="E63" s="139"/>
      <c r="F63" s="139"/>
      <c r="G63" s="139"/>
      <c r="H63" s="140"/>
      <c r="I63" s="141"/>
      <c r="J63" s="141"/>
      <c r="K63" s="139"/>
      <c r="L63" s="141"/>
      <c r="M63" s="139"/>
      <c r="N63" s="147"/>
      <c r="P63" s="486" t="s">
        <v>204</v>
      </c>
      <c r="Q63" s="486" t="s">
        <v>178</v>
      </c>
      <c r="S63" s="486" t="s">
        <v>205</v>
      </c>
      <c r="T63" s="486" t="s">
        <v>206</v>
      </c>
      <c r="V63" s="513" t="s">
        <v>83</v>
      </c>
      <c r="W63" s="514"/>
      <c r="X63" s="515"/>
      <c r="Y63" s="453">
        <v>0.15</v>
      </c>
      <c r="Z63" s="453">
        <v>0.12</v>
      </c>
      <c r="AD63" s="64">
        <v>0</v>
      </c>
      <c r="AE63" s="65">
        <v>15</v>
      </c>
      <c r="AF63" s="64">
        <v>0</v>
      </c>
      <c r="AG63" s="65">
        <v>12</v>
      </c>
      <c r="AK63" s="144"/>
      <c r="AL63" s="139"/>
      <c r="AM63" s="139"/>
      <c r="AN63" s="139"/>
      <c r="AO63" s="139"/>
      <c r="AP63" s="139"/>
      <c r="AQ63" s="139"/>
      <c r="AR63" s="139"/>
      <c r="AS63" s="139"/>
      <c r="AT63" s="139"/>
      <c r="AU63" s="139"/>
    </row>
    <row r="64" spans="2:47" ht="24" customHeight="1">
      <c r="B64" s="146"/>
      <c r="C64" s="36" t="s">
        <v>111</v>
      </c>
      <c r="D64" s="139"/>
      <c r="E64" s="139"/>
      <c r="F64" s="139"/>
      <c r="G64" s="139"/>
      <c r="H64" s="140"/>
      <c r="I64" s="141"/>
      <c r="J64" s="141"/>
      <c r="K64" s="139"/>
      <c r="L64" s="141"/>
      <c r="M64" s="139"/>
      <c r="N64" s="147"/>
      <c r="P64" s="486" t="s">
        <v>208</v>
      </c>
      <c r="Q64" s="487">
        <v>310884</v>
      </c>
      <c r="S64" s="452"/>
      <c r="T64" s="487">
        <f>Q64*S64</f>
        <v>0</v>
      </c>
      <c r="V64" s="513" t="s">
        <v>84</v>
      </c>
      <c r="W64" s="514"/>
      <c r="X64" s="515"/>
      <c r="Y64" s="453">
        <v>0.14000000000000001</v>
      </c>
      <c r="Z64" s="453">
        <v>0.11</v>
      </c>
      <c r="AD64" s="64">
        <v>1000000000</v>
      </c>
      <c r="AE64" s="65">
        <v>14</v>
      </c>
      <c r="AF64" s="64">
        <v>1000000000</v>
      </c>
      <c r="AG64" s="65">
        <v>11</v>
      </c>
      <c r="AK64" s="144"/>
      <c r="AL64" s="139"/>
      <c r="AM64" s="139"/>
      <c r="AN64" s="139"/>
      <c r="AO64" s="139"/>
      <c r="AP64" s="139"/>
      <c r="AQ64" s="139"/>
      <c r="AR64" s="139"/>
      <c r="AS64" s="139"/>
      <c r="AT64" s="139"/>
      <c r="AU64" s="139"/>
    </row>
    <row r="65" spans="2:47" s="139" customFormat="1" ht="24" customHeight="1">
      <c r="B65" s="146"/>
      <c r="C65" s="36" t="s">
        <v>117</v>
      </c>
      <c r="H65" s="140"/>
      <c r="I65" s="141"/>
      <c r="J65" s="141"/>
      <c r="L65" s="141"/>
      <c r="N65" s="147"/>
      <c r="O65" s="2"/>
      <c r="P65" s="486" t="s">
        <v>1462</v>
      </c>
      <c r="Q65" s="487">
        <v>183567</v>
      </c>
      <c r="R65" s="2"/>
      <c r="S65" s="452"/>
      <c r="T65" s="487">
        <f>Q65*S65</f>
        <v>0</v>
      </c>
      <c r="U65" s="2"/>
      <c r="AD65" s="143"/>
      <c r="AE65" s="144"/>
      <c r="AF65" s="143"/>
      <c r="AG65" s="144"/>
      <c r="AH65" s="45"/>
      <c r="AI65" s="46"/>
      <c r="AJ65" s="143"/>
      <c r="AK65" s="144"/>
    </row>
    <row r="66" spans="2:47" s="139" customFormat="1" ht="20.25" customHeight="1">
      <c r="C66" s="36" t="s">
        <v>118</v>
      </c>
      <c r="H66" s="140"/>
      <c r="I66" s="141"/>
      <c r="J66" s="141"/>
      <c r="L66" s="141"/>
      <c r="N66" s="147"/>
      <c r="O66" s="2"/>
      <c r="P66" s="2"/>
      <c r="Q66" s="2"/>
      <c r="R66" s="2"/>
      <c r="S66" s="2"/>
      <c r="T66" s="2"/>
      <c r="U66" s="2"/>
      <c r="AD66" s="143"/>
      <c r="AE66" s="170">
        <v>1</v>
      </c>
      <c r="AF66" s="171" t="s">
        <v>1467</v>
      </c>
      <c r="AG66" s="172"/>
      <c r="AH66" s="143"/>
      <c r="AI66" s="144"/>
      <c r="AJ66" s="170"/>
      <c r="AK66" s="144"/>
    </row>
    <row r="67" spans="2:47" s="139" customFormat="1" ht="24" customHeight="1">
      <c r="C67" s="36" t="s">
        <v>116</v>
      </c>
      <c r="H67" s="140"/>
      <c r="I67" s="141"/>
      <c r="J67" s="141"/>
      <c r="L67" s="141"/>
      <c r="N67" s="147"/>
      <c r="O67" s="2"/>
      <c r="P67" s="2"/>
      <c r="Q67" s="2"/>
      <c r="R67" s="2"/>
      <c r="S67" s="2"/>
      <c r="T67" s="2"/>
      <c r="U67" s="2"/>
      <c r="AD67" s="143"/>
      <c r="AE67" s="172"/>
      <c r="AF67" s="173" t="s">
        <v>1468</v>
      </c>
      <c r="AG67" s="172"/>
      <c r="AH67" s="170"/>
      <c r="AI67" s="172"/>
      <c r="AJ67" s="170"/>
      <c r="AK67" s="144"/>
    </row>
    <row r="68" spans="2:47" s="139" customFormat="1" ht="24" customHeight="1">
      <c r="C68" s="37" t="s">
        <v>110</v>
      </c>
      <c r="H68" s="140"/>
      <c r="I68" s="141"/>
      <c r="J68" s="141"/>
      <c r="L68" s="141"/>
      <c r="N68" s="147"/>
      <c r="O68" s="2"/>
      <c r="P68" s="2"/>
      <c r="Q68" s="2"/>
      <c r="R68" s="2"/>
      <c r="S68" s="2"/>
      <c r="T68" s="2"/>
      <c r="U68" s="2"/>
      <c r="AD68" s="143"/>
      <c r="AE68" s="170">
        <v>1</v>
      </c>
      <c r="AF68" s="171" t="s">
        <v>1469</v>
      </c>
      <c r="AG68" s="172"/>
      <c r="AH68" s="170"/>
      <c r="AI68" s="172"/>
      <c r="AJ68" s="170"/>
      <c r="AK68" s="144"/>
    </row>
    <row r="69" spans="2:47" s="139" customFormat="1" ht="24" customHeight="1">
      <c r="C69" s="36" t="s">
        <v>112</v>
      </c>
      <c r="H69" s="140"/>
      <c r="I69" s="141"/>
      <c r="J69" s="141"/>
      <c r="L69" s="141"/>
      <c r="N69" s="147"/>
      <c r="O69" s="2"/>
      <c r="P69" s="2"/>
      <c r="Q69" s="2"/>
      <c r="R69" s="2"/>
      <c r="S69" s="2"/>
      <c r="T69" s="2"/>
      <c r="U69" s="2"/>
      <c r="AD69" s="143"/>
      <c r="AE69" s="172"/>
      <c r="AF69" s="173" t="s">
        <v>1468</v>
      </c>
      <c r="AG69" s="172"/>
      <c r="AH69" s="170"/>
      <c r="AI69" s="172"/>
      <c r="AJ69" s="170"/>
      <c r="AK69" s="144"/>
    </row>
    <row r="70" spans="2:47" s="139" customFormat="1" ht="24" customHeight="1">
      <c r="C70" s="36" t="s">
        <v>113</v>
      </c>
      <c r="H70" s="140"/>
      <c r="I70" s="141"/>
      <c r="J70" s="141"/>
      <c r="L70" s="141"/>
      <c r="N70" s="147"/>
      <c r="O70" s="2"/>
      <c r="P70" s="2"/>
      <c r="Q70" s="2"/>
      <c r="R70" s="2"/>
      <c r="S70" s="2"/>
      <c r="T70" s="2"/>
      <c r="U70" s="2"/>
      <c r="AD70" s="143"/>
      <c r="AE70" s="170">
        <v>1</v>
      </c>
      <c r="AF70" s="173" t="s">
        <v>150</v>
      </c>
      <c r="AG70" s="172"/>
      <c r="AH70" s="170"/>
      <c r="AI70" s="172"/>
      <c r="AJ70" s="170"/>
      <c r="AK70" s="144"/>
    </row>
    <row r="71" spans="2:47" s="139" customFormat="1" ht="24" customHeight="1">
      <c r="C71" s="36" t="s">
        <v>123</v>
      </c>
      <c r="H71" s="140"/>
      <c r="I71" s="141"/>
      <c r="J71" s="141"/>
      <c r="L71" s="141"/>
      <c r="N71" s="147"/>
      <c r="P71" s="2"/>
      <c r="Q71" s="2"/>
      <c r="R71" s="2"/>
      <c r="S71" s="2"/>
      <c r="T71" s="2"/>
      <c r="U71" s="2"/>
      <c r="AD71" s="143"/>
      <c r="AE71" s="172"/>
      <c r="AF71" s="170" t="s">
        <v>152</v>
      </c>
      <c r="AG71" s="172"/>
      <c r="AH71" s="170"/>
      <c r="AI71" s="172"/>
      <c r="AJ71" s="170"/>
      <c r="AK71" s="144"/>
    </row>
    <row r="72" spans="2:47" s="139" customFormat="1" ht="24" customHeight="1">
      <c r="C72" s="36" t="s">
        <v>1470</v>
      </c>
      <c r="H72" s="140"/>
      <c r="I72" s="141"/>
      <c r="J72" s="141"/>
      <c r="L72" s="141"/>
      <c r="N72" s="147"/>
      <c r="P72" s="2"/>
      <c r="Q72" s="2"/>
      <c r="R72" s="2"/>
      <c r="S72" s="2"/>
      <c r="T72" s="2"/>
      <c r="U72" s="2"/>
      <c r="AD72" s="143"/>
      <c r="AE72" s="170">
        <v>1</v>
      </c>
      <c r="AF72" s="173" t="s">
        <v>151</v>
      </c>
      <c r="AG72" s="172"/>
      <c r="AH72" s="170"/>
      <c r="AI72" s="172"/>
      <c r="AJ72" s="170"/>
      <c r="AK72" s="144"/>
    </row>
    <row r="73" spans="2:47" s="139" customFormat="1" ht="24" customHeight="1">
      <c r="C73" s="36" t="s">
        <v>119</v>
      </c>
      <c r="H73" s="140"/>
      <c r="I73" s="141"/>
      <c r="J73" s="141"/>
      <c r="L73" s="141"/>
      <c r="N73" s="147"/>
      <c r="P73" s="2"/>
      <c r="Q73" s="2"/>
      <c r="R73" s="2"/>
      <c r="S73" s="2"/>
      <c r="T73" s="2"/>
      <c r="U73" s="2"/>
      <c r="AD73" s="143"/>
      <c r="AE73" s="172"/>
      <c r="AF73" s="170" t="s">
        <v>152</v>
      </c>
      <c r="AG73" s="172"/>
      <c r="AH73" s="170"/>
      <c r="AI73" s="172"/>
      <c r="AJ73" s="170"/>
      <c r="AK73" s="144"/>
    </row>
    <row r="74" spans="2:47" s="139" customFormat="1" ht="24" customHeight="1">
      <c r="B74" s="2"/>
      <c r="C74" s="36" t="s">
        <v>1471</v>
      </c>
      <c r="D74" s="2"/>
      <c r="E74" s="2"/>
      <c r="F74" s="2"/>
      <c r="G74" s="2"/>
      <c r="H74" s="22"/>
      <c r="I74" s="148"/>
      <c r="J74" s="148"/>
      <c r="K74" s="2"/>
      <c r="L74" s="148"/>
      <c r="M74" s="2"/>
      <c r="N74" s="126"/>
      <c r="O74" s="152"/>
      <c r="P74" s="2"/>
      <c r="Q74" s="2"/>
      <c r="R74" s="2"/>
      <c r="S74" s="2"/>
      <c r="T74" s="2"/>
      <c r="AD74" s="143"/>
      <c r="AE74" s="144"/>
      <c r="AF74" s="143"/>
      <c r="AG74" s="144"/>
      <c r="AH74" s="170"/>
      <c r="AI74" s="172"/>
      <c r="AJ74" s="143"/>
      <c r="AK74" s="46"/>
    </row>
    <row r="75" spans="2:47" s="139" customFormat="1" ht="24" customHeight="1">
      <c r="B75" s="2"/>
      <c r="C75" s="36" t="s">
        <v>114</v>
      </c>
      <c r="D75" s="2"/>
      <c r="E75" s="2"/>
      <c r="F75" s="2"/>
      <c r="G75" s="2"/>
      <c r="H75" s="22"/>
      <c r="I75" s="148"/>
      <c r="J75" s="148"/>
      <c r="K75" s="2"/>
      <c r="L75" s="148"/>
      <c r="M75" s="2"/>
      <c r="N75" s="126"/>
      <c r="P75" s="2"/>
      <c r="Q75" s="2"/>
      <c r="R75" s="2"/>
      <c r="S75" s="2"/>
      <c r="T75" s="2"/>
      <c r="AD75" s="143"/>
      <c r="AE75" s="144"/>
      <c r="AF75" s="143"/>
      <c r="AG75" s="144"/>
      <c r="AH75" s="143"/>
      <c r="AI75" s="144"/>
      <c r="AJ75" s="143"/>
      <c r="AK75" s="46"/>
      <c r="AL75" s="2"/>
      <c r="AM75" s="2"/>
      <c r="AN75" s="2"/>
      <c r="AO75" s="2"/>
      <c r="AP75" s="2"/>
      <c r="AQ75" s="2"/>
      <c r="AR75" s="2"/>
      <c r="AS75" s="2"/>
      <c r="AT75" s="2"/>
      <c r="AU75" s="2"/>
    </row>
    <row r="76" spans="2:47" s="139" customFormat="1" ht="24" customHeight="1">
      <c r="B76" s="2"/>
      <c r="C76" s="37" t="s">
        <v>124</v>
      </c>
      <c r="D76" s="2"/>
      <c r="E76" s="2"/>
      <c r="F76" s="2"/>
      <c r="G76" s="2"/>
      <c r="H76" s="22"/>
      <c r="I76" s="148"/>
      <c r="J76" s="148"/>
      <c r="K76" s="2"/>
      <c r="L76" s="148"/>
      <c r="M76" s="2"/>
      <c r="N76" s="126"/>
      <c r="P76" s="2"/>
      <c r="Q76" s="2"/>
      <c r="R76" s="2"/>
      <c r="S76" s="2"/>
      <c r="T76" s="2"/>
      <c r="AD76" s="143"/>
      <c r="AE76" s="144"/>
      <c r="AF76" s="143"/>
      <c r="AG76" s="144"/>
      <c r="AH76" s="143"/>
      <c r="AI76" s="144"/>
      <c r="AJ76" s="143"/>
      <c r="AK76" s="46"/>
      <c r="AL76" s="2"/>
      <c r="AM76" s="2"/>
      <c r="AN76" s="2"/>
      <c r="AO76" s="2"/>
      <c r="AP76" s="2"/>
      <c r="AQ76" s="2"/>
      <c r="AR76" s="2"/>
      <c r="AS76" s="2"/>
      <c r="AT76" s="2"/>
      <c r="AU76" s="2"/>
    </row>
    <row r="77" spans="2:47" ht="24" customHeight="1">
      <c r="C77" s="36" t="s">
        <v>120</v>
      </c>
      <c r="O77" s="139"/>
      <c r="P77" s="139"/>
      <c r="Q77" s="139"/>
      <c r="R77" s="139"/>
      <c r="S77" s="139"/>
      <c r="T77" s="139"/>
      <c r="U77" s="139"/>
      <c r="AH77" s="143"/>
      <c r="AI77" s="144"/>
    </row>
    <row r="78" spans="2:47" ht="24" customHeight="1">
      <c r="C78" s="37" t="s">
        <v>140</v>
      </c>
      <c r="O78" s="139"/>
      <c r="P78" s="139"/>
      <c r="Q78" s="139"/>
      <c r="R78" s="139"/>
      <c r="S78" s="139"/>
      <c r="T78" s="139"/>
      <c r="U78" s="139"/>
    </row>
    <row r="79" spans="2:47" ht="24" customHeight="1">
      <c r="O79" s="139"/>
      <c r="P79" s="139"/>
      <c r="Q79" s="139"/>
      <c r="R79" s="139"/>
      <c r="S79" s="139"/>
      <c r="T79" s="139"/>
      <c r="U79" s="139"/>
    </row>
    <row r="80" spans="2:47" ht="24" customHeight="1">
      <c r="O80" s="139"/>
      <c r="P80" s="139"/>
      <c r="Q80" s="139"/>
      <c r="R80" s="139"/>
      <c r="S80" s="139"/>
      <c r="T80" s="139"/>
      <c r="U80" s="139"/>
    </row>
    <row r="81" spans="15:21" ht="24" customHeight="1">
      <c r="O81" s="139"/>
      <c r="P81" s="139"/>
      <c r="Q81" s="139"/>
      <c r="R81" s="139"/>
      <c r="S81" s="139"/>
      <c r="T81" s="139"/>
      <c r="U81" s="139"/>
    </row>
    <row r="82" spans="15:21" ht="24" customHeight="1">
      <c r="O82" s="139"/>
      <c r="P82" s="139"/>
      <c r="Q82" s="139"/>
      <c r="R82" s="139"/>
      <c r="S82" s="139"/>
      <c r="T82" s="139"/>
      <c r="U82" s="139"/>
    </row>
    <row r="83" spans="15:21" ht="24" customHeight="1">
      <c r="P83" s="139"/>
      <c r="Q83" s="139"/>
      <c r="R83" s="139"/>
      <c r="S83" s="139"/>
      <c r="T83" s="139"/>
      <c r="U83" s="139"/>
    </row>
    <row r="84" spans="15:21" ht="24" customHeight="1">
      <c r="P84" s="139"/>
      <c r="Q84" s="139"/>
      <c r="R84" s="139"/>
      <c r="S84" s="139"/>
      <c r="T84" s="139"/>
      <c r="U84" s="139"/>
    </row>
    <row r="85" spans="15:21" ht="24" customHeight="1">
      <c r="P85" s="139"/>
      <c r="Q85" s="139"/>
      <c r="R85" s="139"/>
      <c r="S85" s="139"/>
      <c r="T85" s="139"/>
      <c r="U85" s="139"/>
    </row>
    <row r="86" spans="15:21" ht="24" customHeight="1">
      <c r="P86" s="139"/>
      <c r="Q86" s="139"/>
      <c r="R86" s="139"/>
      <c r="S86" s="139"/>
      <c r="T86" s="139"/>
    </row>
    <row r="87" spans="15:21" ht="24" customHeight="1">
      <c r="P87" s="139"/>
      <c r="Q87" s="139"/>
      <c r="R87" s="139"/>
      <c r="S87" s="139"/>
      <c r="T87" s="139"/>
    </row>
    <row r="88" spans="15:21" ht="24" customHeight="1">
      <c r="P88" s="139"/>
      <c r="Q88" s="139"/>
      <c r="R88" s="139"/>
      <c r="S88" s="139"/>
      <c r="T88" s="139"/>
    </row>
  </sheetData>
  <mergeCells count="83">
    <mergeCell ref="B60:F60"/>
    <mergeCell ref="AD61:AE61"/>
    <mergeCell ref="AF61:AG61"/>
    <mergeCell ref="V62:X62"/>
    <mergeCell ref="V63:X63"/>
    <mergeCell ref="V64:X64"/>
    <mergeCell ref="V56:X56"/>
    <mergeCell ref="Z56:AB56"/>
    <mergeCell ref="V57:X57"/>
    <mergeCell ref="Z57:AB57"/>
    <mergeCell ref="V58:X58"/>
    <mergeCell ref="Z58:AB58"/>
    <mergeCell ref="B44:F44"/>
    <mergeCell ref="B52:F52"/>
    <mergeCell ref="V54:Y54"/>
    <mergeCell ref="Z54:AC54"/>
    <mergeCell ref="V55:X55"/>
    <mergeCell ref="Z55:AB55"/>
    <mergeCell ref="B41:F41"/>
    <mergeCell ref="P28:T28"/>
    <mergeCell ref="V28:W28"/>
    <mergeCell ref="AM28:AT28"/>
    <mergeCell ref="V29:W29"/>
    <mergeCell ref="AM29:AQ30"/>
    <mergeCell ref="AR29:AT29"/>
    <mergeCell ref="V30:W30"/>
    <mergeCell ref="AR30:AT30"/>
    <mergeCell ref="V31:W31"/>
    <mergeCell ref="AM31:AT31"/>
    <mergeCell ref="B32:F32"/>
    <mergeCell ref="B35:F35"/>
    <mergeCell ref="B38:F38"/>
    <mergeCell ref="B27:F27"/>
    <mergeCell ref="V27:W27"/>
    <mergeCell ref="AM27:AT27"/>
    <mergeCell ref="W23:X23"/>
    <mergeCell ref="Y23:Z23"/>
    <mergeCell ref="AD25:AE25"/>
    <mergeCell ref="AF25:AG25"/>
    <mergeCell ref="AH25:AI25"/>
    <mergeCell ref="AM25:AT25"/>
    <mergeCell ref="V26:W26"/>
    <mergeCell ref="X26:Y26"/>
    <mergeCell ref="Z26:AA26"/>
    <mergeCell ref="AB26:AC26"/>
    <mergeCell ref="AM26:AT26"/>
    <mergeCell ref="W21:X21"/>
    <mergeCell ref="Y21:Z21"/>
    <mergeCell ref="AN21:AT21"/>
    <mergeCell ref="W22:X22"/>
    <mergeCell ref="Y22:Z22"/>
    <mergeCell ref="AN22:AT22"/>
    <mergeCell ref="W19:X19"/>
    <mergeCell ref="Y19:Z19"/>
    <mergeCell ref="AN19:AT19"/>
    <mergeCell ref="W20:X20"/>
    <mergeCell ref="Y20:Z20"/>
    <mergeCell ref="AN20:AT20"/>
    <mergeCell ref="W17:X17"/>
    <mergeCell ref="Y17:Z17"/>
    <mergeCell ref="AM17:AU17"/>
    <mergeCell ref="W18:X18"/>
    <mergeCell ref="Y18:Z18"/>
    <mergeCell ref="AN18:AT18"/>
    <mergeCell ref="B14:F14"/>
    <mergeCell ref="V14:X14"/>
    <mergeCell ref="AM14:AT14"/>
    <mergeCell ref="AM15:AT15"/>
    <mergeCell ref="B16:F16"/>
    <mergeCell ref="V16:Z16"/>
    <mergeCell ref="AM16:AT16"/>
    <mergeCell ref="AD10:AG10"/>
    <mergeCell ref="AH10:AK10"/>
    <mergeCell ref="V12:X12"/>
    <mergeCell ref="AM12:AU12"/>
    <mergeCell ref="V13:X13"/>
    <mergeCell ref="AM13:AT13"/>
    <mergeCell ref="AA10:AB10"/>
    <mergeCell ref="E3:N3"/>
    <mergeCell ref="G5:M5"/>
    <mergeCell ref="B8:F8"/>
    <mergeCell ref="V10:X11"/>
    <mergeCell ref="Y10:Z10"/>
  </mergeCells>
  <phoneticPr fontId="6"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0">
    <tabColor rgb="FFFFFF00"/>
  </sheetPr>
  <dimension ref="B1:O41"/>
  <sheetViews>
    <sheetView showGridLines="0" tabSelected="1" zoomScaleNormal="100" workbookViewId="0">
      <selection activeCell="L35" sqref="L35"/>
    </sheetView>
  </sheetViews>
  <sheetFormatPr defaultColWidth="8.75" defaultRowHeight="24" customHeight="1"/>
  <cols>
    <col min="1" max="1" width="1.875" style="2" customWidth="1"/>
    <col min="2" max="2" width="4" style="2" customWidth="1"/>
    <col min="3" max="3" width="4.375" style="2" customWidth="1"/>
    <col min="4" max="4" width="4.25" style="2" customWidth="1"/>
    <col min="5" max="5" width="3.375" style="2" customWidth="1"/>
    <col min="6" max="6" width="3.75" style="2" customWidth="1"/>
    <col min="7" max="7" width="34.375" style="2" bestFit="1" customWidth="1"/>
    <col min="8" max="8" width="69.375" style="2" customWidth="1"/>
    <col min="9" max="9" width="5.875" style="22" customWidth="1"/>
    <col min="10" max="10" width="11.75" style="205" bestFit="1" customWidth="1"/>
    <col min="11" max="11" width="17.5" style="2" customWidth="1"/>
    <col min="12" max="12" width="22.125" style="2" customWidth="1"/>
    <col min="13" max="13" width="24.5" style="2" customWidth="1"/>
    <col min="14" max="14" width="13.875" style="2" bestFit="1" customWidth="1"/>
    <col min="15" max="16384" width="8.75" style="2"/>
  </cols>
  <sheetData>
    <row r="1" spans="2:13" ht="24" customHeight="1">
      <c r="B1" s="149" t="s">
        <v>138</v>
      </c>
      <c r="E1" s="558" t="e">
        <f>#REF!</f>
        <v>#REF!</v>
      </c>
      <c r="F1" s="558"/>
      <c r="G1" s="558"/>
      <c r="H1" s="558"/>
      <c r="I1" s="558"/>
      <c r="J1" s="558"/>
      <c r="K1" s="558"/>
      <c r="L1" s="558"/>
      <c r="M1" s="558"/>
    </row>
    <row r="2" spans="2:13" ht="24" customHeight="1">
      <c r="B2" s="149" t="s">
        <v>139</v>
      </c>
      <c r="E2" s="559"/>
      <c r="F2" s="559"/>
      <c r="G2" s="559"/>
      <c r="H2" s="559"/>
      <c r="I2" s="559"/>
      <c r="J2" s="559"/>
      <c r="K2" s="559"/>
      <c r="L2" s="559"/>
      <c r="M2" s="559"/>
    </row>
    <row r="3" spans="2:13" ht="30" customHeight="1" thickBot="1">
      <c r="B3" s="25" t="s">
        <v>25</v>
      </c>
      <c r="C3" s="1"/>
      <c r="D3" s="1"/>
      <c r="E3" s="1"/>
      <c r="F3" s="1"/>
      <c r="G3" s="1"/>
      <c r="H3" s="1"/>
      <c r="I3" s="1"/>
      <c r="J3" s="194"/>
      <c r="K3" s="1"/>
      <c r="L3" s="1"/>
      <c r="M3" s="1"/>
    </row>
    <row r="4" spans="2:13" ht="24" customHeight="1" thickBot="1">
      <c r="B4" s="3" t="s">
        <v>0</v>
      </c>
      <c r="C4" s="4"/>
      <c r="D4" s="4"/>
      <c r="E4" s="4"/>
      <c r="F4" s="5"/>
      <c r="G4" s="6" t="s">
        <v>167</v>
      </c>
      <c r="H4" s="6" t="s">
        <v>168</v>
      </c>
      <c r="I4" s="6" t="s">
        <v>1</v>
      </c>
      <c r="J4" s="195" t="s">
        <v>2</v>
      </c>
      <c r="K4" s="6" t="s">
        <v>3</v>
      </c>
      <c r="L4" s="6" t="s">
        <v>4</v>
      </c>
      <c r="M4" s="7" t="s">
        <v>5</v>
      </c>
    </row>
    <row r="5" spans="2:13" ht="12" customHeight="1">
      <c r="B5" s="8" t="s">
        <v>42</v>
      </c>
      <c r="C5" s="9"/>
      <c r="D5" s="9"/>
      <c r="E5" s="9"/>
      <c r="F5" s="10"/>
      <c r="G5" s="10"/>
      <c r="H5" s="10"/>
      <c r="I5" s="11"/>
      <c r="J5" s="196"/>
      <c r="K5" s="10"/>
      <c r="L5" s="10"/>
      <c r="M5" s="12"/>
    </row>
    <row r="6" spans="2:13" ht="12" customHeight="1">
      <c r="B6" s="13" t="s">
        <v>11</v>
      </c>
      <c r="C6" s="9"/>
      <c r="D6" s="9"/>
      <c r="E6" s="9"/>
      <c r="F6" s="10"/>
      <c r="G6" s="10"/>
      <c r="H6" s="10"/>
      <c r="I6" s="11"/>
      <c r="J6" s="196"/>
      <c r="K6" s="10"/>
      <c r="L6" s="10"/>
      <c r="M6" s="12"/>
    </row>
    <row r="7" spans="2:13" ht="12" customHeight="1">
      <c r="B7" s="27"/>
      <c r="C7" s="150"/>
      <c r="D7" s="95"/>
      <c r="E7" s="95"/>
      <c r="F7" s="151"/>
      <c r="G7" s="447" t="s">
        <v>1490</v>
      </c>
      <c r="H7" s="40"/>
      <c r="I7" s="39">
        <v>1</v>
      </c>
      <c r="J7" s="197" t="s">
        <v>1478</v>
      </c>
      <c r="K7" s="40">
        <v>9443700</v>
      </c>
      <c r="L7" s="14">
        <f t="shared" ref="L7" si="0">INT(I7*K7)</f>
        <v>9443700</v>
      </c>
      <c r="M7" s="12"/>
    </row>
    <row r="8" spans="2:13" ht="12" customHeight="1">
      <c r="B8" s="27"/>
      <c r="C8" s="150"/>
      <c r="D8" s="95"/>
      <c r="E8" s="95"/>
      <c r="F8" s="151"/>
      <c r="G8" s="447"/>
      <c r="H8" s="40"/>
      <c r="I8" s="39"/>
      <c r="J8" s="197"/>
      <c r="K8" s="40"/>
      <c r="L8" s="14"/>
      <c r="M8" s="12"/>
    </row>
    <row r="9" spans="2:13" ht="12" customHeight="1">
      <c r="B9" s="27"/>
      <c r="C9" s="150"/>
      <c r="D9" s="95"/>
      <c r="E9" s="95"/>
      <c r="F9" s="151"/>
      <c r="G9" s="179"/>
      <c r="H9" s="38"/>
      <c r="I9" s="39"/>
      <c r="J9" s="197"/>
      <c r="K9" s="40"/>
      <c r="L9" s="14"/>
      <c r="M9" s="12"/>
    </row>
    <row r="10" spans="2:13" ht="12" customHeight="1">
      <c r="B10" s="27"/>
      <c r="C10" s="150"/>
      <c r="D10" s="95"/>
      <c r="E10" s="95"/>
      <c r="F10" s="151"/>
      <c r="G10" s="179"/>
      <c r="H10" s="38"/>
      <c r="I10" s="39"/>
      <c r="J10" s="197"/>
      <c r="K10" s="40"/>
      <c r="L10" s="14"/>
      <c r="M10" s="12"/>
    </row>
    <row r="11" spans="2:13" ht="12" customHeight="1">
      <c r="B11" s="27"/>
      <c r="C11" s="150"/>
      <c r="D11" s="95"/>
      <c r="E11" s="95"/>
      <c r="F11" s="151"/>
      <c r="G11" s="179"/>
      <c r="H11" s="38"/>
      <c r="I11" s="39"/>
      <c r="J11" s="197"/>
      <c r="K11" s="40"/>
      <c r="L11" s="14"/>
      <c r="M11" s="12"/>
    </row>
    <row r="12" spans="2:13" ht="12" customHeight="1">
      <c r="B12" s="27"/>
      <c r="C12" s="150"/>
      <c r="D12" s="95"/>
      <c r="E12" s="95"/>
      <c r="F12" s="151"/>
      <c r="G12" s="179"/>
      <c r="H12" s="41"/>
      <c r="I12" s="39"/>
      <c r="J12" s="197"/>
      <c r="K12" s="40"/>
      <c r="L12" s="14"/>
      <c r="M12" s="12"/>
    </row>
    <row r="13" spans="2:13" ht="12" customHeight="1">
      <c r="B13" s="563" t="s">
        <v>27</v>
      </c>
      <c r="C13" s="564"/>
      <c r="D13" s="564"/>
      <c r="E13" s="564"/>
      <c r="F13" s="565"/>
      <c r="G13" s="116"/>
      <c r="H13" s="24"/>
      <c r="I13" s="28"/>
      <c r="J13" s="198"/>
      <c r="K13" s="29"/>
      <c r="L13" s="29">
        <f>SUM(L7:L12)</f>
        <v>9443700</v>
      </c>
      <c r="M13" s="12"/>
    </row>
    <row r="14" spans="2:13" ht="12" customHeight="1">
      <c r="B14" s="13" t="s">
        <v>108</v>
      </c>
      <c r="C14" s="9"/>
      <c r="D14" s="9"/>
      <c r="E14" s="9"/>
      <c r="F14" s="10"/>
      <c r="G14" s="10"/>
      <c r="H14" s="10"/>
      <c r="I14" s="11"/>
      <c r="J14" s="199"/>
      <c r="K14" s="15"/>
      <c r="L14" s="14"/>
      <c r="M14" s="12"/>
    </row>
    <row r="15" spans="2:13" ht="12" customHeight="1">
      <c r="B15" s="27"/>
      <c r="C15" s="150"/>
      <c r="D15" s="95"/>
      <c r="E15" s="95"/>
      <c r="F15" s="151"/>
      <c r="G15" s="447" t="s">
        <v>1490</v>
      </c>
      <c r="H15" s="40"/>
      <c r="I15" s="39">
        <v>1</v>
      </c>
      <c r="J15" s="197" t="s">
        <v>1478</v>
      </c>
      <c r="K15" s="40">
        <v>24331500</v>
      </c>
      <c r="L15" s="14">
        <f t="shared" ref="L15" si="1">K15*I15</f>
        <v>24331500</v>
      </c>
      <c r="M15" s="12"/>
    </row>
    <row r="16" spans="2:13" ht="12" customHeight="1">
      <c r="B16" s="27"/>
      <c r="C16" s="150"/>
      <c r="D16" s="95"/>
      <c r="E16" s="95"/>
      <c r="F16" s="151"/>
      <c r="G16" s="447"/>
      <c r="H16" s="40"/>
      <c r="I16" s="39"/>
      <c r="J16" s="197"/>
      <c r="K16" s="40"/>
      <c r="L16" s="14"/>
      <c r="M16" s="12"/>
    </row>
    <row r="17" spans="2:15" ht="12" customHeight="1">
      <c r="B17" s="27"/>
      <c r="C17" s="150"/>
      <c r="D17" s="95"/>
      <c r="E17" s="95"/>
      <c r="F17" s="151"/>
      <c r="G17" s="179"/>
      <c r="H17" s="38"/>
      <c r="I17" s="39"/>
      <c r="J17" s="203"/>
      <c r="K17" s="40"/>
      <c r="L17" s="14"/>
      <c r="M17" s="12"/>
    </row>
    <row r="18" spans="2:15" ht="12" customHeight="1">
      <c r="B18" s="27"/>
      <c r="C18" s="150"/>
      <c r="D18" s="95"/>
      <c r="E18" s="95"/>
      <c r="F18" s="151"/>
      <c r="G18" s="179"/>
      <c r="H18" s="231"/>
      <c r="I18" s="39"/>
      <c r="J18" s="203"/>
      <c r="K18" s="40"/>
      <c r="L18" s="14"/>
      <c r="M18" s="12"/>
    </row>
    <row r="19" spans="2:15" ht="12" customHeight="1">
      <c r="B19" s="27"/>
      <c r="C19" s="150"/>
      <c r="D19" s="95"/>
      <c r="E19" s="95"/>
      <c r="F19" s="151"/>
      <c r="G19" s="38"/>
      <c r="H19" s="229"/>
      <c r="I19" s="39"/>
      <c r="J19" s="197"/>
      <c r="K19" s="40"/>
      <c r="L19" s="14"/>
      <c r="M19" s="12"/>
    </row>
    <row r="20" spans="2:15" ht="12" customHeight="1">
      <c r="B20" s="27"/>
      <c r="C20" s="150"/>
      <c r="D20" s="95"/>
      <c r="E20" s="95"/>
      <c r="F20" s="151"/>
      <c r="G20" s="38"/>
      <c r="H20" s="229"/>
      <c r="I20" s="39"/>
      <c r="J20" s="197"/>
      <c r="K20" s="40"/>
      <c r="L20" s="14"/>
      <c r="M20" s="12"/>
    </row>
    <row r="21" spans="2:15" ht="12" customHeight="1">
      <c r="B21" s="27"/>
      <c r="C21" s="150"/>
      <c r="D21" s="95"/>
      <c r="E21" s="95"/>
      <c r="F21" s="151"/>
      <c r="G21" s="38"/>
      <c r="H21" s="229"/>
      <c r="I21" s="39"/>
      <c r="J21" s="197"/>
      <c r="K21" s="40"/>
      <c r="L21" s="14"/>
      <c r="M21" s="12"/>
    </row>
    <row r="22" spans="2:15" ht="12" customHeight="1">
      <c r="B22" s="27"/>
      <c r="C22" s="150"/>
      <c r="D22" s="95"/>
      <c r="E22" s="95"/>
      <c r="F22" s="151"/>
      <c r="G22" s="38"/>
      <c r="H22" s="229"/>
      <c r="I22" s="39"/>
      <c r="J22" s="197"/>
      <c r="K22" s="40"/>
      <c r="L22" s="14"/>
      <c r="M22" s="12"/>
    </row>
    <row r="23" spans="2:15" ht="12" customHeight="1">
      <c r="B23" s="27"/>
      <c r="C23" s="150"/>
      <c r="D23" s="95"/>
      <c r="E23" s="95"/>
      <c r="F23" s="151"/>
      <c r="G23" s="38"/>
      <c r="H23" s="38"/>
      <c r="I23" s="39"/>
      <c r="J23" s="208"/>
      <c r="K23" s="40"/>
      <c r="L23" s="14">
        <f t="shared" ref="L23" si="2">INT(J23*K23)</f>
        <v>0</v>
      </c>
      <c r="M23" s="12"/>
    </row>
    <row r="24" spans="2:15" ht="12" customHeight="1">
      <c r="B24" s="563" t="s">
        <v>88</v>
      </c>
      <c r="C24" s="564"/>
      <c r="D24" s="564"/>
      <c r="E24" s="564"/>
      <c r="F24" s="565"/>
      <c r="G24" s="116"/>
      <c r="H24" s="24"/>
      <c r="I24" s="28"/>
      <c r="J24" s="200"/>
      <c r="K24" s="29"/>
      <c r="L24" s="29">
        <f>SUM(L15:L23)</f>
        <v>24331500</v>
      </c>
      <c r="M24" s="12"/>
      <c r="O24" s="23"/>
    </row>
    <row r="25" spans="2:15" ht="12" customHeight="1">
      <c r="B25" s="13" t="s">
        <v>24</v>
      </c>
      <c r="C25" s="9"/>
      <c r="D25" s="9"/>
      <c r="E25" s="9"/>
      <c r="F25" s="10"/>
      <c r="G25" s="10"/>
      <c r="H25" s="10"/>
      <c r="I25" s="11"/>
      <c r="J25" s="196"/>
      <c r="K25" s="10"/>
      <c r="L25" s="10" t="s">
        <v>6</v>
      </c>
      <c r="M25" s="12"/>
    </row>
    <row r="26" spans="2:15" ht="12" customHeight="1">
      <c r="B26" s="13" t="s">
        <v>125</v>
      </c>
      <c r="C26" s="9"/>
      <c r="D26" s="9"/>
      <c r="E26" s="9"/>
      <c r="F26" s="10"/>
      <c r="G26" s="10"/>
      <c r="H26" s="10"/>
      <c r="I26" s="11"/>
      <c r="J26" s="199"/>
      <c r="K26" s="15"/>
      <c r="L26" s="14"/>
      <c r="M26" s="12"/>
    </row>
    <row r="27" spans="2:15" ht="12" customHeight="1">
      <c r="B27" s="26"/>
      <c r="C27" s="150"/>
      <c r="D27" s="95"/>
      <c r="E27" s="95"/>
      <c r="F27" s="151"/>
      <c r="G27" s="447" t="s">
        <v>1490</v>
      </c>
      <c r="H27" s="38"/>
      <c r="I27" s="39">
        <v>1</v>
      </c>
      <c r="J27" s="197" t="s">
        <v>1478</v>
      </c>
      <c r="K27" s="40">
        <v>42319538.949999996</v>
      </c>
      <c r="L27" s="14">
        <f t="shared" ref="L27" si="3">K27*I27</f>
        <v>42319538.949999996</v>
      </c>
      <c r="M27" s="12"/>
      <c r="N27" s="568"/>
    </row>
    <row r="28" spans="2:15" ht="12" customHeight="1">
      <c r="B28" s="27"/>
      <c r="C28" s="150"/>
      <c r="D28" s="95"/>
      <c r="E28" s="95"/>
      <c r="F28" s="151"/>
      <c r="G28" s="447"/>
      <c r="H28" s="38"/>
      <c r="I28" s="39"/>
      <c r="J28" s="197"/>
      <c r="K28" s="40"/>
      <c r="L28" s="14"/>
      <c r="M28" s="12"/>
    </row>
    <row r="29" spans="2:15" ht="12" customHeight="1">
      <c r="B29" s="27"/>
      <c r="C29" s="150"/>
      <c r="D29" s="95"/>
      <c r="E29" s="95"/>
      <c r="F29" s="151"/>
      <c r="G29" s="38"/>
      <c r="H29" s="38"/>
      <c r="I29" s="39"/>
      <c r="J29" s="208"/>
      <c r="K29" s="40"/>
      <c r="L29" s="14"/>
      <c r="M29" s="12"/>
    </row>
    <row r="30" spans="2:15" ht="12" customHeight="1">
      <c r="B30" s="27"/>
      <c r="C30" s="150"/>
      <c r="D30" s="95"/>
      <c r="E30" s="95"/>
      <c r="F30" s="151"/>
      <c r="G30" s="38"/>
      <c r="H30" s="38"/>
      <c r="I30" s="39"/>
      <c r="J30" s="208"/>
      <c r="K30" s="40"/>
      <c r="L30" s="14"/>
      <c r="M30" s="174"/>
    </row>
    <row r="31" spans="2:15" ht="12" customHeight="1">
      <c r="B31" s="27"/>
      <c r="C31" s="150"/>
      <c r="D31" s="95"/>
      <c r="E31" s="95"/>
      <c r="F31" s="151"/>
      <c r="G31" s="179"/>
      <c r="H31" s="41"/>
      <c r="I31" s="39"/>
      <c r="J31" s="197"/>
      <c r="K31" s="40"/>
      <c r="L31" s="14"/>
      <c r="M31" s="174"/>
    </row>
    <row r="32" spans="2:15" ht="12" customHeight="1">
      <c r="B32" s="13" t="s">
        <v>14</v>
      </c>
      <c r="C32" s="9"/>
      <c r="D32" s="9"/>
      <c r="E32" s="9"/>
      <c r="F32" s="10"/>
      <c r="G32" s="10"/>
      <c r="H32" s="10"/>
      <c r="I32" s="11"/>
      <c r="J32" s="196"/>
      <c r="K32" s="10"/>
      <c r="L32" s="10"/>
      <c r="M32" s="12"/>
    </row>
    <row r="33" spans="2:13" ht="12" customHeight="1">
      <c r="B33" s="13" t="s">
        <v>6</v>
      </c>
      <c r="C33" s="9" t="s">
        <v>6</v>
      </c>
      <c r="D33" s="9"/>
      <c r="E33" s="9" t="s">
        <v>6</v>
      </c>
      <c r="F33" s="17" t="s">
        <v>7</v>
      </c>
      <c r="G33" s="17"/>
      <c r="H33" s="18"/>
      <c r="I33" s="19"/>
      <c r="J33" s="201"/>
      <c r="K33" s="20"/>
      <c r="L33" s="9" t="s">
        <v>115</v>
      </c>
      <c r="M33" s="21">
        <f>INT((H33-J33)*0.03)</f>
        <v>0</v>
      </c>
    </row>
    <row r="34" spans="2:13" ht="12" customHeight="1">
      <c r="B34" s="563" t="s">
        <v>89</v>
      </c>
      <c r="C34" s="564"/>
      <c r="D34" s="564"/>
      <c r="E34" s="564"/>
      <c r="F34" s="565"/>
      <c r="G34" s="116"/>
      <c r="H34" s="24"/>
      <c r="I34" s="28"/>
      <c r="J34" s="200"/>
      <c r="K34" s="29"/>
      <c r="L34" s="29">
        <f>SUM(L27:L31,M33)</f>
        <v>42319538.949999996</v>
      </c>
      <c r="M34" s="31"/>
    </row>
    <row r="35" spans="2:13" ht="12" customHeight="1">
      <c r="B35" s="496" t="s">
        <v>87</v>
      </c>
      <c r="C35" s="497"/>
      <c r="D35" s="497"/>
      <c r="E35" s="497"/>
      <c r="F35" s="498"/>
      <c r="G35" s="178"/>
      <c r="H35" s="32"/>
      <c r="I35" s="33"/>
      <c r="J35" s="202"/>
      <c r="K35" s="32"/>
      <c r="L35" s="34">
        <f>L13+L24+L34</f>
        <v>76094738.949999988</v>
      </c>
      <c r="M35" s="35"/>
    </row>
    <row r="36" spans="2:13" ht="12" customHeight="1">
      <c r="B36" s="13" t="s">
        <v>86</v>
      </c>
      <c r="C36" s="9"/>
      <c r="D36" s="9"/>
      <c r="E36" s="9"/>
      <c r="F36" s="10"/>
      <c r="G36" s="10"/>
      <c r="H36" s="10"/>
      <c r="I36" s="11"/>
      <c r="J36" s="196"/>
      <c r="K36" s="10"/>
      <c r="L36" s="10" t="s">
        <v>6</v>
      </c>
      <c r="M36" s="12" t="s">
        <v>6</v>
      </c>
    </row>
    <row r="37" spans="2:13" ht="12" customHeight="1">
      <c r="B37" s="26"/>
      <c r="C37" s="150"/>
      <c r="D37" s="95"/>
      <c r="E37" s="95"/>
      <c r="F37" s="151"/>
      <c r="G37" s="448" t="s">
        <v>1485</v>
      </c>
      <c r="H37" s="438" t="s">
        <v>1484</v>
      </c>
      <c r="I37" s="39">
        <v>1</v>
      </c>
      <c r="J37" s="203" t="s">
        <v>1478</v>
      </c>
      <c r="K37" s="40">
        <v>61605000</v>
      </c>
      <c r="L37" s="14">
        <f t="shared" ref="L37:L38" si="4">I37*K37</f>
        <v>61605000</v>
      </c>
      <c r="M37" s="174"/>
    </row>
    <row r="38" spans="2:13" ht="12" customHeight="1">
      <c r="B38" s="26"/>
      <c r="C38" s="150"/>
      <c r="D38" s="95"/>
      <c r="E38" s="95"/>
      <c r="F38" s="151"/>
      <c r="G38" s="448" t="s">
        <v>1487</v>
      </c>
      <c r="H38" s="438" t="s">
        <v>1488</v>
      </c>
      <c r="I38" s="39">
        <v>1</v>
      </c>
      <c r="J38" s="203" t="s">
        <v>1478</v>
      </c>
      <c r="K38" s="40">
        <v>11100000</v>
      </c>
      <c r="L38" s="14">
        <f t="shared" si="4"/>
        <v>11100000</v>
      </c>
      <c r="M38" s="174"/>
    </row>
    <row r="39" spans="2:13" ht="12" customHeight="1">
      <c r="B39" s="26"/>
      <c r="C39" s="150"/>
      <c r="D39" s="95"/>
      <c r="E39" s="95"/>
      <c r="F39" s="151"/>
      <c r="G39" s="186"/>
      <c r="H39" s="38"/>
      <c r="I39" s="39"/>
      <c r="J39" s="203"/>
      <c r="K39" s="40"/>
      <c r="L39" s="14">
        <f t="shared" ref="L39" si="5">INT(J39*K39)</f>
        <v>0</v>
      </c>
      <c r="M39" s="174"/>
    </row>
    <row r="40" spans="2:13" ht="12" customHeight="1">
      <c r="B40" s="26"/>
      <c r="C40" s="150"/>
      <c r="D40" s="95"/>
      <c r="E40" s="95"/>
      <c r="F40" s="151"/>
      <c r="G40" s="186"/>
      <c r="H40" s="38"/>
      <c r="I40" s="39"/>
      <c r="J40" s="203"/>
      <c r="K40" s="40"/>
      <c r="L40" s="14">
        <f t="shared" ref="L40" si="6">INT(J40*K40)</f>
        <v>0</v>
      </c>
      <c r="M40" s="174"/>
    </row>
    <row r="41" spans="2:13" ht="12" customHeight="1" thickBot="1">
      <c r="B41" s="560" t="s">
        <v>26</v>
      </c>
      <c r="C41" s="561"/>
      <c r="D41" s="561"/>
      <c r="E41" s="561"/>
      <c r="F41" s="562"/>
      <c r="G41" s="177"/>
      <c r="H41" s="160"/>
      <c r="I41" s="161"/>
      <c r="J41" s="204"/>
      <c r="K41" s="162"/>
      <c r="L41" s="163">
        <f>SUM(L37:L40)</f>
        <v>72705000</v>
      </c>
      <c r="M41" s="164"/>
    </row>
  </sheetData>
  <mergeCells count="7">
    <mergeCell ref="B41:F41"/>
    <mergeCell ref="E1:M1"/>
    <mergeCell ref="E2:M2"/>
    <mergeCell ref="B13:F13"/>
    <mergeCell ref="B24:F24"/>
    <mergeCell ref="B34:F34"/>
    <mergeCell ref="B35:F35"/>
  </mergeCells>
  <phoneticPr fontId="6" type="noConversion"/>
  <printOptions horizontalCentered="1" gridLinesSet="0"/>
  <pageMargins left="0.23622047244094491" right="0.19685039370078741" top="0.55118110236220474" bottom="0.15748031496062992" header="0" footer="0"/>
  <pageSetup paperSize="8" orientation="portrait"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38831-E8B0-4B36-9C25-A51E6BEFDF73}">
  <sheetPr codeName="Sheet13"/>
  <dimension ref="A2:I41"/>
  <sheetViews>
    <sheetView zoomScaleNormal="100" zoomScaleSheetLayoutView="110" workbookViewId="0">
      <selection activeCell="K22" sqref="K22"/>
    </sheetView>
  </sheetViews>
  <sheetFormatPr defaultColWidth="8.75" defaultRowHeight="12"/>
  <cols>
    <col min="1" max="1" width="13.75" style="206" bestFit="1" customWidth="1"/>
    <col min="2" max="2" width="8.75" style="206"/>
    <col min="3" max="3" width="10.25" style="206" customWidth="1"/>
    <col min="4" max="4" width="14.75" style="206" customWidth="1"/>
    <col min="5" max="5" width="11.125" style="206" customWidth="1"/>
    <col min="6" max="6" width="10.5" style="206" customWidth="1"/>
    <col min="7" max="7" width="15.75" style="206" bestFit="1" customWidth="1"/>
    <col min="8" max="16384" width="8.75" style="206"/>
  </cols>
  <sheetData>
    <row r="2" spans="1:9" ht="14.25">
      <c r="A2" s="310"/>
      <c r="B2" s="283"/>
      <c r="C2" s="282" t="s">
        <v>1122</v>
      </c>
      <c r="D2" s="283"/>
      <c r="E2" s="283"/>
      <c r="F2" s="283"/>
      <c r="G2" s="283"/>
      <c r="H2" s="309" t="s">
        <v>6</v>
      </c>
    </row>
    <row r="3" spans="1:9">
      <c r="A3" s="293" t="s">
        <v>6</v>
      </c>
      <c r="B3" s="293" t="s">
        <v>6</v>
      </c>
      <c r="C3" s="305" t="s">
        <v>939</v>
      </c>
      <c r="D3" s="293" t="s">
        <v>1121</v>
      </c>
      <c r="E3" s="293" t="s">
        <v>1121</v>
      </c>
      <c r="F3" s="293" t="s">
        <v>1121</v>
      </c>
      <c r="G3" s="293" t="s">
        <v>1121</v>
      </c>
      <c r="H3" s="293" t="s">
        <v>6</v>
      </c>
      <c r="I3" s="285"/>
    </row>
    <row r="4" spans="1:9">
      <c r="A4" s="308" t="s">
        <v>915</v>
      </c>
      <c r="B4" s="308" t="s">
        <v>1120</v>
      </c>
      <c r="C4" s="308" t="s">
        <v>1119</v>
      </c>
      <c r="D4" s="285" t="s">
        <v>1118</v>
      </c>
      <c r="E4" s="285" t="s">
        <v>1117</v>
      </c>
      <c r="F4" s="285" t="s">
        <v>1116</v>
      </c>
      <c r="G4" s="285" t="s">
        <v>1115</v>
      </c>
      <c r="H4" s="308" t="s">
        <v>976</v>
      </c>
      <c r="I4" s="285"/>
    </row>
    <row r="5" spans="1:9">
      <c r="A5" s="285" t="s">
        <v>6</v>
      </c>
      <c r="B5" s="285" t="s">
        <v>1114</v>
      </c>
      <c r="C5" s="308" t="s">
        <v>1113</v>
      </c>
      <c r="D5" s="308" t="s">
        <v>1112</v>
      </c>
      <c r="E5" s="308" t="s">
        <v>1111</v>
      </c>
      <c r="F5" s="308" t="s">
        <v>1110</v>
      </c>
      <c r="G5" s="308" t="s">
        <v>1109</v>
      </c>
      <c r="H5" s="285" t="s">
        <v>6</v>
      </c>
      <c r="I5" s="285"/>
    </row>
    <row r="6" spans="1:9">
      <c r="A6" s="307" t="s">
        <v>1103</v>
      </c>
      <c r="B6" s="307" t="s">
        <v>1108</v>
      </c>
      <c r="C6" s="304">
        <v>0</v>
      </c>
      <c r="D6" s="303">
        <f t="shared" ref="D6:D13" si="0">TRUNC(C6/1.5)</f>
        <v>0</v>
      </c>
      <c r="E6" s="293">
        <v>200</v>
      </c>
      <c r="F6" s="302">
        <f t="shared" ref="F6:F13" si="1">4.43*0.001*E6</f>
        <v>0.88600000000000001</v>
      </c>
      <c r="G6" s="301">
        <f t="shared" ref="G6:G13" si="2">TRUNC(+D6*F6*1000)/1000</f>
        <v>0</v>
      </c>
      <c r="H6" s="288"/>
      <c r="I6" s="285"/>
    </row>
    <row r="7" spans="1:9">
      <c r="A7" s="307" t="s">
        <v>1103</v>
      </c>
      <c r="B7" s="307" t="s">
        <v>1107</v>
      </c>
      <c r="C7" s="304">
        <v>0</v>
      </c>
      <c r="D7" s="303">
        <f t="shared" si="0"/>
        <v>0</v>
      </c>
      <c r="E7" s="293">
        <v>200</v>
      </c>
      <c r="F7" s="302">
        <f t="shared" si="1"/>
        <v>0.88600000000000001</v>
      </c>
      <c r="G7" s="301">
        <f t="shared" si="2"/>
        <v>0</v>
      </c>
      <c r="H7" s="288"/>
      <c r="I7" s="285"/>
    </row>
    <row r="8" spans="1:9">
      <c r="A8" s="307" t="s">
        <v>1103</v>
      </c>
      <c r="B8" s="307" t="s">
        <v>1106</v>
      </c>
      <c r="C8" s="304">
        <v>0</v>
      </c>
      <c r="D8" s="303">
        <f t="shared" si="0"/>
        <v>0</v>
      </c>
      <c r="E8" s="293">
        <v>200</v>
      </c>
      <c r="F8" s="302">
        <f t="shared" si="1"/>
        <v>0.88600000000000001</v>
      </c>
      <c r="G8" s="301">
        <f t="shared" si="2"/>
        <v>0</v>
      </c>
      <c r="H8" s="288"/>
      <c r="I8" s="285"/>
    </row>
    <row r="9" spans="1:9">
      <c r="A9" s="307" t="s">
        <v>1103</v>
      </c>
      <c r="B9" s="307" t="s">
        <v>1105</v>
      </c>
      <c r="C9" s="304">
        <v>0</v>
      </c>
      <c r="D9" s="303">
        <f t="shared" si="0"/>
        <v>0</v>
      </c>
      <c r="E9" s="293">
        <v>200</v>
      </c>
      <c r="F9" s="302">
        <f t="shared" si="1"/>
        <v>0.88600000000000001</v>
      </c>
      <c r="G9" s="301">
        <f t="shared" si="2"/>
        <v>0</v>
      </c>
      <c r="H9" s="288"/>
      <c r="I9" s="285"/>
    </row>
    <row r="10" spans="1:9">
      <c r="A10" s="307" t="s">
        <v>1103</v>
      </c>
      <c r="B10" s="307" t="s">
        <v>1104</v>
      </c>
      <c r="C10" s="304">
        <v>0</v>
      </c>
      <c r="D10" s="303">
        <f t="shared" si="0"/>
        <v>0</v>
      </c>
      <c r="E10" s="293">
        <v>200</v>
      </c>
      <c r="F10" s="302">
        <f t="shared" si="1"/>
        <v>0.88600000000000001</v>
      </c>
      <c r="G10" s="301">
        <f t="shared" si="2"/>
        <v>0</v>
      </c>
      <c r="H10" s="288"/>
      <c r="I10" s="285"/>
    </row>
    <row r="11" spans="1:9">
      <c r="A11" s="307" t="s">
        <v>1103</v>
      </c>
      <c r="B11" s="307" t="s">
        <v>1102</v>
      </c>
      <c r="C11" s="304">
        <v>0</v>
      </c>
      <c r="D11" s="303">
        <f t="shared" si="0"/>
        <v>0</v>
      </c>
      <c r="E11" s="293">
        <v>200</v>
      </c>
      <c r="F11" s="302">
        <f t="shared" si="1"/>
        <v>0.88600000000000001</v>
      </c>
      <c r="G11" s="301">
        <f t="shared" si="2"/>
        <v>0</v>
      </c>
      <c r="H11" s="288"/>
      <c r="I11" s="285"/>
    </row>
    <row r="12" spans="1:9">
      <c r="A12" s="305" t="s">
        <v>1101</v>
      </c>
      <c r="B12" s="305" t="s">
        <v>1100</v>
      </c>
      <c r="C12" s="304">
        <v>0</v>
      </c>
      <c r="D12" s="303">
        <f t="shared" si="0"/>
        <v>0</v>
      </c>
      <c r="E12" s="293">
        <v>200</v>
      </c>
      <c r="F12" s="302">
        <f t="shared" si="1"/>
        <v>0.88600000000000001</v>
      </c>
      <c r="G12" s="301">
        <f t="shared" si="2"/>
        <v>0</v>
      </c>
      <c r="H12" s="288"/>
      <c r="I12" s="285"/>
    </row>
    <row r="13" spans="1:9">
      <c r="A13" s="305" t="s">
        <v>1099</v>
      </c>
      <c r="B13" s="305" t="s">
        <v>1098</v>
      </c>
      <c r="C13" s="304">
        <v>0</v>
      </c>
      <c r="D13" s="303">
        <f t="shared" si="0"/>
        <v>0</v>
      </c>
      <c r="E13" s="293">
        <v>700</v>
      </c>
      <c r="F13" s="302">
        <f t="shared" si="1"/>
        <v>3.101</v>
      </c>
      <c r="G13" s="301">
        <f t="shared" si="2"/>
        <v>0</v>
      </c>
      <c r="H13" s="285"/>
      <c r="I13" s="285"/>
    </row>
    <row r="14" spans="1:9">
      <c r="A14" s="305" t="s">
        <v>1097</v>
      </c>
      <c r="B14" s="305" t="s">
        <v>1096</v>
      </c>
      <c r="C14" s="304">
        <v>0</v>
      </c>
      <c r="D14" s="306">
        <v>0</v>
      </c>
      <c r="E14" s="293"/>
      <c r="F14" s="302">
        <v>9.36</v>
      </c>
      <c r="G14" s="301">
        <f>C14*F14</f>
        <v>0</v>
      </c>
      <c r="H14" s="285"/>
      <c r="I14" s="285"/>
    </row>
    <row r="15" spans="1:9">
      <c r="A15" s="305" t="s">
        <v>1095</v>
      </c>
      <c r="B15" s="305" t="s">
        <v>1094</v>
      </c>
      <c r="C15" s="304">
        <v>0</v>
      </c>
      <c r="D15" s="303">
        <v>0</v>
      </c>
      <c r="E15" s="293"/>
      <c r="F15" s="302">
        <v>17.100000000000001</v>
      </c>
      <c r="G15" s="301">
        <f>C15*F15</f>
        <v>0</v>
      </c>
      <c r="H15" s="285"/>
      <c r="I15" s="285"/>
    </row>
    <row r="16" spans="1:9">
      <c r="A16" s="300" t="s">
        <v>1093</v>
      </c>
      <c r="B16" s="298"/>
      <c r="C16" s="293"/>
      <c r="D16" s="299"/>
      <c r="E16" s="298"/>
      <c r="F16" s="298"/>
      <c r="G16" s="297">
        <f>SUM(G6:G15)</f>
        <v>0</v>
      </c>
      <c r="H16" s="288"/>
      <c r="I16" s="285"/>
    </row>
    <row r="17" spans="1:9">
      <c r="A17" s="293" t="s">
        <v>1092</v>
      </c>
      <c r="B17" s="284" t="s">
        <v>1091</v>
      </c>
      <c r="C17" s="284" t="s">
        <v>1090</v>
      </c>
      <c r="D17" s="296" t="s">
        <v>1089</v>
      </c>
      <c r="E17" s="284"/>
      <c r="F17" s="284"/>
      <c r="G17" s="295"/>
      <c r="H17" s="294"/>
      <c r="I17" s="285"/>
    </row>
    <row r="18" spans="1:9">
      <c r="A18" s="285" t="s">
        <v>1088</v>
      </c>
      <c r="B18" s="283" t="s">
        <v>1087</v>
      </c>
      <c r="C18" s="283" t="s">
        <v>1086</v>
      </c>
      <c r="D18" s="283" t="s">
        <v>1085</v>
      </c>
      <c r="E18" s="283"/>
      <c r="F18" s="283"/>
      <c r="G18" s="283"/>
      <c r="H18" s="288"/>
      <c r="I18" s="285"/>
    </row>
    <row r="19" spans="1:9">
      <c r="A19" s="293" t="s">
        <v>6</v>
      </c>
      <c r="B19" s="284" t="s">
        <v>1084</v>
      </c>
      <c r="C19" s="284"/>
      <c r="D19" s="292" t="s">
        <v>6</v>
      </c>
      <c r="E19" s="284" t="s">
        <v>1079</v>
      </c>
      <c r="F19" s="291">
        <f>G16</f>
        <v>0</v>
      </c>
      <c r="G19" s="284" t="s">
        <v>1081</v>
      </c>
      <c r="H19" s="290" t="s">
        <v>6</v>
      </c>
      <c r="I19" s="285"/>
    </row>
    <row r="20" spans="1:9">
      <c r="A20" s="285" t="s">
        <v>6</v>
      </c>
      <c r="B20" s="283" t="s">
        <v>1083</v>
      </c>
      <c r="C20" s="283"/>
      <c r="D20" s="289">
        <f>G16</f>
        <v>0</v>
      </c>
      <c r="E20" s="283" t="s">
        <v>1082</v>
      </c>
      <c r="F20" s="289">
        <f>TRUNC(+D20*1.05*1000)/1000</f>
        <v>0</v>
      </c>
      <c r="G20" s="283" t="s">
        <v>1081</v>
      </c>
      <c r="H20" s="288"/>
      <c r="I20" s="285"/>
    </row>
    <row r="21" spans="1:9">
      <c r="A21" s="285" t="s">
        <v>6</v>
      </c>
      <c r="B21" s="283" t="s">
        <v>1080</v>
      </c>
      <c r="C21" s="283"/>
      <c r="D21" s="283"/>
      <c r="E21" s="283" t="s">
        <v>1079</v>
      </c>
      <c r="F21" s="287">
        <f>TRUNC(+F20)/1000</f>
        <v>0</v>
      </c>
      <c r="G21" s="283" t="s">
        <v>1078</v>
      </c>
      <c r="H21" s="286"/>
      <c r="I21" s="285"/>
    </row>
    <row r="22" spans="1:9">
      <c r="A22" s="284"/>
      <c r="B22" s="284"/>
      <c r="C22" s="284"/>
      <c r="D22" s="284"/>
      <c r="E22" s="284"/>
      <c r="F22" s="284"/>
      <c r="G22" s="284"/>
      <c r="H22" s="284"/>
      <c r="I22" s="283"/>
    </row>
    <row r="23" spans="1:9" ht="14.25">
      <c r="A23" s="274"/>
    </row>
    <row r="24" spans="1:9" ht="14.25">
      <c r="A24" s="274"/>
    </row>
    <row r="25" spans="1:9" ht="14.25">
      <c r="C25" s="282" t="s">
        <v>1077</v>
      </c>
    </row>
    <row r="26" spans="1:9" ht="21.75" customHeight="1">
      <c r="A26" s="276" t="s">
        <v>237</v>
      </c>
      <c r="B26" s="276" t="s">
        <v>1076</v>
      </c>
      <c r="C26" s="276" t="s">
        <v>1075</v>
      </c>
      <c r="D26" s="276" t="s">
        <v>1074</v>
      </c>
      <c r="E26" s="276" t="s">
        <v>1073</v>
      </c>
      <c r="F26" s="276" t="s">
        <v>1072</v>
      </c>
      <c r="G26" s="276" t="s">
        <v>247</v>
      </c>
    </row>
    <row r="27" spans="1:9">
      <c r="A27" s="276" t="s">
        <v>1070</v>
      </c>
      <c r="B27" s="276">
        <v>0</v>
      </c>
      <c r="C27" s="276">
        <v>2.4</v>
      </c>
      <c r="D27" s="276">
        <v>4.43</v>
      </c>
      <c r="E27" s="276">
        <f>D27*C27</f>
        <v>10.632</v>
      </c>
      <c r="F27" s="276">
        <f>E27*B27</f>
        <v>0</v>
      </c>
      <c r="G27" s="276" t="s">
        <v>1071</v>
      </c>
    </row>
    <row r="28" spans="1:9">
      <c r="A28" s="276" t="s">
        <v>1070</v>
      </c>
      <c r="B28" s="276">
        <v>0</v>
      </c>
      <c r="C28" s="276">
        <v>3.8</v>
      </c>
      <c r="D28" s="276">
        <v>9.36</v>
      </c>
      <c r="E28" s="276">
        <f>D28*C28</f>
        <v>35.567999999999998</v>
      </c>
      <c r="F28" s="276">
        <f>E28*B28</f>
        <v>0</v>
      </c>
      <c r="G28" s="276" t="s">
        <v>1069</v>
      </c>
    </row>
    <row r="29" spans="1:9">
      <c r="A29" s="276"/>
      <c r="B29" s="276"/>
      <c r="C29" s="276"/>
      <c r="D29" s="276"/>
      <c r="E29" s="276" t="s">
        <v>1068</v>
      </c>
      <c r="F29" s="276">
        <f>SUM(F27:F28)</f>
        <v>0</v>
      </c>
      <c r="G29" s="276"/>
    </row>
    <row r="30" spans="1:9">
      <c r="A30" s="276" t="s">
        <v>1067</v>
      </c>
      <c r="B30" s="276">
        <v>0</v>
      </c>
      <c r="C30" s="276">
        <v>2.2000000000000002</v>
      </c>
      <c r="D30" s="276">
        <v>9.36</v>
      </c>
      <c r="E30" s="276">
        <f>D30*C30</f>
        <v>20.591999999999999</v>
      </c>
      <c r="F30" s="276">
        <f>E30*B30</f>
        <v>0</v>
      </c>
      <c r="G30" s="276" t="s">
        <v>1066</v>
      </c>
    </row>
    <row r="31" spans="1:9">
      <c r="A31" s="276" t="s">
        <v>1065</v>
      </c>
      <c r="B31" s="276">
        <v>2</v>
      </c>
      <c r="C31" s="276">
        <v>5.2</v>
      </c>
      <c r="D31" s="276">
        <v>9.36</v>
      </c>
      <c r="E31" s="276">
        <f>D31*C31</f>
        <v>48.671999999999997</v>
      </c>
      <c r="F31" s="276">
        <f>E31*B31</f>
        <v>97.343999999999994</v>
      </c>
      <c r="G31" s="276" t="s">
        <v>1064</v>
      </c>
    </row>
    <row r="32" spans="1:9">
      <c r="A32" s="276" t="s">
        <v>1063</v>
      </c>
      <c r="B32" s="276">
        <v>0</v>
      </c>
      <c r="C32" s="276">
        <v>5.6</v>
      </c>
      <c r="D32" s="276">
        <v>9.36</v>
      </c>
      <c r="E32" s="276">
        <f>D32*C32</f>
        <v>52.415999999999997</v>
      </c>
      <c r="F32" s="276">
        <f>E32*B32</f>
        <v>0</v>
      </c>
      <c r="G32" s="276" t="s">
        <v>1062</v>
      </c>
    </row>
    <row r="33" spans="1:7" ht="14.25">
      <c r="A33" s="281"/>
      <c r="B33" s="276"/>
      <c r="C33" s="276"/>
      <c r="D33" s="276"/>
      <c r="E33" s="276" t="s">
        <v>1061</v>
      </c>
      <c r="F33" s="276">
        <f>SUM(F30:F32,F29)</f>
        <v>97.343999999999994</v>
      </c>
      <c r="G33" s="276" t="s">
        <v>1060</v>
      </c>
    </row>
    <row r="34" spans="1:7">
      <c r="A34" s="278" t="s">
        <v>1059</v>
      </c>
      <c r="B34" s="276"/>
      <c r="C34" s="276"/>
      <c r="D34" s="276"/>
      <c r="E34" s="276"/>
      <c r="F34" s="277">
        <f>F33/1000</f>
        <v>9.7344E-2</v>
      </c>
      <c r="G34" s="276" t="s">
        <v>1056</v>
      </c>
    </row>
    <row r="35" spans="1:7">
      <c r="A35" s="276" t="s">
        <v>1058</v>
      </c>
      <c r="B35" s="280"/>
      <c r="C35" s="276"/>
      <c r="D35" s="280">
        <v>0.05</v>
      </c>
      <c r="E35" s="276"/>
      <c r="F35" s="279">
        <f>F34*0.05</f>
        <v>4.8672000000000003E-3</v>
      </c>
      <c r="G35" s="276" t="s">
        <v>1056</v>
      </c>
    </row>
    <row r="36" spans="1:7">
      <c r="A36" s="278" t="s">
        <v>1057</v>
      </c>
      <c r="B36" s="276"/>
      <c r="C36" s="276"/>
      <c r="D36" s="276"/>
      <c r="E36" s="276"/>
      <c r="F36" s="277">
        <f>F34+F35</f>
        <v>0.1022112</v>
      </c>
      <c r="G36" s="276" t="s">
        <v>1056</v>
      </c>
    </row>
    <row r="37" spans="1:7" ht="14.25">
      <c r="A37" s="275"/>
      <c r="F37" s="273"/>
    </row>
    <row r="38" spans="1:7" ht="14.25">
      <c r="A38" s="274"/>
      <c r="F38" s="273"/>
    </row>
    <row r="39" spans="1:7" ht="14.25">
      <c r="A39" s="274"/>
      <c r="F39" s="273"/>
    </row>
    <row r="40" spans="1:7" ht="14.25">
      <c r="A40" s="274"/>
      <c r="F40" s="273"/>
    </row>
    <row r="41" spans="1:7" ht="14.25">
      <c r="A41" s="274"/>
      <c r="F41" s="273"/>
    </row>
  </sheetData>
  <phoneticPr fontId="6"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D47E3-F36D-4AE7-A494-5ACD367EE8FE}">
  <sheetPr codeName="Sheet15"/>
  <dimension ref="A1:K75"/>
  <sheetViews>
    <sheetView topLeftCell="A3" zoomScale="145" zoomScaleNormal="145" workbookViewId="0">
      <selection activeCell="K22" sqref="K22"/>
    </sheetView>
  </sheetViews>
  <sheetFormatPr defaultColWidth="8.75" defaultRowHeight="12"/>
  <cols>
    <col min="1" max="1" width="15.75" style="206" customWidth="1"/>
    <col min="2" max="6" width="8.75" style="206"/>
    <col min="7" max="7" width="11.75" style="206" bestFit="1" customWidth="1"/>
    <col min="8" max="8" width="21.5" style="206" bestFit="1" customWidth="1"/>
    <col min="9" max="16384" width="8.75" style="206"/>
  </cols>
  <sheetData>
    <row r="1" spans="1:11" ht="21" thickBot="1">
      <c r="A1" s="383"/>
      <c r="B1" s="382" t="s">
        <v>1223</v>
      </c>
      <c r="C1" s="381"/>
      <c r="D1" s="381"/>
      <c r="E1" s="381"/>
      <c r="F1" s="381"/>
      <c r="G1" s="380"/>
      <c r="I1" s="379"/>
      <c r="J1" s="375"/>
      <c r="K1" s="375"/>
    </row>
    <row r="2" spans="1:11" ht="14.25">
      <c r="A2" s="378" t="s">
        <v>1222</v>
      </c>
      <c r="B2" s="311"/>
      <c r="C2" s="311"/>
      <c r="D2" s="311"/>
      <c r="E2" s="377"/>
      <c r="F2" s="311"/>
      <c r="G2" s="311"/>
      <c r="H2" s="311"/>
      <c r="I2" s="376"/>
      <c r="J2" s="375"/>
      <c r="K2" s="375"/>
    </row>
    <row r="3" spans="1:11">
      <c r="A3" s="333"/>
      <c r="B3" s="333" t="s">
        <v>6</v>
      </c>
      <c r="C3" s="373" t="s">
        <v>1221</v>
      </c>
      <c r="D3" s="373" t="s">
        <v>1220</v>
      </c>
      <c r="E3" s="373" t="s">
        <v>1219</v>
      </c>
      <c r="F3" s="374" t="s">
        <v>1218</v>
      </c>
      <c r="G3" s="374" t="s">
        <v>1217</v>
      </c>
      <c r="H3" s="328"/>
      <c r="I3" s="311"/>
      <c r="J3" s="311"/>
      <c r="K3" s="320"/>
    </row>
    <row r="4" spans="1:11">
      <c r="A4" s="346" t="s">
        <v>1216</v>
      </c>
      <c r="B4" s="346" t="s">
        <v>1215</v>
      </c>
      <c r="C4" s="346" t="s">
        <v>1214</v>
      </c>
      <c r="D4" s="346" t="s">
        <v>1213</v>
      </c>
      <c r="E4" s="373" t="s">
        <v>1143</v>
      </c>
      <c r="F4" s="373" t="s">
        <v>1142</v>
      </c>
      <c r="G4" s="373" t="s">
        <v>1141</v>
      </c>
      <c r="H4" s="340" t="s">
        <v>1149</v>
      </c>
      <c r="I4" s="311"/>
      <c r="J4" s="311"/>
      <c r="K4" s="320"/>
    </row>
    <row r="5" spans="1:11">
      <c r="A5" s="333" t="s">
        <v>1212</v>
      </c>
      <c r="B5" s="333" t="s">
        <v>1211</v>
      </c>
      <c r="C5" s="360"/>
      <c r="D5" s="333">
        <v>6.5970000000000001E-2</v>
      </c>
      <c r="E5" s="332" t="s">
        <v>8</v>
      </c>
      <c r="F5" s="359">
        <f t="shared" ref="F5:F13" si="0">C5*D5</f>
        <v>0</v>
      </c>
      <c r="G5" s="332" t="s">
        <v>8</v>
      </c>
      <c r="H5" s="328"/>
      <c r="I5" s="311"/>
      <c r="J5" s="311"/>
      <c r="K5" s="320"/>
    </row>
    <row r="6" spans="1:11">
      <c r="A6" s="348" t="s">
        <v>1203</v>
      </c>
      <c r="B6" s="333" t="s">
        <v>1210</v>
      </c>
      <c r="C6" s="372"/>
      <c r="D6" s="333">
        <v>8.3250000000000005E-2</v>
      </c>
      <c r="E6" s="332" t="s">
        <v>8</v>
      </c>
      <c r="F6" s="359">
        <f t="shared" si="0"/>
        <v>0</v>
      </c>
      <c r="G6" s="332" t="s">
        <v>8</v>
      </c>
      <c r="H6" s="328"/>
      <c r="I6" s="311"/>
      <c r="J6" s="311"/>
      <c r="K6" s="320"/>
    </row>
    <row r="7" spans="1:11">
      <c r="A7" s="348" t="s">
        <v>1203</v>
      </c>
      <c r="B7" s="333" t="s">
        <v>1209</v>
      </c>
      <c r="C7" s="372"/>
      <c r="D7" s="333">
        <v>0.10460999999999999</v>
      </c>
      <c r="E7" s="332" t="s">
        <v>8</v>
      </c>
      <c r="F7" s="359">
        <f t="shared" si="0"/>
        <v>0</v>
      </c>
      <c r="G7" s="332" t="s">
        <v>8</v>
      </c>
      <c r="H7" s="328"/>
      <c r="I7" s="311"/>
      <c r="J7" s="311"/>
      <c r="K7" s="320"/>
    </row>
    <row r="8" spans="1:11">
      <c r="A8" s="348" t="s">
        <v>1203</v>
      </c>
      <c r="B8" s="333" t="s">
        <v>1208</v>
      </c>
      <c r="C8" s="372"/>
      <c r="D8" s="333">
        <v>0.13163</v>
      </c>
      <c r="E8" s="332" t="s">
        <v>8</v>
      </c>
      <c r="F8" s="359">
        <f t="shared" si="0"/>
        <v>0</v>
      </c>
      <c r="G8" s="332" t="s">
        <v>8</v>
      </c>
      <c r="H8" s="328"/>
      <c r="I8" s="311"/>
      <c r="J8" s="311"/>
      <c r="K8" s="320"/>
    </row>
    <row r="9" spans="1:11">
      <c r="A9" s="348" t="s">
        <v>1203</v>
      </c>
      <c r="B9" s="333" t="s">
        <v>1207</v>
      </c>
      <c r="C9" s="371"/>
      <c r="D9" s="333">
        <v>0.15015999999999999</v>
      </c>
      <c r="E9" s="332" t="s">
        <v>8</v>
      </c>
      <c r="F9" s="359">
        <f t="shared" si="0"/>
        <v>0</v>
      </c>
      <c r="G9" s="332" t="s">
        <v>8</v>
      </c>
      <c r="H9" s="328"/>
      <c r="I9" s="311"/>
      <c r="J9" s="311"/>
      <c r="K9" s="320"/>
    </row>
    <row r="10" spans="1:11">
      <c r="A10" s="348" t="s">
        <v>1203</v>
      </c>
      <c r="B10" s="333" t="s">
        <v>1206</v>
      </c>
      <c r="C10" s="372"/>
      <c r="D10" s="333">
        <v>0.18723000000000001</v>
      </c>
      <c r="E10" s="332" t="s">
        <v>8</v>
      </c>
      <c r="F10" s="359">
        <f t="shared" si="0"/>
        <v>0</v>
      </c>
      <c r="G10" s="332" t="s">
        <v>8</v>
      </c>
      <c r="H10" s="328"/>
      <c r="I10" s="311"/>
      <c r="J10" s="311"/>
      <c r="K10" s="320"/>
    </row>
    <row r="11" spans="1:11">
      <c r="A11" s="348" t="s">
        <v>1203</v>
      </c>
      <c r="B11" s="333" t="s">
        <v>1205</v>
      </c>
      <c r="C11" s="371"/>
      <c r="D11" s="333">
        <v>0.23624000000000001</v>
      </c>
      <c r="E11" s="332" t="s">
        <v>8</v>
      </c>
      <c r="F11" s="359">
        <f t="shared" si="0"/>
        <v>0</v>
      </c>
      <c r="G11" s="332" t="s">
        <v>8</v>
      </c>
      <c r="H11" s="328"/>
      <c r="I11" s="311"/>
      <c r="J11" s="311"/>
      <c r="K11" s="320"/>
    </row>
    <row r="12" spans="1:11">
      <c r="A12" s="348" t="s">
        <v>1203</v>
      </c>
      <c r="B12" s="333" t="s">
        <v>1204</v>
      </c>
      <c r="C12" s="372"/>
      <c r="D12" s="333">
        <v>0.29611999999999999</v>
      </c>
      <c r="E12" s="332" t="s">
        <v>8</v>
      </c>
      <c r="F12" s="359">
        <f t="shared" si="0"/>
        <v>0</v>
      </c>
      <c r="G12" s="332" t="s">
        <v>8</v>
      </c>
      <c r="H12" s="328"/>
      <c r="I12" s="311"/>
      <c r="J12" s="311"/>
      <c r="K12" s="320"/>
    </row>
    <row r="13" spans="1:11">
      <c r="A13" s="348" t="s">
        <v>1203</v>
      </c>
      <c r="B13" s="333" t="s">
        <v>1202</v>
      </c>
      <c r="C13" s="371"/>
      <c r="D13" s="333">
        <v>0.35625000000000001</v>
      </c>
      <c r="E13" s="332" t="s">
        <v>8</v>
      </c>
      <c r="F13" s="359">
        <f t="shared" si="0"/>
        <v>0</v>
      </c>
      <c r="G13" s="332" t="s">
        <v>8</v>
      </c>
      <c r="H13" s="328"/>
      <c r="I13" s="311"/>
      <c r="J13" s="311"/>
      <c r="K13" s="320"/>
    </row>
    <row r="14" spans="1:11">
      <c r="A14" s="333" t="s">
        <v>1197</v>
      </c>
      <c r="B14" s="333" t="s">
        <v>1201</v>
      </c>
      <c r="C14" s="370"/>
      <c r="D14" s="333">
        <v>85.73</v>
      </c>
      <c r="E14" s="359">
        <f t="shared" ref="E14:E46" si="1">C14*D14</f>
        <v>0</v>
      </c>
      <c r="F14" s="332" t="s">
        <v>8</v>
      </c>
      <c r="G14" s="359">
        <f t="shared" ref="G14:G54" si="2">E14</f>
        <v>0</v>
      </c>
      <c r="H14" s="328"/>
      <c r="I14" s="311"/>
      <c r="J14" s="311"/>
      <c r="K14" s="320"/>
    </row>
    <row r="15" spans="1:11">
      <c r="A15" s="333" t="s">
        <v>1197</v>
      </c>
      <c r="B15" s="333" t="s">
        <v>1200</v>
      </c>
      <c r="C15" s="360"/>
      <c r="D15" s="333">
        <v>53.56</v>
      </c>
      <c r="E15" s="359">
        <f t="shared" si="1"/>
        <v>0</v>
      </c>
      <c r="F15" s="332" t="s">
        <v>8</v>
      </c>
      <c r="G15" s="359">
        <f t="shared" si="2"/>
        <v>0</v>
      </c>
      <c r="H15" s="328"/>
      <c r="I15" s="311"/>
      <c r="J15" s="311"/>
      <c r="K15" s="320"/>
    </row>
    <row r="16" spans="1:11">
      <c r="A16" s="333" t="s">
        <v>1197</v>
      </c>
      <c r="B16" s="333" t="s">
        <v>1199</v>
      </c>
      <c r="C16" s="360"/>
      <c r="D16" s="333">
        <v>64.510000000000005</v>
      </c>
      <c r="E16" s="359">
        <f t="shared" si="1"/>
        <v>0</v>
      </c>
      <c r="F16" s="332" t="s">
        <v>8</v>
      </c>
      <c r="G16" s="359">
        <f t="shared" si="2"/>
        <v>0</v>
      </c>
      <c r="H16" s="328"/>
      <c r="I16" s="311"/>
      <c r="J16" s="311"/>
      <c r="K16" s="320"/>
    </row>
    <row r="17" spans="1:11">
      <c r="A17" s="333" t="s">
        <v>1197</v>
      </c>
      <c r="B17" s="333" t="s">
        <v>1198</v>
      </c>
      <c r="C17" s="360"/>
      <c r="D17" s="333">
        <v>43.64</v>
      </c>
      <c r="E17" s="359">
        <f t="shared" si="1"/>
        <v>0</v>
      </c>
      <c r="F17" s="332" t="s">
        <v>8</v>
      </c>
      <c r="G17" s="359">
        <f t="shared" si="2"/>
        <v>0</v>
      </c>
      <c r="H17" s="328"/>
      <c r="I17" s="311"/>
      <c r="J17" s="311"/>
      <c r="K17" s="320"/>
    </row>
    <row r="18" spans="1:11">
      <c r="A18" s="333" t="s">
        <v>1197</v>
      </c>
      <c r="B18" s="333" t="s">
        <v>1196</v>
      </c>
      <c r="C18" s="362"/>
      <c r="D18" s="333">
        <v>43.95</v>
      </c>
      <c r="E18" s="359">
        <f t="shared" si="1"/>
        <v>0</v>
      </c>
      <c r="F18" s="332" t="s">
        <v>8</v>
      </c>
      <c r="G18" s="359">
        <f t="shared" si="2"/>
        <v>0</v>
      </c>
      <c r="H18" s="328"/>
      <c r="I18" s="311"/>
      <c r="J18" s="311"/>
      <c r="K18" s="320"/>
    </row>
    <row r="19" spans="1:11">
      <c r="A19" s="333" t="s">
        <v>1192</v>
      </c>
      <c r="B19" s="333" t="s">
        <v>1195</v>
      </c>
      <c r="C19" s="360"/>
      <c r="D19" s="333">
        <v>41.81</v>
      </c>
      <c r="E19" s="359">
        <f t="shared" si="1"/>
        <v>0</v>
      </c>
      <c r="F19" s="332" t="s">
        <v>8</v>
      </c>
      <c r="G19" s="359">
        <f t="shared" si="2"/>
        <v>0</v>
      </c>
      <c r="H19" s="328"/>
      <c r="I19" s="311" t="s">
        <v>1194</v>
      </c>
      <c r="J19" s="311"/>
      <c r="K19" s="320"/>
    </row>
    <row r="20" spans="1:11">
      <c r="A20" s="333" t="s">
        <v>1192</v>
      </c>
      <c r="B20" s="333" t="s">
        <v>1193</v>
      </c>
      <c r="C20" s="362"/>
      <c r="D20" s="333">
        <v>40.369999999999997</v>
      </c>
      <c r="E20" s="359">
        <f t="shared" si="1"/>
        <v>0</v>
      </c>
      <c r="F20" s="332" t="s">
        <v>8</v>
      </c>
      <c r="G20" s="359">
        <f t="shared" si="2"/>
        <v>0</v>
      </c>
      <c r="H20" s="328"/>
      <c r="I20" s="311"/>
      <c r="J20" s="311"/>
      <c r="K20" s="320"/>
    </row>
    <row r="21" spans="1:11">
      <c r="A21" s="333" t="s">
        <v>1192</v>
      </c>
      <c r="B21" s="333" t="s">
        <v>1191</v>
      </c>
      <c r="C21" s="362"/>
      <c r="D21" s="333">
        <v>34.979999999999997</v>
      </c>
      <c r="E21" s="359">
        <f t="shared" si="1"/>
        <v>0</v>
      </c>
      <c r="F21" s="332" t="s">
        <v>8</v>
      </c>
      <c r="G21" s="359">
        <f t="shared" si="2"/>
        <v>0</v>
      </c>
      <c r="H21" s="328"/>
      <c r="I21" s="311"/>
      <c r="J21" s="311"/>
      <c r="K21" s="320"/>
    </row>
    <row r="22" spans="1:11">
      <c r="A22" s="333" t="s">
        <v>1174</v>
      </c>
      <c r="B22" s="333" t="s">
        <v>1190</v>
      </c>
      <c r="C22" s="360"/>
      <c r="D22" s="368">
        <v>3.2989999999999998E-2</v>
      </c>
      <c r="E22" s="359">
        <f t="shared" si="1"/>
        <v>0</v>
      </c>
      <c r="F22" s="332" t="s">
        <v>8</v>
      </c>
      <c r="G22" s="359">
        <f t="shared" si="2"/>
        <v>0</v>
      </c>
      <c r="H22" s="328"/>
      <c r="I22" s="311"/>
      <c r="J22" s="311"/>
      <c r="K22" s="320"/>
    </row>
    <row r="23" spans="1:11">
      <c r="A23" s="333" t="s">
        <v>1174</v>
      </c>
      <c r="B23" s="333" t="s">
        <v>1189</v>
      </c>
      <c r="C23" s="360"/>
      <c r="D23" s="368">
        <v>4.335E-2</v>
      </c>
      <c r="E23" s="359">
        <f t="shared" si="1"/>
        <v>0</v>
      </c>
      <c r="F23" s="332" t="s">
        <v>8</v>
      </c>
      <c r="G23" s="359">
        <f t="shared" si="2"/>
        <v>0</v>
      </c>
      <c r="H23" s="328"/>
      <c r="I23" s="311"/>
      <c r="J23" s="311"/>
      <c r="K23" s="320"/>
    </row>
    <row r="24" spans="1:11">
      <c r="A24" s="333" t="s">
        <v>1174</v>
      </c>
      <c r="B24" s="333" t="s">
        <v>1188</v>
      </c>
      <c r="C24" s="360"/>
      <c r="D24" s="368">
        <v>5.4350000000000002E-2</v>
      </c>
      <c r="E24" s="359">
        <f t="shared" si="1"/>
        <v>0</v>
      </c>
      <c r="F24" s="332" t="s">
        <v>8</v>
      </c>
      <c r="G24" s="359">
        <f t="shared" si="2"/>
        <v>0</v>
      </c>
      <c r="H24" s="328"/>
      <c r="I24" s="311"/>
      <c r="J24" s="311"/>
      <c r="K24" s="320"/>
    </row>
    <row r="25" spans="1:11">
      <c r="A25" s="333" t="s">
        <v>1174</v>
      </c>
      <c r="B25" s="333" t="s">
        <v>1187</v>
      </c>
      <c r="C25" s="360"/>
      <c r="D25" s="368">
        <v>6.8169999999999994E-2</v>
      </c>
      <c r="E25" s="359">
        <f t="shared" si="1"/>
        <v>0</v>
      </c>
      <c r="F25" s="332" t="s">
        <v>8</v>
      </c>
      <c r="G25" s="359">
        <f t="shared" si="2"/>
        <v>0</v>
      </c>
      <c r="H25" s="328"/>
      <c r="I25" s="311"/>
      <c r="J25" s="311"/>
      <c r="K25" s="320"/>
    </row>
    <row r="26" spans="1:11">
      <c r="A26" s="333" t="s">
        <v>1174</v>
      </c>
      <c r="B26" s="333" t="s">
        <v>1186</v>
      </c>
      <c r="C26" s="360"/>
      <c r="D26" s="368">
        <v>8.5449999999999998E-2</v>
      </c>
      <c r="E26" s="359">
        <f t="shared" si="1"/>
        <v>0</v>
      </c>
      <c r="F26" s="332" t="s">
        <v>8</v>
      </c>
      <c r="G26" s="359">
        <f t="shared" si="2"/>
        <v>0</v>
      </c>
      <c r="H26" s="328"/>
      <c r="I26" s="311"/>
      <c r="J26" s="311"/>
      <c r="K26" s="320"/>
    </row>
    <row r="27" spans="1:11">
      <c r="A27" s="333" t="s">
        <v>1174</v>
      </c>
      <c r="B27" s="333" t="s">
        <v>1185</v>
      </c>
      <c r="C27" s="360"/>
      <c r="D27" s="368">
        <v>0.10681</v>
      </c>
      <c r="E27" s="359">
        <f t="shared" si="1"/>
        <v>0</v>
      </c>
      <c r="F27" s="332" t="s">
        <v>8</v>
      </c>
      <c r="G27" s="359">
        <f t="shared" si="2"/>
        <v>0</v>
      </c>
      <c r="H27" s="328"/>
      <c r="I27" s="311"/>
      <c r="J27" s="311"/>
      <c r="K27" s="320"/>
    </row>
    <row r="28" spans="1:11">
      <c r="A28" s="333" t="s">
        <v>1174</v>
      </c>
      <c r="B28" s="333" t="s">
        <v>1184</v>
      </c>
      <c r="C28" s="360"/>
      <c r="D28" s="368">
        <v>0.13414999999999999</v>
      </c>
      <c r="E28" s="359">
        <f t="shared" si="1"/>
        <v>0</v>
      </c>
      <c r="F28" s="332" t="s">
        <v>8</v>
      </c>
      <c r="G28" s="359">
        <f t="shared" si="2"/>
        <v>0</v>
      </c>
      <c r="H28" s="328"/>
      <c r="I28" s="311"/>
      <c r="J28" s="311"/>
      <c r="K28" s="320"/>
    </row>
    <row r="29" spans="1:11">
      <c r="A29" s="333" t="s">
        <v>1174</v>
      </c>
      <c r="B29" s="333" t="s">
        <v>1183</v>
      </c>
      <c r="C29" s="360"/>
      <c r="D29" s="368">
        <v>0.15268000000000001</v>
      </c>
      <c r="E29" s="359">
        <f t="shared" si="1"/>
        <v>0</v>
      </c>
      <c r="F29" s="332" t="s">
        <v>8</v>
      </c>
      <c r="G29" s="359">
        <f t="shared" si="2"/>
        <v>0</v>
      </c>
      <c r="H29" s="328"/>
      <c r="I29" s="311"/>
      <c r="J29" s="311"/>
      <c r="K29" s="320"/>
    </row>
    <row r="30" spans="1:11">
      <c r="A30" s="333" t="s">
        <v>1174</v>
      </c>
      <c r="B30" s="333" t="s">
        <v>1182</v>
      </c>
      <c r="C30" s="360"/>
      <c r="D30" s="368">
        <v>0.19006999999999999</v>
      </c>
      <c r="E30" s="359">
        <f t="shared" si="1"/>
        <v>0</v>
      </c>
      <c r="F30" s="332" t="s">
        <v>8</v>
      </c>
      <c r="G30" s="359">
        <f t="shared" si="2"/>
        <v>0</v>
      </c>
      <c r="H30" s="328"/>
      <c r="I30" s="311"/>
      <c r="J30" s="311"/>
      <c r="K30" s="320"/>
    </row>
    <row r="31" spans="1:11">
      <c r="A31" s="333" t="s">
        <v>1174</v>
      </c>
      <c r="B31" s="333" t="s">
        <v>1181</v>
      </c>
      <c r="C31" s="360"/>
      <c r="D31" s="369">
        <v>0.2397</v>
      </c>
      <c r="E31" s="359">
        <f t="shared" si="1"/>
        <v>0</v>
      </c>
      <c r="F31" s="332" t="s">
        <v>8</v>
      </c>
      <c r="G31" s="359">
        <f t="shared" si="2"/>
        <v>0</v>
      </c>
      <c r="H31" s="328"/>
      <c r="I31" s="311"/>
      <c r="J31" s="311"/>
      <c r="K31" s="320"/>
    </row>
    <row r="32" spans="1:11">
      <c r="A32" s="333" t="s">
        <v>1174</v>
      </c>
      <c r="B32" s="333" t="s">
        <v>1180</v>
      </c>
      <c r="C32" s="360"/>
      <c r="D32" s="368">
        <v>0.27992</v>
      </c>
      <c r="E32" s="359">
        <f t="shared" si="1"/>
        <v>0</v>
      </c>
      <c r="F32" s="332" t="s">
        <v>8</v>
      </c>
      <c r="G32" s="359">
        <f t="shared" si="2"/>
        <v>0</v>
      </c>
      <c r="H32" s="328"/>
      <c r="I32" s="311"/>
      <c r="J32" s="311"/>
      <c r="K32" s="320"/>
    </row>
    <row r="33" spans="1:11">
      <c r="A33" s="333" t="s">
        <v>1174</v>
      </c>
      <c r="B33" s="333" t="s">
        <v>1179</v>
      </c>
      <c r="C33" s="360"/>
      <c r="D33" s="331">
        <v>0.31919999999999998</v>
      </c>
      <c r="E33" s="359">
        <f t="shared" si="1"/>
        <v>0</v>
      </c>
      <c r="F33" s="332" t="s">
        <v>8</v>
      </c>
      <c r="G33" s="359">
        <f t="shared" si="2"/>
        <v>0</v>
      </c>
      <c r="H33" s="328"/>
      <c r="I33" s="311"/>
      <c r="J33" s="311"/>
      <c r="K33" s="320"/>
    </row>
    <row r="34" spans="1:11">
      <c r="A34" s="333" t="s">
        <v>1174</v>
      </c>
      <c r="B34" s="333" t="s">
        <v>1178</v>
      </c>
      <c r="C34" s="360"/>
      <c r="D34" s="331">
        <v>0.35909999999999997</v>
      </c>
      <c r="E34" s="359">
        <f t="shared" si="1"/>
        <v>0</v>
      </c>
      <c r="F34" s="332" t="s">
        <v>8</v>
      </c>
      <c r="G34" s="359">
        <f t="shared" si="2"/>
        <v>0</v>
      </c>
      <c r="H34" s="328"/>
      <c r="I34" s="311"/>
      <c r="J34" s="311"/>
      <c r="K34" s="320"/>
    </row>
    <row r="35" spans="1:11">
      <c r="A35" s="366" t="s">
        <v>1174</v>
      </c>
      <c r="B35" s="366" t="s">
        <v>1177</v>
      </c>
      <c r="C35" s="364"/>
      <c r="D35" s="363">
        <v>0.43919999999999998</v>
      </c>
      <c r="E35" s="354">
        <f t="shared" si="1"/>
        <v>0</v>
      </c>
      <c r="F35" s="355" t="s">
        <v>8</v>
      </c>
      <c r="G35" s="354">
        <f t="shared" si="2"/>
        <v>0</v>
      </c>
      <c r="H35" s="323"/>
      <c r="I35" s="311"/>
      <c r="J35" s="311"/>
      <c r="K35" s="320"/>
    </row>
    <row r="36" spans="1:11">
      <c r="A36" s="333" t="s">
        <v>1174</v>
      </c>
      <c r="B36" s="333" t="s">
        <v>1176</v>
      </c>
      <c r="C36" s="360"/>
      <c r="D36" s="331">
        <v>0.51900000000000002</v>
      </c>
      <c r="E36" s="359">
        <f t="shared" si="1"/>
        <v>0</v>
      </c>
      <c r="F36" s="332" t="s">
        <v>8</v>
      </c>
      <c r="G36" s="359">
        <f t="shared" si="2"/>
        <v>0</v>
      </c>
      <c r="H36" s="328"/>
      <c r="I36" s="311"/>
      <c r="J36" s="311"/>
      <c r="K36" s="320"/>
    </row>
    <row r="37" spans="1:11">
      <c r="A37" s="366" t="s">
        <v>1174</v>
      </c>
      <c r="B37" s="366" t="s">
        <v>1175</v>
      </c>
      <c r="C37" s="364"/>
      <c r="D37" s="363">
        <v>0.59909999999999997</v>
      </c>
      <c r="E37" s="354">
        <f t="shared" si="1"/>
        <v>0</v>
      </c>
      <c r="F37" s="355" t="s">
        <v>8</v>
      </c>
      <c r="G37" s="367">
        <f t="shared" si="2"/>
        <v>0</v>
      </c>
      <c r="H37" s="328"/>
      <c r="I37" s="311"/>
      <c r="J37" s="311"/>
      <c r="K37" s="320"/>
    </row>
    <row r="38" spans="1:11">
      <c r="A38" s="366" t="s">
        <v>1174</v>
      </c>
      <c r="B38" s="365" t="s">
        <v>1173</v>
      </c>
      <c r="C38" s="364"/>
      <c r="D38" s="363">
        <v>0.67949999999999999</v>
      </c>
      <c r="E38" s="354">
        <f t="shared" si="1"/>
        <v>0</v>
      </c>
      <c r="F38" s="355" t="s">
        <v>8</v>
      </c>
      <c r="G38" s="354">
        <f t="shared" si="2"/>
        <v>0</v>
      </c>
      <c r="H38" s="323"/>
      <c r="I38" s="311"/>
      <c r="J38" s="311"/>
      <c r="K38" s="320"/>
    </row>
    <row r="39" spans="1:11">
      <c r="A39" s="333" t="s">
        <v>1157</v>
      </c>
      <c r="B39" s="361" t="s">
        <v>1172</v>
      </c>
      <c r="C39" s="360"/>
      <c r="D39" s="331">
        <v>254.78</v>
      </c>
      <c r="E39" s="359">
        <f t="shared" si="1"/>
        <v>0</v>
      </c>
      <c r="F39" s="332" t="s">
        <v>8</v>
      </c>
      <c r="G39" s="359">
        <f t="shared" si="2"/>
        <v>0</v>
      </c>
      <c r="H39" s="328"/>
      <c r="I39" s="311"/>
      <c r="J39" s="311"/>
      <c r="K39" s="320"/>
    </row>
    <row r="40" spans="1:11">
      <c r="A40" s="333" t="s">
        <v>1157</v>
      </c>
      <c r="B40" s="361" t="s">
        <v>1171</v>
      </c>
      <c r="C40" s="360"/>
      <c r="D40" s="331">
        <v>212.31</v>
      </c>
      <c r="E40" s="359">
        <f t="shared" si="1"/>
        <v>0</v>
      </c>
      <c r="F40" s="332" t="s">
        <v>8</v>
      </c>
      <c r="G40" s="359">
        <f t="shared" si="2"/>
        <v>0</v>
      </c>
      <c r="H40" s="328"/>
      <c r="I40" s="311"/>
      <c r="J40" s="311"/>
      <c r="K40" s="320"/>
    </row>
    <row r="41" spans="1:11">
      <c r="A41" s="333" t="s">
        <v>1157</v>
      </c>
      <c r="B41" s="361" t="s">
        <v>1170</v>
      </c>
      <c r="C41" s="360"/>
      <c r="D41" s="331">
        <v>169.85</v>
      </c>
      <c r="E41" s="359">
        <f t="shared" si="1"/>
        <v>0</v>
      </c>
      <c r="F41" s="332" t="s">
        <v>8</v>
      </c>
      <c r="G41" s="359">
        <f t="shared" si="2"/>
        <v>0</v>
      </c>
      <c r="H41" s="328"/>
      <c r="I41" s="311"/>
      <c r="J41" s="311"/>
      <c r="K41" s="320"/>
    </row>
    <row r="42" spans="1:11">
      <c r="A42" s="333" t="s">
        <v>1157</v>
      </c>
      <c r="B42" s="361" t="s">
        <v>1169</v>
      </c>
      <c r="C42" s="360"/>
      <c r="D42" s="331">
        <v>127.39</v>
      </c>
      <c r="E42" s="359">
        <f t="shared" si="1"/>
        <v>0</v>
      </c>
      <c r="F42" s="332" t="s">
        <v>8</v>
      </c>
      <c r="G42" s="359">
        <f t="shared" si="2"/>
        <v>0</v>
      </c>
      <c r="H42" s="328"/>
      <c r="I42" s="311"/>
      <c r="J42" s="311"/>
      <c r="K42" s="320"/>
    </row>
    <row r="43" spans="1:11">
      <c r="A43" s="333" t="s">
        <v>1157</v>
      </c>
      <c r="B43" s="361" t="s">
        <v>1168</v>
      </c>
      <c r="C43" s="362"/>
      <c r="D43" s="331">
        <v>79.62</v>
      </c>
      <c r="E43" s="359">
        <f t="shared" si="1"/>
        <v>0</v>
      </c>
      <c r="F43" s="332" t="s">
        <v>8</v>
      </c>
      <c r="G43" s="359">
        <f t="shared" si="2"/>
        <v>0</v>
      </c>
      <c r="H43" s="328"/>
      <c r="I43" s="311"/>
      <c r="J43" s="311"/>
      <c r="K43" s="320"/>
    </row>
    <row r="44" spans="1:11">
      <c r="A44" s="333" t="s">
        <v>1157</v>
      </c>
      <c r="B44" s="361" t="s">
        <v>1167</v>
      </c>
      <c r="C44" s="360"/>
      <c r="D44" s="331">
        <v>63.69</v>
      </c>
      <c r="E44" s="359">
        <f t="shared" si="1"/>
        <v>0</v>
      </c>
      <c r="F44" s="332" t="s">
        <v>8</v>
      </c>
      <c r="G44" s="359">
        <f t="shared" si="2"/>
        <v>0</v>
      </c>
      <c r="H44" s="328"/>
      <c r="I44" s="311"/>
      <c r="J44" s="311"/>
      <c r="K44" s="320"/>
    </row>
    <row r="45" spans="1:11">
      <c r="A45" s="333" t="s">
        <v>1157</v>
      </c>
      <c r="B45" s="361" t="s">
        <v>1166</v>
      </c>
      <c r="C45" s="362"/>
      <c r="D45" s="331">
        <v>50.96</v>
      </c>
      <c r="E45" s="359">
        <f t="shared" si="1"/>
        <v>0</v>
      </c>
      <c r="F45" s="332" t="s">
        <v>8</v>
      </c>
      <c r="G45" s="359">
        <f t="shared" si="2"/>
        <v>0</v>
      </c>
      <c r="H45" s="328"/>
      <c r="I45" s="311"/>
      <c r="J45" s="311"/>
      <c r="K45" s="320"/>
    </row>
    <row r="46" spans="1:11">
      <c r="A46" s="333" t="s">
        <v>1157</v>
      </c>
      <c r="B46" s="361" t="s">
        <v>1165</v>
      </c>
      <c r="C46" s="360"/>
      <c r="D46" s="331">
        <v>42.46</v>
      </c>
      <c r="E46" s="359">
        <f t="shared" si="1"/>
        <v>0</v>
      </c>
      <c r="F46" s="332" t="s">
        <v>8</v>
      </c>
      <c r="G46" s="359">
        <f t="shared" si="2"/>
        <v>0</v>
      </c>
      <c r="H46" s="328"/>
      <c r="I46" s="311"/>
      <c r="J46" s="311"/>
      <c r="K46" s="320"/>
    </row>
    <row r="47" spans="1:11">
      <c r="A47" s="333" t="s">
        <v>1157</v>
      </c>
      <c r="B47" s="361" t="s">
        <v>1164</v>
      </c>
      <c r="C47" s="360"/>
      <c r="D47" s="331">
        <v>36.4</v>
      </c>
      <c r="E47" s="359">
        <f>C46*D47</f>
        <v>0</v>
      </c>
      <c r="F47" s="332" t="s">
        <v>8</v>
      </c>
      <c r="G47" s="359">
        <f t="shared" si="2"/>
        <v>0</v>
      </c>
      <c r="H47" s="328"/>
      <c r="I47" s="311"/>
      <c r="J47" s="311"/>
      <c r="K47" s="320"/>
    </row>
    <row r="48" spans="1:11">
      <c r="A48" s="333" t="s">
        <v>1157</v>
      </c>
      <c r="B48" s="361" t="s">
        <v>1163</v>
      </c>
      <c r="C48" s="360"/>
      <c r="D48" s="331">
        <v>31.85</v>
      </c>
      <c r="E48" s="359">
        <f t="shared" ref="E48:E54" si="3">C48*D48</f>
        <v>0</v>
      </c>
      <c r="F48" s="332" t="s">
        <v>8</v>
      </c>
      <c r="G48" s="359">
        <f t="shared" si="2"/>
        <v>0</v>
      </c>
      <c r="H48" s="328"/>
      <c r="I48" s="311"/>
      <c r="J48" s="311"/>
      <c r="K48" s="320"/>
    </row>
    <row r="49" spans="1:11">
      <c r="A49" s="333" t="s">
        <v>1157</v>
      </c>
      <c r="B49" s="361" t="s">
        <v>1162</v>
      </c>
      <c r="C49" s="360"/>
      <c r="D49" s="337">
        <v>28.309000000000001</v>
      </c>
      <c r="E49" s="359">
        <f t="shared" si="3"/>
        <v>0</v>
      </c>
      <c r="F49" s="332" t="s">
        <v>8</v>
      </c>
      <c r="G49" s="359">
        <f t="shared" si="2"/>
        <v>0</v>
      </c>
      <c r="H49" s="328"/>
      <c r="I49" s="311"/>
      <c r="J49" s="311"/>
      <c r="K49" s="320"/>
    </row>
    <row r="50" spans="1:11">
      <c r="A50" s="333" t="s">
        <v>1157</v>
      </c>
      <c r="B50" s="361" t="s">
        <v>1161</v>
      </c>
      <c r="C50" s="360"/>
      <c r="D50" s="337">
        <v>25.478000000000002</v>
      </c>
      <c r="E50" s="359">
        <f t="shared" si="3"/>
        <v>0</v>
      </c>
      <c r="F50" s="332" t="s">
        <v>8</v>
      </c>
      <c r="G50" s="359">
        <f t="shared" si="2"/>
        <v>0</v>
      </c>
      <c r="H50" s="328"/>
      <c r="I50" s="311"/>
      <c r="J50" s="311"/>
      <c r="K50" s="320"/>
    </row>
    <row r="51" spans="1:11">
      <c r="A51" s="333" t="s">
        <v>1157</v>
      </c>
      <c r="B51" s="361" t="s">
        <v>1160</v>
      </c>
      <c r="C51" s="360"/>
      <c r="D51" s="337">
        <v>23.161999999999999</v>
      </c>
      <c r="E51" s="359">
        <f t="shared" si="3"/>
        <v>0</v>
      </c>
      <c r="F51" s="332" t="s">
        <v>8</v>
      </c>
      <c r="G51" s="359">
        <f t="shared" si="2"/>
        <v>0</v>
      </c>
      <c r="H51" s="328"/>
      <c r="I51" s="311"/>
      <c r="J51" s="311"/>
      <c r="K51" s="320"/>
    </row>
    <row r="52" spans="1:11">
      <c r="A52" s="333" t="s">
        <v>1157</v>
      </c>
      <c r="B52" s="361" t="s">
        <v>1159</v>
      </c>
      <c r="C52" s="360"/>
      <c r="D52" s="337">
        <v>21.231000000000002</v>
      </c>
      <c r="E52" s="359">
        <f t="shared" si="3"/>
        <v>0</v>
      </c>
      <c r="F52" s="332" t="s">
        <v>8</v>
      </c>
      <c r="G52" s="359">
        <f t="shared" si="2"/>
        <v>0</v>
      </c>
      <c r="H52" s="328"/>
      <c r="I52" s="311"/>
      <c r="J52" s="311"/>
      <c r="K52" s="320"/>
    </row>
    <row r="53" spans="1:11">
      <c r="A53" s="333" t="s">
        <v>1157</v>
      </c>
      <c r="B53" s="361" t="s">
        <v>1158</v>
      </c>
      <c r="C53" s="360"/>
      <c r="D53" s="337">
        <v>19.597999999999999</v>
      </c>
      <c r="E53" s="359">
        <f t="shared" si="3"/>
        <v>0</v>
      </c>
      <c r="F53" s="332" t="s">
        <v>8</v>
      </c>
      <c r="G53" s="359">
        <f t="shared" si="2"/>
        <v>0</v>
      </c>
      <c r="H53" s="328"/>
      <c r="I53" s="311"/>
      <c r="J53" s="311"/>
      <c r="K53" s="320"/>
    </row>
    <row r="54" spans="1:11">
      <c r="A54" s="333" t="s">
        <v>1157</v>
      </c>
      <c r="B54" s="361" t="s">
        <v>1156</v>
      </c>
      <c r="C54" s="360"/>
      <c r="D54" s="337">
        <v>18.198</v>
      </c>
      <c r="E54" s="359">
        <f t="shared" si="3"/>
        <v>0</v>
      </c>
      <c r="F54" s="332" t="s">
        <v>8</v>
      </c>
      <c r="G54" s="359">
        <f t="shared" si="2"/>
        <v>0</v>
      </c>
      <c r="H54" s="328"/>
      <c r="I54" s="311"/>
      <c r="J54" s="311"/>
      <c r="K54" s="320"/>
    </row>
    <row r="55" spans="1:11">
      <c r="A55" s="358" t="s">
        <v>1155</v>
      </c>
      <c r="B55" s="356" t="s">
        <v>8</v>
      </c>
      <c r="C55" s="357" t="s">
        <v>8</v>
      </c>
      <c r="D55" s="356" t="s">
        <v>8</v>
      </c>
      <c r="E55" s="355">
        <f>TRUNC(SUM(E5:E54),2)</f>
        <v>0</v>
      </c>
      <c r="F55" s="355">
        <f>TRUNC(SUM(F5:F54),2)</f>
        <v>0</v>
      </c>
      <c r="G55" s="354">
        <f>TRUNC(SUM(G5:G54),2)</f>
        <v>0</v>
      </c>
      <c r="H55" s="323"/>
      <c r="I55" s="311"/>
      <c r="J55" s="311"/>
      <c r="K55" s="320"/>
    </row>
    <row r="56" spans="1:11">
      <c r="A56" s="353"/>
      <c r="B56" s="320"/>
      <c r="C56" s="320"/>
      <c r="D56" s="311"/>
      <c r="E56" s="352"/>
      <c r="F56" s="320"/>
      <c r="G56" s="351"/>
      <c r="H56" s="350"/>
      <c r="I56" s="311"/>
      <c r="J56" s="311"/>
      <c r="K56" s="320"/>
    </row>
    <row r="57" spans="1:11">
      <c r="A57" s="353" t="s">
        <v>1154</v>
      </c>
      <c r="B57" s="320"/>
      <c r="C57" s="320"/>
      <c r="D57" s="311"/>
      <c r="E57" s="352"/>
      <c r="F57" s="320"/>
      <c r="G57" s="351"/>
      <c r="H57" s="350" t="s">
        <v>1153</v>
      </c>
      <c r="I57" s="311"/>
      <c r="J57" s="311"/>
      <c r="K57" s="320"/>
    </row>
    <row r="58" spans="1:11">
      <c r="A58" s="348" t="s">
        <v>1152</v>
      </c>
      <c r="B58" s="349" t="s">
        <v>1</v>
      </c>
      <c r="C58" s="348" t="s">
        <v>1130</v>
      </c>
      <c r="D58" s="348" t="s">
        <v>1129</v>
      </c>
      <c r="E58" s="348" t="s">
        <v>1151</v>
      </c>
      <c r="F58" s="348" t="s">
        <v>1127</v>
      </c>
      <c r="G58" s="348" t="s">
        <v>221</v>
      </c>
      <c r="H58" s="347"/>
      <c r="I58" s="311"/>
      <c r="J58" s="311"/>
      <c r="K58" s="320"/>
    </row>
    <row r="59" spans="1:11">
      <c r="A59" s="342"/>
      <c r="B59" s="346"/>
      <c r="C59" s="342"/>
      <c r="D59" s="342"/>
      <c r="E59" s="345"/>
      <c r="F59" s="342"/>
      <c r="G59" s="340" t="s">
        <v>1150</v>
      </c>
      <c r="H59" s="344" t="s">
        <v>1149</v>
      </c>
      <c r="I59" s="311"/>
      <c r="J59" s="311"/>
      <c r="K59" s="320"/>
    </row>
    <row r="60" spans="1:11" ht="16.5">
      <c r="A60" s="343" t="s">
        <v>1148</v>
      </c>
      <c r="B60" s="342" t="s">
        <v>6</v>
      </c>
      <c r="C60" s="341" t="s">
        <v>1147</v>
      </c>
      <c r="D60" s="341" t="s">
        <v>1146</v>
      </c>
      <c r="E60" s="341" t="s">
        <v>1145</v>
      </c>
      <c r="F60" s="341" t="s">
        <v>1144</v>
      </c>
      <c r="G60" s="221">
        <v>174277</v>
      </c>
      <c r="H60" s="340" t="s">
        <v>6</v>
      </c>
      <c r="I60" s="311"/>
      <c r="J60" s="311"/>
      <c r="K60" s="320"/>
    </row>
    <row r="61" spans="1:11">
      <c r="A61" s="333" t="s">
        <v>1143</v>
      </c>
      <c r="B61" s="333" t="s">
        <v>1140</v>
      </c>
      <c r="C61" s="339" t="s">
        <v>8</v>
      </c>
      <c r="D61" s="335">
        <v>0.08</v>
      </c>
      <c r="E61" s="335">
        <v>8.0000000000000002E-3</v>
      </c>
      <c r="F61" s="335">
        <v>0.05</v>
      </c>
      <c r="G61" s="335">
        <v>0.03</v>
      </c>
      <c r="H61" s="328"/>
      <c r="I61" s="311"/>
      <c r="J61" s="311"/>
      <c r="K61" s="320"/>
    </row>
    <row r="62" spans="1:11">
      <c r="A62" s="334">
        <f>E55</f>
        <v>0</v>
      </c>
      <c r="B62" s="333" t="s">
        <v>1139</v>
      </c>
      <c r="C62" s="339" t="s">
        <v>8</v>
      </c>
      <c r="D62" s="338">
        <f>TRUNC(D61*E55,2)</f>
        <v>0</v>
      </c>
      <c r="E62" s="338">
        <f>TRUNC(E61*F55,2)</f>
        <v>0</v>
      </c>
      <c r="F62" s="338">
        <f>TRUNC(F61*G55,2)</f>
        <v>0</v>
      </c>
      <c r="G62" s="338">
        <f>TRUNC(E55*G61,2)</f>
        <v>0</v>
      </c>
      <c r="H62" s="328"/>
      <c r="I62" s="311"/>
      <c r="J62" s="311"/>
      <c r="K62" s="320"/>
    </row>
    <row r="63" spans="1:11">
      <c r="A63" s="331" t="s">
        <v>1142</v>
      </c>
      <c r="B63" s="333" t="s">
        <v>1140</v>
      </c>
      <c r="C63" s="337">
        <v>0</v>
      </c>
      <c r="D63" s="336" t="s">
        <v>8</v>
      </c>
      <c r="E63" s="335">
        <v>0</v>
      </c>
      <c r="F63" s="335">
        <v>0</v>
      </c>
      <c r="G63" s="335">
        <v>0.01</v>
      </c>
      <c r="H63" s="328"/>
      <c r="I63" s="311"/>
      <c r="J63" s="311"/>
      <c r="K63" s="320"/>
    </row>
    <row r="64" spans="1:11">
      <c r="A64" s="334">
        <f>F55</f>
        <v>0</v>
      </c>
      <c r="B64" s="333" t="s">
        <v>1139</v>
      </c>
      <c r="C64" s="331">
        <f>TRUNC(C63*F55,2)</f>
        <v>0</v>
      </c>
      <c r="D64" s="336" t="s">
        <v>8</v>
      </c>
      <c r="E64" s="338">
        <f>TRUNC(E63*F55,2)</f>
        <v>0</v>
      </c>
      <c r="F64" s="338">
        <v>0</v>
      </c>
      <c r="G64" s="335">
        <f>TRUNC(G63*F55,2)</f>
        <v>0</v>
      </c>
      <c r="H64" s="328"/>
      <c r="I64" s="311"/>
      <c r="J64" s="311"/>
      <c r="K64" s="320"/>
    </row>
    <row r="65" spans="1:11">
      <c r="A65" s="337" t="s">
        <v>1141</v>
      </c>
      <c r="B65" s="333" t="s">
        <v>1140</v>
      </c>
      <c r="C65" s="337">
        <v>0.17899999999999999</v>
      </c>
      <c r="D65" s="336" t="s">
        <v>8</v>
      </c>
      <c r="E65" s="335">
        <v>8.0000000000000002E-3</v>
      </c>
      <c r="F65" s="335">
        <v>0.1</v>
      </c>
      <c r="G65" s="335">
        <v>2.3E-2</v>
      </c>
      <c r="H65" s="328"/>
      <c r="I65" s="311"/>
      <c r="J65" s="311"/>
      <c r="K65" s="320"/>
    </row>
    <row r="66" spans="1:11">
      <c r="A66" s="334">
        <f>G55</f>
        <v>0</v>
      </c>
      <c r="B66" s="333" t="s">
        <v>1139</v>
      </c>
      <c r="C66" s="331">
        <f>TRUNC(C65*G55,2)</f>
        <v>0</v>
      </c>
      <c r="D66" s="332" t="s">
        <v>8</v>
      </c>
      <c r="E66" s="331">
        <f>TRUNC(E65*G55,2)</f>
        <v>0</v>
      </c>
      <c r="F66" s="331">
        <f>TRUNC(F65*G55,2)</f>
        <v>0</v>
      </c>
      <c r="G66" s="331">
        <f>TRUNC(G65*G55,2)</f>
        <v>0</v>
      </c>
      <c r="H66" s="328"/>
      <c r="I66" s="311"/>
      <c r="J66" s="311"/>
      <c r="K66" s="320"/>
    </row>
    <row r="67" spans="1:11">
      <c r="A67" s="323" t="s">
        <v>1138</v>
      </c>
      <c r="B67" s="324" t="s">
        <v>8</v>
      </c>
      <c r="C67" s="330">
        <f>TRUNC(C64+C66,2)</f>
        <v>0</v>
      </c>
      <c r="D67" s="330">
        <f>D62</f>
        <v>0</v>
      </c>
      <c r="E67" s="330">
        <f>E62+E64+E66</f>
        <v>0</v>
      </c>
      <c r="F67" s="330">
        <f>F62+F66+F64</f>
        <v>0</v>
      </c>
      <c r="G67" s="330">
        <f>G62+G64+G66</f>
        <v>0</v>
      </c>
      <c r="H67" s="328"/>
      <c r="I67" s="311"/>
      <c r="J67" s="311"/>
      <c r="K67" s="320"/>
    </row>
    <row r="68" spans="1:11">
      <c r="A68" s="323" t="s">
        <v>1137</v>
      </c>
      <c r="B68" s="324" t="s">
        <v>8</v>
      </c>
      <c r="C68" s="329">
        <f>IF((C67-TRUNC(C67))&lt;0.6,TRUNC(+TRUNC(C67)+1),TRUNC(C67+1))</f>
        <v>1</v>
      </c>
      <c r="D68" s="329">
        <f>IF((D67-TRUNC(D67))&lt;0.6,TRUNC(+TRUNC(D67)+1),TRUNC(D67+1))</f>
        <v>1</v>
      </c>
      <c r="E68" s="329">
        <f>IF((E67-TRUNC(E67))&lt;0.6,TRUNC(+TRUNC(E67)+1),TRUNC(E67+1))</f>
        <v>1</v>
      </c>
      <c r="F68" s="329">
        <f>IF((F67-TRUNC(F67))&lt;0.6,TRUNC(+TRUNC(F67)+1),TRUNC(F67+1))</f>
        <v>1</v>
      </c>
      <c r="G68" s="329">
        <f>G67</f>
        <v>0</v>
      </c>
      <c r="H68" s="328"/>
      <c r="I68" s="311"/>
      <c r="J68" s="311"/>
      <c r="K68" s="320"/>
    </row>
    <row r="69" spans="1:11">
      <c r="A69" s="323" t="s">
        <v>1136</v>
      </c>
      <c r="B69" s="327" t="s">
        <v>8</v>
      </c>
      <c r="C69" s="323">
        <f>INT(C68*C73)</f>
        <v>6372</v>
      </c>
      <c r="D69" s="323">
        <f>INT(D68*D73)</f>
        <v>10811</v>
      </c>
      <c r="E69" s="323">
        <f>INT(E68*E73)</f>
        <v>2577</v>
      </c>
      <c r="F69" s="323">
        <f>INT(F68*F73)</f>
        <v>265</v>
      </c>
      <c r="G69" s="322" t="s">
        <v>1135</v>
      </c>
      <c r="H69" s="326">
        <f>SUM(C69:F69)</f>
        <v>20025</v>
      </c>
      <c r="I69" s="311"/>
      <c r="J69" s="311"/>
      <c r="K69" s="325"/>
    </row>
    <row r="70" spans="1:11">
      <c r="A70" s="323" t="s">
        <v>1134</v>
      </c>
      <c r="B70" s="323"/>
      <c r="C70" s="323"/>
      <c r="D70" s="323"/>
      <c r="E70" s="324"/>
      <c r="F70" s="323"/>
      <c r="G70" s="322" t="s">
        <v>1133</v>
      </c>
      <c r="H70" s="321">
        <f>INT(G68*G60)</f>
        <v>0</v>
      </c>
      <c r="I70" s="311"/>
      <c r="J70" s="311"/>
      <c r="K70" s="320"/>
    </row>
    <row r="71" spans="1:11">
      <c r="A71" s="319" t="s">
        <v>1132</v>
      </c>
      <c r="B71" s="319"/>
      <c r="C71" s="319"/>
      <c r="D71" s="319"/>
      <c r="E71" s="316"/>
      <c r="F71" s="319"/>
      <c r="G71" s="316" t="s">
        <v>1131</v>
      </c>
      <c r="H71" s="318">
        <f>SUM(H70*0.02)</f>
        <v>0</v>
      </c>
      <c r="I71" s="311"/>
      <c r="J71" s="311"/>
      <c r="K71" s="311"/>
    </row>
    <row r="72" spans="1:11">
      <c r="C72" s="317" t="s">
        <v>1130</v>
      </c>
      <c r="D72" s="317" t="s">
        <v>1129</v>
      </c>
      <c r="E72" s="317" t="s">
        <v>1128</v>
      </c>
      <c r="F72" s="317" t="s">
        <v>1127</v>
      </c>
      <c r="G72" s="316"/>
      <c r="I72" s="311"/>
      <c r="J72" s="311"/>
      <c r="K72" s="311"/>
    </row>
    <row r="73" spans="1:11">
      <c r="C73" s="315">
        <v>6372</v>
      </c>
      <c r="D73" s="315">
        <v>10811</v>
      </c>
      <c r="E73" s="315">
        <v>2577</v>
      </c>
      <c r="F73" s="315">
        <v>265</v>
      </c>
      <c r="G73" s="314"/>
      <c r="I73" s="311"/>
      <c r="J73" s="311"/>
      <c r="K73" s="311"/>
    </row>
    <row r="74" spans="1:11">
      <c r="C74" s="313" t="s">
        <v>1126</v>
      </c>
      <c r="D74" s="313" t="s">
        <v>1126</v>
      </c>
      <c r="E74" s="313" t="s">
        <v>1126</v>
      </c>
      <c r="F74" s="313" t="s">
        <v>1126</v>
      </c>
      <c r="I74" s="312"/>
      <c r="J74" s="312"/>
      <c r="K74" s="312"/>
    </row>
    <row r="75" spans="1:11">
      <c r="C75" s="311" t="s">
        <v>1125</v>
      </c>
      <c r="D75" s="311" t="s">
        <v>1124</v>
      </c>
      <c r="E75" s="311" t="s">
        <v>1123</v>
      </c>
      <c r="F75" s="311"/>
    </row>
  </sheetData>
  <phoneticPr fontId="6"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6E538-403E-43A4-9141-46CE836EC724}">
  <sheetPr codeName="Sheet16"/>
  <dimension ref="A1:O66"/>
  <sheetViews>
    <sheetView workbookViewId="0">
      <selection activeCell="K22" sqref="K22"/>
    </sheetView>
  </sheetViews>
  <sheetFormatPr defaultColWidth="8.75" defaultRowHeight="12"/>
  <cols>
    <col min="1" max="1" width="8.75" style="206"/>
    <col min="2" max="2" width="11.75" style="206" customWidth="1"/>
    <col min="3" max="3" width="8.75" style="206"/>
    <col min="4" max="4" width="13.5" style="206" customWidth="1"/>
    <col min="5" max="5" width="8.75" style="206"/>
    <col min="6" max="6" width="12.75" style="206" bestFit="1" customWidth="1"/>
    <col min="7" max="7" width="13.5" style="206" customWidth="1"/>
    <col min="8" max="8" width="13.25" style="206" customWidth="1"/>
    <col min="9" max="16384" width="8.75" style="206"/>
  </cols>
  <sheetData>
    <row r="1" spans="1:11" ht="18.75">
      <c r="A1" s="266" t="s">
        <v>1015</v>
      </c>
      <c r="D1" s="265" t="s">
        <v>1014</v>
      </c>
    </row>
    <row r="2" spans="1:11" ht="14.25">
      <c r="A2" s="245"/>
      <c r="D2" s="245"/>
      <c r="E2" s="245"/>
      <c r="F2" s="245"/>
      <c r="G2" s="245"/>
      <c r="H2" s="245"/>
    </row>
    <row r="3" spans="1:11" ht="14.25">
      <c r="A3" s="246"/>
      <c r="D3" s="246"/>
      <c r="E3" s="246"/>
      <c r="F3" s="246"/>
      <c r="G3" s="246"/>
      <c r="H3" s="246"/>
    </row>
    <row r="4" spans="1:11" ht="14.25">
      <c r="A4" s="246" t="s">
        <v>1013</v>
      </c>
      <c r="D4" s="246"/>
      <c r="E4" s="246"/>
      <c r="F4" s="246"/>
      <c r="G4" s="246"/>
      <c r="H4" s="246"/>
    </row>
    <row r="5" spans="1:11" ht="14.25">
      <c r="A5" s="248" t="s">
        <v>1012</v>
      </c>
      <c r="B5" s="245"/>
      <c r="C5" s="248" t="s">
        <v>1011</v>
      </c>
      <c r="D5" s="245"/>
      <c r="E5" s="248" t="s">
        <v>1</v>
      </c>
      <c r="F5" s="248" t="s">
        <v>1010</v>
      </c>
      <c r="G5" s="248" t="s">
        <v>1009</v>
      </c>
      <c r="H5" s="248" t="s">
        <v>4</v>
      </c>
      <c r="I5" s="248" t="s">
        <v>1008</v>
      </c>
      <c r="J5" s="245"/>
      <c r="K5" s="247" t="s">
        <v>6</v>
      </c>
    </row>
    <row r="6" spans="1:11" ht="14.25">
      <c r="A6" s="248" t="s">
        <v>1007</v>
      </c>
      <c r="B6" s="245"/>
      <c r="C6" s="248" t="s">
        <v>1006</v>
      </c>
      <c r="D6" s="245"/>
      <c r="E6" s="260" t="s">
        <v>960</v>
      </c>
      <c r="F6" s="256">
        <f>SUM(O59)/100</f>
        <v>1.1399999999999999</v>
      </c>
      <c r="G6" s="255">
        <v>56700</v>
      </c>
      <c r="H6" s="254">
        <f t="shared" ref="H6:H11" si="0">TRUNC(+F6*G6)</f>
        <v>64638</v>
      </c>
      <c r="I6" s="248" t="s">
        <v>993</v>
      </c>
      <c r="J6" s="245"/>
      <c r="K6" s="247"/>
    </row>
    <row r="7" spans="1:11" ht="14.25">
      <c r="A7" s="248" t="s">
        <v>1005</v>
      </c>
      <c r="B7" s="245"/>
      <c r="C7" s="248" t="s">
        <v>1004</v>
      </c>
      <c r="D7" s="245"/>
      <c r="E7" s="260" t="s">
        <v>1003</v>
      </c>
      <c r="F7" s="255">
        <f>SUM(F57)</f>
        <v>300</v>
      </c>
      <c r="G7" s="255">
        <v>38</v>
      </c>
      <c r="H7" s="254">
        <f t="shared" si="0"/>
        <v>11400</v>
      </c>
      <c r="I7" s="248" t="s">
        <v>993</v>
      </c>
      <c r="J7" s="245" t="s">
        <v>6</v>
      </c>
      <c r="K7" s="247" t="s">
        <v>6</v>
      </c>
    </row>
    <row r="8" spans="1:11" ht="14.25">
      <c r="A8" s="248" t="s">
        <v>1002</v>
      </c>
      <c r="B8" s="245"/>
      <c r="C8" s="248" t="s">
        <v>1001</v>
      </c>
      <c r="D8" s="245"/>
      <c r="E8" s="260" t="s">
        <v>211</v>
      </c>
      <c r="F8" s="242">
        <f>SUM(O61)/100</f>
        <v>6.54</v>
      </c>
      <c r="G8" s="255">
        <v>1710</v>
      </c>
      <c r="H8" s="254">
        <f t="shared" si="0"/>
        <v>11183</v>
      </c>
      <c r="I8" s="248" t="s">
        <v>993</v>
      </c>
      <c r="J8" s="245"/>
      <c r="K8" s="247" t="s">
        <v>6</v>
      </c>
    </row>
    <row r="9" spans="1:11" ht="14.25">
      <c r="A9" s="248" t="s">
        <v>1000</v>
      </c>
      <c r="B9" s="245"/>
      <c r="C9" s="248" t="s">
        <v>999</v>
      </c>
      <c r="D9" s="245"/>
      <c r="E9" s="260" t="s">
        <v>960</v>
      </c>
      <c r="F9" s="242">
        <f>SUM(J57)</f>
        <v>1.2</v>
      </c>
      <c r="G9" s="255">
        <v>18720</v>
      </c>
      <c r="H9" s="254">
        <f t="shared" si="0"/>
        <v>22464</v>
      </c>
      <c r="I9" s="248" t="s">
        <v>993</v>
      </c>
      <c r="J9" s="245"/>
      <c r="K9" s="247" t="s">
        <v>998</v>
      </c>
    </row>
    <row r="10" spans="1:11" ht="14.25">
      <c r="A10" s="248" t="s">
        <v>997</v>
      </c>
      <c r="B10" s="245"/>
      <c r="C10" s="248" t="s">
        <v>996</v>
      </c>
      <c r="D10" s="245"/>
      <c r="E10" s="260" t="s">
        <v>213</v>
      </c>
      <c r="F10" s="255">
        <f>SUM(L63)</f>
        <v>24</v>
      </c>
      <c r="G10" s="255">
        <v>140</v>
      </c>
      <c r="H10" s="254">
        <f t="shared" si="0"/>
        <v>3360</v>
      </c>
      <c r="I10" s="248" t="s">
        <v>993</v>
      </c>
      <c r="J10" s="245"/>
      <c r="K10" s="247"/>
    </row>
    <row r="11" spans="1:11" ht="14.25">
      <c r="A11" s="248" t="s">
        <v>995</v>
      </c>
      <c r="B11" s="245"/>
      <c r="C11" s="248" t="s">
        <v>994</v>
      </c>
      <c r="D11" s="245"/>
      <c r="E11" s="260" t="s">
        <v>212</v>
      </c>
      <c r="F11" s="255">
        <f>SUM(L64)</f>
        <v>4</v>
      </c>
      <c r="G11" s="248">
        <v>85</v>
      </c>
      <c r="H11" s="254">
        <f t="shared" si="0"/>
        <v>340</v>
      </c>
      <c r="I11" s="248" t="s">
        <v>993</v>
      </c>
      <c r="J11" s="245"/>
      <c r="K11" s="247"/>
    </row>
    <row r="12" spans="1:11" ht="14.25">
      <c r="A12" s="248"/>
      <c r="B12" s="245"/>
      <c r="C12" s="245"/>
      <c r="D12" s="245"/>
      <c r="E12" s="263"/>
      <c r="F12" s="255"/>
      <c r="G12" s="245"/>
      <c r="H12" s="253"/>
      <c r="I12" s="248"/>
      <c r="J12" s="245"/>
      <c r="K12" s="247"/>
    </row>
    <row r="13" spans="1:11" ht="14.25">
      <c r="A13" s="248"/>
      <c r="B13" s="245" t="s">
        <v>992</v>
      </c>
      <c r="C13" s="245"/>
      <c r="D13" s="245"/>
      <c r="E13" s="245" t="s">
        <v>6</v>
      </c>
      <c r="F13" s="248"/>
      <c r="G13" s="253" t="s">
        <v>6</v>
      </c>
      <c r="H13" s="253">
        <f>SUM(H6:H11)</f>
        <v>113385</v>
      </c>
      <c r="I13" s="248"/>
      <c r="J13" s="245"/>
      <c r="K13" s="247" t="s">
        <v>6</v>
      </c>
    </row>
    <row r="14" spans="1:11" ht="14.25">
      <c r="A14" s="245"/>
      <c r="B14" s="245"/>
      <c r="C14" s="245"/>
      <c r="D14" s="245"/>
      <c r="E14" s="245"/>
      <c r="F14" s="245"/>
      <c r="G14" s="245"/>
      <c r="H14" s="245" t="s">
        <v>6</v>
      </c>
      <c r="I14" s="245"/>
      <c r="J14" s="245"/>
      <c r="K14" s="246"/>
    </row>
    <row r="15" spans="1:11" ht="14.25">
      <c r="A15" s="246"/>
      <c r="B15" s="246"/>
      <c r="C15" s="246"/>
      <c r="D15" s="246"/>
      <c r="E15" s="246"/>
      <c r="F15" s="246"/>
      <c r="G15" s="246"/>
      <c r="H15" s="246"/>
      <c r="I15" s="246"/>
      <c r="J15" s="246"/>
      <c r="K15" s="246"/>
    </row>
    <row r="16" spans="1:11" ht="14.25">
      <c r="A16" s="246" t="s">
        <v>991</v>
      </c>
      <c r="B16" s="246"/>
      <c r="C16" s="246"/>
      <c r="D16" s="246"/>
      <c r="E16" s="246"/>
      <c r="F16" s="246"/>
      <c r="G16" s="246"/>
      <c r="H16" s="246"/>
      <c r="I16" s="246"/>
      <c r="J16" s="246"/>
      <c r="K16" s="246"/>
    </row>
    <row r="17" spans="1:11" ht="14.25">
      <c r="A17" s="260" t="s">
        <v>990</v>
      </c>
      <c r="B17" s="264" t="s">
        <v>989</v>
      </c>
      <c r="C17" s="263" t="s">
        <v>988</v>
      </c>
      <c r="D17" s="263" t="s">
        <v>987</v>
      </c>
      <c r="E17" s="260" t="s">
        <v>986</v>
      </c>
      <c r="F17" s="260" t="s">
        <v>985</v>
      </c>
      <c r="G17" s="260" t="s">
        <v>984</v>
      </c>
      <c r="H17" s="260"/>
      <c r="I17" s="259"/>
      <c r="J17" s="258"/>
      <c r="K17" s="258"/>
    </row>
    <row r="18" spans="1:11" ht="14.25">
      <c r="A18" s="259" t="s">
        <v>983</v>
      </c>
      <c r="B18" s="262" t="s">
        <v>982</v>
      </c>
      <c r="C18" s="261" t="s">
        <v>981</v>
      </c>
      <c r="D18" s="258" t="s">
        <v>980</v>
      </c>
      <c r="E18" s="259" t="s">
        <v>979</v>
      </c>
      <c r="F18" s="259" t="s">
        <v>978</v>
      </c>
      <c r="G18" s="259" t="s">
        <v>977</v>
      </c>
      <c r="H18" s="259" t="s">
        <v>976</v>
      </c>
      <c r="I18" s="259"/>
      <c r="J18" s="258"/>
      <c r="K18" s="258"/>
    </row>
    <row r="19" spans="1:11" ht="14.25">
      <c r="A19" s="260" t="s">
        <v>975</v>
      </c>
      <c r="B19" s="260" t="s">
        <v>974</v>
      </c>
      <c r="C19" s="260" t="s">
        <v>973</v>
      </c>
      <c r="D19" s="260" t="s">
        <v>972</v>
      </c>
      <c r="E19" s="259" t="s">
        <v>971</v>
      </c>
      <c r="F19" s="259" t="s">
        <v>970</v>
      </c>
      <c r="G19" s="259" t="s">
        <v>969</v>
      </c>
      <c r="H19" s="259" t="s">
        <v>6</v>
      </c>
      <c r="I19" s="259"/>
      <c r="J19" s="258"/>
      <c r="K19" s="258"/>
    </row>
    <row r="20" spans="1:11" ht="14.25">
      <c r="A20" s="259" t="s">
        <v>968</v>
      </c>
      <c r="B20" s="259" t="s">
        <v>967</v>
      </c>
      <c r="C20" s="259" t="s">
        <v>966</v>
      </c>
      <c r="D20" s="259"/>
      <c r="E20" s="259" t="s">
        <v>965</v>
      </c>
      <c r="F20" s="259" t="s">
        <v>964</v>
      </c>
      <c r="G20" s="259" t="s">
        <v>963</v>
      </c>
      <c r="H20" s="259" t="s">
        <v>6</v>
      </c>
      <c r="I20" s="259" t="s">
        <v>6</v>
      </c>
      <c r="J20" s="258" t="s">
        <v>6</v>
      </c>
      <c r="K20" s="258" t="s">
        <v>6</v>
      </c>
    </row>
    <row r="21" spans="1:11" ht="16.5">
      <c r="A21" s="248" t="s">
        <v>221</v>
      </c>
      <c r="B21" s="221" t="e">
        <f>VLOOKUP(A21,#REF!,24,0)</f>
        <v>#REF!</v>
      </c>
      <c r="C21" s="248">
        <v>9.0999999999999998E-2</v>
      </c>
      <c r="D21" s="248">
        <f>SUM(C21)</f>
        <v>9.0999999999999998E-2</v>
      </c>
      <c r="E21" s="255" t="s">
        <v>8</v>
      </c>
      <c r="F21" s="255" t="s">
        <v>8</v>
      </c>
      <c r="G21" s="255" t="s">
        <v>8</v>
      </c>
      <c r="H21" s="248" t="s">
        <v>6</v>
      </c>
      <c r="I21" s="247" t="s">
        <v>6</v>
      </c>
      <c r="J21" s="246" t="s">
        <v>6</v>
      </c>
      <c r="K21" s="246" t="s">
        <v>6</v>
      </c>
    </row>
    <row r="22" spans="1:11" ht="16.5">
      <c r="A22" s="248" t="s">
        <v>214</v>
      </c>
      <c r="B22" s="221" t="e">
        <f>VLOOKUP(A22,#REF!,24,0)</f>
        <v>#REF!</v>
      </c>
      <c r="C22" s="248">
        <v>9.0999999999999998E-2</v>
      </c>
      <c r="D22" s="248">
        <f>SUM(C22)</f>
        <v>9.0999999999999998E-2</v>
      </c>
      <c r="E22" s="255" t="s">
        <v>8</v>
      </c>
      <c r="F22" s="255" t="s">
        <v>8</v>
      </c>
      <c r="G22" s="255" t="s">
        <v>8</v>
      </c>
      <c r="H22" s="247" t="s">
        <v>6</v>
      </c>
      <c r="I22" s="247" t="s">
        <v>6</v>
      </c>
      <c r="J22" s="246" t="s">
        <v>6</v>
      </c>
      <c r="K22" s="246" t="s">
        <v>6</v>
      </c>
    </row>
    <row r="23" spans="1:11" ht="16.5">
      <c r="A23" s="248" t="s">
        <v>229</v>
      </c>
      <c r="B23" s="221" t="e">
        <f>VLOOKUP(A23,#REF!,24,0)</f>
        <v>#REF!</v>
      </c>
      <c r="C23" s="256">
        <v>2.9000000000000001E-2</v>
      </c>
      <c r="D23" s="256">
        <v>2.9000000000000001E-2</v>
      </c>
      <c r="E23" s="248"/>
      <c r="F23" s="255" t="s">
        <v>8</v>
      </c>
      <c r="G23" s="255" t="s">
        <v>8</v>
      </c>
      <c r="H23" s="247" t="s">
        <v>6</v>
      </c>
      <c r="I23" s="247"/>
      <c r="J23" s="246"/>
      <c r="K23" s="246"/>
    </row>
    <row r="24" spans="1:11" ht="16.5">
      <c r="A24" s="248" t="s">
        <v>220</v>
      </c>
      <c r="B24" s="221" t="e">
        <f>VLOOKUP(A24,#REF!,24,0)</f>
        <v>#REF!</v>
      </c>
      <c r="C24" s="255" t="s">
        <v>8</v>
      </c>
      <c r="D24" s="255" t="s">
        <v>8</v>
      </c>
      <c r="E24" s="255" t="s">
        <v>8</v>
      </c>
      <c r="F24" s="257">
        <v>1.9280999999999999</v>
      </c>
      <c r="G24" s="248">
        <v>0.23749999999999999</v>
      </c>
      <c r="H24" s="247" t="s">
        <v>6</v>
      </c>
      <c r="I24" s="247"/>
      <c r="J24" s="246"/>
      <c r="K24" s="246"/>
    </row>
    <row r="25" spans="1:11" ht="16.5">
      <c r="A25" s="248" t="s">
        <v>215</v>
      </c>
      <c r="B25" s="221" t="e">
        <f>VLOOKUP(A25,#REF!,24,0)</f>
        <v>#REF!</v>
      </c>
      <c r="C25" s="255" t="s">
        <v>8</v>
      </c>
      <c r="D25" s="255" t="s">
        <v>8</v>
      </c>
      <c r="E25" s="256">
        <v>6.4000000000000001E-2</v>
      </c>
      <c r="F25" s="256" t="s">
        <v>8</v>
      </c>
      <c r="G25" s="248" t="s">
        <v>8</v>
      </c>
      <c r="H25" s="247" t="s">
        <v>6</v>
      </c>
      <c r="I25" s="247"/>
      <c r="J25" s="246"/>
      <c r="K25" s="246"/>
    </row>
    <row r="26" spans="1:11" ht="14.25">
      <c r="A26" s="248" t="s">
        <v>962</v>
      </c>
      <c r="B26" s="245"/>
      <c r="C26" s="255" t="s">
        <v>8</v>
      </c>
      <c r="D26" s="255" t="e">
        <f>TRUNC((B21*D21)+(B22*D22))</f>
        <v>#REF!</v>
      </c>
      <c r="E26" s="255" t="e">
        <f>B25*E25</f>
        <v>#REF!</v>
      </c>
      <c r="F26" s="255" t="e">
        <f>TRUNC(B24*F24)</f>
        <v>#REF!</v>
      </c>
      <c r="G26" s="255" t="e">
        <f>TRUNC(B24*G24)</f>
        <v>#REF!</v>
      </c>
      <c r="H26" s="247" t="s">
        <v>6</v>
      </c>
      <c r="I26" s="247"/>
      <c r="J26" s="246"/>
      <c r="K26" s="246"/>
    </row>
    <row r="27" spans="1:11" ht="14.25">
      <c r="A27" s="248" t="s">
        <v>961</v>
      </c>
      <c r="B27" s="245"/>
      <c r="C27" s="248" t="s">
        <v>960</v>
      </c>
      <c r="D27" s="242">
        <f>L59</f>
        <v>1.1399999999999999</v>
      </c>
      <c r="E27" s="242">
        <f>L60</f>
        <v>0.6</v>
      </c>
      <c r="F27" s="242">
        <f>L61*0.183/1.05</f>
        <v>1.1399999999999999</v>
      </c>
      <c r="G27" s="242">
        <f>J57</f>
        <v>1.2</v>
      </c>
      <c r="H27" s="247" t="s">
        <v>6</v>
      </c>
      <c r="I27" s="247"/>
      <c r="J27" s="246"/>
      <c r="K27" s="246"/>
    </row>
    <row r="28" spans="1:11" ht="14.25">
      <c r="A28" s="248" t="s">
        <v>959</v>
      </c>
      <c r="B28" s="245"/>
      <c r="C28" s="248"/>
      <c r="D28" s="254" t="e">
        <f>D26*D27</f>
        <v>#REF!</v>
      </c>
      <c r="E28" s="254" t="e">
        <f>E26*E27</f>
        <v>#REF!</v>
      </c>
      <c r="F28" s="254" t="e">
        <f>F26*F27</f>
        <v>#REF!</v>
      </c>
      <c r="G28" s="254" t="e">
        <f>TRUNC(+G26*G27)</f>
        <v>#REF!</v>
      </c>
      <c r="H28" s="247"/>
      <c r="I28" s="247"/>
      <c r="J28" s="246"/>
      <c r="K28" s="246"/>
    </row>
    <row r="29" spans="1:11" ht="14.25">
      <c r="A29" s="248" t="s">
        <v>958</v>
      </c>
      <c r="B29" s="245"/>
      <c r="C29" s="245"/>
      <c r="D29" s="248"/>
      <c r="E29" s="253" t="s">
        <v>6</v>
      </c>
      <c r="F29" s="245"/>
      <c r="G29" s="253" t="e">
        <f>SUM(D28:G28)</f>
        <v>#REF!</v>
      </c>
      <c r="H29" s="253" t="s">
        <v>6</v>
      </c>
      <c r="I29" s="252" t="s">
        <v>6</v>
      </c>
      <c r="J29" s="251" t="s">
        <v>6</v>
      </c>
      <c r="K29" s="251" t="s">
        <v>6</v>
      </c>
    </row>
    <row r="30" spans="1:11" ht="14.25">
      <c r="A30" s="245"/>
      <c r="B30" s="245"/>
      <c r="C30" s="245"/>
      <c r="D30" s="245"/>
      <c r="E30" s="245"/>
      <c r="F30" s="245"/>
      <c r="G30" s="245"/>
      <c r="H30" s="245"/>
      <c r="I30" s="246"/>
      <c r="J30" s="246" t="s">
        <v>6</v>
      </c>
      <c r="K30" s="246"/>
    </row>
    <row r="31" spans="1:11" ht="14.25">
      <c r="A31" s="246"/>
      <c r="B31" s="246"/>
      <c r="C31" s="246"/>
      <c r="D31" s="246"/>
      <c r="E31" s="246"/>
      <c r="F31" s="246"/>
      <c r="G31" s="246"/>
      <c r="H31" s="246"/>
      <c r="I31" s="246"/>
      <c r="J31" s="246"/>
      <c r="K31" s="246"/>
    </row>
    <row r="32" spans="1:11" ht="14.25">
      <c r="A32" s="246"/>
      <c r="B32" s="246"/>
      <c r="C32" s="246"/>
      <c r="D32" s="246"/>
      <c r="E32" s="246"/>
      <c r="F32" s="246"/>
      <c r="G32" s="246"/>
      <c r="H32" s="246"/>
      <c r="I32" s="246"/>
      <c r="J32" s="246"/>
      <c r="K32" s="246"/>
    </row>
    <row r="33" spans="1:13" ht="14.25">
      <c r="A33" s="246"/>
      <c r="B33" s="246"/>
      <c r="C33" s="246"/>
      <c r="D33" s="246"/>
      <c r="E33" s="246"/>
      <c r="F33" s="246"/>
      <c r="G33" s="246"/>
      <c r="H33" s="246"/>
      <c r="I33" s="246"/>
      <c r="J33" s="246"/>
      <c r="K33" s="246"/>
    </row>
    <row r="34" spans="1:13" ht="14.25">
      <c r="A34" s="246"/>
      <c r="B34" s="246"/>
      <c r="C34" s="246"/>
      <c r="D34" s="246"/>
      <c r="E34" s="246"/>
      <c r="F34" s="246"/>
      <c r="G34" s="246"/>
      <c r="H34" s="246"/>
      <c r="I34" s="246"/>
      <c r="J34" s="246"/>
      <c r="K34" s="246"/>
    </row>
    <row r="35" spans="1:13" ht="14.25">
      <c r="A35" s="246"/>
      <c r="B35" s="246"/>
      <c r="C35" s="246"/>
      <c r="D35" s="246"/>
      <c r="E35" s="246"/>
      <c r="F35" s="246"/>
      <c r="G35" s="246"/>
      <c r="H35" s="246"/>
      <c r="I35" s="246"/>
      <c r="J35" s="246"/>
      <c r="K35" s="246"/>
    </row>
    <row r="36" spans="1:13" ht="15" thickBot="1">
      <c r="A36" s="246" t="s">
        <v>957</v>
      </c>
      <c r="B36" s="246"/>
      <c r="C36" s="246"/>
      <c r="D36" s="246" t="s">
        <v>956</v>
      </c>
      <c r="E36" s="246"/>
      <c r="F36" s="246"/>
      <c r="G36" s="246"/>
      <c r="H36" s="246"/>
      <c r="I36" s="246"/>
      <c r="J36" s="246"/>
      <c r="K36" s="246"/>
    </row>
    <row r="37" spans="1:13" ht="15" thickTop="1">
      <c r="A37" s="246" t="s">
        <v>955</v>
      </c>
      <c r="B37" s="246"/>
      <c r="C37" s="246"/>
      <c r="D37" s="239"/>
      <c r="E37" s="239"/>
      <c r="F37" s="239"/>
      <c r="G37" s="239"/>
      <c r="H37" s="239"/>
      <c r="I37" s="246"/>
      <c r="J37" s="246"/>
      <c r="K37" s="246"/>
    </row>
    <row r="38" spans="1:13" ht="14.25">
      <c r="A38" s="385" t="s">
        <v>952</v>
      </c>
      <c r="B38" s="248" t="s">
        <v>951</v>
      </c>
      <c r="C38" s="248" t="s">
        <v>950</v>
      </c>
      <c r="D38" s="245"/>
      <c r="E38" s="248" t="s">
        <v>949</v>
      </c>
      <c r="F38" s="245"/>
      <c r="G38" s="248" t="s">
        <v>954</v>
      </c>
      <c r="H38" s="245"/>
      <c r="I38" s="248" t="s">
        <v>947</v>
      </c>
      <c r="J38" s="245"/>
      <c r="K38" s="248" t="s">
        <v>946</v>
      </c>
      <c r="L38" s="245" t="s">
        <v>945</v>
      </c>
      <c r="M38" s="247"/>
    </row>
    <row r="39" spans="1:13" ht="14.25">
      <c r="A39" s="247"/>
      <c r="B39" s="247" t="s">
        <v>944</v>
      </c>
      <c r="C39" s="248" t="s">
        <v>942</v>
      </c>
      <c r="D39" s="248" t="s">
        <v>943</v>
      </c>
      <c r="E39" s="248" t="s">
        <v>942</v>
      </c>
      <c r="F39" s="248" t="s">
        <v>941</v>
      </c>
      <c r="G39" s="248" t="s">
        <v>942</v>
      </c>
      <c r="H39" s="248" t="s">
        <v>941</v>
      </c>
      <c r="I39" s="248" t="s">
        <v>940</v>
      </c>
      <c r="J39" s="248" t="s">
        <v>939</v>
      </c>
      <c r="K39" s="248" t="s">
        <v>940</v>
      </c>
      <c r="L39" s="248" t="s">
        <v>939</v>
      </c>
      <c r="M39" s="247"/>
    </row>
    <row r="40" spans="1:13" ht="14.25">
      <c r="A40" s="247" t="s">
        <v>915</v>
      </c>
      <c r="B40" s="247" t="s">
        <v>938</v>
      </c>
      <c r="C40" s="247" t="s">
        <v>937</v>
      </c>
      <c r="D40" s="247" t="s">
        <v>937</v>
      </c>
      <c r="E40" s="247" t="s">
        <v>937</v>
      </c>
      <c r="F40" s="247" t="s">
        <v>936</v>
      </c>
      <c r="G40" s="247" t="s">
        <v>937</v>
      </c>
      <c r="H40" s="247" t="s">
        <v>936</v>
      </c>
      <c r="I40" s="247" t="s">
        <v>935</v>
      </c>
      <c r="J40" s="247" t="s">
        <v>934</v>
      </c>
      <c r="K40" s="247" t="s">
        <v>935</v>
      </c>
      <c r="L40" s="247" t="s">
        <v>934</v>
      </c>
      <c r="M40" s="247"/>
    </row>
    <row r="41" spans="1:13" ht="14.25">
      <c r="A41" s="248" t="s">
        <v>933</v>
      </c>
      <c r="B41" s="249">
        <v>0</v>
      </c>
      <c r="C41" s="248">
        <v>0.35</v>
      </c>
      <c r="D41" s="248">
        <f>B41*C41</f>
        <v>0</v>
      </c>
      <c r="E41" s="248">
        <v>135</v>
      </c>
      <c r="F41" s="248">
        <f>B41*E41</f>
        <v>0</v>
      </c>
      <c r="G41" s="248">
        <v>0.16</v>
      </c>
      <c r="H41" s="248">
        <f>B41*G41</f>
        <v>0</v>
      </c>
      <c r="I41" s="248">
        <v>0.08</v>
      </c>
      <c r="J41" s="248">
        <f>B41*I41</f>
        <v>0</v>
      </c>
      <c r="K41" s="248">
        <v>6</v>
      </c>
      <c r="L41" s="248">
        <f>B41*K41</f>
        <v>0</v>
      </c>
      <c r="M41" s="247"/>
    </row>
    <row r="42" spans="1:13" ht="14.25">
      <c r="A42" s="248" t="s">
        <v>932</v>
      </c>
      <c r="B42" s="249">
        <v>2</v>
      </c>
      <c r="C42" s="248">
        <v>0.38</v>
      </c>
      <c r="D42" s="248">
        <f>B42*C42</f>
        <v>0.76</v>
      </c>
      <c r="E42" s="248">
        <v>150</v>
      </c>
      <c r="F42" s="248">
        <f>B42*E42</f>
        <v>300</v>
      </c>
      <c r="G42" s="248">
        <v>0.56999999999999995</v>
      </c>
      <c r="H42" s="248">
        <f>B42*G42</f>
        <v>1.1399999999999999</v>
      </c>
      <c r="I42" s="242">
        <v>0.6</v>
      </c>
      <c r="J42" s="248">
        <f>B42*I42</f>
        <v>1.2</v>
      </c>
      <c r="K42" s="248">
        <v>12</v>
      </c>
      <c r="L42" s="248">
        <f>B42*K42</f>
        <v>24</v>
      </c>
      <c r="M42" s="247"/>
    </row>
    <row r="43" spans="1:13" ht="14.25">
      <c r="A43" s="248" t="s">
        <v>931</v>
      </c>
      <c r="B43" s="249">
        <v>0</v>
      </c>
      <c r="C43" s="248">
        <v>0.47</v>
      </c>
      <c r="D43" s="248">
        <f>B43*C43</f>
        <v>0</v>
      </c>
      <c r="E43" s="248">
        <v>140</v>
      </c>
      <c r="F43" s="248">
        <f>B43*E43</f>
        <v>0</v>
      </c>
      <c r="G43" s="248">
        <v>0.5</v>
      </c>
      <c r="H43" s="248">
        <f>B43*G43</f>
        <v>0</v>
      </c>
      <c r="I43" s="248">
        <v>0.49</v>
      </c>
      <c r="J43" s="248">
        <f>B43*I43</f>
        <v>0</v>
      </c>
      <c r="K43" s="248">
        <v>10</v>
      </c>
      <c r="L43" s="248">
        <f>B43*K43</f>
        <v>0</v>
      </c>
      <c r="M43" s="247"/>
    </row>
    <row r="44" spans="1:13" ht="14.25">
      <c r="A44" s="250" t="s">
        <v>930</v>
      </c>
      <c r="B44" s="249">
        <v>0</v>
      </c>
      <c r="C44" s="248">
        <v>0.92</v>
      </c>
      <c r="D44" s="248">
        <f>B44*C44</f>
        <v>0</v>
      </c>
      <c r="E44" s="248">
        <v>432</v>
      </c>
      <c r="F44" s="248">
        <f>B44*E44</f>
        <v>0</v>
      </c>
      <c r="G44" s="248">
        <v>0.5</v>
      </c>
      <c r="H44" s="248">
        <f>B44*G44</f>
        <v>0</v>
      </c>
      <c r="I44" s="248">
        <v>0.18</v>
      </c>
      <c r="J44" s="248">
        <f>B44*I44</f>
        <v>0</v>
      </c>
      <c r="K44" s="248">
        <v>8</v>
      </c>
      <c r="L44" s="248">
        <f>B44*K44</f>
        <v>0</v>
      </c>
      <c r="M44" s="247"/>
    </row>
    <row r="45" spans="1:13" ht="14.25">
      <c r="A45" s="248" t="s">
        <v>929</v>
      </c>
      <c r="B45" s="245"/>
      <c r="C45" s="248"/>
      <c r="D45" s="243">
        <f>SUM(D41:D44)</f>
        <v>0.76</v>
      </c>
      <c r="E45" s="242"/>
      <c r="F45" s="244">
        <f>SUM(F41:F44)</f>
        <v>300</v>
      </c>
      <c r="G45" s="242"/>
      <c r="H45" s="243">
        <f>SUM(H41:H44)</f>
        <v>1.1399999999999999</v>
      </c>
      <c r="I45" s="242"/>
      <c r="J45" s="243">
        <f>SUM(J41:J44)</f>
        <v>1.2</v>
      </c>
      <c r="K45" s="242"/>
      <c r="L45" s="243">
        <f>SUM(L41:L44)</f>
        <v>24</v>
      </c>
      <c r="M45" s="247"/>
    </row>
    <row r="46" spans="1:13" ht="14.25">
      <c r="A46" s="245"/>
      <c r="B46" s="245"/>
      <c r="C46" s="245"/>
      <c r="D46" s="245"/>
      <c r="E46" s="245"/>
      <c r="F46" s="245"/>
      <c r="G46" s="245"/>
      <c r="H46" s="245"/>
      <c r="I46" s="245"/>
      <c r="J46" s="245"/>
      <c r="K46" s="245"/>
      <c r="L46" s="245"/>
      <c r="M46" s="246"/>
    </row>
    <row r="47" spans="1:13" ht="14.25">
      <c r="A47" s="246" t="s">
        <v>953</v>
      </c>
      <c r="B47" s="246"/>
      <c r="C47" s="246"/>
      <c r="D47" s="246"/>
      <c r="E47" s="246"/>
      <c r="F47" s="246"/>
      <c r="G47" s="246"/>
      <c r="H47" s="246"/>
      <c r="I47" s="246"/>
      <c r="J47" s="246"/>
      <c r="K47" s="246"/>
      <c r="L47" s="246"/>
      <c r="M47" s="246"/>
    </row>
    <row r="48" spans="1:13" ht="14.25">
      <c r="A48" s="385" t="s">
        <v>952</v>
      </c>
      <c r="B48" s="248" t="s">
        <v>951</v>
      </c>
      <c r="C48" s="248" t="s">
        <v>950</v>
      </c>
      <c r="D48" s="245"/>
      <c r="E48" s="248" t="s">
        <v>949</v>
      </c>
      <c r="F48" s="245"/>
      <c r="G48" s="248" t="s">
        <v>948</v>
      </c>
      <c r="H48" s="245"/>
      <c r="I48" s="248" t="s">
        <v>947</v>
      </c>
      <c r="J48" s="245"/>
      <c r="K48" s="248" t="s">
        <v>946</v>
      </c>
      <c r="L48" s="245" t="s">
        <v>945</v>
      </c>
      <c r="M48" s="247"/>
    </row>
    <row r="49" spans="1:15" ht="14.25">
      <c r="A49" s="247"/>
      <c r="B49" s="247" t="s">
        <v>944</v>
      </c>
      <c r="C49" s="248" t="s">
        <v>942</v>
      </c>
      <c r="D49" s="248" t="s">
        <v>943</v>
      </c>
      <c r="E49" s="248" t="s">
        <v>942</v>
      </c>
      <c r="F49" s="248" t="s">
        <v>941</v>
      </c>
      <c r="G49" s="248" t="s">
        <v>942</v>
      </c>
      <c r="H49" s="248" t="s">
        <v>941</v>
      </c>
      <c r="I49" s="248" t="s">
        <v>940</v>
      </c>
      <c r="J49" s="248" t="s">
        <v>939</v>
      </c>
      <c r="K49" s="248" t="s">
        <v>940</v>
      </c>
      <c r="L49" s="248" t="s">
        <v>939</v>
      </c>
      <c r="M49" s="247"/>
    </row>
    <row r="50" spans="1:15" ht="14.25">
      <c r="A50" s="247" t="s">
        <v>915</v>
      </c>
      <c r="B50" s="247" t="s">
        <v>938</v>
      </c>
      <c r="C50" s="247" t="s">
        <v>937</v>
      </c>
      <c r="D50" s="247" t="s">
        <v>937</v>
      </c>
      <c r="E50" s="247" t="s">
        <v>937</v>
      </c>
      <c r="F50" s="247" t="s">
        <v>936</v>
      </c>
      <c r="G50" s="247" t="s">
        <v>937</v>
      </c>
      <c r="H50" s="247" t="s">
        <v>936</v>
      </c>
      <c r="I50" s="247" t="s">
        <v>935</v>
      </c>
      <c r="J50" s="247" t="s">
        <v>934</v>
      </c>
      <c r="K50" s="247" t="s">
        <v>935</v>
      </c>
      <c r="L50" s="247" t="s">
        <v>934</v>
      </c>
      <c r="M50" s="247"/>
    </row>
    <row r="51" spans="1:15" ht="14.25">
      <c r="A51" s="248" t="s">
        <v>933</v>
      </c>
      <c r="B51" s="249">
        <v>0</v>
      </c>
      <c r="C51" s="248">
        <v>0.35</v>
      </c>
      <c r="D51" s="248">
        <f>B51*C51</f>
        <v>0</v>
      </c>
      <c r="E51" s="248">
        <v>135</v>
      </c>
      <c r="F51" s="248">
        <f>B51*E51</f>
        <v>0</v>
      </c>
      <c r="G51" s="248">
        <v>0.16</v>
      </c>
      <c r="H51" s="248">
        <f>B51*G51</f>
        <v>0</v>
      </c>
      <c r="I51" s="248">
        <v>0.08</v>
      </c>
      <c r="J51" s="248">
        <f>B51*I51</f>
        <v>0</v>
      </c>
      <c r="K51" s="248">
        <v>6</v>
      </c>
      <c r="L51" s="248">
        <f>B51*K51</f>
        <v>0</v>
      </c>
      <c r="M51" s="247"/>
    </row>
    <row r="52" spans="1:15" ht="14.25">
      <c r="A52" s="248" t="s">
        <v>932</v>
      </c>
      <c r="B52" s="249">
        <v>0</v>
      </c>
      <c r="C52" s="248">
        <v>0.38</v>
      </c>
      <c r="D52" s="248">
        <f>B52*C52</f>
        <v>0</v>
      </c>
      <c r="E52" s="248">
        <v>150</v>
      </c>
      <c r="F52" s="248">
        <f>B52*E52</f>
        <v>0</v>
      </c>
      <c r="G52" s="248">
        <v>0.56999999999999995</v>
      </c>
      <c r="H52" s="248">
        <f>B52*G52</f>
        <v>0</v>
      </c>
      <c r="I52" s="242">
        <v>0.6</v>
      </c>
      <c r="J52" s="248">
        <f>B52*I52</f>
        <v>0</v>
      </c>
      <c r="K52" s="248">
        <v>12</v>
      </c>
      <c r="L52" s="248">
        <f>B52*K52</f>
        <v>0</v>
      </c>
      <c r="M52" s="247"/>
    </row>
    <row r="53" spans="1:15" ht="14.25">
      <c r="A53" s="248" t="s">
        <v>931</v>
      </c>
      <c r="B53" s="249">
        <v>0</v>
      </c>
      <c r="C53" s="248">
        <v>0.47</v>
      </c>
      <c r="D53" s="248">
        <f>B53*C53</f>
        <v>0</v>
      </c>
      <c r="E53" s="248">
        <v>140</v>
      </c>
      <c r="F53" s="248">
        <f>B53*E53</f>
        <v>0</v>
      </c>
      <c r="G53" s="242">
        <v>0.5</v>
      </c>
      <c r="H53" s="248">
        <f>B53*G53</f>
        <v>0</v>
      </c>
      <c r="I53" s="248">
        <v>0.49</v>
      </c>
      <c r="J53" s="248">
        <f>B53*I53</f>
        <v>0</v>
      </c>
      <c r="K53" s="248">
        <v>10</v>
      </c>
      <c r="L53" s="248">
        <f>B53*K53</f>
        <v>0</v>
      </c>
      <c r="M53" s="247"/>
    </row>
    <row r="54" spans="1:15" ht="14.25">
      <c r="A54" s="248" t="s">
        <v>930</v>
      </c>
      <c r="B54" s="249">
        <v>0</v>
      </c>
      <c r="C54" s="248">
        <v>0.92</v>
      </c>
      <c r="D54" s="248">
        <f>B54*C54</f>
        <v>0</v>
      </c>
      <c r="E54" s="248">
        <v>432</v>
      </c>
      <c r="F54" s="248">
        <f>B54*E54</f>
        <v>0</v>
      </c>
      <c r="G54" s="242">
        <v>0.5</v>
      </c>
      <c r="H54" s="248">
        <f>B54*G54</f>
        <v>0</v>
      </c>
      <c r="I54" s="248">
        <v>0.18</v>
      </c>
      <c r="J54" s="248">
        <f>B54*I54</f>
        <v>0</v>
      </c>
      <c r="K54" s="248">
        <v>8</v>
      </c>
      <c r="L54" s="248">
        <f>B54*K54</f>
        <v>0</v>
      </c>
      <c r="M54" s="247"/>
    </row>
    <row r="55" spans="1:15" ht="14.25">
      <c r="A55" s="248" t="s">
        <v>929</v>
      </c>
      <c r="B55" s="245"/>
      <c r="C55" s="248"/>
      <c r="D55" s="243">
        <f>SUM(D51:D54)/2</f>
        <v>0</v>
      </c>
      <c r="E55" s="242"/>
      <c r="F55" s="241">
        <f>SUM(F51:F54)/2</f>
        <v>0</v>
      </c>
      <c r="G55" s="242"/>
      <c r="H55" s="243">
        <f>SUM(H51:H54)/2</f>
        <v>0</v>
      </c>
      <c r="I55" s="242"/>
      <c r="J55" s="243">
        <f>SUM(J51:J54)/2</f>
        <v>0</v>
      </c>
      <c r="K55" s="242"/>
      <c r="L55" s="241">
        <f>SUM(L51:L54)/2</f>
        <v>0</v>
      </c>
      <c r="M55" s="247"/>
    </row>
    <row r="56" spans="1:15" ht="14.25">
      <c r="A56" s="245"/>
      <c r="B56" s="245"/>
      <c r="C56" s="245"/>
      <c r="D56" s="245"/>
      <c r="E56" s="245"/>
      <c r="F56" s="245"/>
      <c r="G56" s="245"/>
      <c r="H56" s="245"/>
      <c r="I56" s="245"/>
      <c r="J56" s="245"/>
      <c r="K56" s="245"/>
      <c r="L56" s="245"/>
      <c r="M56" s="246"/>
    </row>
    <row r="57" spans="1:15" ht="15" thickBot="1">
      <c r="A57" s="384" t="s">
        <v>928</v>
      </c>
      <c r="B57" s="245" t="s">
        <v>927</v>
      </c>
      <c r="C57" s="242"/>
      <c r="D57" s="243">
        <f>(+D45+D55)</f>
        <v>0.76</v>
      </c>
      <c r="E57" s="242"/>
      <c r="F57" s="244">
        <f>F45+F55</f>
        <v>300</v>
      </c>
      <c r="G57" s="242"/>
      <c r="H57" s="243">
        <f>H45+H55</f>
        <v>1.1399999999999999</v>
      </c>
      <c r="I57" s="242"/>
      <c r="J57" s="243">
        <f>J45+J55</f>
        <v>1.2</v>
      </c>
      <c r="K57" s="242"/>
      <c r="L57" s="241">
        <f>L45+L55</f>
        <v>24</v>
      </c>
      <c r="M57" s="240"/>
    </row>
    <row r="58" spans="1:15" ht="15" thickTop="1">
      <c r="A58" s="239"/>
      <c r="B58" s="239"/>
      <c r="C58" s="239"/>
      <c r="D58" s="239"/>
      <c r="E58" s="239"/>
      <c r="F58" s="239"/>
      <c r="G58" s="239"/>
      <c r="H58" s="239"/>
      <c r="I58" s="239"/>
      <c r="J58" s="239"/>
      <c r="K58" s="239"/>
      <c r="L58" s="239"/>
    </row>
    <row r="59" spans="1:15" ht="14.25">
      <c r="A59" s="233" t="s">
        <v>926</v>
      </c>
      <c r="L59" s="238">
        <f>((+D57+(H57/3)))</f>
        <v>1.1399999999999999</v>
      </c>
      <c r="M59" s="233" t="s">
        <v>920</v>
      </c>
      <c r="N59" s="236">
        <f>SUM(L59)*10000</f>
        <v>11399.999999999998</v>
      </c>
      <c r="O59" s="236">
        <f>TRUNC((N59)/100)</f>
        <v>114</v>
      </c>
    </row>
    <row r="60" spans="1:15" ht="14.25">
      <c r="A60" s="233" t="s">
        <v>925</v>
      </c>
      <c r="L60" s="234">
        <f>F57*0.002</f>
        <v>0.6</v>
      </c>
      <c r="M60" s="233" t="s">
        <v>924</v>
      </c>
      <c r="N60" s="236">
        <f>SUM(L60)*10000</f>
        <v>6000</v>
      </c>
      <c r="O60" s="236">
        <f>TRUNC((N60)/100)</f>
        <v>60</v>
      </c>
    </row>
    <row r="61" spans="1:15" ht="14.25">
      <c r="A61" s="233" t="s">
        <v>923</v>
      </c>
      <c r="L61" s="237">
        <f>H57/0.183*1.05</f>
        <v>6.5409836065573774</v>
      </c>
      <c r="M61" s="233" t="s">
        <v>922</v>
      </c>
      <c r="N61" s="236">
        <f>SUM(L61)*10000</f>
        <v>65409.836065573778</v>
      </c>
      <c r="O61" s="236">
        <f>TRUNC((N61)/100)</f>
        <v>654</v>
      </c>
    </row>
    <row r="62" spans="1:15" ht="14.25">
      <c r="A62" s="233" t="s">
        <v>921</v>
      </c>
      <c r="L62" s="234">
        <f>J57*2</f>
        <v>2.4</v>
      </c>
      <c r="M62" s="233" t="s">
        <v>920</v>
      </c>
      <c r="N62" s="236">
        <f>SUM(L62)*10000</f>
        <v>24000</v>
      </c>
      <c r="O62" s="236">
        <f>TRUNC((N62)/100)</f>
        <v>240</v>
      </c>
    </row>
    <row r="63" spans="1:15" ht="14.25">
      <c r="A63" s="233" t="s">
        <v>919</v>
      </c>
      <c r="L63" s="234">
        <f>L57</f>
        <v>24</v>
      </c>
      <c r="M63" s="233" t="s">
        <v>918</v>
      </c>
      <c r="N63" s="235" t="s">
        <v>6</v>
      </c>
      <c r="O63" s="235" t="s">
        <v>6</v>
      </c>
    </row>
    <row r="64" spans="1:15" ht="14.25">
      <c r="A64" s="233" t="s">
        <v>917</v>
      </c>
      <c r="L64" s="234">
        <f>SUM(B41:B47)*2</f>
        <v>4</v>
      </c>
      <c r="M64" s="233" t="s">
        <v>916</v>
      </c>
    </row>
    <row r="66" spans="12:12" ht="14.25">
      <c r="L66" s="233" t="s">
        <v>6</v>
      </c>
    </row>
  </sheetData>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68691-B0B5-4BEE-BF08-CA50454A47DF}">
  <sheetPr codeName="Sheet17"/>
  <dimension ref="A1:P26"/>
  <sheetViews>
    <sheetView workbookViewId="0">
      <selection activeCell="K22" sqref="K22"/>
    </sheetView>
  </sheetViews>
  <sheetFormatPr defaultColWidth="8.75" defaultRowHeight="12"/>
  <cols>
    <col min="1" max="2" width="8.75" style="206"/>
    <col min="3" max="3" width="26.625" style="206" bestFit="1" customWidth="1"/>
    <col min="4" max="15" width="8.75" style="206"/>
    <col min="16" max="16" width="59.75" style="206" customWidth="1"/>
    <col min="17" max="16384" width="8.75" style="206"/>
  </cols>
  <sheetData>
    <row r="1" spans="1:16" ht="16.5">
      <c r="A1" s="209" t="s">
        <v>236</v>
      </c>
      <c r="B1" s="210" t="s">
        <v>237</v>
      </c>
      <c r="C1" s="211" t="s">
        <v>238</v>
      </c>
      <c r="D1" s="211" t="s">
        <v>239</v>
      </c>
      <c r="E1" s="211" t="s">
        <v>240</v>
      </c>
      <c r="F1" s="211" t="s">
        <v>241</v>
      </c>
      <c r="G1" s="210" t="s">
        <v>242</v>
      </c>
      <c r="H1" s="210" t="s">
        <v>243</v>
      </c>
      <c r="I1" s="210" t="s">
        <v>244</v>
      </c>
      <c r="J1" s="210" t="s">
        <v>245</v>
      </c>
      <c r="K1" s="210" t="s">
        <v>246</v>
      </c>
      <c r="L1" s="213" t="s">
        <v>247</v>
      </c>
    </row>
    <row r="2" spans="1:16" ht="16.5">
      <c r="A2" s="216"/>
      <c r="B2" s="217"/>
      <c r="C2" s="218" t="s">
        <v>897</v>
      </c>
      <c r="D2" s="218"/>
      <c r="E2" s="215"/>
      <c r="F2" s="218"/>
      <c r="G2" s="269"/>
      <c r="H2" s="268"/>
      <c r="I2" s="222"/>
      <c r="J2" s="222"/>
      <c r="K2" s="217"/>
      <c r="L2" s="220"/>
    </row>
    <row r="3" spans="1:16" ht="16.5">
      <c r="A3" s="216" t="s">
        <v>898</v>
      </c>
      <c r="B3" s="217"/>
      <c r="C3" s="218" t="s">
        <v>899</v>
      </c>
      <c r="D3" s="218" t="s">
        <v>900</v>
      </c>
      <c r="E3" s="215" t="s">
        <v>212</v>
      </c>
      <c r="F3" s="218" t="s">
        <v>231</v>
      </c>
      <c r="G3" s="221" t="e">
        <f>VLOOKUP(F3,#REF!,23,0)</f>
        <v>#REF!</v>
      </c>
      <c r="H3" s="268">
        <v>0.1</v>
      </c>
      <c r="I3" s="222">
        <v>1</v>
      </c>
      <c r="J3" s="222">
        <v>1.1000000000000001</v>
      </c>
      <c r="K3" s="217" t="e">
        <f>H3*I3*G3*J3</f>
        <v>#REF!</v>
      </c>
      <c r="L3" s="220"/>
      <c r="N3" s="391" t="s">
        <v>1040</v>
      </c>
      <c r="O3" s="391" t="s">
        <v>1039</v>
      </c>
      <c r="P3" s="391" t="s">
        <v>1038</v>
      </c>
    </row>
    <row r="4" spans="1:16" ht="16.5">
      <c r="A4" s="216"/>
      <c r="B4" s="217"/>
      <c r="C4" s="218"/>
      <c r="D4" s="218"/>
      <c r="E4" s="215"/>
      <c r="F4" s="218" t="s">
        <v>222</v>
      </c>
      <c r="G4" s="221" t="e">
        <f>VLOOKUP(F4,#REF!,23,0)</f>
        <v>#REF!</v>
      </c>
      <c r="H4" s="268">
        <v>0.1</v>
      </c>
      <c r="I4" s="222">
        <v>1</v>
      </c>
      <c r="J4" s="222">
        <v>1.1000000000000001</v>
      </c>
      <c r="K4" s="217" t="e">
        <f>H4*I4*G4*J4</f>
        <v>#REF!</v>
      </c>
      <c r="L4" s="220"/>
      <c r="N4" s="389" t="s">
        <v>1231</v>
      </c>
      <c r="O4" s="388" t="s">
        <v>1024</v>
      </c>
      <c r="P4" s="387" t="s">
        <v>1230</v>
      </c>
    </row>
    <row r="5" spans="1:16" ht="16.5">
      <c r="A5" s="216"/>
      <c r="B5" s="217"/>
      <c r="C5" s="218"/>
      <c r="D5" s="218"/>
      <c r="E5" s="215"/>
      <c r="F5" s="218" t="s">
        <v>214</v>
      </c>
      <c r="G5" s="221" t="e">
        <f>VLOOKUP(F5,#REF!,23,0)</f>
        <v>#REF!</v>
      </c>
      <c r="H5" s="268">
        <v>0.2</v>
      </c>
      <c r="I5" s="222">
        <v>1</v>
      </c>
      <c r="J5" s="222">
        <v>1.1000000000000001</v>
      </c>
      <c r="K5" s="217" t="e">
        <f>H5*I5*G5*J5</f>
        <v>#REF!</v>
      </c>
      <c r="L5" s="220"/>
      <c r="N5" s="389"/>
      <c r="O5" s="388" t="s">
        <v>1024</v>
      </c>
      <c r="P5" s="387" t="s">
        <v>1229</v>
      </c>
    </row>
    <row r="6" spans="1:16" ht="16.5">
      <c r="A6" s="216"/>
      <c r="B6" s="217"/>
      <c r="C6" s="218"/>
      <c r="D6" s="218" t="s">
        <v>274</v>
      </c>
      <c r="E6" s="215"/>
      <c r="F6" s="218"/>
      <c r="G6" s="221" t="e">
        <f>VLOOKUP(F6,#REF!,23,0)</f>
        <v>#REF!</v>
      </c>
      <c r="H6" s="268"/>
      <c r="I6" s="222"/>
      <c r="J6" s="222"/>
      <c r="K6" s="270" t="e">
        <f>SUM(K3:K5)</f>
        <v>#REF!</v>
      </c>
      <c r="L6" s="220"/>
      <c r="N6" s="389"/>
      <c r="O6" s="388" t="s">
        <v>1022</v>
      </c>
      <c r="P6" s="390" t="s">
        <v>1228</v>
      </c>
    </row>
    <row r="7" spans="1:16" ht="16.5">
      <c r="A7" s="216"/>
      <c r="B7" s="217"/>
      <c r="C7" s="218"/>
      <c r="D7" s="218"/>
      <c r="E7" s="215"/>
      <c r="F7" s="218"/>
      <c r="G7" s="221" t="e">
        <f>VLOOKUP(F7,#REF!,23,0)</f>
        <v>#REF!</v>
      </c>
      <c r="H7" s="268"/>
      <c r="I7" s="222"/>
      <c r="J7" s="222"/>
      <c r="K7" s="217"/>
      <c r="L7" s="220"/>
      <c r="N7" s="389"/>
      <c r="O7" s="388" t="s">
        <v>1022</v>
      </c>
      <c r="P7" s="390" t="s">
        <v>1227</v>
      </c>
    </row>
    <row r="8" spans="1:16" ht="16.5">
      <c r="A8" s="216" t="s">
        <v>901</v>
      </c>
      <c r="B8" s="217"/>
      <c r="C8" s="218" t="s">
        <v>902</v>
      </c>
      <c r="D8" s="218" t="s">
        <v>900</v>
      </c>
      <c r="E8" s="215" t="s">
        <v>212</v>
      </c>
      <c r="F8" s="218" t="s">
        <v>231</v>
      </c>
      <c r="G8" s="221" t="e">
        <f>VLOOKUP(F8,#REF!,23,0)</f>
        <v>#REF!</v>
      </c>
      <c r="H8" s="268">
        <v>0.21</v>
      </c>
      <c r="I8" s="222">
        <v>1</v>
      </c>
      <c r="J8" s="222"/>
      <c r="K8" s="217" t="e">
        <f>H8*I8*G8</f>
        <v>#REF!</v>
      </c>
      <c r="L8" s="220"/>
      <c r="N8" s="389"/>
      <c r="O8" s="388"/>
      <c r="P8" s="387" t="s">
        <v>1226</v>
      </c>
    </row>
    <row r="9" spans="1:16" ht="16.5">
      <c r="A9" s="216"/>
      <c r="B9" s="217"/>
      <c r="C9" s="218"/>
      <c r="D9" s="218"/>
      <c r="E9" s="215"/>
      <c r="F9" s="218"/>
      <c r="G9" s="221" t="e">
        <f>VLOOKUP(F9,#REF!,23,0)</f>
        <v>#REF!</v>
      </c>
      <c r="H9" s="268"/>
      <c r="I9" s="222"/>
      <c r="J9" s="222"/>
      <c r="K9" s="217"/>
      <c r="L9" s="220"/>
    </row>
    <row r="10" spans="1:16" ht="16.5">
      <c r="A10" s="216" t="s">
        <v>903</v>
      </c>
      <c r="B10" s="217"/>
      <c r="C10" s="218" t="s">
        <v>904</v>
      </c>
      <c r="D10" s="218" t="s">
        <v>900</v>
      </c>
      <c r="E10" s="215" t="s">
        <v>213</v>
      </c>
      <c r="F10" s="218" t="s">
        <v>231</v>
      </c>
      <c r="G10" s="221" t="e">
        <f>VLOOKUP(F10,#REF!,23,0)</f>
        <v>#REF!</v>
      </c>
      <c r="H10" s="268">
        <v>0.2</v>
      </c>
      <c r="I10" s="222">
        <v>1</v>
      </c>
      <c r="J10" s="222"/>
      <c r="K10" s="217" t="e">
        <f>H10*I10*G10</f>
        <v>#REF!</v>
      </c>
      <c r="L10" s="220"/>
    </row>
    <row r="11" spans="1:16" ht="16.5">
      <c r="A11" s="216"/>
      <c r="B11" s="217"/>
      <c r="C11" s="218"/>
      <c r="D11" s="218"/>
      <c r="E11" s="215"/>
      <c r="F11" s="218"/>
      <c r="G11" s="221" t="e">
        <f>VLOOKUP(F11,#REF!,23,0)</f>
        <v>#REF!</v>
      </c>
      <c r="H11" s="268"/>
      <c r="I11" s="222"/>
      <c r="J11" s="222"/>
      <c r="K11" s="217"/>
      <c r="L11" s="220"/>
    </row>
    <row r="12" spans="1:16" ht="16.5">
      <c r="A12" s="216" t="s">
        <v>905</v>
      </c>
      <c r="B12" s="217"/>
      <c r="C12" s="218" t="s">
        <v>906</v>
      </c>
      <c r="D12" s="218" t="s">
        <v>907</v>
      </c>
      <c r="E12" s="215" t="s">
        <v>212</v>
      </c>
      <c r="F12" s="218" t="s">
        <v>222</v>
      </c>
      <c r="G12" s="221" t="e">
        <f>VLOOKUP(F12,#REF!,23,0)</f>
        <v>#REF!</v>
      </c>
      <c r="H12" s="268">
        <v>0.248</v>
      </c>
      <c r="I12" s="222">
        <v>1.1000000000000001</v>
      </c>
      <c r="J12" s="222"/>
      <c r="K12" s="217" t="e">
        <f>H12*I12*G12</f>
        <v>#REF!</v>
      </c>
      <c r="L12" s="220"/>
    </row>
    <row r="13" spans="1:16" ht="16.5">
      <c r="A13" s="216"/>
      <c r="B13" s="217"/>
      <c r="C13" s="218"/>
      <c r="D13" s="218"/>
      <c r="E13" s="215" t="s">
        <v>212</v>
      </c>
      <c r="F13" s="218" t="s">
        <v>214</v>
      </c>
      <c r="G13" s="221" t="e">
        <f>VLOOKUP(F13,#REF!,23,0)</f>
        <v>#REF!</v>
      </c>
      <c r="H13" s="268">
        <v>6.3E-2</v>
      </c>
      <c r="I13" s="222">
        <v>1.1000000000000001</v>
      </c>
      <c r="J13" s="222"/>
      <c r="K13" s="217" t="e">
        <f>H13*I13*G13</f>
        <v>#REF!</v>
      </c>
      <c r="L13" s="220"/>
    </row>
    <row r="14" spans="1:16" ht="16.5">
      <c r="A14" s="216"/>
      <c r="B14" s="217"/>
      <c r="C14" s="218"/>
      <c r="D14" s="218" t="s">
        <v>274</v>
      </c>
      <c r="E14" s="215"/>
      <c r="F14" s="218"/>
      <c r="G14" s="221" t="e">
        <f>VLOOKUP(F14,#REF!,23,0)</f>
        <v>#REF!</v>
      </c>
      <c r="H14" s="268"/>
      <c r="I14" s="222"/>
      <c r="J14" s="222"/>
      <c r="K14" s="270" t="e">
        <f>SUM(K12:K13)</f>
        <v>#REF!</v>
      </c>
      <c r="L14" s="220"/>
    </row>
    <row r="15" spans="1:16" ht="16.5">
      <c r="A15" s="216"/>
      <c r="B15" s="217"/>
      <c r="C15" s="218"/>
      <c r="D15" s="218"/>
      <c r="E15" s="215"/>
      <c r="F15" s="218"/>
      <c r="G15" s="221" t="e">
        <f>VLOOKUP(F15,#REF!,23,0)</f>
        <v>#REF!</v>
      </c>
      <c r="H15" s="268"/>
      <c r="I15" s="222"/>
      <c r="J15" s="222"/>
      <c r="K15" s="217"/>
      <c r="L15" s="220"/>
    </row>
    <row r="16" spans="1:16" ht="16.5">
      <c r="A16" s="216" t="s">
        <v>908</v>
      </c>
      <c r="B16" s="217"/>
      <c r="C16" s="218" t="s">
        <v>909</v>
      </c>
      <c r="D16" s="218" t="s">
        <v>853</v>
      </c>
      <c r="E16" s="215" t="s">
        <v>910</v>
      </c>
      <c r="F16" s="218" t="s">
        <v>226</v>
      </c>
      <c r="G16" s="221" t="e">
        <f>VLOOKUP(F16,#REF!,23,0)</f>
        <v>#REF!</v>
      </c>
      <c r="H16" s="268">
        <v>21.9</v>
      </c>
      <c r="I16" s="222">
        <v>1</v>
      </c>
      <c r="J16" s="222"/>
      <c r="K16" s="217" t="e">
        <f>H16*I16*G16</f>
        <v>#REF!</v>
      </c>
      <c r="L16" s="220"/>
    </row>
    <row r="17" spans="1:12" ht="16.5">
      <c r="A17" s="216"/>
      <c r="B17" s="217"/>
      <c r="C17" s="218"/>
      <c r="D17" s="218"/>
      <c r="E17" s="215" t="s">
        <v>910</v>
      </c>
      <c r="F17" s="218" t="s">
        <v>225</v>
      </c>
      <c r="G17" s="221" t="e">
        <f>VLOOKUP(F17,#REF!,23,0)</f>
        <v>#REF!</v>
      </c>
      <c r="H17" s="268">
        <v>11</v>
      </c>
      <c r="I17" s="222">
        <v>1</v>
      </c>
      <c r="J17" s="222"/>
      <c r="K17" s="217" t="e">
        <f>H17*I17*G17</f>
        <v>#REF!</v>
      </c>
      <c r="L17" s="220"/>
    </row>
    <row r="18" spans="1:12" ht="16.5">
      <c r="A18" s="216"/>
      <c r="B18" s="217"/>
      <c r="C18" s="218"/>
      <c r="D18" s="218"/>
      <c r="E18" s="215" t="s">
        <v>910</v>
      </c>
      <c r="F18" s="218" t="s">
        <v>215</v>
      </c>
      <c r="G18" s="221" t="e">
        <f>VLOOKUP(F18,#REF!,23,0)</f>
        <v>#REF!</v>
      </c>
      <c r="H18" s="268">
        <v>11</v>
      </c>
      <c r="I18" s="222">
        <v>1</v>
      </c>
      <c r="J18" s="222"/>
      <c r="K18" s="217" t="e">
        <f>H18*I18*G18</f>
        <v>#REF!</v>
      </c>
      <c r="L18" s="220"/>
    </row>
    <row r="19" spans="1:12" ht="16.5">
      <c r="A19" s="216"/>
      <c r="B19" s="217"/>
      <c r="C19" s="218"/>
      <c r="D19" s="218" t="s">
        <v>274</v>
      </c>
      <c r="E19" s="215"/>
      <c r="F19" s="218"/>
      <c r="G19" s="221" t="e">
        <f>VLOOKUP(F19,#REF!,23,0)</f>
        <v>#REF!</v>
      </c>
      <c r="H19" s="268"/>
      <c r="I19" s="222"/>
      <c r="J19" s="222"/>
      <c r="K19" s="270" t="e">
        <f>SUM(K16:K18)</f>
        <v>#REF!</v>
      </c>
      <c r="L19" s="220"/>
    </row>
    <row r="20" spans="1:12" ht="16.5">
      <c r="A20" s="216"/>
      <c r="B20" s="217"/>
      <c r="C20" s="218"/>
      <c r="D20" s="218"/>
      <c r="E20" s="215"/>
      <c r="F20" s="218"/>
      <c r="G20" s="221" t="e">
        <f>VLOOKUP(F20,#REF!,23,0)</f>
        <v>#REF!</v>
      </c>
      <c r="H20" s="268"/>
      <c r="I20" s="222"/>
      <c r="J20" s="222"/>
      <c r="K20" s="217"/>
      <c r="L20" s="220"/>
    </row>
    <row r="21" spans="1:12" ht="16.5">
      <c r="A21" s="216" t="s">
        <v>911</v>
      </c>
      <c r="B21" s="217"/>
      <c r="C21" s="218" t="s">
        <v>912</v>
      </c>
      <c r="D21" s="218" t="s">
        <v>853</v>
      </c>
      <c r="E21" s="215" t="s">
        <v>212</v>
      </c>
      <c r="F21" s="218" t="s">
        <v>223</v>
      </c>
      <c r="G21" s="221" t="e">
        <f>VLOOKUP(F21,#REF!,23,0)</f>
        <v>#REF!</v>
      </c>
      <c r="H21" s="268">
        <v>9.0999999999999998E-2</v>
      </c>
      <c r="I21" s="222">
        <v>1</v>
      </c>
      <c r="J21" s="222"/>
      <c r="K21" s="217" t="e">
        <f>H21*I21*G21</f>
        <v>#REF!</v>
      </c>
      <c r="L21" s="220"/>
    </row>
    <row r="22" spans="1:12" ht="16.5">
      <c r="A22" s="216"/>
      <c r="B22" s="217"/>
      <c r="C22" s="218"/>
      <c r="D22" s="218"/>
      <c r="E22" s="215" t="s">
        <v>212</v>
      </c>
      <c r="F22" s="218" t="s">
        <v>215</v>
      </c>
      <c r="G22" s="221" t="e">
        <f>VLOOKUP(F22,#REF!,23,0)</f>
        <v>#REF!</v>
      </c>
      <c r="H22" s="268">
        <v>0.13600000000000001</v>
      </c>
      <c r="I22" s="222">
        <v>1</v>
      </c>
      <c r="J22" s="222"/>
      <c r="K22" s="217" t="e">
        <f>H22*I22*G22</f>
        <v>#REF!</v>
      </c>
      <c r="L22" s="220"/>
    </row>
    <row r="23" spans="1:12" ht="16.5">
      <c r="A23" s="216"/>
      <c r="B23" s="217"/>
      <c r="C23" s="218"/>
      <c r="D23" s="218" t="s">
        <v>274</v>
      </c>
      <c r="E23" s="215"/>
      <c r="F23" s="218"/>
      <c r="G23" s="221" t="e">
        <f>VLOOKUP(F23,#REF!,23,0)</f>
        <v>#REF!</v>
      </c>
      <c r="H23" s="268"/>
      <c r="I23" s="222"/>
      <c r="J23" s="222"/>
      <c r="K23" s="217">
        <v>22255</v>
      </c>
      <c r="L23" s="220"/>
    </row>
    <row r="24" spans="1:12" ht="16.5">
      <c r="A24" s="216" t="s">
        <v>1225</v>
      </c>
      <c r="B24" s="217"/>
      <c r="C24" s="218"/>
      <c r="D24" s="218"/>
      <c r="E24" s="215"/>
      <c r="F24" s="218"/>
      <c r="G24" s="221" t="e">
        <f>VLOOKUP(F24,#REF!,23,0)</f>
        <v>#REF!</v>
      </c>
      <c r="H24" s="268"/>
      <c r="I24" s="222"/>
      <c r="J24" s="222"/>
      <c r="K24" s="217"/>
      <c r="L24" s="220"/>
    </row>
    <row r="25" spans="1:12" ht="16.5">
      <c r="A25" s="216" t="s">
        <v>913</v>
      </c>
      <c r="B25" s="217"/>
      <c r="C25" s="218" t="s">
        <v>1224</v>
      </c>
      <c r="D25" s="218" t="s">
        <v>914</v>
      </c>
      <c r="E25" s="215" t="s">
        <v>213</v>
      </c>
      <c r="F25" s="218" t="s">
        <v>231</v>
      </c>
      <c r="G25" s="221" t="e">
        <f>VLOOKUP(F25,#REF!,23,0)</f>
        <v>#REF!</v>
      </c>
      <c r="H25" s="268">
        <v>0.27</v>
      </c>
      <c r="I25" s="222">
        <v>1</v>
      </c>
      <c r="J25" s="222"/>
      <c r="K25" s="217" t="e">
        <f>H25*I25*G25</f>
        <v>#REF!</v>
      </c>
      <c r="L25" s="220"/>
    </row>
    <row r="26" spans="1:12" ht="16.5">
      <c r="A26" s="216"/>
      <c r="B26" s="217"/>
      <c r="C26" s="218"/>
      <c r="D26" s="218"/>
      <c r="E26" s="215"/>
      <c r="F26" s="218"/>
      <c r="G26" s="269"/>
      <c r="H26" s="268"/>
      <c r="I26" s="222"/>
      <c r="J26" s="222"/>
      <c r="K26" s="217"/>
      <c r="L26" s="220"/>
    </row>
  </sheetData>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61BC-A825-4BE0-8A4B-03A54A20AC6B}">
  <sheetPr codeName="Sheet18"/>
  <dimension ref="A1:P34"/>
  <sheetViews>
    <sheetView workbookViewId="0">
      <selection activeCell="K22" sqref="K22"/>
    </sheetView>
  </sheetViews>
  <sheetFormatPr defaultColWidth="8.75" defaultRowHeight="12"/>
  <cols>
    <col min="1" max="2" width="8.75" style="206"/>
    <col min="3" max="3" width="23.75" style="206" bestFit="1" customWidth="1"/>
    <col min="4" max="10" width="8.75" style="206"/>
    <col min="11" max="11" width="13.75" style="206" bestFit="1" customWidth="1"/>
    <col min="12" max="15" width="8.75" style="206"/>
    <col min="16" max="16" width="88.625" style="206" bestFit="1" customWidth="1"/>
    <col min="17" max="16384" width="8.75" style="206"/>
  </cols>
  <sheetData>
    <row r="1" spans="1:16" ht="16.5">
      <c r="A1" s="209" t="s">
        <v>236</v>
      </c>
      <c r="B1" s="210" t="s">
        <v>237</v>
      </c>
      <c r="C1" s="211" t="s">
        <v>238</v>
      </c>
      <c r="D1" s="211" t="s">
        <v>239</v>
      </c>
      <c r="E1" s="211" t="s">
        <v>240</v>
      </c>
      <c r="F1" s="211" t="s">
        <v>241</v>
      </c>
      <c r="G1" s="210" t="s">
        <v>242</v>
      </c>
      <c r="H1" s="210" t="s">
        <v>243</v>
      </c>
      <c r="I1" s="210" t="s">
        <v>244</v>
      </c>
      <c r="J1" s="210" t="s">
        <v>245</v>
      </c>
      <c r="K1" s="210" t="s">
        <v>246</v>
      </c>
      <c r="L1" s="213" t="s">
        <v>247</v>
      </c>
    </row>
    <row r="2" spans="1:16" ht="16.5">
      <c r="A2" s="216"/>
      <c r="B2" s="217"/>
      <c r="C2" s="218" t="s">
        <v>877</v>
      </c>
      <c r="D2" s="218"/>
      <c r="E2" s="215"/>
      <c r="F2" s="218"/>
      <c r="G2" s="269"/>
      <c r="H2" s="268"/>
      <c r="I2" s="222"/>
      <c r="J2" s="222"/>
      <c r="K2" s="217"/>
      <c r="N2" s="391" t="s">
        <v>1040</v>
      </c>
      <c r="O2" s="391" t="s">
        <v>1039</v>
      </c>
      <c r="P2" s="391" t="s">
        <v>1038</v>
      </c>
    </row>
    <row r="3" spans="1:16" ht="16.5">
      <c r="A3" s="216" t="s">
        <v>878</v>
      </c>
      <c r="B3" s="217"/>
      <c r="C3" s="218" t="s">
        <v>271</v>
      </c>
      <c r="D3" s="218" t="s">
        <v>272</v>
      </c>
      <c r="E3" s="215" t="s">
        <v>273</v>
      </c>
      <c r="F3" s="218" t="s">
        <v>214</v>
      </c>
      <c r="G3" s="221" t="e">
        <f>VLOOKUP(F3,#REF!,23,0)</f>
        <v>#REF!</v>
      </c>
      <c r="H3" s="268">
        <v>8.5000000000000006E-2</v>
      </c>
      <c r="I3" s="222">
        <v>1.8</v>
      </c>
      <c r="J3" s="222">
        <v>1</v>
      </c>
      <c r="K3" s="217" t="e">
        <f>H3*I3*G3*J3</f>
        <v>#REF!</v>
      </c>
      <c r="N3" s="393" t="s">
        <v>1237</v>
      </c>
      <c r="O3" s="391"/>
      <c r="P3" s="391" t="s">
        <v>1236</v>
      </c>
    </row>
    <row r="4" spans="1:16" ht="16.5">
      <c r="A4" s="216"/>
      <c r="B4" s="217"/>
      <c r="C4" s="218"/>
      <c r="D4" s="218"/>
      <c r="E4" s="215"/>
      <c r="F4" s="218" t="s">
        <v>216</v>
      </c>
      <c r="G4" s="221" t="e">
        <f>VLOOKUP(F4,#REF!,23,0)</f>
        <v>#REF!</v>
      </c>
      <c r="H4" s="268">
        <v>0.9</v>
      </c>
      <c r="I4" s="222">
        <v>1.8</v>
      </c>
      <c r="J4" s="222">
        <v>1</v>
      </c>
      <c r="K4" s="217" t="e">
        <f>H4*I4*G4*J4</f>
        <v>#REF!</v>
      </c>
      <c r="N4" s="393"/>
      <c r="O4" s="391" t="s">
        <v>1022</v>
      </c>
      <c r="P4" s="391" t="s">
        <v>1235</v>
      </c>
    </row>
    <row r="5" spans="1:16" ht="16.5">
      <c r="A5" s="216"/>
      <c r="B5" s="217"/>
      <c r="C5" s="218"/>
      <c r="D5" s="218"/>
      <c r="E5" s="215"/>
      <c r="F5" s="218" t="s">
        <v>235</v>
      </c>
      <c r="G5" s="221" t="e">
        <f>VLOOKUP(F5,#REF!,23,0)</f>
        <v>#REF!</v>
      </c>
      <c r="H5" s="268">
        <v>6.85</v>
      </c>
      <c r="I5" s="222">
        <v>1.8</v>
      </c>
      <c r="J5" s="222">
        <v>1</v>
      </c>
      <c r="K5" s="217" t="e">
        <f>H5*I5*G5*J5</f>
        <v>#REF!</v>
      </c>
      <c r="N5" s="393"/>
      <c r="O5" s="391" t="s">
        <v>1022</v>
      </c>
      <c r="P5" s="391" t="s">
        <v>1234</v>
      </c>
    </row>
    <row r="6" spans="1:16" ht="16.5">
      <c r="A6" s="216"/>
      <c r="B6" s="217"/>
      <c r="C6" s="218"/>
      <c r="D6" s="218" t="s">
        <v>274</v>
      </c>
      <c r="E6" s="215"/>
      <c r="F6" s="218"/>
      <c r="G6" s="221" t="e">
        <f>VLOOKUP(F6,#REF!,23,0)</f>
        <v>#REF!</v>
      </c>
      <c r="H6" s="268"/>
      <c r="I6" s="222"/>
      <c r="J6" s="222"/>
      <c r="K6" s="270" t="e">
        <f>SUM(K3:K5)</f>
        <v>#REF!</v>
      </c>
      <c r="N6" s="393"/>
      <c r="O6" s="391" t="s">
        <v>1022</v>
      </c>
      <c r="P6" s="391" t="s">
        <v>1233</v>
      </c>
    </row>
    <row r="7" spans="1:16" ht="16.5">
      <c r="A7" s="216"/>
      <c r="B7" s="217"/>
      <c r="C7" s="218"/>
      <c r="D7" s="218"/>
      <c r="E7" s="215"/>
      <c r="F7" s="218"/>
      <c r="G7" s="221" t="e">
        <f>VLOOKUP(F7,#REF!,23,0)</f>
        <v>#REF!</v>
      </c>
      <c r="H7" s="268"/>
      <c r="I7" s="222"/>
      <c r="J7" s="222"/>
      <c r="K7" s="217"/>
    </row>
    <row r="8" spans="1:16" ht="16.5">
      <c r="A8" s="216" t="s">
        <v>879</v>
      </c>
      <c r="B8" s="217"/>
      <c r="C8" s="218" t="s">
        <v>271</v>
      </c>
      <c r="D8" s="218" t="s">
        <v>276</v>
      </c>
      <c r="E8" s="215" t="s">
        <v>273</v>
      </c>
      <c r="F8" s="218" t="s">
        <v>217</v>
      </c>
      <c r="G8" s="221" t="e">
        <f>VLOOKUP(F8,#REF!,23,0)</f>
        <v>#REF!</v>
      </c>
      <c r="H8" s="268">
        <v>27.4</v>
      </c>
      <c r="I8" s="222">
        <v>1.8</v>
      </c>
      <c r="J8" s="222">
        <v>1</v>
      </c>
      <c r="K8" s="217" t="e">
        <f>H8*I8*G8*J8</f>
        <v>#REF!</v>
      </c>
    </row>
    <row r="9" spans="1:16" ht="16.5">
      <c r="A9" s="216"/>
      <c r="B9" s="217"/>
      <c r="C9" s="218"/>
      <c r="D9" s="218"/>
      <c r="E9" s="215"/>
      <c r="F9" s="218" t="s">
        <v>226</v>
      </c>
      <c r="G9" s="221" t="e">
        <f>VLOOKUP(F9,#REF!,23,0)</f>
        <v>#REF!</v>
      </c>
      <c r="H9" s="268">
        <v>3.6</v>
      </c>
      <c r="I9" s="222">
        <v>1.8</v>
      </c>
      <c r="J9" s="222">
        <v>1</v>
      </c>
      <c r="K9" s="217" t="e">
        <f>H9*I9*G9*J9</f>
        <v>#REF!</v>
      </c>
    </row>
    <row r="10" spans="1:16" ht="16.5">
      <c r="A10" s="216"/>
      <c r="B10" s="217"/>
      <c r="C10" s="218"/>
      <c r="D10" s="218"/>
      <c r="E10" s="215"/>
      <c r="F10" s="218" t="s">
        <v>214</v>
      </c>
      <c r="G10" s="221" t="e">
        <f>VLOOKUP(F10,#REF!,23,0)</f>
        <v>#REF!</v>
      </c>
      <c r="H10" s="268">
        <v>0.34</v>
      </c>
      <c r="I10" s="222">
        <v>1.8</v>
      </c>
      <c r="J10" s="222">
        <v>1</v>
      </c>
      <c r="K10" s="217" t="e">
        <f>H10*I10*G10*J10</f>
        <v>#REF!</v>
      </c>
    </row>
    <row r="11" spans="1:16" ht="16.5">
      <c r="A11" s="216"/>
      <c r="B11" s="217"/>
      <c r="C11" s="218"/>
      <c r="D11" s="218" t="s">
        <v>274</v>
      </c>
      <c r="E11" s="215"/>
      <c r="F11" s="218"/>
      <c r="G11" s="221" t="e">
        <f>VLOOKUP(F11,#REF!,23,0)</f>
        <v>#REF!</v>
      </c>
      <c r="H11" s="268"/>
      <c r="I11" s="222"/>
      <c r="J11" s="222"/>
      <c r="K11" s="270" t="e">
        <f>SUM(K8:K10)</f>
        <v>#REF!</v>
      </c>
    </row>
    <row r="12" spans="1:16" ht="16.5">
      <c r="A12" s="216"/>
      <c r="B12" s="217"/>
      <c r="C12" s="218"/>
      <c r="D12" s="218"/>
      <c r="E12" s="215"/>
      <c r="F12" s="218"/>
      <c r="G12" s="221" t="e">
        <f>VLOOKUP(F12,#REF!,23,0)</f>
        <v>#REF!</v>
      </c>
      <c r="H12" s="268"/>
      <c r="I12" s="222"/>
      <c r="J12" s="222"/>
      <c r="K12" s="217"/>
    </row>
    <row r="13" spans="1:16" ht="16.5">
      <c r="A13" s="392" t="s">
        <v>1232</v>
      </c>
      <c r="B13" s="217"/>
      <c r="C13" s="218" t="s">
        <v>880</v>
      </c>
      <c r="D13" s="218"/>
      <c r="E13" s="215"/>
      <c r="F13" s="218"/>
      <c r="G13" s="221" t="e">
        <f>VLOOKUP(F13,#REF!,23,0)</f>
        <v>#REF!</v>
      </c>
      <c r="H13" s="268"/>
      <c r="I13" s="222"/>
      <c r="J13" s="222"/>
      <c r="K13" s="217"/>
    </row>
    <row r="14" spans="1:16" ht="16.5">
      <c r="A14" s="216" t="s">
        <v>881</v>
      </c>
      <c r="B14" s="217"/>
      <c r="C14" s="218" t="s">
        <v>882</v>
      </c>
      <c r="D14" s="218" t="s">
        <v>883</v>
      </c>
      <c r="E14" s="215" t="s">
        <v>850</v>
      </c>
      <c r="F14" s="218" t="s">
        <v>233</v>
      </c>
      <c r="G14" s="221" t="e">
        <f>VLOOKUP(F14,#REF!,23,0)</f>
        <v>#REF!</v>
      </c>
      <c r="H14" s="268">
        <v>0.45</v>
      </c>
      <c r="I14" s="222">
        <v>1</v>
      </c>
      <c r="J14" s="222">
        <v>1</v>
      </c>
      <c r="K14" s="217" t="e">
        <f>H14*I14*G14*J14</f>
        <v>#REF!</v>
      </c>
    </row>
    <row r="15" spans="1:16" ht="16.5">
      <c r="A15" s="216"/>
      <c r="B15" s="217"/>
      <c r="C15" s="218"/>
      <c r="D15" s="218"/>
      <c r="E15" s="215"/>
      <c r="F15" s="218" t="s">
        <v>214</v>
      </c>
      <c r="G15" s="221" t="e">
        <f>VLOOKUP(F15,#REF!,23,0)</f>
        <v>#REF!</v>
      </c>
      <c r="H15" s="268">
        <v>0.23</v>
      </c>
      <c r="I15" s="222">
        <v>1</v>
      </c>
      <c r="J15" s="222">
        <v>1</v>
      </c>
      <c r="K15" s="217" t="e">
        <f>H15*I15*G15*J15</f>
        <v>#REF!</v>
      </c>
    </row>
    <row r="16" spans="1:16" ht="16.5">
      <c r="A16" s="216"/>
      <c r="B16" s="217"/>
      <c r="C16" s="218"/>
      <c r="D16" s="218" t="s">
        <v>274</v>
      </c>
      <c r="E16" s="215"/>
      <c r="F16" s="218"/>
      <c r="G16" s="221" t="e">
        <f>VLOOKUP(F16,#REF!,23,0)</f>
        <v>#REF!</v>
      </c>
      <c r="H16" s="268"/>
      <c r="I16" s="222"/>
      <c r="J16" s="222"/>
      <c r="K16" s="270" t="e">
        <f>SUM(K14:K15)</f>
        <v>#REF!</v>
      </c>
    </row>
    <row r="17" spans="1:11" ht="16.5">
      <c r="A17" s="216"/>
      <c r="B17" s="217"/>
      <c r="C17" s="218"/>
      <c r="D17" s="218"/>
      <c r="E17" s="215"/>
      <c r="F17" s="218"/>
      <c r="G17" s="221" t="e">
        <f>VLOOKUP(F17,#REF!,23,0)</f>
        <v>#REF!</v>
      </c>
      <c r="H17" s="268"/>
      <c r="I17" s="222"/>
      <c r="J17" s="222"/>
      <c r="K17" s="217"/>
    </row>
    <row r="18" spans="1:11" ht="16.5">
      <c r="A18" s="216" t="s">
        <v>884</v>
      </c>
      <c r="B18" s="217"/>
      <c r="C18" s="218" t="s">
        <v>885</v>
      </c>
      <c r="D18" s="218" t="s">
        <v>886</v>
      </c>
      <c r="E18" s="215" t="s">
        <v>213</v>
      </c>
      <c r="F18" s="218" t="s">
        <v>233</v>
      </c>
      <c r="G18" s="221" t="e">
        <f>VLOOKUP(F18,#REF!,23,0)</f>
        <v>#REF!</v>
      </c>
      <c r="H18" s="268">
        <v>0.5</v>
      </c>
      <c r="I18" s="222">
        <v>1</v>
      </c>
      <c r="J18" s="222">
        <v>1</v>
      </c>
      <c r="K18" s="217" t="e">
        <f>H18*I18*G18*J18</f>
        <v>#REF!</v>
      </c>
    </row>
    <row r="19" spans="1:11" ht="16.5">
      <c r="A19" s="216"/>
      <c r="B19" s="217"/>
      <c r="C19" s="218"/>
      <c r="D19" s="218"/>
      <c r="E19" s="215"/>
      <c r="F19" s="218" t="s">
        <v>214</v>
      </c>
      <c r="G19" s="221" t="e">
        <f>VLOOKUP(F19,#REF!,23,0)</f>
        <v>#REF!</v>
      </c>
      <c r="H19" s="268">
        <v>0.5</v>
      </c>
      <c r="I19" s="222">
        <v>1</v>
      </c>
      <c r="J19" s="222">
        <v>1</v>
      </c>
      <c r="K19" s="217" t="e">
        <f>H19*I19*G19*J19</f>
        <v>#REF!</v>
      </c>
    </row>
    <row r="20" spans="1:11" ht="16.5">
      <c r="A20" s="216"/>
      <c r="B20" s="217"/>
      <c r="C20" s="218"/>
      <c r="D20" s="218" t="s">
        <v>274</v>
      </c>
      <c r="E20" s="215"/>
      <c r="F20" s="218"/>
      <c r="G20" s="221" t="e">
        <f>VLOOKUP(F20,#REF!,23,0)</f>
        <v>#REF!</v>
      </c>
      <c r="H20" s="268"/>
      <c r="I20" s="222"/>
      <c r="J20" s="222"/>
      <c r="K20" s="270" t="e">
        <f>SUM(K18:K19)</f>
        <v>#REF!</v>
      </c>
    </row>
    <row r="21" spans="1:11" ht="16.5">
      <c r="A21" s="216"/>
      <c r="B21" s="217"/>
      <c r="C21" s="218"/>
      <c r="D21" s="218"/>
      <c r="E21" s="215"/>
      <c r="F21" s="218"/>
      <c r="G21" s="221" t="e">
        <f>VLOOKUP(F21,#REF!,23,0)</f>
        <v>#REF!</v>
      </c>
      <c r="H21" s="268"/>
      <c r="I21" s="222"/>
      <c r="J21" s="222"/>
      <c r="K21" s="217"/>
    </row>
    <row r="22" spans="1:11" ht="16.5">
      <c r="A22" s="216" t="s">
        <v>887</v>
      </c>
      <c r="B22" s="217"/>
      <c r="C22" s="218" t="s">
        <v>888</v>
      </c>
      <c r="D22" s="218" t="s">
        <v>889</v>
      </c>
      <c r="E22" s="215" t="s">
        <v>212</v>
      </c>
      <c r="F22" s="218" t="s">
        <v>233</v>
      </c>
      <c r="G22" s="221" t="e">
        <f>VLOOKUP(F22,#REF!,23,0)</f>
        <v>#REF!</v>
      </c>
      <c r="H22" s="268">
        <v>1.4999999999999999E-2</v>
      </c>
      <c r="I22" s="222">
        <v>1</v>
      </c>
      <c r="J22" s="222">
        <v>1</v>
      </c>
      <c r="K22" s="217" t="e">
        <f>H22*I22*G22*J22</f>
        <v>#REF!</v>
      </c>
    </row>
    <row r="23" spans="1:11" ht="16.5">
      <c r="A23" s="216"/>
      <c r="B23" s="217"/>
      <c r="C23" s="218"/>
      <c r="D23" s="218"/>
      <c r="E23" s="215"/>
      <c r="F23" s="218"/>
      <c r="G23" s="221" t="e">
        <f>VLOOKUP(F23,#REF!,23,0)</f>
        <v>#REF!</v>
      </c>
      <c r="H23" s="268"/>
      <c r="I23" s="222"/>
      <c r="J23" s="222"/>
      <c r="K23" s="217"/>
    </row>
    <row r="24" spans="1:11" ht="16.5">
      <c r="A24" s="216"/>
      <c r="B24" s="217"/>
      <c r="C24" s="218" t="s">
        <v>888</v>
      </c>
      <c r="D24" s="218" t="s">
        <v>890</v>
      </c>
      <c r="E24" s="215" t="s">
        <v>212</v>
      </c>
      <c r="F24" s="218" t="s">
        <v>233</v>
      </c>
      <c r="G24" s="221" t="e">
        <f>VLOOKUP(F24,#REF!,23,0)</f>
        <v>#REF!</v>
      </c>
      <c r="H24" s="268">
        <v>0.02</v>
      </c>
      <c r="I24" s="222">
        <v>1</v>
      </c>
      <c r="J24" s="222">
        <v>1</v>
      </c>
      <c r="K24" s="217" t="e">
        <f>H24*I24*G24*J24</f>
        <v>#REF!</v>
      </c>
    </row>
    <row r="25" spans="1:11" ht="16.5">
      <c r="A25" s="216"/>
      <c r="B25" s="217"/>
      <c r="C25" s="218"/>
      <c r="D25" s="218"/>
      <c r="E25" s="215"/>
      <c r="F25" s="218"/>
      <c r="G25" s="221" t="e">
        <f>VLOOKUP(F25,#REF!,23,0)</f>
        <v>#REF!</v>
      </c>
      <c r="H25" s="268"/>
      <c r="I25" s="222"/>
      <c r="J25" s="222"/>
      <c r="K25" s="217"/>
    </row>
    <row r="26" spans="1:11" ht="16.5">
      <c r="A26" s="216"/>
      <c r="B26" s="217"/>
      <c r="C26" s="218" t="s">
        <v>891</v>
      </c>
      <c r="D26" s="218"/>
      <c r="E26" s="215"/>
      <c r="F26" s="218"/>
      <c r="G26" s="221" t="e">
        <f>VLOOKUP(F26,#REF!,23,0)</f>
        <v>#REF!</v>
      </c>
      <c r="H26" s="268"/>
      <c r="I26" s="222"/>
      <c r="J26" s="222"/>
      <c r="K26" s="217"/>
    </row>
    <row r="27" spans="1:11" ht="16.5">
      <c r="A27" s="216" t="s">
        <v>892</v>
      </c>
      <c r="B27" s="217"/>
      <c r="C27" s="218" t="s">
        <v>893</v>
      </c>
      <c r="D27" s="218" t="s">
        <v>894</v>
      </c>
      <c r="E27" s="215" t="s">
        <v>213</v>
      </c>
      <c r="F27" s="218" t="s">
        <v>216</v>
      </c>
      <c r="G27" s="221" t="e">
        <f>VLOOKUP(F27,#REF!,23,0)</f>
        <v>#REF!</v>
      </c>
      <c r="H27" s="268">
        <v>0.5</v>
      </c>
      <c r="I27" s="222">
        <v>1</v>
      </c>
      <c r="J27" s="222">
        <v>1</v>
      </c>
      <c r="K27" s="217" t="e">
        <f>H27*I27*G27*J27</f>
        <v>#REF!</v>
      </c>
    </row>
    <row r="28" spans="1:11" ht="16.5">
      <c r="A28" s="216"/>
      <c r="B28" s="217"/>
      <c r="C28" s="218"/>
      <c r="D28" s="218"/>
      <c r="E28" s="215"/>
      <c r="F28" s="218" t="s">
        <v>215</v>
      </c>
      <c r="G28" s="221" t="e">
        <f>VLOOKUP(F28,#REF!,23,0)</f>
        <v>#REF!</v>
      </c>
      <c r="H28" s="268">
        <v>0.25</v>
      </c>
      <c r="I28" s="222">
        <v>1</v>
      </c>
      <c r="J28" s="222">
        <v>1</v>
      </c>
      <c r="K28" s="217" t="e">
        <f>H28*I28*G28*J28</f>
        <v>#REF!</v>
      </c>
    </row>
    <row r="29" spans="1:11" ht="16.5">
      <c r="A29" s="216"/>
      <c r="B29" s="217"/>
      <c r="C29" s="218"/>
      <c r="D29" s="218" t="s">
        <v>274</v>
      </c>
      <c r="E29" s="215"/>
      <c r="F29" s="218"/>
      <c r="G29" s="221" t="e">
        <f>VLOOKUP(F29,#REF!,23,0)</f>
        <v>#REF!</v>
      </c>
      <c r="H29" s="268"/>
      <c r="I29" s="222"/>
      <c r="J29" s="222"/>
      <c r="K29" s="270" t="e">
        <f>SUM(K27:K28)</f>
        <v>#REF!</v>
      </c>
    </row>
    <row r="30" spans="1:11" ht="16.5">
      <c r="A30" s="216"/>
      <c r="B30" s="217"/>
      <c r="C30" s="218"/>
      <c r="D30" s="218"/>
      <c r="E30" s="215"/>
      <c r="F30" s="218"/>
      <c r="G30" s="221" t="e">
        <f>VLOOKUP(F30,#REF!,23,0)</f>
        <v>#REF!</v>
      </c>
      <c r="H30" s="268"/>
      <c r="I30" s="222"/>
      <c r="J30" s="222"/>
      <c r="K30" s="217"/>
    </row>
    <row r="31" spans="1:11" ht="16.5">
      <c r="A31" s="216" t="s">
        <v>895</v>
      </c>
      <c r="B31" s="217"/>
      <c r="C31" s="218" t="s">
        <v>893</v>
      </c>
      <c r="D31" s="218" t="s">
        <v>896</v>
      </c>
      <c r="E31" s="215" t="s">
        <v>213</v>
      </c>
      <c r="F31" s="218" t="s">
        <v>216</v>
      </c>
      <c r="G31" s="221" t="e">
        <f>VLOOKUP(F31,#REF!,23,0)</f>
        <v>#REF!</v>
      </c>
      <c r="H31" s="268">
        <v>0.67</v>
      </c>
      <c r="I31" s="222">
        <v>1</v>
      </c>
      <c r="J31" s="222">
        <v>1</v>
      </c>
      <c r="K31" s="217" t="e">
        <f>H31*I31*G31*J31</f>
        <v>#REF!</v>
      </c>
    </row>
    <row r="32" spans="1:11" ht="16.5">
      <c r="A32" s="216"/>
      <c r="B32" s="217"/>
      <c r="C32" s="218"/>
      <c r="D32" s="218"/>
      <c r="E32" s="215"/>
      <c r="F32" s="218" t="s">
        <v>215</v>
      </c>
      <c r="G32" s="221" t="e">
        <f>VLOOKUP(F32,#REF!,23,0)</f>
        <v>#REF!</v>
      </c>
      <c r="H32" s="268">
        <v>0.33</v>
      </c>
      <c r="I32" s="222">
        <v>1</v>
      </c>
      <c r="J32" s="222">
        <v>1</v>
      </c>
      <c r="K32" s="217" t="e">
        <f>H32*I32*G32*J32</f>
        <v>#REF!</v>
      </c>
    </row>
    <row r="33" spans="1:11" ht="16.5">
      <c r="A33" s="216"/>
      <c r="B33" s="217"/>
      <c r="C33" s="218"/>
      <c r="D33" s="218" t="s">
        <v>274</v>
      </c>
      <c r="E33" s="215"/>
      <c r="F33" s="218"/>
      <c r="G33" s="269"/>
      <c r="H33" s="268"/>
      <c r="I33" s="222"/>
      <c r="J33" s="222"/>
      <c r="K33" s="270" t="e">
        <f>SUM(K31:K32)</f>
        <v>#REF!</v>
      </c>
    </row>
    <row r="34" spans="1:11" ht="16.5">
      <c r="A34" s="216"/>
      <c r="B34" s="217"/>
      <c r="C34" s="218"/>
      <c r="D34" s="218"/>
      <c r="E34" s="215"/>
      <c r="F34" s="218"/>
      <c r="G34" s="269"/>
      <c r="H34" s="268"/>
      <c r="I34" s="222"/>
      <c r="J34" s="222"/>
      <c r="K34" s="217"/>
    </row>
  </sheetData>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57DF4-C652-4E1B-A4D8-4D0CB8AF3681}">
  <sheetPr codeName="Sheet21"/>
  <dimension ref="A1:P29"/>
  <sheetViews>
    <sheetView workbookViewId="0">
      <selection activeCell="K22" sqref="K22"/>
    </sheetView>
  </sheetViews>
  <sheetFormatPr defaultColWidth="8.75" defaultRowHeight="14.25"/>
  <cols>
    <col min="1" max="2" width="8.75" style="206"/>
    <col min="3" max="3" width="15.75" style="206" bestFit="1" customWidth="1"/>
    <col min="4" max="4" width="27" style="206" bestFit="1" customWidth="1"/>
    <col min="5" max="6" width="8.75" style="206"/>
    <col min="7" max="7" width="21.75" style="206" bestFit="1" customWidth="1"/>
    <col min="8" max="10" width="8.75" style="206"/>
    <col min="11" max="11" width="9.25" style="228" bestFit="1" customWidth="1"/>
    <col min="12" max="13" width="8.75" style="206"/>
    <col min="14" max="14" width="21" style="206" bestFit="1" customWidth="1"/>
    <col min="15" max="15" width="8.75" style="206"/>
    <col min="16" max="16" width="32.75" style="206" bestFit="1" customWidth="1"/>
    <col min="17" max="16384" width="8.75" style="206"/>
  </cols>
  <sheetData>
    <row r="1" spans="1:16" ht="16.5">
      <c r="A1" s="209" t="s">
        <v>236</v>
      </c>
      <c r="B1" s="210" t="s">
        <v>237</v>
      </c>
      <c r="C1" s="211" t="s">
        <v>238</v>
      </c>
      <c r="D1" s="211" t="s">
        <v>239</v>
      </c>
      <c r="E1" s="211" t="s">
        <v>240</v>
      </c>
      <c r="F1" s="211" t="s">
        <v>241</v>
      </c>
      <c r="G1" s="210" t="s">
        <v>242</v>
      </c>
      <c r="H1" s="210" t="s">
        <v>243</v>
      </c>
      <c r="I1" s="210" t="s">
        <v>244</v>
      </c>
      <c r="J1" s="210" t="s">
        <v>245</v>
      </c>
      <c r="K1" s="212" t="s">
        <v>246</v>
      </c>
      <c r="L1" s="213" t="s">
        <v>247</v>
      </c>
    </row>
    <row r="2" spans="1:16" ht="16.5">
      <c r="A2" s="216" t="s">
        <v>1257</v>
      </c>
      <c r="B2" s="217"/>
      <c r="C2" s="218" t="s">
        <v>1256</v>
      </c>
      <c r="D2" s="218"/>
      <c r="E2" s="215"/>
      <c r="F2" s="218"/>
      <c r="G2" s="269"/>
      <c r="H2" s="268"/>
      <c r="I2" s="222"/>
      <c r="J2" s="222"/>
      <c r="K2" s="219"/>
      <c r="L2" s="220"/>
      <c r="N2" s="391" t="s">
        <v>1040</v>
      </c>
      <c r="O2" s="393" t="s">
        <v>1039</v>
      </c>
      <c r="P2" s="391" t="s">
        <v>1038</v>
      </c>
    </row>
    <row r="3" spans="1:16" ht="16.5">
      <c r="A3" s="216"/>
      <c r="B3" s="217"/>
      <c r="C3" s="218" t="s">
        <v>802</v>
      </c>
      <c r="D3" s="218" t="s">
        <v>1244</v>
      </c>
      <c r="E3" s="215" t="s">
        <v>213</v>
      </c>
      <c r="F3" s="218" t="s">
        <v>227</v>
      </c>
      <c r="G3" s="221" t="e">
        <f>VLOOKUP(F3,#REF!,23,0)</f>
        <v>#REF!</v>
      </c>
      <c r="H3" s="268">
        <v>0.17</v>
      </c>
      <c r="I3" s="222">
        <v>1.25</v>
      </c>
      <c r="J3" s="222">
        <v>1</v>
      </c>
      <c r="K3" s="219" t="e">
        <f>H3*I3*G3*J3</f>
        <v>#REF!</v>
      </c>
      <c r="L3" s="220"/>
      <c r="N3" s="393" t="s">
        <v>1255</v>
      </c>
      <c r="O3" s="395"/>
      <c r="P3" s="391" t="s">
        <v>1254</v>
      </c>
    </row>
    <row r="4" spans="1:16" ht="16.5">
      <c r="A4" s="216"/>
      <c r="B4" s="217"/>
      <c r="C4" s="218"/>
      <c r="D4" s="218"/>
      <c r="E4" s="215"/>
      <c r="F4" s="218"/>
      <c r="G4" s="221" t="e">
        <f>VLOOKUP(F4,#REF!,23,0)</f>
        <v>#REF!</v>
      </c>
      <c r="H4" s="268"/>
      <c r="I4" s="222"/>
      <c r="J4" s="222"/>
      <c r="K4" s="219"/>
      <c r="L4" s="220"/>
      <c r="N4" s="393"/>
      <c r="O4" s="395"/>
      <c r="P4" s="391" t="s">
        <v>1253</v>
      </c>
    </row>
    <row r="5" spans="1:16" ht="16.5">
      <c r="A5" s="216"/>
      <c r="B5" s="217"/>
      <c r="C5" s="218" t="s">
        <v>802</v>
      </c>
      <c r="D5" s="218" t="s">
        <v>1243</v>
      </c>
      <c r="E5" s="215" t="s">
        <v>213</v>
      </c>
      <c r="F5" s="218" t="s">
        <v>227</v>
      </c>
      <c r="G5" s="221" t="e">
        <f>VLOOKUP(F5,#REF!,23,0)</f>
        <v>#REF!</v>
      </c>
      <c r="H5" s="268">
        <v>0.55000000000000004</v>
      </c>
      <c r="I5" s="222">
        <v>1.25</v>
      </c>
      <c r="J5" s="222">
        <v>1</v>
      </c>
      <c r="K5" s="219" t="e">
        <f>H5*I5*G5*J5</f>
        <v>#REF!</v>
      </c>
      <c r="L5" s="220"/>
      <c r="N5" s="393"/>
      <c r="O5" s="395" t="s">
        <v>1024</v>
      </c>
      <c r="P5" s="391" t="s">
        <v>1252</v>
      </c>
    </row>
    <row r="6" spans="1:16" ht="16.5">
      <c r="A6" s="216"/>
      <c r="B6" s="217"/>
      <c r="C6" s="218"/>
      <c r="D6" s="218"/>
      <c r="E6" s="215"/>
      <c r="F6" s="218"/>
      <c r="G6" s="221" t="e">
        <f>VLOOKUP(F6,#REF!,23,0)</f>
        <v>#REF!</v>
      </c>
      <c r="H6" s="268"/>
      <c r="I6" s="222"/>
      <c r="J6" s="222"/>
      <c r="K6" s="219"/>
      <c r="L6" s="220"/>
      <c r="N6" s="393"/>
      <c r="O6" s="395" t="s">
        <v>1024</v>
      </c>
      <c r="P6" s="391" t="s">
        <v>1251</v>
      </c>
    </row>
    <row r="7" spans="1:16" ht="16.5">
      <c r="A7" s="216"/>
      <c r="B7" s="217"/>
      <c r="C7" s="218" t="s">
        <v>802</v>
      </c>
      <c r="D7" s="218" t="s">
        <v>1242</v>
      </c>
      <c r="E7" s="215" t="s">
        <v>213</v>
      </c>
      <c r="F7" s="218" t="s">
        <v>227</v>
      </c>
      <c r="G7" s="221" t="e">
        <f>VLOOKUP(F7,#REF!,23,0)</f>
        <v>#REF!</v>
      </c>
      <c r="H7" s="268">
        <v>0.66</v>
      </c>
      <c r="I7" s="222">
        <v>1.25</v>
      </c>
      <c r="J7" s="222">
        <v>1.1000000000000001</v>
      </c>
      <c r="K7" s="219" t="e">
        <f>H7*I7*G7*J7</f>
        <v>#REF!</v>
      </c>
      <c r="L7" s="220"/>
      <c r="N7" s="393"/>
      <c r="O7" s="393" t="s">
        <v>1022</v>
      </c>
      <c r="P7" s="391" t="s">
        <v>1250</v>
      </c>
    </row>
    <row r="8" spans="1:16" ht="16.5">
      <c r="A8" s="216"/>
      <c r="B8" s="217"/>
      <c r="C8" s="218"/>
      <c r="D8" s="218"/>
      <c r="E8" s="215"/>
      <c r="F8" s="218"/>
      <c r="G8" s="221" t="e">
        <f>VLOOKUP(F8,#REF!,23,0)</f>
        <v>#REF!</v>
      </c>
      <c r="H8" s="268"/>
      <c r="I8" s="222"/>
      <c r="J8" s="222"/>
      <c r="K8" s="219"/>
      <c r="L8" s="220"/>
      <c r="N8" s="393"/>
      <c r="O8" s="395" t="s">
        <v>1024</v>
      </c>
      <c r="P8" s="391" t="s">
        <v>1249</v>
      </c>
    </row>
    <row r="9" spans="1:16" ht="16.5">
      <c r="A9" s="216"/>
      <c r="B9" s="217"/>
      <c r="C9" s="218" t="s">
        <v>802</v>
      </c>
      <c r="D9" s="218" t="s">
        <v>1238</v>
      </c>
      <c r="E9" s="215" t="s">
        <v>213</v>
      </c>
      <c r="F9" s="218" t="s">
        <v>227</v>
      </c>
      <c r="G9" s="221" t="e">
        <f>VLOOKUP(F9,#REF!,23,0)</f>
        <v>#REF!</v>
      </c>
      <c r="H9" s="268">
        <v>0.95</v>
      </c>
      <c r="I9" s="222">
        <v>1.25</v>
      </c>
      <c r="J9" s="222">
        <v>1</v>
      </c>
      <c r="K9" s="219" t="e">
        <f>H9*I9*G9*J9</f>
        <v>#REF!</v>
      </c>
      <c r="L9" s="220"/>
      <c r="N9" s="393"/>
      <c r="O9" s="395"/>
      <c r="P9" s="396" t="s">
        <v>1248</v>
      </c>
    </row>
    <row r="10" spans="1:16" ht="16.5">
      <c r="A10" s="216"/>
      <c r="B10" s="217"/>
      <c r="C10" s="218"/>
      <c r="D10" s="218"/>
      <c r="E10" s="215"/>
      <c r="F10" s="218"/>
      <c r="G10" s="221" t="e">
        <f>VLOOKUP(F10,#REF!,23,0)</f>
        <v>#REF!</v>
      </c>
      <c r="H10" s="268"/>
      <c r="I10" s="222"/>
      <c r="J10" s="222"/>
      <c r="K10" s="219"/>
      <c r="L10" s="220"/>
      <c r="N10" s="395" t="s">
        <v>1247</v>
      </c>
      <c r="O10" s="391"/>
      <c r="P10" s="394" t="s">
        <v>1246</v>
      </c>
    </row>
    <row r="11" spans="1:16" ht="16.5">
      <c r="A11" s="216"/>
      <c r="B11" s="217"/>
      <c r="C11" s="218" t="s">
        <v>802</v>
      </c>
      <c r="D11" s="218" t="s">
        <v>1241</v>
      </c>
      <c r="E11" s="215" t="s">
        <v>213</v>
      </c>
      <c r="F11" s="218" t="s">
        <v>227</v>
      </c>
      <c r="G11" s="221" t="e">
        <f>VLOOKUP(F11,#REF!,23,0)</f>
        <v>#REF!</v>
      </c>
      <c r="H11" s="268">
        <v>1.23</v>
      </c>
      <c r="I11" s="222">
        <v>1.25</v>
      </c>
      <c r="J11" s="222">
        <v>1</v>
      </c>
      <c r="K11" s="219" t="e">
        <f>H11*I11*G11*J11</f>
        <v>#REF!</v>
      </c>
      <c r="L11" s="220"/>
    </row>
    <row r="12" spans="1:16" ht="16.5">
      <c r="A12" s="216"/>
      <c r="B12" s="217"/>
      <c r="C12" s="218"/>
      <c r="D12" s="218"/>
      <c r="E12" s="215"/>
      <c r="F12" s="218"/>
      <c r="G12" s="221" t="e">
        <f>VLOOKUP(F12,#REF!,23,0)</f>
        <v>#REF!</v>
      </c>
      <c r="H12" s="268"/>
      <c r="I12" s="222"/>
      <c r="J12" s="222"/>
      <c r="K12" s="219"/>
      <c r="L12" s="220"/>
    </row>
    <row r="13" spans="1:16" ht="16.5">
      <c r="A13" s="216"/>
      <c r="B13" s="217"/>
      <c r="C13" s="218" t="s">
        <v>802</v>
      </c>
      <c r="D13" s="218" t="s">
        <v>1239</v>
      </c>
      <c r="E13" s="215" t="s">
        <v>213</v>
      </c>
      <c r="F13" s="218" t="s">
        <v>227</v>
      </c>
      <c r="G13" s="221" t="e">
        <f>VLOOKUP(F13,#REF!,23,0)</f>
        <v>#REF!</v>
      </c>
      <c r="H13" s="268">
        <v>1.56</v>
      </c>
      <c r="I13" s="222">
        <v>1.25</v>
      </c>
      <c r="J13" s="222">
        <v>1</v>
      </c>
      <c r="K13" s="219" t="e">
        <f>H13*I13*G13*J13</f>
        <v>#REF!</v>
      </c>
      <c r="L13" s="220"/>
    </row>
    <row r="14" spans="1:16" ht="16.5">
      <c r="A14" s="216"/>
      <c r="B14" s="217"/>
      <c r="C14" s="218"/>
      <c r="D14" s="218"/>
      <c r="E14" s="215"/>
      <c r="F14" s="218"/>
      <c r="G14" s="221" t="e">
        <f>VLOOKUP(F14,#REF!,23,0)</f>
        <v>#REF!</v>
      </c>
      <c r="H14" s="268"/>
      <c r="I14" s="222"/>
      <c r="J14" s="222"/>
      <c r="K14" s="219"/>
      <c r="L14" s="220"/>
    </row>
    <row r="15" spans="1:16" ht="16.5">
      <c r="A15" s="216"/>
      <c r="B15" s="217"/>
      <c r="C15" s="218" t="s">
        <v>1245</v>
      </c>
      <c r="D15" s="218"/>
      <c r="E15" s="215"/>
      <c r="F15" s="218"/>
      <c r="G15" s="221" t="e">
        <f>VLOOKUP(F15,#REF!,23,0)</f>
        <v>#REF!</v>
      </c>
      <c r="H15" s="268"/>
      <c r="I15" s="222"/>
      <c r="J15" s="222"/>
      <c r="K15" s="219"/>
      <c r="L15" s="220"/>
    </row>
    <row r="16" spans="1:16" ht="16.5">
      <c r="A16" s="216"/>
      <c r="B16" s="217"/>
      <c r="C16" s="218" t="s">
        <v>1240</v>
      </c>
      <c r="D16" s="218" t="s">
        <v>1244</v>
      </c>
      <c r="E16" s="215" t="s">
        <v>213</v>
      </c>
      <c r="F16" s="218" t="s">
        <v>227</v>
      </c>
      <c r="G16" s="221" t="e">
        <f>VLOOKUP(F16,#REF!,23,0)</f>
        <v>#REF!</v>
      </c>
      <c r="H16" s="268">
        <v>0.04</v>
      </c>
      <c r="I16" s="222">
        <v>1.25</v>
      </c>
      <c r="J16" s="222">
        <v>1</v>
      </c>
      <c r="K16" s="219" t="e">
        <f>H16*I16*G16*J16</f>
        <v>#REF!</v>
      </c>
      <c r="L16" s="220"/>
    </row>
    <row r="17" spans="1:14" ht="16.5">
      <c r="A17" s="216"/>
      <c r="B17" s="217"/>
      <c r="C17" s="218"/>
      <c r="D17" s="218"/>
      <c r="E17" s="215"/>
      <c r="F17" s="218"/>
      <c r="G17" s="221" t="e">
        <f>VLOOKUP(F17,#REF!,23,0)</f>
        <v>#REF!</v>
      </c>
      <c r="H17" s="268"/>
      <c r="I17" s="222"/>
      <c r="J17" s="222"/>
      <c r="K17" s="219"/>
      <c r="L17" s="220"/>
    </row>
    <row r="18" spans="1:14" ht="16.5">
      <c r="A18" s="216"/>
      <c r="B18" s="217"/>
      <c r="C18" s="218" t="s">
        <v>1240</v>
      </c>
      <c r="D18" s="218" t="s">
        <v>1243</v>
      </c>
      <c r="E18" s="215" t="s">
        <v>213</v>
      </c>
      <c r="F18" s="218" t="s">
        <v>227</v>
      </c>
      <c r="G18" s="221" t="e">
        <f>VLOOKUP(F18,#REF!,23,0)</f>
        <v>#REF!</v>
      </c>
      <c r="H18" s="268">
        <v>0.22</v>
      </c>
      <c r="I18" s="222">
        <v>1.25</v>
      </c>
      <c r="J18" s="222">
        <v>1</v>
      </c>
      <c r="K18" s="219" t="e">
        <f>H18*I18*G18*J18</f>
        <v>#REF!</v>
      </c>
      <c r="L18" s="220"/>
    </row>
    <row r="19" spans="1:14" ht="16.5">
      <c r="A19" s="216"/>
      <c r="B19" s="217"/>
      <c r="C19" s="218"/>
      <c r="D19" s="218"/>
      <c r="E19" s="215"/>
      <c r="F19" s="218"/>
      <c r="G19" s="221" t="e">
        <f>VLOOKUP(F19,#REF!,23,0)</f>
        <v>#REF!</v>
      </c>
      <c r="H19" s="268"/>
      <c r="I19" s="222"/>
      <c r="J19" s="222"/>
      <c r="K19" s="219"/>
      <c r="L19" s="220"/>
    </row>
    <row r="20" spans="1:14" ht="16.5">
      <c r="A20" s="216"/>
      <c r="B20" s="217"/>
      <c r="C20" s="218" t="s">
        <v>1240</v>
      </c>
      <c r="D20" s="218" t="s">
        <v>1242</v>
      </c>
      <c r="E20" s="215" t="s">
        <v>213</v>
      </c>
      <c r="F20" s="218" t="s">
        <v>227</v>
      </c>
      <c r="G20" s="221" t="e">
        <f>VLOOKUP(F20,#REF!,23,0)</f>
        <v>#REF!</v>
      </c>
      <c r="H20" s="268">
        <v>0.35</v>
      </c>
      <c r="I20" s="222">
        <v>1.25</v>
      </c>
      <c r="J20" s="222">
        <v>1</v>
      </c>
      <c r="K20" s="219" t="e">
        <f>H20*I20*G20*J20</f>
        <v>#REF!</v>
      </c>
      <c r="L20" s="220"/>
    </row>
    <row r="21" spans="1:14" ht="16.5">
      <c r="A21" s="216"/>
      <c r="B21" s="217"/>
      <c r="C21" s="218"/>
      <c r="D21" s="218"/>
      <c r="E21" s="215"/>
      <c r="F21" s="218"/>
      <c r="G21" s="221" t="e">
        <f>VLOOKUP(F21,#REF!,23,0)</f>
        <v>#REF!</v>
      </c>
      <c r="H21" s="268"/>
      <c r="I21" s="222"/>
      <c r="J21" s="222"/>
      <c r="K21" s="219"/>
      <c r="L21" s="220"/>
    </row>
    <row r="22" spans="1:14" ht="16.5">
      <c r="A22" s="216"/>
      <c r="B22" s="217"/>
      <c r="C22" s="218" t="s">
        <v>1240</v>
      </c>
      <c r="D22" s="218" t="s">
        <v>1238</v>
      </c>
      <c r="E22" s="215" t="s">
        <v>213</v>
      </c>
      <c r="F22" s="218" t="s">
        <v>227</v>
      </c>
      <c r="G22" s="221" t="e">
        <f>VLOOKUP(F22,#REF!,23,0)</f>
        <v>#REF!</v>
      </c>
      <c r="H22" s="268">
        <v>0.66</v>
      </c>
      <c r="I22" s="222">
        <v>1.25</v>
      </c>
      <c r="J22" s="222">
        <v>1.1000000000000001</v>
      </c>
      <c r="K22" s="219" t="e">
        <f>H22*I22*G22*J22</f>
        <v>#REF!</v>
      </c>
      <c r="L22" s="220"/>
    </row>
    <row r="23" spans="1:14" ht="16.5">
      <c r="A23" s="216"/>
      <c r="B23" s="217"/>
      <c r="C23" s="218"/>
      <c r="D23" s="218"/>
      <c r="E23" s="215"/>
      <c r="F23" s="218"/>
      <c r="G23" s="221" t="e">
        <f>VLOOKUP(F23,#REF!,23,0)</f>
        <v>#REF!</v>
      </c>
      <c r="H23" s="268"/>
      <c r="I23" s="222"/>
      <c r="J23" s="222"/>
      <c r="K23" s="219"/>
      <c r="L23" s="220"/>
    </row>
    <row r="24" spans="1:14" ht="16.5">
      <c r="A24" s="216"/>
      <c r="B24" s="217"/>
      <c r="C24" s="218" t="s">
        <v>1240</v>
      </c>
      <c r="D24" s="218" t="s">
        <v>1241</v>
      </c>
      <c r="E24" s="215" t="s">
        <v>213</v>
      </c>
      <c r="F24" s="218" t="s">
        <v>227</v>
      </c>
      <c r="G24" s="221" t="e">
        <f>VLOOKUP(F24,#REF!,23,0)</f>
        <v>#REF!</v>
      </c>
      <c r="H24" s="268">
        <v>0.95</v>
      </c>
      <c r="I24" s="222">
        <v>1.25</v>
      </c>
      <c r="J24" s="222">
        <v>1</v>
      </c>
      <c r="K24" s="219" t="e">
        <f>H24*I24*G24*J24</f>
        <v>#REF!</v>
      </c>
      <c r="L24" s="220"/>
    </row>
    <row r="25" spans="1:14" ht="16.5">
      <c r="A25" s="216"/>
      <c r="B25" s="217"/>
      <c r="C25" s="218"/>
      <c r="D25" s="218"/>
      <c r="E25" s="215"/>
      <c r="F25" s="218"/>
      <c r="G25" s="221" t="e">
        <f>VLOOKUP(F25,#REF!,23,0)</f>
        <v>#REF!</v>
      </c>
      <c r="H25" s="268"/>
      <c r="I25" s="222"/>
      <c r="J25" s="222"/>
      <c r="K25" s="219"/>
      <c r="L25" s="220"/>
    </row>
    <row r="26" spans="1:14" ht="16.5">
      <c r="A26" s="216"/>
      <c r="B26" s="217"/>
      <c r="C26" s="218" t="s">
        <v>1240</v>
      </c>
      <c r="D26" s="218" t="s">
        <v>1239</v>
      </c>
      <c r="E26" s="215" t="s">
        <v>213</v>
      </c>
      <c r="F26" s="218" t="s">
        <v>227</v>
      </c>
      <c r="G26" s="221" t="e">
        <f>VLOOKUP(F26,#REF!,23,0)</f>
        <v>#REF!</v>
      </c>
      <c r="H26" s="268">
        <v>1.3</v>
      </c>
      <c r="I26" s="222">
        <v>1.25</v>
      </c>
      <c r="J26" s="222">
        <v>1</v>
      </c>
      <c r="K26" s="219" t="e">
        <f>H26*I26*G26*J26</f>
        <v>#REF!</v>
      </c>
      <c r="L26" s="220"/>
    </row>
    <row r="27" spans="1:14" ht="16.5">
      <c r="A27" s="216"/>
      <c r="B27" s="217"/>
      <c r="C27" s="218"/>
      <c r="D27" s="218"/>
      <c r="E27" s="215"/>
      <c r="F27" s="218"/>
      <c r="G27" s="221" t="e">
        <f>VLOOKUP(F27,#REF!,23,0)</f>
        <v>#REF!</v>
      </c>
      <c r="H27" s="268"/>
      <c r="I27" s="222"/>
      <c r="J27" s="222"/>
      <c r="K27" s="219"/>
      <c r="L27" s="220"/>
    </row>
    <row r="28" spans="1:14" ht="16.5">
      <c r="A28" s="216"/>
      <c r="B28" s="217"/>
      <c r="C28" s="218"/>
      <c r="D28" s="218" t="s">
        <v>1238</v>
      </c>
      <c r="E28" s="215" t="s">
        <v>213</v>
      </c>
      <c r="F28" s="218" t="s">
        <v>227</v>
      </c>
      <c r="G28" s="221" t="e">
        <f>VLOOKUP(F28,#REF!,23,0)</f>
        <v>#REF!</v>
      </c>
      <c r="H28" s="268">
        <v>0.66</v>
      </c>
      <c r="I28" s="222">
        <f>1.25*0.3</f>
        <v>0.375</v>
      </c>
      <c r="J28" s="222">
        <v>1.1000000000000001</v>
      </c>
      <c r="K28" s="219" t="e">
        <f>H28*I28*G28*J28</f>
        <v>#REF!</v>
      </c>
      <c r="L28" s="220"/>
      <c r="N28" s="206" t="s">
        <v>277</v>
      </c>
    </row>
    <row r="29" spans="1:14" ht="16.5">
      <c r="A29" s="216"/>
      <c r="B29" s="217"/>
      <c r="C29" s="218"/>
      <c r="D29" s="218"/>
      <c r="E29" s="215"/>
      <c r="F29" s="218"/>
      <c r="G29" s="269"/>
      <c r="H29" s="268"/>
      <c r="I29" s="222"/>
      <c r="J29" s="222"/>
      <c r="K29" s="223"/>
      <c r="L29" s="220"/>
    </row>
  </sheetData>
  <phoneticPr fontId="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EA15-F7B7-47A2-B720-5DD7F03AE7D6}">
  <sheetPr codeName="Sheet22"/>
  <dimension ref="A1:P23"/>
  <sheetViews>
    <sheetView workbookViewId="0">
      <selection activeCell="K22" sqref="K22"/>
    </sheetView>
  </sheetViews>
  <sheetFormatPr defaultColWidth="8.75" defaultRowHeight="12"/>
  <cols>
    <col min="1" max="16384" width="8.75" style="206"/>
  </cols>
  <sheetData>
    <row r="1" spans="1:16" ht="16.5">
      <c r="A1" s="209" t="s">
        <v>236</v>
      </c>
      <c r="B1" s="210" t="s">
        <v>237</v>
      </c>
      <c r="C1" s="211" t="s">
        <v>238</v>
      </c>
      <c r="D1" s="211" t="s">
        <v>239</v>
      </c>
      <c r="E1" s="211" t="s">
        <v>240</v>
      </c>
      <c r="F1" s="211" t="s">
        <v>241</v>
      </c>
      <c r="G1" s="210" t="s">
        <v>242</v>
      </c>
      <c r="H1" s="210" t="s">
        <v>243</v>
      </c>
      <c r="I1" s="210" t="s">
        <v>244</v>
      </c>
      <c r="J1" s="210" t="s">
        <v>245</v>
      </c>
      <c r="K1" s="210" t="s">
        <v>246</v>
      </c>
      <c r="L1" s="213" t="s">
        <v>247</v>
      </c>
    </row>
    <row r="2" spans="1:16" ht="16.5">
      <c r="A2" s="216" t="s">
        <v>1261</v>
      </c>
      <c r="B2" s="217"/>
      <c r="C2" s="218"/>
      <c r="D2" s="218"/>
      <c r="E2" s="215"/>
      <c r="F2" s="218"/>
      <c r="G2" s="269"/>
      <c r="H2" s="268"/>
      <c r="I2" s="222"/>
      <c r="J2" s="222"/>
      <c r="K2" s="217"/>
      <c r="L2" s="220"/>
      <c r="N2" s="391" t="s">
        <v>1040</v>
      </c>
      <c r="O2" s="393" t="s">
        <v>1039</v>
      </c>
      <c r="P2" s="391" t="s">
        <v>1038</v>
      </c>
    </row>
    <row r="3" spans="1:16" ht="16.5">
      <c r="A3" s="216" t="s">
        <v>847</v>
      </c>
      <c r="B3" s="217"/>
      <c r="C3" s="218" t="s">
        <v>848</v>
      </c>
      <c r="D3" s="218" t="s">
        <v>849</v>
      </c>
      <c r="E3" s="215" t="s">
        <v>850</v>
      </c>
      <c r="F3" s="218" t="s">
        <v>214</v>
      </c>
      <c r="G3" s="221" t="e">
        <f>VLOOKUP(F3,#REF!,23,0)</f>
        <v>#REF!</v>
      </c>
      <c r="H3" s="268">
        <v>2.2999999999999998</v>
      </c>
      <c r="I3" s="222">
        <v>1</v>
      </c>
      <c r="J3" s="222">
        <v>1</v>
      </c>
      <c r="K3" s="217" t="e">
        <f>H3*I3*G3*J3</f>
        <v>#REF!</v>
      </c>
      <c r="L3" s="220"/>
      <c r="N3" s="395" t="s">
        <v>1260</v>
      </c>
      <c r="O3" s="395" t="s">
        <v>1024</v>
      </c>
      <c r="P3" s="391" t="s">
        <v>1259</v>
      </c>
    </row>
    <row r="4" spans="1:16" ht="16.5">
      <c r="A4" s="216"/>
      <c r="B4" s="217"/>
      <c r="C4" s="218"/>
      <c r="D4" s="218"/>
      <c r="E4" s="215"/>
      <c r="F4" s="218"/>
      <c r="G4" s="221" t="e">
        <f>VLOOKUP(F4,#REF!,23,0)</f>
        <v>#REF!</v>
      </c>
      <c r="H4" s="268"/>
      <c r="I4" s="222"/>
      <c r="J4" s="222"/>
      <c r="K4" s="217"/>
      <c r="L4" s="220"/>
      <c r="N4" s="395"/>
      <c r="O4" s="395" t="s">
        <v>1024</v>
      </c>
      <c r="P4" s="391" t="s">
        <v>1258</v>
      </c>
    </row>
    <row r="5" spans="1:16" ht="16.5">
      <c r="A5" s="216"/>
      <c r="B5" s="217"/>
      <c r="C5" s="218"/>
      <c r="D5" s="218"/>
      <c r="E5" s="215"/>
      <c r="F5" s="218"/>
      <c r="G5" s="221" t="e">
        <f>VLOOKUP(F5,#REF!,23,0)</f>
        <v>#REF!</v>
      </c>
      <c r="H5" s="268"/>
      <c r="I5" s="222"/>
      <c r="J5" s="222"/>
      <c r="K5" s="217"/>
      <c r="L5" s="220"/>
      <c r="N5" s="393"/>
      <c r="O5" s="395"/>
      <c r="P5" s="391"/>
    </row>
    <row r="6" spans="1:16" ht="16.5">
      <c r="A6" s="216" t="s">
        <v>858</v>
      </c>
      <c r="B6" s="217"/>
      <c r="C6" s="218" t="s">
        <v>859</v>
      </c>
      <c r="D6" s="218" t="s">
        <v>860</v>
      </c>
      <c r="E6" s="215" t="s">
        <v>861</v>
      </c>
      <c r="F6" s="218" t="s">
        <v>219</v>
      </c>
      <c r="G6" s="221" t="e">
        <f>VLOOKUP(F6,#REF!,23,0)</f>
        <v>#REF!</v>
      </c>
      <c r="H6" s="268">
        <v>2</v>
      </c>
      <c r="I6" s="222">
        <v>1</v>
      </c>
      <c r="J6" s="222">
        <v>1</v>
      </c>
      <c r="K6" s="217" t="e">
        <f>H6*I6*G6*J6</f>
        <v>#REF!</v>
      </c>
      <c r="L6" s="220"/>
      <c r="N6" s="393"/>
      <c r="O6" s="395"/>
      <c r="P6" s="391"/>
    </row>
    <row r="7" spans="1:16" ht="16.5">
      <c r="A7" s="216"/>
      <c r="B7" s="217"/>
      <c r="C7" s="218"/>
      <c r="D7" s="218"/>
      <c r="E7" s="215"/>
      <c r="F7" s="218"/>
      <c r="G7" s="221" t="e">
        <f>VLOOKUP(F7,#REF!,23,0)</f>
        <v>#REF!</v>
      </c>
      <c r="H7" s="268"/>
      <c r="I7" s="222"/>
      <c r="J7" s="222"/>
      <c r="K7" s="217"/>
      <c r="L7" s="220"/>
      <c r="N7" s="393"/>
      <c r="O7" s="393"/>
      <c r="P7" s="391"/>
    </row>
    <row r="8" spans="1:16" ht="16.5">
      <c r="A8" s="216" t="s">
        <v>862</v>
      </c>
      <c r="B8" s="217"/>
      <c r="C8" s="218" t="s">
        <v>863</v>
      </c>
      <c r="D8" s="218" t="s">
        <v>864</v>
      </c>
      <c r="E8" s="215" t="s">
        <v>861</v>
      </c>
      <c r="F8" s="218" t="s">
        <v>214</v>
      </c>
      <c r="G8" s="221" t="e">
        <f>VLOOKUP(F8,#REF!,23,0)</f>
        <v>#REF!</v>
      </c>
      <c r="H8" s="268">
        <v>0.82</v>
      </c>
      <c r="I8" s="222">
        <v>1</v>
      </c>
      <c r="J8" s="222">
        <v>1</v>
      </c>
      <c r="K8" s="217" t="e">
        <f>H8*I8*G8*J8</f>
        <v>#REF!</v>
      </c>
      <c r="L8" s="220"/>
    </row>
    <row r="9" spans="1:16" ht="16.5">
      <c r="A9" s="216"/>
      <c r="B9" s="217"/>
      <c r="C9" s="218"/>
      <c r="D9" s="218"/>
      <c r="E9" s="215" t="s">
        <v>861</v>
      </c>
      <c r="F9" s="218" t="s">
        <v>218</v>
      </c>
      <c r="G9" s="221" t="e">
        <f>VLOOKUP(F9,#REF!,23,0)</f>
        <v>#REF!</v>
      </c>
      <c r="H9" s="268">
        <v>0.85</v>
      </c>
      <c r="I9" s="222">
        <v>1</v>
      </c>
      <c r="J9" s="222">
        <v>1</v>
      </c>
      <c r="K9" s="217" t="e">
        <f>H9*I9*G9*J9</f>
        <v>#REF!</v>
      </c>
      <c r="L9" s="220"/>
    </row>
    <row r="10" spans="1:16" ht="16.5">
      <c r="A10" s="216"/>
      <c r="B10" s="217"/>
      <c r="C10" s="218"/>
      <c r="D10" s="218" t="s">
        <v>274</v>
      </c>
      <c r="E10" s="215"/>
      <c r="F10" s="218"/>
      <c r="G10" s="221" t="e">
        <f>VLOOKUP(F10,#REF!,23,0)</f>
        <v>#REF!</v>
      </c>
      <c r="H10" s="268"/>
      <c r="I10" s="222"/>
      <c r="J10" s="222"/>
      <c r="K10" s="270" t="e">
        <f>SUM(K8:K9)</f>
        <v>#REF!</v>
      </c>
      <c r="L10" s="220"/>
    </row>
    <row r="11" spans="1:16" ht="16.5">
      <c r="A11" s="216"/>
      <c r="B11" s="217"/>
      <c r="C11" s="218"/>
      <c r="D11" s="218"/>
      <c r="E11" s="215"/>
      <c r="F11" s="218"/>
      <c r="G11" s="221" t="e">
        <f>VLOOKUP(F11,#REF!,23,0)</f>
        <v>#REF!</v>
      </c>
      <c r="H11" s="268"/>
      <c r="I11" s="222"/>
      <c r="J11" s="222"/>
      <c r="K11" s="217"/>
      <c r="L11" s="220"/>
    </row>
    <row r="12" spans="1:16" ht="16.5">
      <c r="A12" s="216" t="s">
        <v>865</v>
      </c>
      <c r="B12" s="217"/>
      <c r="C12" s="218" t="s">
        <v>866</v>
      </c>
      <c r="D12" s="218"/>
      <c r="E12" s="215" t="s">
        <v>861</v>
      </c>
      <c r="F12" s="218" t="s">
        <v>214</v>
      </c>
      <c r="G12" s="221" t="e">
        <f>VLOOKUP(F12,#REF!,23,0)</f>
        <v>#REF!</v>
      </c>
      <c r="H12" s="268">
        <v>0.54</v>
      </c>
      <c r="I12" s="222">
        <v>1</v>
      </c>
      <c r="J12" s="222">
        <v>1</v>
      </c>
      <c r="K12" s="217" t="e">
        <f>H12*I12*G12*J12</f>
        <v>#REF!</v>
      </c>
      <c r="L12" s="220"/>
    </row>
    <row r="13" spans="1:16" ht="16.5">
      <c r="A13" s="216"/>
      <c r="B13" s="217"/>
      <c r="C13" s="218"/>
      <c r="D13" s="218"/>
      <c r="E13" s="215"/>
      <c r="F13" s="218"/>
      <c r="G13" s="221" t="e">
        <f>VLOOKUP(F13,#REF!,23,0)</f>
        <v>#REF!</v>
      </c>
      <c r="H13" s="268"/>
      <c r="I13" s="222"/>
      <c r="J13" s="222"/>
      <c r="K13" s="217"/>
      <c r="L13" s="220"/>
    </row>
    <row r="14" spans="1:16" ht="16.5">
      <c r="A14" s="216" t="s">
        <v>867</v>
      </c>
      <c r="B14" s="217"/>
      <c r="C14" s="218" t="s">
        <v>868</v>
      </c>
      <c r="D14" s="218"/>
      <c r="E14" s="215" t="s">
        <v>861</v>
      </c>
      <c r="F14" s="218" t="s">
        <v>214</v>
      </c>
      <c r="G14" s="221" t="e">
        <f>VLOOKUP(F14,#REF!,23,0)</f>
        <v>#REF!</v>
      </c>
      <c r="H14" s="268">
        <v>0.1</v>
      </c>
      <c r="I14" s="222">
        <v>1</v>
      </c>
      <c r="J14" s="222">
        <v>1</v>
      </c>
      <c r="K14" s="217" t="e">
        <f>H14*I14*G14*J14</f>
        <v>#REF!</v>
      </c>
      <c r="L14" s="220"/>
    </row>
    <row r="15" spans="1:16" ht="16.5">
      <c r="A15" s="216"/>
      <c r="B15" s="217"/>
      <c r="C15" s="218"/>
      <c r="D15" s="218"/>
      <c r="E15" s="215"/>
      <c r="F15" s="218"/>
      <c r="G15" s="221" t="e">
        <f>VLOOKUP(F15,#REF!,23,0)</f>
        <v>#REF!</v>
      </c>
      <c r="H15" s="268"/>
      <c r="I15" s="222"/>
      <c r="J15" s="222"/>
      <c r="K15" s="217"/>
      <c r="L15" s="220"/>
    </row>
    <row r="16" spans="1:16" ht="16.5">
      <c r="A16" s="216" t="s">
        <v>869</v>
      </c>
      <c r="B16" s="217"/>
      <c r="C16" s="218" t="s">
        <v>870</v>
      </c>
      <c r="D16" s="218"/>
      <c r="E16" s="215" t="s">
        <v>861</v>
      </c>
      <c r="F16" s="218" t="s">
        <v>214</v>
      </c>
      <c r="G16" s="221" t="e">
        <f>VLOOKUP(F16,#REF!,23,0)</f>
        <v>#REF!</v>
      </c>
      <c r="H16" s="268">
        <v>0.2</v>
      </c>
      <c r="I16" s="222">
        <v>1</v>
      </c>
      <c r="J16" s="222">
        <v>1</v>
      </c>
      <c r="K16" s="217" t="e">
        <f>H16*I16*G16*J16</f>
        <v>#REF!</v>
      </c>
      <c r="L16" s="220"/>
    </row>
    <row r="17" spans="1:12" ht="16.5">
      <c r="A17" s="216"/>
      <c r="B17" s="217"/>
      <c r="C17" s="218"/>
      <c r="D17" s="218"/>
      <c r="E17" s="215"/>
      <c r="F17" s="218"/>
      <c r="G17" s="221" t="e">
        <f>VLOOKUP(F17,#REF!,23,0)</f>
        <v>#REF!</v>
      </c>
      <c r="H17" s="268"/>
      <c r="I17" s="222"/>
      <c r="J17" s="222"/>
      <c r="K17" s="217"/>
      <c r="L17" s="220"/>
    </row>
    <row r="18" spans="1:12" ht="16.5">
      <c r="A18" s="216" t="s">
        <v>871</v>
      </c>
      <c r="B18" s="217"/>
      <c r="C18" s="218" t="s">
        <v>872</v>
      </c>
      <c r="D18" s="218"/>
      <c r="E18" s="215" t="s">
        <v>213</v>
      </c>
      <c r="F18" s="218" t="s">
        <v>873</v>
      </c>
      <c r="G18" s="221" t="e">
        <f>VLOOKUP(F18,#REF!,23,0)</f>
        <v>#REF!</v>
      </c>
      <c r="H18" s="268">
        <v>0.65</v>
      </c>
      <c r="I18" s="222">
        <v>1</v>
      </c>
      <c r="J18" s="222"/>
      <c r="K18" s="217" t="e">
        <f>H18*I18*G18</f>
        <v>#REF!</v>
      </c>
      <c r="L18" s="220"/>
    </row>
    <row r="19" spans="1:12" ht="16.5">
      <c r="A19" s="216"/>
      <c r="B19" s="217"/>
      <c r="C19" s="218" t="s">
        <v>874</v>
      </c>
      <c r="D19" s="218"/>
      <c r="E19" s="215"/>
      <c r="F19" s="218"/>
      <c r="G19" s="221" t="e">
        <f>VLOOKUP(F19,#REF!,23,0)</f>
        <v>#REF!</v>
      </c>
      <c r="H19" s="268"/>
      <c r="I19" s="222"/>
      <c r="J19" s="222"/>
      <c r="K19" s="217"/>
      <c r="L19" s="220"/>
    </row>
    <row r="20" spans="1:12" ht="16.5">
      <c r="A20" s="216"/>
      <c r="B20" s="217"/>
      <c r="C20" s="218"/>
      <c r="D20" s="218" t="s">
        <v>274</v>
      </c>
      <c r="E20" s="215"/>
      <c r="F20" s="218"/>
      <c r="G20" s="221" t="e">
        <f>VLOOKUP(F20,#REF!,23,0)</f>
        <v>#REF!</v>
      </c>
      <c r="H20" s="268"/>
      <c r="I20" s="222"/>
      <c r="J20" s="222"/>
      <c r="K20" s="270" t="e">
        <f>SUM(K18:K19)</f>
        <v>#REF!</v>
      </c>
      <c r="L20" s="220"/>
    </row>
    <row r="21" spans="1:12" ht="16.5">
      <c r="A21" s="216" t="s">
        <v>875</v>
      </c>
      <c r="B21" s="217"/>
      <c r="C21" s="218" t="s">
        <v>876</v>
      </c>
      <c r="D21" s="218"/>
      <c r="E21" s="215" t="s">
        <v>213</v>
      </c>
      <c r="F21" s="218" t="s">
        <v>873</v>
      </c>
      <c r="G21" s="221" t="e">
        <f>VLOOKUP(F21,#REF!,23,0)</f>
        <v>#REF!</v>
      </c>
      <c r="H21" s="268">
        <v>0.51</v>
      </c>
      <c r="I21" s="222">
        <v>1</v>
      </c>
      <c r="J21" s="222"/>
      <c r="K21" s="217" t="e">
        <f>H21*I21*G21</f>
        <v>#REF!</v>
      </c>
      <c r="L21" s="220"/>
    </row>
    <row r="22" spans="1:12" ht="16.5">
      <c r="A22" s="216"/>
      <c r="B22" s="217"/>
      <c r="C22" s="218" t="s">
        <v>874</v>
      </c>
      <c r="D22" s="218"/>
      <c r="E22" s="215"/>
      <c r="F22" s="218"/>
      <c r="G22" s="221" t="e">
        <f>VLOOKUP(F22,#REF!,23,0)</f>
        <v>#REF!</v>
      </c>
      <c r="H22" s="268"/>
      <c r="I22" s="222"/>
      <c r="J22" s="222"/>
      <c r="K22" s="217"/>
      <c r="L22" s="220"/>
    </row>
    <row r="23" spans="1:12" ht="16.5">
      <c r="A23" s="216"/>
      <c r="B23" s="217"/>
      <c r="C23" s="218"/>
      <c r="D23" s="218" t="s">
        <v>274</v>
      </c>
      <c r="E23" s="215"/>
      <c r="F23" s="218"/>
      <c r="G23" s="269"/>
      <c r="H23" s="268"/>
      <c r="I23" s="222"/>
      <c r="J23" s="222"/>
      <c r="K23" s="270" t="e">
        <f>SUM(K21:K22)</f>
        <v>#REF!</v>
      </c>
      <c r="L23" s="220"/>
    </row>
  </sheetData>
  <phoneticPr fontId="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43ACC-DB5F-4754-AAF8-69B59C7BA52B}">
  <sheetPr codeName="Sheet23"/>
  <dimension ref="A1:P38"/>
  <sheetViews>
    <sheetView topLeftCell="A14" workbookViewId="0">
      <selection activeCell="K22" sqref="K22"/>
    </sheetView>
  </sheetViews>
  <sheetFormatPr defaultColWidth="8.75" defaultRowHeight="12"/>
  <cols>
    <col min="1" max="2" width="8.75" style="206"/>
    <col min="3" max="3" width="25.5" style="206" bestFit="1" customWidth="1"/>
    <col min="4" max="4" width="25.25" style="206" bestFit="1" customWidth="1"/>
    <col min="5" max="15" width="8.75" style="206"/>
    <col min="16" max="16" width="43.5" style="206" customWidth="1"/>
    <col min="17" max="16384" width="8.75" style="206"/>
  </cols>
  <sheetData>
    <row r="1" spans="1:16" ht="16.5">
      <c r="A1" s="209" t="s">
        <v>236</v>
      </c>
      <c r="B1" s="210" t="s">
        <v>237</v>
      </c>
      <c r="C1" s="211" t="s">
        <v>238</v>
      </c>
      <c r="D1" s="211" t="s">
        <v>239</v>
      </c>
      <c r="E1" s="211" t="s">
        <v>240</v>
      </c>
      <c r="F1" s="211" t="s">
        <v>241</v>
      </c>
      <c r="G1" s="210" t="s">
        <v>242</v>
      </c>
      <c r="H1" s="210" t="s">
        <v>243</v>
      </c>
      <c r="I1" s="210" t="s">
        <v>244</v>
      </c>
      <c r="J1" s="210" t="s">
        <v>245</v>
      </c>
      <c r="K1" s="210" t="s">
        <v>246</v>
      </c>
      <c r="L1" s="213" t="s">
        <v>247</v>
      </c>
    </row>
    <row r="2" spans="1:16" ht="16.5">
      <c r="A2" s="402" t="s">
        <v>1266</v>
      </c>
      <c r="B2" s="400"/>
      <c r="C2" s="401"/>
      <c r="D2" s="401"/>
      <c r="E2" s="401"/>
      <c r="F2" s="401"/>
      <c r="G2" s="400"/>
      <c r="H2" s="400"/>
      <c r="I2" s="400"/>
      <c r="J2" s="400"/>
      <c r="K2" s="400"/>
      <c r="L2" s="399"/>
    </row>
    <row r="3" spans="1:16" ht="16.5">
      <c r="A3" s="216" t="s">
        <v>803</v>
      </c>
      <c r="B3" s="217"/>
      <c r="C3" s="218" t="s">
        <v>804</v>
      </c>
      <c r="D3" s="218" t="s">
        <v>389</v>
      </c>
      <c r="E3" s="215" t="s">
        <v>212</v>
      </c>
      <c r="F3" s="218" t="s">
        <v>228</v>
      </c>
      <c r="G3" s="221" t="e">
        <f>VLOOKUP(F3,#REF!,23,0)</f>
        <v>#REF!</v>
      </c>
      <c r="H3" s="268">
        <v>1.47</v>
      </c>
      <c r="I3" s="222">
        <v>1.2</v>
      </c>
      <c r="J3" s="222">
        <v>1</v>
      </c>
      <c r="K3" s="217" t="e">
        <f t="shared" ref="K3:K8" si="0">H3*I3*G3*J3</f>
        <v>#REF!</v>
      </c>
      <c r="L3" s="220"/>
      <c r="N3" s="391" t="s">
        <v>1040</v>
      </c>
      <c r="O3" s="391" t="s">
        <v>1039</v>
      </c>
      <c r="P3" s="391" t="s">
        <v>1038</v>
      </c>
    </row>
    <row r="4" spans="1:16" ht="16.5">
      <c r="A4" s="216" t="s">
        <v>805</v>
      </c>
      <c r="B4" s="217"/>
      <c r="C4" s="218"/>
      <c r="D4" s="218" t="s">
        <v>393</v>
      </c>
      <c r="E4" s="215" t="s">
        <v>212</v>
      </c>
      <c r="F4" s="218" t="s">
        <v>228</v>
      </c>
      <c r="G4" s="221" t="e">
        <f>VLOOKUP(F4,#REF!,23,0)</f>
        <v>#REF!</v>
      </c>
      <c r="H4" s="268">
        <v>1.28</v>
      </c>
      <c r="I4" s="222">
        <v>1.2</v>
      </c>
      <c r="J4" s="222">
        <v>1</v>
      </c>
      <c r="K4" s="217" t="e">
        <f t="shared" si="0"/>
        <v>#REF!</v>
      </c>
      <c r="L4" s="220"/>
      <c r="N4" s="391" t="s">
        <v>1265</v>
      </c>
      <c r="P4" s="206" t="s">
        <v>1264</v>
      </c>
    </row>
    <row r="5" spans="1:16" ht="16.5">
      <c r="A5" s="216" t="s">
        <v>806</v>
      </c>
      <c r="B5" s="217"/>
      <c r="C5" s="218"/>
      <c r="D5" s="218" t="s">
        <v>397</v>
      </c>
      <c r="E5" s="215" t="s">
        <v>212</v>
      </c>
      <c r="F5" s="218" t="s">
        <v>228</v>
      </c>
      <c r="G5" s="221" t="e">
        <f>VLOOKUP(F5,#REF!,23,0)</f>
        <v>#REF!</v>
      </c>
      <c r="H5" s="268">
        <v>1.17</v>
      </c>
      <c r="I5" s="222">
        <v>1.2</v>
      </c>
      <c r="J5" s="222">
        <v>1</v>
      </c>
      <c r="K5" s="217" t="e">
        <f t="shared" si="0"/>
        <v>#REF!</v>
      </c>
      <c r="L5" s="220"/>
      <c r="N5" s="391"/>
      <c r="O5" s="391" t="s">
        <v>1022</v>
      </c>
      <c r="P5" s="398" t="s">
        <v>1263</v>
      </c>
    </row>
    <row r="6" spans="1:16" ht="16.5">
      <c r="A6" s="216" t="s">
        <v>807</v>
      </c>
      <c r="B6" s="217"/>
      <c r="C6" s="218"/>
      <c r="D6" s="218" t="s">
        <v>401</v>
      </c>
      <c r="E6" s="215" t="s">
        <v>212</v>
      </c>
      <c r="F6" s="218" t="s">
        <v>228</v>
      </c>
      <c r="G6" s="221" t="e">
        <f>VLOOKUP(F6,#REF!,23,0)</f>
        <v>#REF!</v>
      </c>
      <c r="H6" s="268">
        <v>1.06</v>
      </c>
      <c r="I6" s="222">
        <v>1.2</v>
      </c>
      <c r="J6" s="222">
        <v>1</v>
      </c>
      <c r="K6" s="217" t="e">
        <f t="shared" si="0"/>
        <v>#REF!</v>
      </c>
      <c r="L6" s="220"/>
    </row>
    <row r="7" spans="1:16" ht="16.5">
      <c r="A7" s="216" t="s">
        <v>808</v>
      </c>
      <c r="B7" s="217"/>
      <c r="C7" s="218"/>
      <c r="D7" s="218" t="s">
        <v>403</v>
      </c>
      <c r="E7" s="215" t="s">
        <v>212</v>
      </c>
      <c r="F7" s="218" t="s">
        <v>228</v>
      </c>
      <c r="G7" s="221" t="e">
        <f>VLOOKUP(F7,#REF!,23,0)</f>
        <v>#REF!</v>
      </c>
      <c r="H7" s="268">
        <v>1.06</v>
      </c>
      <c r="I7" s="222">
        <v>1.2</v>
      </c>
      <c r="J7" s="222">
        <v>1</v>
      </c>
      <c r="K7" s="217" t="e">
        <f t="shared" si="0"/>
        <v>#REF!</v>
      </c>
      <c r="L7" s="220"/>
    </row>
    <row r="8" spans="1:16" ht="16.5">
      <c r="A8" s="216" t="s">
        <v>809</v>
      </c>
      <c r="B8" s="217"/>
      <c r="C8" s="218"/>
      <c r="D8" s="218" t="s">
        <v>810</v>
      </c>
      <c r="E8" s="215" t="s">
        <v>212</v>
      </c>
      <c r="F8" s="218" t="s">
        <v>228</v>
      </c>
      <c r="G8" s="221" t="e">
        <f>VLOOKUP(F8,#REF!,23,0)</f>
        <v>#REF!</v>
      </c>
      <c r="H8" s="268">
        <v>0.83</v>
      </c>
      <c r="I8" s="222">
        <v>1.2</v>
      </c>
      <c r="J8" s="222">
        <v>1</v>
      </c>
      <c r="K8" s="217" t="e">
        <f t="shared" si="0"/>
        <v>#REF!</v>
      </c>
      <c r="L8" s="220"/>
    </row>
    <row r="9" spans="1:16" ht="16.5">
      <c r="A9" s="216"/>
      <c r="B9" s="217"/>
      <c r="C9" s="218"/>
      <c r="D9" s="218"/>
      <c r="E9" s="215"/>
      <c r="F9" s="218"/>
      <c r="G9" s="269"/>
      <c r="H9" s="268"/>
      <c r="I9" s="222"/>
      <c r="J9" s="222"/>
      <c r="K9" s="217"/>
      <c r="L9" s="220"/>
    </row>
    <row r="10" spans="1:16" ht="16.5">
      <c r="A10" s="216" t="s">
        <v>811</v>
      </c>
      <c r="B10" s="217"/>
      <c r="C10" s="218" t="s">
        <v>812</v>
      </c>
      <c r="D10" s="218" t="s">
        <v>418</v>
      </c>
      <c r="E10" s="215" t="s">
        <v>212</v>
      </c>
      <c r="F10" s="218" t="s">
        <v>228</v>
      </c>
      <c r="G10" s="221" t="e">
        <f>VLOOKUP(F10,#REF!,23,0)</f>
        <v>#REF!</v>
      </c>
      <c r="H10" s="268">
        <v>2.02</v>
      </c>
      <c r="I10" s="222">
        <v>1.2</v>
      </c>
      <c r="J10" s="222">
        <v>1</v>
      </c>
      <c r="K10" s="217" t="e">
        <f>H10*I10*G10*J10</f>
        <v>#REF!</v>
      </c>
      <c r="L10" s="220"/>
    </row>
    <row r="11" spans="1:16" ht="16.5">
      <c r="A11" s="216" t="s">
        <v>813</v>
      </c>
      <c r="B11" s="217"/>
      <c r="C11" s="218"/>
      <c r="D11" s="218" t="s">
        <v>422</v>
      </c>
      <c r="E11" s="215" t="s">
        <v>212</v>
      </c>
      <c r="F11" s="218" t="s">
        <v>228</v>
      </c>
      <c r="G11" s="221" t="e">
        <f>VLOOKUP(F11,#REF!,23,0)</f>
        <v>#REF!</v>
      </c>
      <c r="H11" s="268">
        <v>1.95</v>
      </c>
      <c r="I11" s="222">
        <v>1.2</v>
      </c>
      <c r="J11" s="222">
        <v>1</v>
      </c>
      <c r="K11" s="217" t="e">
        <f>H11*I11*G11*J11</f>
        <v>#REF!</v>
      </c>
      <c r="L11" s="220"/>
    </row>
    <row r="12" spans="1:16" ht="16.5">
      <c r="A12" s="216" t="s">
        <v>814</v>
      </c>
      <c r="B12" s="217"/>
      <c r="C12" s="218"/>
      <c r="D12" s="218" t="s">
        <v>426</v>
      </c>
      <c r="E12" s="215" t="s">
        <v>212</v>
      </c>
      <c r="F12" s="218" t="s">
        <v>228</v>
      </c>
      <c r="G12" s="221" t="e">
        <f>VLOOKUP(F12,#REF!,23,0)</f>
        <v>#REF!</v>
      </c>
      <c r="H12" s="268">
        <v>1.76</v>
      </c>
      <c r="I12" s="222">
        <v>1.2</v>
      </c>
      <c r="J12" s="222">
        <v>1</v>
      </c>
      <c r="K12" s="217" t="e">
        <f>H12*I12*G12*J12</f>
        <v>#REF!</v>
      </c>
      <c r="L12" s="220"/>
    </row>
    <row r="13" spans="1:16" ht="16.5">
      <c r="A13" s="216" t="s">
        <v>815</v>
      </c>
      <c r="B13" s="217"/>
      <c r="C13" s="218"/>
      <c r="D13" s="218" t="s">
        <v>428</v>
      </c>
      <c r="E13" s="215" t="s">
        <v>212</v>
      </c>
      <c r="F13" s="218" t="s">
        <v>228</v>
      </c>
      <c r="G13" s="221" t="e">
        <f>VLOOKUP(F13,#REF!,23,0)</f>
        <v>#REF!</v>
      </c>
      <c r="H13" s="268">
        <v>1.38</v>
      </c>
      <c r="I13" s="222">
        <v>1.2</v>
      </c>
      <c r="J13" s="222">
        <v>1.1000000000000001</v>
      </c>
      <c r="K13" s="217" t="e">
        <f>H13*I13*G13*J13*1.6</f>
        <v>#REF!</v>
      </c>
      <c r="L13" s="220" t="s">
        <v>1262</v>
      </c>
    </row>
    <row r="14" spans="1:16" ht="16.5">
      <c r="A14" s="216" t="s">
        <v>816</v>
      </c>
      <c r="B14" s="217"/>
      <c r="C14" s="218"/>
      <c r="D14" s="218" t="s">
        <v>817</v>
      </c>
      <c r="E14" s="215" t="s">
        <v>212</v>
      </c>
      <c r="F14" s="218" t="s">
        <v>228</v>
      </c>
      <c r="G14" s="221" t="e">
        <f>VLOOKUP(F14,#REF!,23,0)</f>
        <v>#REF!</v>
      </c>
      <c r="H14" s="268">
        <v>1.38</v>
      </c>
      <c r="I14" s="222">
        <v>1.2</v>
      </c>
      <c r="J14" s="222">
        <v>1</v>
      </c>
      <c r="K14" s="217" t="e">
        <f>H14*I14*G14*J14</f>
        <v>#REF!</v>
      </c>
      <c r="L14" s="220"/>
    </row>
    <row r="15" spans="1:16" ht="16.5">
      <c r="A15" s="216" t="s">
        <v>818</v>
      </c>
      <c r="B15" s="217"/>
      <c r="C15" s="218"/>
      <c r="D15" s="218" t="s">
        <v>819</v>
      </c>
      <c r="E15" s="215" t="s">
        <v>212</v>
      </c>
      <c r="F15" s="218" t="s">
        <v>228</v>
      </c>
      <c r="G15" s="221" t="e">
        <f>VLOOKUP(F15,#REF!,23,0)</f>
        <v>#REF!</v>
      </c>
      <c r="H15" s="268">
        <v>1.27</v>
      </c>
      <c r="I15" s="222">
        <v>1.2</v>
      </c>
      <c r="J15" s="222">
        <v>1</v>
      </c>
      <c r="K15" s="217" t="e">
        <f>H15*I15*G15*J15</f>
        <v>#REF!</v>
      </c>
      <c r="L15" s="220"/>
    </row>
    <row r="16" spans="1:16" ht="16.5">
      <c r="A16" s="216" t="s">
        <v>820</v>
      </c>
      <c r="B16" s="217"/>
      <c r="C16" s="218"/>
      <c r="D16" s="218" t="s">
        <v>436</v>
      </c>
      <c r="E16" s="215" t="s">
        <v>212</v>
      </c>
      <c r="F16" s="218" t="s">
        <v>228</v>
      </c>
      <c r="G16" s="221" t="e">
        <f>VLOOKUP(F16,#REF!,23,0)</f>
        <v>#REF!</v>
      </c>
      <c r="H16" s="268">
        <v>1.22</v>
      </c>
      <c r="I16" s="222">
        <v>1.2</v>
      </c>
      <c r="J16" s="222">
        <v>1</v>
      </c>
      <c r="K16" s="217" t="e">
        <f>H16*I16*G16*J16</f>
        <v>#REF!</v>
      </c>
      <c r="L16" s="220"/>
    </row>
    <row r="17" spans="1:12" ht="16.5">
      <c r="A17" s="216" t="s">
        <v>821</v>
      </c>
      <c r="B17" s="217"/>
      <c r="C17" s="218"/>
      <c r="D17" s="218" t="s">
        <v>822</v>
      </c>
      <c r="E17" s="215" t="s">
        <v>212</v>
      </c>
      <c r="F17" s="218" t="s">
        <v>228</v>
      </c>
      <c r="G17" s="221" t="e">
        <f>VLOOKUP(F17,#REF!,23,0)</f>
        <v>#REF!</v>
      </c>
      <c r="H17" s="268">
        <v>1.07</v>
      </c>
      <c r="I17" s="222">
        <v>1.2</v>
      </c>
      <c r="J17" s="222">
        <v>1</v>
      </c>
      <c r="K17" s="217" t="e">
        <f>H17*I17*G17*J17</f>
        <v>#REF!</v>
      </c>
      <c r="L17" s="220"/>
    </row>
    <row r="18" spans="1:12" ht="16.5">
      <c r="A18" s="216" t="s">
        <v>823</v>
      </c>
      <c r="B18" s="217"/>
      <c r="C18" s="218"/>
      <c r="D18" s="218" t="s">
        <v>824</v>
      </c>
      <c r="E18" s="215" t="s">
        <v>212</v>
      </c>
      <c r="F18" s="218" t="s">
        <v>228</v>
      </c>
      <c r="G18" s="221" t="e">
        <f>VLOOKUP(F18,#REF!,23,0)</f>
        <v>#REF!</v>
      </c>
      <c r="H18" s="268">
        <v>0.91</v>
      </c>
      <c r="I18" s="222">
        <v>1.2</v>
      </c>
      <c r="J18" s="222">
        <v>1</v>
      </c>
      <c r="K18" s="217" t="e">
        <f>H18*I18*G18*J18</f>
        <v>#REF!</v>
      </c>
      <c r="L18" s="220"/>
    </row>
    <row r="19" spans="1:12" ht="16.5">
      <c r="A19" s="216"/>
      <c r="B19" s="217"/>
      <c r="C19" s="218"/>
      <c r="D19" s="218"/>
      <c r="E19" s="215"/>
      <c r="F19" s="218"/>
      <c r="G19" s="269"/>
      <c r="H19" s="268"/>
      <c r="I19" s="222"/>
      <c r="J19" s="222"/>
      <c r="K19" s="217"/>
      <c r="L19" s="220"/>
    </row>
    <row r="20" spans="1:12" ht="16.5">
      <c r="A20" s="216" t="s">
        <v>825</v>
      </c>
      <c r="B20" s="217"/>
      <c r="C20" s="218" t="s">
        <v>826</v>
      </c>
      <c r="D20" s="218" t="s">
        <v>393</v>
      </c>
      <c r="E20" s="215" t="s">
        <v>212</v>
      </c>
      <c r="F20" s="218" t="s">
        <v>228</v>
      </c>
      <c r="G20" s="221" t="e">
        <f>VLOOKUP(F20,#REF!,23,0)</f>
        <v>#REF!</v>
      </c>
      <c r="H20" s="268">
        <v>0.78</v>
      </c>
      <c r="I20" s="222">
        <v>1.2</v>
      </c>
      <c r="J20" s="222">
        <v>1</v>
      </c>
      <c r="K20" s="217" t="e">
        <f t="shared" ref="K20:K26" si="1">H20*I20*G20*J20</f>
        <v>#REF!</v>
      </c>
      <c r="L20" s="220"/>
    </row>
    <row r="21" spans="1:12" ht="16.5">
      <c r="A21" s="216" t="s">
        <v>827</v>
      </c>
      <c r="B21" s="217"/>
      <c r="C21" s="218"/>
      <c r="D21" s="218" t="s">
        <v>397</v>
      </c>
      <c r="E21" s="215" t="s">
        <v>212</v>
      </c>
      <c r="F21" s="218" t="s">
        <v>228</v>
      </c>
      <c r="G21" s="221" t="e">
        <f>VLOOKUP(F21,#REF!,23,0)</f>
        <v>#REF!</v>
      </c>
      <c r="H21" s="268">
        <v>0.73</v>
      </c>
      <c r="I21" s="222">
        <v>1.2</v>
      </c>
      <c r="J21" s="222">
        <v>1</v>
      </c>
      <c r="K21" s="217" t="e">
        <f t="shared" si="1"/>
        <v>#REF!</v>
      </c>
      <c r="L21" s="220"/>
    </row>
    <row r="22" spans="1:12" ht="16.5">
      <c r="A22" s="216" t="s">
        <v>828</v>
      </c>
      <c r="B22" s="217"/>
      <c r="C22" s="218"/>
      <c r="D22" s="218" t="s">
        <v>401</v>
      </c>
      <c r="E22" s="215" t="s">
        <v>212</v>
      </c>
      <c r="F22" s="218" t="s">
        <v>228</v>
      </c>
      <c r="G22" s="221" t="e">
        <f>VLOOKUP(F22,#REF!,23,0)</f>
        <v>#REF!</v>
      </c>
      <c r="H22" s="268">
        <v>0.64</v>
      </c>
      <c r="I22" s="222">
        <v>1.2</v>
      </c>
      <c r="J22" s="222">
        <v>1</v>
      </c>
      <c r="K22" s="217" t="e">
        <f t="shared" si="1"/>
        <v>#REF!</v>
      </c>
      <c r="L22" s="220"/>
    </row>
    <row r="23" spans="1:12" ht="16.5">
      <c r="A23" s="216" t="s">
        <v>829</v>
      </c>
      <c r="B23" s="217"/>
      <c r="C23" s="218"/>
      <c r="D23" s="218" t="s">
        <v>403</v>
      </c>
      <c r="E23" s="215" t="s">
        <v>212</v>
      </c>
      <c r="F23" s="218" t="s">
        <v>228</v>
      </c>
      <c r="G23" s="221" t="e">
        <f>VLOOKUP(F23,#REF!,23,0)</f>
        <v>#REF!</v>
      </c>
      <c r="H23" s="268">
        <v>0.5</v>
      </c>
      <c r="I23" s="222">
        <v>1.2</v>
      </c>
      <c r="J23" s="222">
        <v>1</v>
      </c>
      <c r="K23" s="217" t="e">
        <f t="shared" si="1"/>
        <v>#REF!</v>
      </c>
      <c r="L23" s="220"/>
    </row>
    <row r="24" spans="1:12" ht="16.5">
      <c r="A24" s="216" t="s">
        <v>830</v>
      </c>
      <c r="B24" s="217"/>
      <c r="C24" s="218"/>
      <c r="D24" s="218" t="s">
        <v>405</v>
      </c>
      <c r="E24" s="215" t="s">
        <v>212</v>
      </c>
      <c r="F24" s="218" t="s">
        <v>228</v>
      </c>
      <c r="G24" s="221" t="e">
        <f>VLOOKUP(F24,#REF!,23,0)</f>
        <v>#REF!</v>
      </c>
      <c r="H24" s="268">
        <v>0.5</v>
      </c>
      <c r="I24" s="222">
        <v>1.2</v>
      </c>
      <c r="J24" s="222">
        <v>1</v>
      </c>
      <c r="K24" s="217" t="e">
        <f t="shared" si="1"/>
        <v>#REF!</v>
      </c>
      <c r="L24" s="220"/>
    </row>
    <row r="25" spans="1:12" ht="16.5">
      <c r="A25" s="216" t="s">
        <v>831</v>
      </c>
      <c r="B25" s="217"/>
      <c r="C25" s="218"/>
      <c r="D25" s="218" t="s">
        <v>832</v>
      </c>
      <c r="E25" s="215" t="s">
        <v>212</v>
      </c>
      <c r="F25" s="218" t="s">
        <v>228</v>
      </c>
      <c r="G25" s="221" t="e">
        <f>VLOOKUP(F25,#REF!,23,0)</f>
        <v>#REF!</v>
      </c>
      <c r="H25" s="268">
        <v>0.46</v>
      </c>
      <c r="I25" s="222">
        <v>1.2</v>
      </c>
      <c r="J25" s="222">
        <v>1</v>
      </c>
      <c r="K25" s="217" t="e">
        <f t="shared" si="1"/>
        <v>#REF!</v>
      </c>
      <c r="L25" s="220"/>
    </row>
    <row r="26" spans="1:12" ht="16.5">
      <c r="A26" s="216" t="s">
        <v>833</v>
      </c>
      <c r="B26" s="217"/>
      <c r="C26" s="218"/>
      <c r="D26" s="218" t="s">
        <v>834</v>
      </c>
      <c r="E26" s="215" t="s">
        <v>212</v>
      </c>
      <c r="F26" s="218" t="s">
        <v>228</v>
      </c>
      <c r="G26" s="221" t="e">
        <f>VLOOKUP(F26,#REF!,23,0)</f>
        <v>#REF!</v>
      </c>
      <c r="H26" s="268">
        <v>0.43</v>
      </c>
      <c r="I26" s="222">
        <v>1.2</v>
      </c>
      <c r="J26" s="222">
        <v>1</v>
      </c>
      <c r="K26" s="217" t="e">
        <f t="shared" si="1"/>
        <v>#REF!</v>
      </c>
      <c r="L26" s="220"/>
    </row>
    <row r="27" spans="1:12" ht="16.5">
      <c r="A27" s="216"/>
      <c r="B27" s="217"/>
      <c r="C27" s="218"/>
      <c r="D27" s="218"/>
      <c r="E27" s="215"/>
      <c r="F27" s="218"/>
      <c r="G27" s="269"/>
      <c r="H27" s="268"/>
      <c r="I27" s="222"/>
      <c r="J27" s="222"/>
      <c r="K27" s="217"/>
      <c r="L27" s="220"/>
    </row>
    <row r="28" spans="1:12" ht="16.5">
      <c r="A28" s="216" t="s">
        <v>835</v>
      </c>
      <c r="B28" s="217"/>
      <c r="C28" s="218" t="s">
        <v>826</v>
      </c>
      <c r="D28" s="218" t="s">
        <v>418</v>
      </c>
      <c r="E28" s="215" t="s">
        <v>212</v>
      </c>
      <c r="F28" s="218" t="s">
        <v>228</v>
      </c>
      <c r="G28" s="221" t="e">
        <f>VLOOKUP(F28,#REF!,23,0)</f>
        <v>#REF!</v>
      </c>
      <c r="H28" s="268">
        <v>0.84</v>
      </c>
      <c r="I28" s="222">
        <v>1.2</v>
      </c>
      <c r="J28" s="222">
        <v>1</v>
      </c>
      <c r="K28" s="217" t="e">
        <f t="shared" ref="K28:K34" si="2">H28*I28*G28*J28</f>
        <v>#REF!</v>
      </c>
      <c r="L28" s="220"/>
    </row>
    <row r="29" spans="1:12" ht="16.5">
      <c r="A29" s="216" t="s">
        <v>836</v>
      </c>
      <c r="B29" s="217"/>
      <c r="C29" s="218"/>
      <c r="D29" s="218" t="s">
        <v>422</v>
      </c>
      <c r="E29" s="215" t="s">
        <v>212</v>
      </c>
      <c r="F29" s="218" t="s">
        <v>228</v>
      </c>
      <c r="G29" s="221" t="e">
        <f>VLOOKUP(F29,#REF!,23,0)</f>
        <v>#REF!</v>
      </c>
      <c r="H29" s="268">
        <v>0.77</v>
      </c>
      <c r="I29" s="222">
        <v>1.2</v>
      </c>
      <c r="J29" s="222">
        <v>1</v>
      </c>
      <c r="K29" s="217" t="e">
        <f t="shared" si="2"/>
        <v>#REF!</v>
      </c>
      <c r="L29" s="220"/>
    </row>
    <row r="30" spans="1:12" ht="16.5">
      <c r="A30" s="216" t="s">
        <v>837</v>
      </c>
      <c r="B30" s="217"/>
      <c r="C30" s="218"/>
      <c r="D30" s="218" t="s">
        <v>426</v>
      </c>
      <c r="E30" s="215" t="s">
        <v>212</v>
      </c>
      <c r="F30" s="218" t="s">
        <v>228</v>
      </c>
      <c r="G30" s="221" t="e">
        <f>VLOOKUP(F30,#REF!,23,0)</f>
        <v>#REF!</v>
      </c>
      <c r="H30" s="268">
        <v>0.68</v>
      </c>
      <c r="I30" s="222">
        <v>1.2</v>
      </c>
      <c r="J30" s="222">
        <v>1</v>
      </c>
      <c r="K30" s="217" t="e">
        <f t="shared" si="2"/>
        <v>#REF!</v>
      </c>
      <c r="L30" s="220"/>
    </row>
    <row r="31" spans="1:12" ht="16.5">
      <c r="A31" s="216" t="s">
        <v>838</v>
      </c>
      <c r="B31" s="217"/>
      <c r="C31" s="218"/>
      <c r="D31" s="218" t="s">
        <v>428</v>
      </c>
      <c r="E31" s="215" t="s">
        <v>212</v>
      </c>
      <c r="F31" s="218" t="s">
        <v>228</v>
      </c>
      <c r="G31" s="221" t="e">
        <f>VLOOKUP(F31,#REF!,23,0)</f>
        <v>#REF!</v>
      </c>
      <c r="H31" s="268">
        <v>0.56999999999999995</v>
      </c>
      <c r="I31" s="222">
        <v>1.2</v>
      </c>
      <c r="J31" s="222">
        <v>1</v>
      </c>
      <c r="K31" s="217" t="e">
        <f t="shared" si="2"/>
        <v>#REF!</v>
      </c>
      <c r="L31" s="220"/>
    </row>
    <row r="32" spans="1:12" ht="16.5">
      <c r="A32" s="216" t="s">
        <v>839</v>
      </c>
      <c r="B32" s="217"/>
      <c r="C32" s="218"/>
      <c r="D32" s="218" t="s">
        <v>817</v>
      </c>
      <c r="E32" s="215" t="s">
        <v>212</v>
      </c>
      <c r="F32" s="218" t="s">
        <v>228</v>
      </c>
      <c r="G32" s="221" t="e">
        <f>VLOOKUP(F32,#REF!,23,0)</f>
        <v>#REF!</v>
      </c>
      <c r="H32" s="268">
        <v>0.56999999999999995</v>
      </c>
      <c r="I32" s="222">
        <v>1.2</v>
      </c>
      <c r="J32" s="222">
        <v>1</v>
      </c>
      <c r="K32" s="217" t="e">
        <f t="shared" si="2"/>
        <v>#REF!</v>
      </c>
      <c r="L32" s="220"/>
    </row>
    <row r="33" spans="1:12" ht="16.5">
      <c r="A33" s="216" t="s">
        <v>840</v>
      </c>
      <c r="B33" s="217"/>
      <c r="C33" s="218"/>
      <c r="D33" s="218" t="s">
        <v>819</v>
      </c>
      <c r="E33" s="215" t="s">
        <v>212</v>
      </c>
      <c r="F33" s="218" t="s">
        <v>228</v>
      </c>
      <c r="G33" s="221" t="e">
        <f>VLOOKUP(F33,#REF!,23,0)</f>
        <v>#REF!</v>
      </c>
      <c r="H33" s="268">
        <v>0.5</v>
      </c>
      <c r="I33" s="222">
        <v>1.2</v>
      </c>
      <c r="J33" s="222">
        <v>1</v>
      </c>
      <c r="K33" s="217" t="e">
        <f t="shared" si="2"/>
        <v>#REF!</v>
      </c>
      <c r="L33" s="220"/>
    </row>
    <row r="34" spans="1:12" ht="16.5">
      <c r="A34" s="216" t="s">
        <v>841</v>
      </c>
      <c r="B34" s="217"/>
      <c r="C34" s="218"/>
      <c r="D34" s="218" t="s">
        <v>436</v>
      </c>
      <c r="E34" s="215" t="s">
        <v>212</v>
      </c>
      <c r="F34" s="218" t="s">
        <v>228</v>
      </c>
      <c r="G34" s="221" t="e">
        <f>VLOOKUP(F34,#REF!,23,0)</f>
        <v>#REF!</v>
      </c>
      <c r="H34" s="268">
        <v>0.46</v>
      </c>
      <c r="I34" s="222">
        <v>1.2</v>
      </c>
      <c r="J34" s="222">
        <v>1</v>
      </c>
      <c r="K34" s="217" t="e">
        <f t="shared" si="2"/>
        <v>#REF!</v>
      </c>
      <c r="L34" s="220"/>
    </row>
    <row r="35" spans="1:12" ht="16.5">
      <c r="A35" s="216"/>
      <c r="B35" s="217"/>
      <c r="C35" s="218"/>
      <c r="D35" s="218"/>
      <c r="E35" s="215"/>
      <c r="F35" s="218"/>
      <c r="G35" s="269"/>
      <c r="H35" s="268"/>
      <c r="I35" s="222"/>
      <c r="J35" s="222"/>
      <c r="K35" s="217"/>
      <c r="L35" s="220"/>
    </row>
    <row r="36" spans="1:12" ht="16.5">
      <c r="A36" s="216" t="s">
        <v>842</v>
      </c>
      <c r="B36" s="217"/>
      <c r="C36" s="218" t="s">
        <v>843</v>
      </c>
      <c r="D36" s="218" t="s">
        <v>844</v>
      </c>
      <c r="E36" s="215" t="s">
        <v>212</v>
      </c>
      <c r="F36" s="218" t="s">
        <v>228</v>
      </c>
      <c r="G36" s="221" t="e">
        <f>VLOOKUP(F36,#REF!,23,0)</f>
        <v>#REF!</v>
      </c>
      <c r="H36" s="268">
        <v>0.05</v>
      </c>
      <c r="I36" s="222">
        <v>1</v>
      </c>
      <c r="J36" s="222">
        <v>1</v>
      </c>
      <c r="K36" s="217" t="e">
        <f>H36*I36*G36*J36</f>
        <v>#REF!</v>
      </c>
      <c r="L36" s="220"/>
    </row>
    <row r="37" spans="1:12" ht="16.5">
      <c r="A37" s="216"/>
      <c r="B37" s="217"/>
      <c r="C37" s="218"/>
      <c r="D37" s="218"/>
      <c r="E37" s="215"/>
      <c r="F37" s="218"/>
      <c r="G37" s="269"/>
      <c r="H37" s="268"/>
      <c r="I37" s="222"/>
      <c r="J37" s="222"/>
      <c r="K37" s="217"/>
      <c r="L37" s="220"/>
    </row>
    <row r="38" spans="1:12" ht="16.5">
      <c r="A38" s="216" t="s">
        <v>845</v>
      </c>
      <c r="B38" s="217"/>
      <c r="C38" s="218" t="s">
        <v>846</v>
      </c>
      <c r="D38" s="218" t="s">
        <v>844</v>
      </c>
      <c r="E38" s="215" t="s">
        <v>212</v>
      </c>
      <c r="F38" s="218" t="s">
        <v>227</v>
      </c>
      <c r="G38" s="221" t="e">
        <f>VLOOKUP(F38,#REF!,23,0)</f>
        <v>#REF!</v>
      </c>
      <c r="H38" s="268">
        <v>0.12</v>
      </c>
      <c r="I38" s="222">
        <v>1</v>
      </c>
      <c r="J38" s="222">
        <v>1</v>
      </c>
      <c r="K38" s="217" t="e">
        <f>H38*I38*G38*J38</f>
        <v>#REF!</v>
      </c>
      <c r="L38" s="220"/>
    </row>
  </sheetData>
  <phoneticPr fontId="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CDD8-A79B-4CF7-B9B9-4D681DD89ECB}">
  <sheetPr codeName="Sheet24"/>
  <dimension ref="A1:P12"/>
  <sheetViews>
    <sheetView workbookViewId="0">
      <selection activeCell="K22" sqref="K22"/>
    </sheetView>
  </sheetViews>
  <sheetFormatPr defaultColWidth="8.75" defaultRowHeight="12"/>
  <cols>
    <col min="1" max="2" width="8.75" style="206"/>
    <col min="3" max="3" width="27.75" style="206" bestFit="1" customWidth="1"/>
    <col min="4" max="13" width="8.75" style="206"/>
    <col min="14" max="14" width="16.75" style="206" bestFit="1" customWidth="1"/>
    <col min="15" max="15" width="8.75" style="206"/>
    <col min="16" max="16" width="31.75" style="206" bestFit="1" customWidth="1"/>
    <col min="17" max="16384" width="8.75" style="206"/>
  </cols>
  <sheetData>
    <row r="1" spans="1:16" ht="16.5">
      <c r="A1" s="209" t="s">
        <v>236</v>
      </c>
      <c r="B1" s="210" t="s">
        <v>237</v>
      </c>
      <c r="C1" s="211" t="s">
        <v>238</v>
      </c>
      <c r="D1" s="211" t="s">
        <v>239</v>
      </c>
      <c r="E1" s="211" t="s">
        <v>240</v>
      </c>
      <c r="F1" s="211" t="s">
        <v>241</v>
      </c>
      <c r="G1" s="210" t="s">
        <v>242</v>
      </c>
      <c r="H1" s="210" t="s">
        <v>243</v>
      </c>
      <c r="I1" s="210" t="s">
        <v>244</v>
      </c>
      <c r="J1" s="210" t="s">
        <v>245</v>
      </c>
      <c r="K1" s="210" t="s">
        <v>246</v>
      </c>
      <c r="L1" s="213" t="s">
        <v>247</v>
      </c>
    </row>
    <row r="2" spans="1:16" ht="16.5">
      <c r="A2" s="216" t="s">
        <v>268</v>
      </c>
      <c r="B2" s="217" t="s">
        <v>269</v>
      </c>
      <c r="C2" s="218"/>
      <c r="D2" s="218"/>
      <c r="E2" s="215"/>
      <c r="F2" s="218"/>
      <c r="G2" s="269"/>
      <c r="H2" s="268"/>
      <c r="I2" s="222"/>
      <c r="J2" s="222"/>
      <c r="K2" s="217"/>
      <c r="L2" s="220"/>
      <c r="N2" s="391" t="s">
        <v>1040</v>
      </c>
      <c r="O2" s="391" t="s">
        <v>1039</v>
      </c>
      <c r="P2" s="391" t="s">
        <v>1038</v>
      </c>
    </row>
    <row r="3" spans="1:16" ht="16.5">
      <c r="A3" s="216"/>
      <c r="B3" s="217"/>
      <c r="C3" s="224" t="s">
        <v>801</v>
      </c>
      <c r="D3" s="226"/>
      <c r="E3" s="215"/>
      <c r="F3" s="218"/>
      <c r="G3" s="269"/>
      <c r="H3" s="268"/>
      <c r="I3" s="222"/>
      <c r="J3" s="222"/>
      <c r="K3" s="217"/>
      <c r="L3" s="220"/>
      <c r="N3" s="391" t="s">
        <v>1270</v>
      </c>
      <c r="P3" s="206" t="s">
        <v>1269</v>
      </c>
    </row>
    <row r="4" spans="1:16" ht="16.5">
      <c r="A4" s="216" t="s">
        <v>270</v>
      </c>
      <c r="B4" s="217"/>
      <c r="C4" s="218" t="s">
        <v>271</v>
      </c>
      <c r="D4" s="218" t="s">
        <v>272</v>
      </c>
      <c r="E4" s="215" t="s">
        <v>273</v>
      </c>
      <c r="F4" s="218" t="s">
        <v>214</v>
      </c>
      <c r="G4" s="221" t="e">
        <f>VLOOKUP(F4,#REF!,23,0)</f>
        <v>#REF!</v>
      </c>
      <c r="H4" s="268">
        <v>8.5000000000000006E-2</v>
      </c>
      <c r="I4" s="222">
        <v>1</v>
      </c>
      <c r="J4" s="222">
        <v>1</v>
      </c>
      <c r="K4" s="217" t="e">
        <f>H4*I4*G4*J4</f>
        <v>#REF!</v>
      </c>
      <c r="L4" s="220"/>
      <c r="N4" s="391"/>
      <c r="O4" s="391" t="s">
        <v>1022</v>
      </c>
      <c r="P4" s="391" t="s">
        <v>1268</v>
      </c>
    </row>
    <row r="5" spans="1:16" ht="16.5">
      <c r="A5" s="216"/>
      <c r="B5" s="217"/>
      <c r="C5" s="218"/>
      <c r="D5" s="218"/>
      <c r="E5" s="215"/>
      <c r="F5" s="218" t="s">
        <v>216</v>
      </c>
      <c r="G5" s="221" t="e">
        <f>VLOOKUP(F5,#REF!,23,0)</f>
        <v>#REF!</v>
      </c>
      <c r="H5" s="268">
        <v>0.9</v>
      </c>
      <c r="I5" s="222">
        <v>1</v>
      </c>
      <c r="J5" s="222">
        <v>1</v>
      </c>
      <c r="K5" s="217" t="e">
        <f>H5*I5*G5*J5</f>
        <v>#REF!</v>
      </c>
      <c r="L5" s="220"/>
      <c r="N5" s="391"/>
      <c r="O5" s="391"/>
      <c r="P5" s="391"/>
    </row>
    <row r="6" spans="1:16" ht="16.5">
      <c r="A6" s="216"/>
      <c r="B6" s="217"/>
      <c r="C6" s="218"/>
      <c r="D6" s="218"/>
      <c r="E6" s="215"/>
      <c r="F6" s="218" t="s">
        <v>235</v>
      </c>
      <c r="G6" s="221" t="e">
        <f>VLOOKUP(F6,#REF!,23,0)</f>
        <v>#REF!</v>
      </c>
      <c r="H6" s="268">
        <v>6.85</v>
      </c>
      <c r="I6" s="222">
        <v>1</v>
      </c>
      <c r="J6" s="222">
        <v>1</v>
      </c>
      <c r="K6" s="217" t="e">
        <f>H6*I6*G6*J6</f>
        <v>#REF!</v>
      </c>
      <c r="L6" s="220"/>
      <c r="N6" s="391"/>
      <c r="O6" s="391"/>
    </row>
    <row r="7" spans="1:16" ht="16.5">
      <c r="A7" s="216"/>
      <c r="B7" s="217"/>
      <c r="C7" s="218"/>
      <c r="D7" s="218" t="s">
        <v>274</v>
      </c>
      <c r="E7" s="215"/>
      <c r="F7" s="218"/>
      <c r="G7" s="269"/>
      <c r="H7" s="268"/>
      <c r="I7" s="222"/>
      <c r="J7" s="222"/>
      <c r="K7" s="270" t="e">
        <f>SUM(K4:K6)</f>
        <v>#REF!</v>
      </c>
      <c r="L7" s="220"/>
      <c r="N7" s="397"/>
      <c r="O7" s="391"/>
      <c r="P7" s="391"/>
    </row>
    <row r="8" spans="1:16" ht="16.5">
      <c r="A8" s="216"/>
      <c r="B8" s="217"/>
      <c r="C8" s="218"/>
      <c r="D8" s="218"/>
      <c r="E8" s="215"/>
      <c r="F8" s="218"/>
      <c r="G8" s="269"/>
      <c r="H8" s="268"/>
      <c r="I8" s="222"/>
      <c r="J8" s="222"/>
      <c r="K8" s="217"/>
      <c r="L8" s="220"/>
      <c r="N8" s="397"/>
      <c r="O8" s="397"/>
      <c r="P8" s="391"/>
    </row>
    <row r="9" spans="1:16" ht="16.5">
      <c r="A9" s="216" t="s">
        <v>275</v>
      </c>
      <c r="B9" s="217"/>
      <c r="C9" s="218" t="s">
        <v>271</v>
      </c>
      <c r="D9" s="218" t="s">
        <v>276</v>
      </c>
      <c r="E9" s="215" t="s">
        <v>273</v>
      </c>
      <c r="F9" s="218" t="s">
        <v>217</v>
      </c>
      <c r="G9" s="221" t="e">
        <f>VLOOKUP(F9,#REF!,23,0)</f>
        <v>#REF!</v>
      </c>
      <c r="H9" s="268">
        <v>27.4</v>
      </c>
      <c r="I9" s="222">
        <v>1</v>
      </c>
      <c r="J9" s="222">
        <v>1</v>
      </c>
      <c r="K9" s="217" t="e">
        <f>H9*I9*G9*J9</f>
        <v>#REF!</v>
      </c>
      <c r="L9" s="220"/>
    </row>
    <row r="10" spans="1:16" ht="16.5">
      <c r="A10" s="216"/>
      <c r="B10" s="217"/>
      <c r="C10" s="218"/>
      <c r="D10" s="218"/>
      <c r="E10" s="215"/>
      <c r="F10" s="218" t="s">
        <v>1267</v>
      </c>
      <c r="G10" s="221" t="e">
        <f>VLOOKUP(F10,#REF!,23,0)</f>
        <v>#REF!</v>
      </c>
      <c r="H10" s="268">
        <v>3.6</v>
      </c>
      <c r="I10" s="222">
        <v>1</v>
      </c>
      <c r="J10" s="222">
        <v>1</v>
      </c>
      <c r="K10" s="217" t="e">
        <f>H10*I10*G10*J10</f>
        <v>#REF!</v>
      </c>
      <c r="L10" s="220"/>
    </row>
    <row r="11" spans="1:16" ht="16.5">
      <c r="A11" s="216"/>
      <c r="B11" s="217"/>
      <c r="C11" s="218"/>
      <c r="D11" s="218"/>
      <c r="E11" s="215"/>
      <c r="F11" s="218" t="s">
        <v>214</v>
      </c>
      <c r="G11" s="221" t="e">
        <f>VLOOKUP(F11,#REF!,23,0)</f>
        <v>#REF!</v>
      </c>
      <c r="H11" s="268">
        <v>0.34</v>
      </c>
      <c r="I11" s="222">
        <v>1</v>
      </c>
      <c r="J11" s="222">
        <v>1</v>
      </c>
      <c r="K11" s="217" t="e">
        <f>H11*I11*G11*J11</f>
        <v>#REF!</v>
      </c>
      <c r="L11" s="220"/>
    </row>
    <row r="12" spans="1:16" ht="16.5">
      <c r="A12" s="216"/>
      <c r="B12" s="217"/>
      <c r="C12" s="218"/>
      <c r="D12" s="218" t="s">
        <v>274</v>
      </c>
      <c r="E12" s="215"/>
      <c r="F12" s="218"/>
      <c r="G12" s="269"/>
      <c r="H12" s="268"/>
      <c r="I12" s="222"/>
      <c r="J12" s="222"/>
      <c r="K12" s="270" t="e">
        <f>SUM(K9:K11)</f>
        <v>#REF!</v>
      </c>
      <c r="L12" s="220"/>
    </row>
  </sheetData>
  <phoneticPr fontId="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E5514-75FF-4424-9FEA-881CF5D476D0}">
  <sheetPr codeName="Sheet25"/>
  <dimension ref="A1:L25"/>
  <sheetViews>
    <sheetView topLeftCell="A7" workbookViewId="0">
      <selection activeCell="K22" sqref="K22"/>
    </sheetView>
  </sheetViews>
  <sheetFormatPr defaultColWidth="8.75" defaultRowHeight="12"/>
  <cols>
    <col min="1" max="2" width="8.75" style="206"/>
    <col min="3" max="3" width="16.25" style="206" bestFit="1" customWidth="1"/>
    <col min="4" max="4" width="26.75" style="206" bestFit="1" customWidth="1"/>
    <col min="5" max="16384" width="8.75" style="206"/>
  </cols>
  <sheetData>
    <row r="1" spans="1:12" ht="16.5">
      <c r="A1" s="209" t="s">
        <v>236</v>
      </c>
      <c r="B1" s="210" t="s">
        <v>237</v>
      </c>
      <c r="C1" s="211" t="s">
        <v>238</v>
      </c>
      <c r="D1" s="211" t="s">
        <v>239</v>
      </c>
      <c r="E1" s="211" t="s">
        <v>240</v>
      </c>
      <c r="F1" s="211" t="s">
        <v>241</v>
      </c>
      <c r="G1" s="210" t="s">
        <v>242</v>
      </c>
      <c r="H1" s="210" t="s">
        <v>243</v>
      </c>
      <c r="I1" s="210" t="s">
        <v>244</v>
      </c>
      <c r="J1" s="210" t="s">
        <v>245</v>
      </c>
      <c r="K1" s="210" t="s">
        <v>246</v>
      </c>
      <c r="L1" s="213" t="s">
        <v>247</v>
      </c>
    </row>
    <row r="2" spans="1:12" ht="16.5">
      <c r="A2" s="216"/>
      <c r="B2" s="217"/>
      <c r="C2" s="225" t="s">
        <v>251</v>
      </c>
      <c r="D2" s="225" t="s">
        <v>278</v>
      </c>
      <c r="E2" s="215"/>
      <c r="F2" s="218"/>
      <c r="G2" s="269"/>
      <c r="H2" s="268"/>
      <c r="I2" s="222"/>
      <c r="J2" s="222"/>
      <c r="K2" s="217"/>
      <c r="L2" s="220"/>
    </row>
    <row r="3" spans="1:12" ht="16.5">
      <c r="A3" s="216" t="s">
        <v>792</v>
      </c>
      <c r="B3" s="217"/>
      <c r="C3" s="218" t="s">
        <v>793</v>
      </c>
      <c r="D3" s="227" t="s">
        <v>794</v>
      </c>
      <c r="E3" s="215" t="s">
        <v>212</v>
      </c>
      <c r="F3" s="218" t="s">
        <v>232</v>
      </c>
      <c r="G3" s="221" t="e">
        <f>VLOOKUP(F3,#REF!,23,0)</f>
        <v>#REF!</v>
      </c>
      <c r="H3" s="268">
        <v>1.4999999999999999E-2</v>
      </c>
      <c r="I3" s="222">
        <v>1</v>
      </c>
      <c r="J3" s="222">
        <v>1</v>
      </c>
      <c r="K3" s="217" t="e">
        <f>H3*I3*G3*J3</f>
        <v>#REF!</v>
      </c>
      <c r="L3" s="220"/>
    </row>
    <row r="4" spans="1:12" ht="16.5">
      <c r="A4" s="216"/>
      <c r="B4" s="217"/>
      <c r="C4" s="218"/>
      <c r="D4" s="218"/>
      <c r="E4" s="215"/>
      <c r="F4" s="218" t="s">
        <v>795</v>
      </c>
      <c r="G4" s="269"/>
      <c r="H4" s="268">
        <v>0.2</v>
      </c>
      <c r="I4" s="222">
        <v>1</v>
      </c>
      <c r="J4" s="222">
        <v>1</v>
      </c>
      <c r="K4" s="217">
        <f>H4*I4*G4*J4</f>
        <v>0</v>
      </c>
      <c r="L4" s="220"/>
    </row>
    <row r="5" spans="1:12" ht="16.5">
      <c r="A5" s="216"/>
      <c r="B5" s="217"/>
      <c r="C5" s="218"/>
      <c r="D5" s="218" t="s">
        <v>274</v>
      </c>
      <c r="E5" s="215"/>
      <c r="F5" s="218"/>
      <c r="G5" s="269"/>
      <c r="H5" s="268"/>
      <c r="I5" s="222"/>
      <c r="J5" s="222"/>
      <c r="K5" s="270" t="e">
        <f>SUM(K3:K4)</f>
        <v>#REF!</v>
      </c>
      <c r="L5" s="220"/>
    </row>
    <row r="6" spans="1:12" ht="16.5">
      <c r="A6" s="216"/>
      <c r="B6" s="217"/>
      <c r="C6" s="218"/>
      <c r="D6" s="218"/>
      <c r="E6" s="215"/>
      <c r="F6" s="218"/>
      <c r="G6" s="269"/>
      <c r="H6" s="268"/>
      <c r="I6" s="222"/>
      <c r="J6" s="222"/>
      <c r="K6" s="217"/>
      <c r="L6" s="220"/>
    </row>
    <row r="7" spans="1:12" ht="16.5">
      <c r="A7" s="216" t="s">
        <v>796</v>
      </c>
      <c r="B7" s="217"/>
      <c r="C7" s="218" t="s">
        <v>278</v>
      </c>
      <c r="D7" s="218" t="s">
        <v>279</v>
      </c>
      <c r="E7" s="215" t="s">
        <v>212</v>
      </c>
      <c r="F7" s="218" t="s">
        <v>234</v>
      </c>
      <c r="G7" s="221" t="e">
        <f>VLOOKUP(F7,#REF!,23,0)</f>
        <v>#REF!</v>
      </c>
      <c r="H7" s="403">
        <v>8.3000000000000001E-3</v>
      </c>
      <c r="I7" s="222">
        <v>1</v>
      </c>
      <c r="J7" s="222">
        <v>1</v>
      </c>
      <c r="K7" s="217" t="e">
        <f>H7*I7*G7*J7</f>
        <v>#REF!</v>
      </c>
      <c r="L7" s="220"/>
    </row>
    <row r="8" spans="1:12" ht="16.5">
      <c r="A8" s="216"/>
      <c r="B8" s="217"/>
      <c r="C8" s="218"/>
      <c r="D8" s="218"/>
      <c r="E8" s="215"/>
      <c r="F8" s="218" t="s">
        <v>214</v>
      </c>
      <c r="G8" s="221" t="e">
        <f>VLOOKUP(F8,#REF!,23,0)</f>
        <v>#REF!</v>
      </c>
      <c r="H8" s="403">
        <v>2.1000000000000001E-2</v>
      </c>
      <c r="I8" s="222">
        <v>1</v>
      </c>
      <c r="J8" s="222">
        <v>1</v>
      </c>
      <c r="K8" s="217" t="e">
        <f>H8*I8*G8*J8</f>
        <v>#REF!</v>
      </c>
      <c r="L8" s="220"/>
    </row>
    <row r="9" spans="1:12" ht="16.5">
      <c r="A9" s="216"/>
      <c r="B9" s="217"/>
      <c r="C9" s="218"/>
      <c r="D9" s="218" t="s">
        <v>274</v>
      </c>
      <c r="E9" s="215"/>
      <c r="F9" s="218"/>
      <c r="G9" s="269"/>
      <c r="H9" s="268"/>
      <c r="I9" s="222"/>
      <c r="J9" s="222"/>
      <c r="K9" s="270" t="e">
        <f>SUM(K7:K8)</f>
        <v>#REF!</v>
      </c>
      <c r="L9" s="220"/>
    </row>
    <row r="10" spans="1:12" ht="16.5">
      <c r="A10" s="216"/>
      <c r="B10" s="217"/>
      <c r="C10" s="218"/>
      <c r="D10" s="218"/>
      <c r="E10" s="215"/>
      <c r="F10" s="218"/>
      <c r="G10" s="269"/>
      <c r="H10" s="268"/>
      <c r="I10" s="222"/>
      <c r="J10" s="222"/>
      <c r="K10" s="217"/>
      <c r="L10" s="220"/>
    </row>
    <row r="11" spans="1:12" ht="16.5">
      <c r="A11" s="216" t="s">
        <v>797</v>
      </c>
      <c r="B11" s="217"/>
      <c r="C11" s="218" t="s">
        <v>278</v>
      </c>
      <c r="D11" s="218" t="s">
        <v>281</v>
      </c>
      <c r="E11" s="215" t="s">
        <v>282</v>
      </c>
      <c r="F11" s="218" t="s">
        <v>234</v>
      </c>
      <c r="G11" s="221" t="e">
        <f>VLOOKUP(F11,#REF!,23,0)</f>
        <v>#REF!</v>
      </c>
      <c r="H11" s="403">
        <v>0.06</v>
      </c>
      <c r="I11" s="222">
        <v>1</v>
      </c>
      <c r="J11" s="222">
        <v>1</v>
      </c>
      <c r="K11" s="217" t="e">
        <f>H11*I11*G11*J11</f>
        <v>#REF!</v>
      </c>
      <c r="L11" s="220"/>
    </row>
    <row r="12" spans="1:12" ht="16.5">
      <c r="A12" s="216"/>
      <c r="B12" s="217"/>
      <c r="C12" s="218"/>
      <c r="D12" s="218"/>
      <c r="E12" s="215"/>
      <c r="F12" s="218" t="s">
        <v>215</v>
      </c>
      <c r="G12" s="221" t="e">
        <f>VLOOKUP(F12,#REF!,23,0)</f>
        <v>#REF!</v>
      </c>
      <c r="H12" s="403">
        <v>0.06</v>
      </c>
      <c r="I12" s="222">
        <v>1</v>
      </c>
      <c r="J12" s="222">
        <v>1</v>
      </c>
      <c r="K12" s="217" t="e">
        <f>H12*I12*G12*J12</f>
        <v>#REF!</v>
      </c>
      <c r="L12" s="220"/>
    </row>
    <row r="13" spans="1:12" ht="16.5">
      <c r="A13" s="216"/>
      <c r="B13" s="217"/>
      <c r="C13" s="218"/>
      <c r="D13" s="218"/>
      <c r="E13" s="215"/>
      <c r="F13" s="218"/>
      <c r="G13" s="269"/>
      <c r="H13" s="268"/>
      <c r="I13" s="222"/>
      <c r="J13" s="222"/>
      <c r="K13" s="270" t="e">
        <f>SUM(K11:K12)</f>
        <v>#REF!</v>
      </c>
      <c r="L13" s="220"/>
    </row>
    <row r="14" spans="1:12" ht="16.5">
      <c r="A14" s="216"/>
      <c r="B14" s="217"/>
      <c r="C14" s="218"/>
      <c r="D14" s="218"/>
      <c r="E14" s="215"/>
      <c r="F14" s="218"/>
      <c r="G14" s="269"/>
      <c r="H14" s="268"/>
      <c r="I14" s="222"/>
      <c r="J14" s="222"/>
      <c r="K14" s="217"/>
      <c r="L14" s="220"/>
    </row>
    <row r="15" spans="1:12" ht="16.5">
      <c r="A15" s="216" t="s">
        <v>798</v>
      </c>
      <c r="B15" s="217"/>
      <c r="C15" s="218" t="s">
        <v>278</v>
      </c>
      <c r="D15" s="218" t="s">
        <v>280</v>
      </c>
      <c r="E15" s="215" t="s">
        <v>212</v>
      </c>
      <c r="F15" s="218" t="s">
        <v>234</v>
      </c>
      <c r="G15" s="221" t="e">
        <f>VLOOKUP(F15,#REF!,23,0)</f>
        <v>#REF!</v>
      </c>
      <c r="H15" s="268">
        <v>0.67</v>
      </c>
      <c r="I15" s="222">
        <v>1</v>
      </c>
      <c r="J15" s="222">
        <v>1</v>
      </c>
      <c r="K15" s="217" t="e">
        <f>H15*I15*G15*J15</f>
        <v>#REF!</v>
      </c>
      <c r="L15" s="220"/>
    </row>
    <row r="16" spans="1:12" ht="16.5">
      <c r="A16" s="216"/>
      <c r="B16" s="217"/>
      <c r="C16" s="218"/>
      <c r="D16" s="218"/>
      <c r="E16" s="215"/>
      <c r="F16" s="218" t="s">
        <v>214</v>
      </c>
      <c r="G16" s="221" t="e">
        <f>VLOOKUP(F16,#REF!,23,0)</f>
        <v>#REF!</v>
      </c>
      <c r="H16" s="268">
        <v>0.31</v>
      </c>
      <c r="I16" s="222">
        <v>1</v>
      </c>
      <c r="J16" s="222">
        <v>1</v>
      </c>
      <c r="K16" s="217" t="e">
        <f>H16*I16*G16*J16</f>
        <v>#REF!</v>
      </c>
      <c r="L16" s="220"/>
    </row>
    <row r="17" spans="1:12" ht="16.5">
      <c r="A17" s="216"/>
      <c r="B17" s="217"/>
      <c r="C17" s="218"/>
      <c r="D17" s="218" t="s">
        <v>274</v>
      </c>
      <c r="E17" s="215"/>
      <c r="F17" s="218"/>
      <c r="G17" s="269"/>
      <c r="H17" s="268"/>
      <c r="I17" s="222"/>
      <c r="J17" s="222"/>
      <c r="K17" s="270" t="e">
        <f>SUM(K15:K16)</f>
        <v>#REF!</v>
      </c>
      <c r="L17" s="220"/>
    </row>
    <row r="18" spans="1:12" ht="16.5">
      <c r="A18" s="216"/>
      <c r="B18" s="217"/>
      <c r="C18" s="218"/>
      <c r="D18" s="218"/>
      <c r="E18" s="215"/>
      <c r="F18" s="218"/>
      <c r="G18" s="269"/>
      <c r="H18" s="268"/>
      <c r="I18" s="222"/>
      <c r="J18" s="222"/>
      <c r="K18" s="217"/>
      <c r="L18" s="220"/>
    </row>
    <row r="19" spans="1:12" ht="16.5">
      <c r="A19" s="216" t="s">
        <v>799</v>
      </c>
      <c r="B19" s="217"/>
      <c r="C19" s="218" t="s">
        <v>278</v>
      </c>
      <c r="D19" s="218" t="s">
        <v>283</v>
      </c>
      <c r="E19" s="215" t="s">
        <v>212</v>
      </c>
      <c r="F19" s="218" t="s">
        <v>234</v>
      </c>
      <c r="G19" s="221" t="e">
        <f>VLOOKUP(F19,#REF!,23,0)</f>
        <v>#REF!</v>
      </c>
      <c r="H19" s="268">
        <v>0.15</v>
      </c>
      <c r="I19" s="222">
        <v>1</v>
      </c>
      <c r="J19" s="222">
        <v>1</v>
      </c>
      <c r="K19" s="217" t="e">
        <f>H19*I19*G19*J19</f>
        <v>#REF!</v>
      </c>
      <c r="L19" s="220"/>
    </row>
    <row r="20" spans="1:12" ht="16.5">
      <c r="A20" s="216"/>
      <c r="B20" s="217"/>
      <c r="C20" s="218"/>
      <c r="D20" s="218"/>
      <c r="E20" s="215"/>
      <c r="F20" s="218" t="s">
        <v>214</v>
      </c>
      <c r="G20" s="221" t="e">
        <f>VLOOKUP(F20,#REF!,23,0)</f>
        <v>#REF!</v>
      </c>
      <c r="H20" s="268">
        <v>0.13</v>
      </c>
      <c r="I20" s="222">
        <v>1</v>
      </c>
      <c r="J20" s="222">
        <v>1</v>
      </c>
      <c r="K20" s="217" t="e">
        <f>H20*I20*G20*J20</f>
        <v>#REF!</v>
      </c>
      <c r="L20" s="220"/>
    </row>
    <row r="21" spans="1:12" ht="16.5">
      <c r="A21" s="216"/>
      <c r="B21" s="217"/>
      <c r="C21" s="218"/>
      <c r="D21" s="218" t="s">
        <v>274</v>
      </c>
      <c r="E21" s="215"/>
      <c r="F21" s="218"/>
      <c r="G21" s="269"/>
      <c r="H21" s="268"/>
      <c r="I21" s="222"/>
      <c r="J21" s="222"/>
      <c r="K21" s="270" t="e">
        <f>SUM(K19:K20)</f>
        <v>#REF!</v>
      </c>
      <c r="L21" s="220"/>
    </row>
    <row r="22" spans="1:12" ht="16.5">
      <c r="A22" s="216"/>
      <c r="B22" s="217"/>
      <c r="C22" s="218"/>
      <c r="D22" s="218"/>
      <c r="E22" s="215"/>
      <c r="F22" s="218"/>
      <c r="G22" s="269"/>
      <c r="H22" s="268"/>
      <c r="I22" s="222"/>
      <c r="J22" s="222"/>
      <c r="K22" s="217"/>
      <c r="L22" s="220"/>
    </row>
    <row r="23" spans="1:12" ht="16.5">
      <c r="A23" s="216" t="s">
        <v>800</v>
      </c>
      <c r="B23" s="217"/>
      <c r="C23" s="218" t="s">
        <v>278</v>
      </c>
      <c r="D23" s="218" t="s">
        <v>284</v>
      </c>
      <c r="E23" s="215" t="s">
        <v>212</v>
      </c>
      <c r="F23" s="218" t="s">
        <v>234</v>
      </c>
      <c r="G23" s="221" t="e">
        <f>VLOOKUP(F23,#REF!,23,0)</f>
        <v>#REF!</v>
      </c>
      <c r="H23" s="268">
        <v>0.25</v>
      </c>
      <c r="I23" s="222">
        <v>1</v>
      </c>
      <c r="J23" s="222">
        <v>1</v>
      </c>
      <c r="K23" s="217" t="e">
        <f>H23*I23*G23*J23</f>
        <v>#REF!</v>
      </c>
      <c r="L23" s="220"/>
    </row>
    <row r="24" spans="1:12" ht="16.5">
      <c r="A24" s="216"/>
      <c r="B24" s="217"/>
      <c r="C24" s="218"/>
      <c r="D24" s="218"/>
      <c r="E24" s="215"/>
      <c r="F24" s="218" t="s">
        <v>214</v>
      </c>
      <c r="G24" s="221" t="e">
        <f>VLOOKUP(F24,#REF!,23,0)</f>
        <v>#REF!</v>
      </c>
      <c r="H24" s="268">
        <v>0.2</v>
      </c>
      <c r="I24" s="222">
        <v>1</v>
      </c>
      <c r="J24" s="222">
        <v>1</v>
      </c>
      <c r="K24" s="217" t="e">
        <f>H24*I24*G24*J24</f>
        <v>#REF!</v>
      </c>
      <c r="L24" s="220"/>
    </row>
    <row r="25" spans="1:12" ht="16.5">
      <c r="A25" s="216"/>
      <c r="B25" s="217"/>
      <c r="C25" s="218"/>
      <c r="D25" s="218" t="s">
        <v>274</v>
      </c>
      <c r="E25" s="215"/>
      <c r="F25" s="218"/>
      <c r="G25" s="269"/>
      <c r="H25" s="268"/>
      <c r="I25" s="222"/>
      <c r="J25" s="222"/>
      <c r="K25" s="270" t="e">
        <f>SUM(K23:K24)</f>
        <v>#REF!</v>
      </c>
      <c r="L25" s="220"/>
    </row>
  </sheetData>
  <phoneticPr fontId="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2DCA-58E4-4882-86BF-8FDE0A1124B4}">
  <sheetPr codeName="Sheet26"/>
  <dimension ref="A1:P33"/>
  <sheetViews>
    <sheetView workbookViewId="0">
      <selection activeCell="K22" sqref="K22"/>
    </sheetView>
  </sheetViews>
  <sheetFormatPr defaultColWidth="8.75" defaultRowHeight="12"/>
  <cols>
    <col min="1" max="2" width="8.75" style="206"/>
    <col min="3" max="3" width="16.75" style="206" bestFit="1" customWidth="1"/>
    <col min="4" max="13" width="8.75" style="206"/>
    <col min="14" max="14" width="13.625" style="206" bestFit="1" customWidth="1"/>
    <col min="15" max="15" width="8.75" style="206"/>
    <col min="16" max="16" width="56.25" style="206" bestFit="1" customWidth="1"/>
    <col min="17" max="16384" width="8.75" style="206"/>
  </cols>
  <sheetData>
    <row r="1" spans="1:16" ht="16.5">
      <c r="A1" s="209" t="s">
        <v>236</v>
      </c>
      <c r="B1" s="210" t="s">
        <v>237</v>
      </c>
      <c r="C1" s="211" t="s">
        <v>238</v>
      </c>
      <c r="D1" s="211" t="s">
        <v>239</v>
      </c>
      <c r="E1" s="211" t="s">
        <v>240</v>
      </c>
      <c r="F1" s="211" t="s">
        <v>241</v>
      </c>
      <c r="G1" s="210" t="s">
        <v>242</v>
      </c>
      <c r="H1" s="210" t="s">
        <v>243</v>
      </c>
      <c r="I1" s="210" t="s">
        <v>244</v>
      </c>
      <c r="J1" s="210" t="s">
        <v>245</v>
      </c>
      <c r="K1" s="210" t="s">
        <v>246</v>
      </c>
      <c r="L1" s="213" t="s">
        <v>247</v>
      </c>
    </row>
    <row r="2" spans="1:16" ht="16.5">
      <c r="A2" s="216" t="s">
        <v>1276</v>
      </c>
      <c r="B2" s="217" t="s">
        <v>254</v>
      </c>
      <c r="C2" s="218"/>
      <c r="D2" s="218"/>
      <c r="E2" s="215"/>
      <c r="F2" s="218"/>
      <c r="G2" s="269"/>
      <c r="H2" s="268"/>
      <c r="I2" s="222"/>
      <c r="J2" s="222"/>
      <c r="K2" s="217"/>
      <c r="L2" s="220"/>
      <c r="N2" s="391" t="s">
        <v>1040</v>
      </c>
      <c r="O2" s="391" t="s">
        <v>1039</v>
      </c>
      <c r="P2" s="391" t="s">
        <v>1038</v>
      </c>
    </row>
    <row r="3" spans="1:16" ht="16.5">
      <c r="A3" s="216"/>
      <c r="B3" s="217"/>
      <c r="C3" s="224" t="s">
        <v>255</v>
      </c>
      <c r="D3" s="226"/>
      <c r="E3" s="215"/>
      <c r="F3" s="218"/>
      <c r="G3" s="269"/>
      <c r="H3" s="268"/>
      <c r="I3" s="222"/>
      <c r="L3" s="220"/>
      <c r="N3" s="391"/>
      <c r="O3" s="391" t="s">
        <v>1024</v>
      </c>
      <c r="P3" s="391" t="s">
        <v>1280</v>
      </c>
    </row>
    <row r="4" spans="1:16" ht="16.5">
      <c r="A4" s="216"/>
      <c r="B4" s="217"/>
      <c r="C4" s="225" t="s">
        <v>256</v>
      </c>
      <c r="D4" s="225" t="s">
        <v>257</v>
      </c>
      <c r="E4" s="215"/>
      <c r="F4" s="218"/>
      <c r="G4" s="269"/>
      <c r="H4" s="268"/>
      <c r="I4" s="222"/>
      <c r="J4" s="222"/>
      <c r="K4" s="217"/>
      <c r="L4" s="220"/>
      <c r="N4" s="391"/>
      <c r="O4" s="391" t="s">
        <v>1024</v>
      </c>
      <c r="P4" s="391" t="s">
        <v>1279</v>
      </c>
    </row>
    <row r="5" spans="1:16" ht="16.5">
      <c r="A5" s="216"/>
      <c r="B5" s="217"/>
      <c r="C5" s="218" t="s">
        <v>258</v>
      </c>
      <c r="D5" s="218" t="s">
        <v>259</v>
      </c>
      <c r="E5" s="215" t="s">
        <v>212</v>
      </c>
      <c r="F5" s="218" t="s">
        <v>227</v>
      </c>
      <c r="G5" s="221" t="e">
        <f>VLOOKUP(F5,#REF!,23,0)</f>
        <v>#REF!</v>
      </c>
      <c r="H5" s="268">
        <v>0.11</v>
      </c>
      <c r="I5" s="222">
        <v>1.25</v>
      </c>
      <c r="J5" s="222">
        <v>1</v>
      </c>
      <c r="K5" s="217" t="e">
        <f t="shared" ref="K5:K12" si="0">H5*I5*G5</f>
        <v>#REF!</v>
      </c>
      <c r="L5" s="220"/>
      <c r="N5" s="391"/>
      <c r="O5" s="391" t="s">
        <v>1022</v>
      </c>
      <c r="P5" s="391" t="s">
        <v>1278</v>
      </c>
    </row>
    <row r="6" spans="1:16" ht="16.5">
      <c r="A6" s="216"/>
      <c r="B6" s="217"/>
      <c r="C6" s="218" t="s">
        <v>258</v>
      </c>
      <c r="D6" s="218" t="s">
        <v>260</v>
      </c>
      <c r="E6" s="215" t="s">
        <v>212</v>
      </c>
      <c r="F6" s="218" t="s">
        <v>227</v>
      </c>
      <c r="G6" s="221" t="e">
        <f>VLOOKUP(F6,#REF!,23,0)</f>
        <v>#REF!</v>
      </c>
      <c r="H6" s="268">
        <v>0.14000000000000001</v>
      </c>
      <c r="I6" s="222">
        <v>1.25</v>
      </c>
      <c r="J6" s="222">
        <v>1</v>
      </c>
      <c r="K6" s="217" t="e">
        <f t="shared" si="0"/>
        <v>#REF!</v>
      </c>
      <c r="L6" s="220"/>
      <c r="N6" s="391"/>
      <c r="O6" s="391"/>
      <c r="P6" s="391" t="s">
        <v>1277</v>
      </c>
    </row>
    <row r="7" spans="1:16" ht="16.5">
      <c r="A7" s="216"/>
      <c r="B7" s="217"/>
      <c r="C7" s="218" t="s">
        <v>258</v>
      </c>
      <c r="D7" s="218" t="s">
        <v>261</v>
      </c>
      <c r="E7" s="215" t="s">
        <v>212</v>
      </c>
      <c r="F7" s="218" t="s">
        <v>227</v>
      </c>
      <c r="G7" s="221" t="e">
        <f>VLOOKUP(F7,#REF!,23,0)</f>
        <v>#REF!</v>
      </c>
      <c r="H7" s="268">
        <v>0.2</v>
      </c>
      <c r="I7" s="222">
        <v>1.25</v>
      </c>
      <c r="J7" s="222">
        <v>1</v>
      </c>
      <c r="K7" s="217" t="e">
        <f t="shared" si="0"/>
        <v>#REF!</v>
      </c>
      <c r="L7" s="220"/>
      <c r="N7" s="397" t="s">
        <v>257</v>
      </c>
      <c r="O7" s="397"/>
      <c r="P7" s="391" t="s">
        <v>1276</v>
      </c>
    </row>
    <row r="8" spans="1:16" ht="16.5">
      <c r="A8" s="216"/>
      <c r="B8" s="217"/>
      <c r="C8" s="218" t="s">
        <v>258</v>
      </c>
      <c r="D8" s="218" t="s">
        <v>262</v>
      </c>
      <c r="E8" s="215" t="s">
        <v>212</v>
      </c>
      <c r="F8" s="218" t="s">
        <v>227</v>
      </c>
      <c r="G8" s="221" t="e">
        <f>VLOOKUP(F8,#REF!,23,0)</f>
        <v>#REF!</v>
      </c>
      <c r="H8" s="268">
        <v>0.25</v>
      </c>
      <c r="I8" s="222">
        <v>1.25</v>
      </c>
      <c r="J8" s="222">
        <v>1</v>
      </c>
      <c r="K8" s="217" t="e">
        <f t="shared" si="0"/>
        <v>#REF!</v>
      </c>
      <c r="L8" s="220"/>
      <c r="N8" s="397" t="s">
        <v>1275</v>
      </c>
      <c r="O8" s="397"/>
      <c r="P8" s="391" t="s">
        <v>1274</v>
      </c>
    </row>
    <row r="9" spans="1:16" ht="24">
      <c r="A9" s="216"/>
      <c r="B9" s="217"/>
      <c r="C9" s="218" t="s">
        <v>258</v>
      </c>
      <c r="D9" s="218" t="s">
        <v>263</v>
      </c>
      <c r="E9" s="215" t="s">
        <v>212</v>
      </c>
      <c r="F9" s="218" t="s">
        <v>227</v>
      </c>
      <c r="G9" s="221" t="e">
        <f>VLOOKUP(F9,#REF!,23,0)</f>
        <v>#REF!</v>
      </c>
      <c r="H9" s="268">
        <v>0.34</v>
      </c>
      <c r="I9" s="222">
        <v>1.25</v>
      </c>
      <c r="J9" s="222">
        <v>1.1000000000000001</v>
      </c>
      <c r="K9" s="217" t="e">
        <f t="shared" si="0"/>
        <v>#REF!</v>
      </c>
      <c r="L9" s="220"/>
      <c r="N9" s="395" t="s">
        <v>1273</v>
      </c>
      <c r="O9" s="397" t="s">
        <v>1024</v>
      </c>
      <c r="P9" s="404" t="s">
        <v>1272</v>
      </c>
    </row>
    <row r="10" spans="1:16" ht="16.5">
      <c r="A10" s="216"/>
      <c r="B10" s="217"/>
      <c r="C10" s="218" t="s">
        <v>258</v>
      </c>
      <c r="D10" s="218" t="s">
        <v>264</v>
      </c>
      <c r="E10" s="215" t="s">
        <v>212</v>
      </c>
      <c r="F10" s="218" t="s">
        <v>227</v>
      </c>
      <c r="G10" s="221" t="e">
        <f>VLOOKUP(F10,#REF!,23,0)</f>
        <v>#REF!</v>
      </c>
      <c r="H10" s="268">
        <v>0.44</v>
      </c>
      <c r="I10" s="222">
        <v>1.25</v>
      </c>
      <c r="J10" s="222">
        <v>1</v>
      </c>
      <c r="K10" s="217" t="e">
        <f t="shared" si="0"/>
        <v>#REF!</v>
      </c>
      <c r="L10" s="220"/>
      <c r="N10" s="395"/>
      <c r="O10" s="397" t="s">
        <v>1022</v>
      </c>
      <c r="P10" s="391" t="s">
        <v>1271</v>
      </c>
    </row>
    <row r="11" spans="1:16" ht="16.5">
      <c r="A11" s="216"/>
      <c r="B11" s="217"/>
      <c r="C11" s="218" t="s">
        <v>258</v>
      </c>
      <c r="D11" s="218" t="s">
        <v>265</v>
      </c>
      <c r="E11" s="215" t="s">
        <v>212</v>
      </c>
      <c r="F11" s="218" t="s">
        <v>227</v>
      </c>
      <c r="G11" s="221" t="e">
        <f>VLOOKUP(F11,#REF!,23,0)</f>
        <v>#REF!</v>
      </c>
      <c r="H11" s="268">
        <v>0.54</v>
      </c>
      <c r="I11" s="222">
        <v>1.25</v>
      </c>
      <c r="J11" s="222">
        <v>1</v>
      </c>
      <c r="K11" s="217" t="e">
        <f t="shared" si="0"/>
        <v>#REF!</v>
      </c>
      <c r="L11" s="220"/>
    </row>
    <row r="12" spans="1:16" ht="16.5">
      <c r="A12" s="216"/>
      <c r="B12" s="217"/>
      <c r="C12" s="218" t="s">
        <v>258</v>
      </c>
      <c r="D12" s="218" t="s">
        <v>266</v>
      </c>
      <c r="E12" s="215" t="s">
        <v>212</v>
      </c>
      <c r="F12" s="218" t="s">
        <v>227</v>
      </c>
      <c r="G12" s="221" t="e">
        <f>VLOOKUP(F12,#REF!,23,0)</f>
        <v>#REF!</v>
      </c>
      <c r="H12" s="268">
        <v>0.71</v>
      </c>
      <c r="I12" s="222">
        <v>1.25</v>
      </c>
      <c r="J12" s="222">
        <v>1</v>
      </c>
      <c r="K12" s="217" t="e">
        <f t="shared" si="0"/>
        <v>#REF!</v>
      </c>
      <c r="L12" s="220"/>
    </row>
    <row r="13" spans="1:16" ht="16.5">
      <c r="A13" s="216"/>
      <c r="B13" s="217"/>
      <c r="C13" s="218"/>
      <c r="D13" s="218"/>
      <c r="E13" s="215"/>
      <c r="F13" s="218"/>
      <c r="G13" s="269"/>
      <c r="H13" s="268"/>
      <c r="I13" s="222"/>
      <c r="J13" s="222"/>
      <c r="K13" s="217"/>
      <c r="L13" s="220"/>
    </row>
    <row r="14" spans="1:16" ht="16.5">
      <c r="A14" s="216"/>
      <c r="B14" s="217"/>
      <c r="C14" s="218" t="s">
        <v>267</v>
      </c>
      <c r="D14" s="218" t="s">
        <v>259</v>
      </c>
      <c r="E14" s="215" t="s">
        <v>212</v>
      </c>
      <c r="F14" s="218" t="s">
        <v>227</v>
      </c>
      <c r="G14" s="221" t="e">
        <f>VLOOKUP(F14,#REF!,23,0)</f>
        <v>#REF!</v>
      </c>
      <c r="H14" s="268">
        <v>5.8999999999999997E-2</v>
      </c>
      <c r="I14" s="222">
        <v>1.25</v>
      </c>
      <c r="J14" s="222">
        <v>1</v>
      </c>
      <c r="K14" s="217" t="e">
        <f t="shared" ref="K14:K21" si="1">H14*I14*G14</f>
        <v>#REF!</v>
      </c>
      <c r="L14" s="220"/>
    </row>
    <row r="15" spans="1:16" ht="16.5">
      <c r="A15" s="216"/>
      <c r="B15" s="217"/>
      <c r="C15" s="218" t="s">
        <v>267</v>
      </c>
      <c r="D15" s="218" t="s">
        <v>260</v>
      </c>
      <c r="E15" s="215" t="s">
        <v>212</v>
      </c>
      <c r="F15" s="218" t="s">
        <v>227</v>
      </c>
      <c r="G15" s="221" t="e">
        <f>VLOOKUP(F15,#REF!,23,0)</f>
        <v>#REF!</v>
      </c>
      <c r="H15" s="268">
        <v>7.1999999999999995E-2</v>
      </c>
      <c r="I15" s="222">
        <v>1.25</v>
      </c>
      <c r="J15" s="222">
        <v>1</v>
      </c>
      <c r="K15" s="217" t="e">
        <f t="shared" si="1"/>
        <v>#REF!</v>
      </c>
      <c r="L15" s="220"/>
    </row>
    <row r="16" spans="1:16" ht="16.5">
      <c r="A16" s="216"/>
      <c r="B16" s="217"/>
      <c r="C16" s="218" t="s">
        <v>267</v>
      </c>
      <c r="D16" s="218" t="s">
        <v>261</v>
      </c>
      <c r="E16" s="215" t="s">
        <v>212</v>
      </c>
      <c r="F16" s="218" t="s">
        <v>227</v>
      </c>
      <c r="G16" s="221" t="e">
        <f>VLOOKUP(F16,#REF!,23,0)</f>
        <v>#REF!</v>
      </c>
      <c r="H16" s="268">
        <v>8.6999999999999994E-2</v>
      </c>
      <c r="I16" s="222">
        <v>1.25</v>
      </c>
      <c r="J16" s="222">
        <v>1</v>
      </c>
      <c r="K16" s="217" t="e">
        <f t="shared" si="1"/>
        <v>#REF!</v>
      </c>
      <c r="L16" s="220"/>
    </row>
    <row r="17" spans="1:12" ht="16.5">
      <c r="A17" s="216"/>
      <c r="B17" s="217"/>
      <c r="C17" s="218" t="s">
        <v>267</v>
      </c>
      <c r="D17" s="218" t="s">
        <v>262</v>
      </c>
      <c r="E17" s="215" t="s">
        <v>212</v>
      </c>
      <c r="F17" s="218" t="s">
        <v>227</v>
      </c>
      <c r="G17" s="221" t="e">
        <f>VLOOKUP(F17,#REF!,23,0)</f>
        <v>#REF!</v>
      </c>
      <c r="H17" s="268">
        <v>0.104</v>
      </c>
      <c r="I17" s="222">
        <v>1.25</v>
      </c>
      <c r="J17" s="222">
        <v>1</v>
      </c>
      <c r="K17" s="217" t="e">
        <f t="shared" si="1"/>
        <v>#REF!</v>
      </c>
      <c r="L17" s="220"/>
    </row>
    <row r="18" spans="1:12" ht="16.5">
      <c r="A18" s="216"/>
      <c r="B18" s="217"/>
      <c r="C18" s="218" t="s">
        <v>267</v>
      </c>
      <c r="D18" s="218" t="s">
        <v>263</v>
      </c>
      <c r="E18" s="215" t="s">
        <v>212</v>
      </c>
      <c r="F18" s="218" t="s">
        <v>227</v>
      </c>
      <c r="G18" s="221" t="e">
        <f>VLOOKUP(F18,#REF!,23,0)</f>
        <v>#REF!</v>
      </c>
      <c r="H18" s="268">
        <v>0.13600000000000001</v>
      </c>
      <c r="I18" s="222">
        <v>1.25</v>
      </c>
      <c r="J18" s="222">
        <v>1</v>
      </c>
      <c r="K18" s="217" t="e">
        <f t="shared" si="1"/>
        <v>#REF!</v>
      </c>
      <c r="L18" s="220"/>
    </row>
    <row r="19" spans="1:12" ht="16.5">
      <c r="A19" s="216"/>
      <c r="B19" s="217"/>
      <c r="C19" s="218" t="s">
        <v>267</v>
      </c>
      <c r="D19" s="218" t="s">
        <v>264</v>
      </c>
      <c r="E19" s="215" t="s">
        <v>212</v>
      </c>
      <c r="F19" s="218" t="s">
        <v>227</v>
      </c>
      <c r="G19" s="221" t="e">
        <f>VLOOKUP(F19,#REF!,23,0)</f>
        <v>#REF!</v>
      </c>
      <c r="H19" s="268">
        <v>0.156</v>
      </c>
      <c r="I19" s="222">
        <v>1.25</v>
      </c>
      <c r="J19" s="222">
        <v>1</v>
      </c>
      <c r="K19" s="217" t="e">
        <f t="shared" si="1"/>
        <v>#REF!</v>
      </c>
      <c r="L19" s="220"/>
    </row>
    <row r="20" spans="1:12" ht="16.5">
      <c r="A20" s="216"/>
      <c r="B20" s="217"/>
      <c r="C20" s="218" t="s">
        <v>267</v>
      </c>
      <c r="D20" s="218" t="s">
        <v>265</v>
      </c>
      <c r="E20" s="215" t="s">
        <v>212</v>
      </c>
      <c r="F20" s="218" t="s">
        <v>227</v>
      </c>
      <c r="G20" s="221" t="e">
        <f>VLOOKUP(F20,#REF!,23,0)</f>
        <v>#REF!</v>
      </c>
      <c r="H20" s="268">
        <v>0.156</v>
      </c>
      <c r="I20" s="222">
        <v>1.25</v>
      </c>
      <c r="J20" s="222">
        <v>1</v>
      </c>
      <c r="K20" s="217" t="e">
        <f t="shared" si="1"/>
        <v>#REF!</v>
      </c>
      <c r="L20" s="220"/>
    </row>
    <row r="21" spans="1:12" ht="16.5">
      <c r="A21" s="216"/>
      <c r="B21" s="217"/>
      <c r="C21" s="218" t="s">
        <v>267</v>
      </c>
      <c r="D21" s="218" t="s">
        <v>266</v>
      </c>
      <c r="E21" s="215" t="s">
        <v>212</v>
      </c>
      <c r="F21" s="218" t="s">
        <v>227</v>
      </c>
      <c r="G21" s="221" t="e">
        <f>VLOOKUP(F21,#REF!,23,0)</f>
        <v>#REF!</v>
      </c>
      <c r="H21" s="268">
        <v>0.156</v>
      </c>
      <c r="I21" s="222">
        <v>1.25</v>
      </c>
      <c r="J21" s="222">
        <v>1</v>
      </c>
      <c r="K21" s="217" t="e">
        <f t="shared" si="1"/>
        <v>#REF!</v>
      </c>
      <c r="L21" s="220"/>
    </row>
    <row r="23" spans="1:12" ht="16.5">
      <c r="A23" s="216" t="s">
        <v>851</v>
      </c>
      <c r="B23" s="217"/>
      <c r="C23" s="218" t="s">
        <v>852</v>
      </c>
      <c r="D23" s="218" t="s">
        <v>853</v>
      </c>
      <c r="E23" s="215" t="s">
        <v>212</v>
      </c>
      <c r="F23" s="218" t="s">
        <v>222</v>
      </c>
      <c r="G23" s="221" t="e">
        <f>VLOOKUP(F23,#REF!,23,0)</f>
        <v>#REF!</v>
      </c>
      <c r="H23" s="268">
        <v>1.9E-2</v>
      </c>
      <c r="I23" s="222">
        <v>1</v>
      </c>
      <c r="J23" s="222">
        <v>1</v>
      </c>
      <c r="K23" s="217" t="e">
        <f>H23*I23*G23</f>
        <v>#REF!</v>
      </c>
      <c r="L23" s="220"/>
    </row>
    <row r="24" spans="1:12" ht="16.5">
      <c r="A24" s="216"/>
      <c r="B24" s="217"/>
      <c r="C24" s="218"/>
      <c r="D24" s="218"/>
      <c r="E24" s="215" t="s">
        <v>212</v>
      </c>
      <c r="F24" s="218" t="s">
        <v>214</v>
      </c>
      <c r="G24" s="221" t="e">
        <f>VLOOKUP(F24,#REF!,23,0)</f>
        <v>#REF!</v>
      </c>
      <c r="H24" s="268">
        <v>6.2E-2</v>
      </c>
      <c r="I24" s="222">
        <v>1</v>
      </c>
      <c r="J24" s="222">
        <v>1</v>
      </c>
      <c r="K24" s="217" t="e">
        <f>H24*I24*G24</f>
        <v>#REF!</v>
      </c>
      <c r="L24" s="220"/>
    </row>
    <row r="25" spans="1:12" ht="16.5">
      <c r="A25" s="216"/>
      <c r="B25" s="217"/>
      <c r="C25" s="218"/>
      <c r="D25" s="218" t="s">
        <v>274</v>
      </c>
      <c r="E25" s="215"/>
      <c r="F25" s="218"/>
      <c r="G25" s="269"/>
      <c r="H25" s="268"/>
      <c r="I25" s="222"/>
      <c r="J25" s="222"/>
      <c r="K25" s="270" t="e">
        <f>SUM(K23:K24)</f>
        <v>#REF!</v>
      </c>
      <c r="L25" s="220"/>
    </row>
    <row r="26" spans="1:12" ht="16.5">
      <c r="A26" s="216"/>
      <c r="B26" s="217"/>
      <c r="C26" s="218"/>
      <c r="D26" s="218"/>
      <c r="E26" s="215"/>
      <c r="F26" s="218"/>
      <c r="G26" s="269"/>
      <c r="H26" s="268"/>
      <c r="I26" s="222"/>
      <c r="J26" s="222"/>
      <c r="K26" s="217"/>
      <c r="L26" s="220"/>
    </row>
    <row r="27" spans="1:12" ht="16.5">
      <c r="A27" s="216" t="s">
        <v>854</v>
      </c>
      <c r="B27" s="217"/>
      <c r="C27" s="218" t="s">
        <v>852</v>
      </c>
      <c r="D27" s="218" t="s">
        <v>855</v>
      </c>
      <c r="E27" s="215" t="s">
        <v>212</v>
      </c>
      <c r="F27" s="218" t="s">
        <v>222</v>
      </c>
      <c r="G27" s="386">
        <v>226771</v>
      </c>
      <c r="H27" s="268">
        <v>1.2E-2</v>
      </c>
      <c r="I27" s="222">
        <v>1</v>
      </c>
      <c r="J27" s="222">
        <v>1</v>
      </c>
      <c r="K27" s="217">
        <f>H27*I27*G27</f>
        <v>2721.252</v>
      </c>
      <c r="L27" s="220"/>
    </row>
    <row r="28" spans="1:12" ht="16.5">
      <c r="A28" s="216"/>
      <c r="B28" s="217"/>
      <c r="C28" s="218"/>
      <c r="D28" s="218"/>
      <c r="E28" s="215" t="s">
        <v>212</v>
      </c>
      <c r="F28" s="218" t="s">
        <v>214</v>
      </c>
      <c r="G28" s="386">
        <v>157068</v>
      </c>
      <c r="H28" s="268">
        <v>3.5999999999999997E-2</v>
      </c>
      <c r="I28" s="222">
        <v>1</v>
      </c>
      <c r="J28" s="222">
        <v>1</v>
      </c>
      <c r="K28" s="217">
        <f>H28*I28*G28</f>
        <v>5654.4479999999994</v>
      </c>
      <c r="L28" s="220"/>
    </row>
    <row r="29" spans="1:12" ht="16.5">
      <c r="A29" s="216"/>
      <c r="B29" s="217"/>
      <c r="C29" s="218"/>
      <c r="D29" s="218" t="s">
        <v>274</v>
      </c>
      <c r="E29" s="215"/>
      <c r="F29" s="218"/>
      <c r="G29" s="269"/>
      <c r="H29" s="268"/>
      <c r="I29" s="222"/>
      <c r="J29" s="222"/>
      <c r="K29" s="270">
        <f>SUM(K27:K28)</f>
        <v>8375.6999999999989</v>
      </c>
      <c r="L29" s="220"/>
    </row>
    <row r="30" spans="1:12" ht="16.5">
      <c r="A30" s="216"/>
      <c r="B30" s="217"/>
      <c r="C30" s="218"/>
      <c r="D30" s="218"/>
      <c r="E30" s="215"/>
      <c r="F30" s="218"/>
      <c r="G30" s="269"/>
      <c r="H30" s="268"/>
      <c r="I30" s="222"/>
      <c r="J30" s="222"/>
      <c r="K30" s="217"/>
      <c r="L30" s="220"/>
    </row>
    <row r="31" spans="1:12" ht="16.5">
      <c r="A31" s="216" t="s">
        <v>856</v>
      </c>
      <c r="B31" s="217"/>
      <c r="C31" s="218" t="s">
        <v>852</v>
      </c>
      <c r="D31" s="218" t="s">
        <v>857</v>
      </c>
      <c r="E31" s="215" t="s">
        <v>212</v>
      </c>
      <c r="F31" s="218" t="s">
        <v>222</v>
      </c>
      <c r="G31" s="386">
        <v>226771</v>
      </c>
      <c r="H31" s="268">
        <v>7.0000000000000001E-3</v>
      </c>
      <c r="I31" s="222">
        <v>1</v>
      </c>
      <c r="J31" s="222">
        <v>1</v>
      </c>
      <c r="K31" s="217">
        <f>H31*I31*G31</f>
        <v>1587.3969999999999</v>
      </c>
      <c r="L31" s="220"/>
    </row>
    <row r="32" spans="1:12" ht="16.5">
      <c r="A32" s="216"/>
      <c r="B32" s="217"/>
      <c r="C32" s="218"/>
      <c r="D32" s="218"/>
      <c r="E32" s="215" t="s">
        <v>212</v>
      </c>
      <c r="F32" s="218" t="s">
        <v>214</v>
      </c>
      <c r="G32" s="386">
        <v>157068</v>
      </c>
      <c r="H32" s="268">
        <v>1.7999999999999999E-2</v>
      </c>
      <c r="I32" s="222">
        <v>1</v>
      </c>
      <c r="J32" s="222">
        <v>1</v>
      </c>
      <c r="K32" s="217">
        <f>H32*I32*G32</f>
        <v>2827.2239999999997</v>
      </c>
      <c r="L32" s="220"/>
    </row>
    <row r="33" spans="1:12" ht="16.5">
      <c r="A33" s="216"/>
      <c r="B33" s="217"/>
      <c r="C33" s="218"/>
      <c r="D33" s="218" t="s">
        <v>274</v>
      </c>
      <c r="E33" s="215"/>
      <c r="F33" s="218"/>
      <c r="G33" s="269"/>
      <c r="H33" s="268"/>
      <c r="I33" s="222"/>
      <c r="J33" s="222"/>
      <c r="K33" s="270">
        <f>SUM(K31:K32)</f>
        <v>4414.6209999999992</v>
      </c>
      <c r="L33" s="220"/>
    </row>
  </sheetData>
  <phoneticPr fontId="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530F3-AE39-4E9B-86E3-F4EED7D34B37}">
  <sheetPr codeName="Sheet27"/>
  <dimension ref="A1:P232"/>
  <sheetViews>
    <sheetView topLeftCell="A206" workbookViewId="0">
      <selection activeCell="K22" sqref="K22"/>
    </sheetView>
  </sheetViews>
  <sheetFormatPr defaultColWidth="8.75" defaultRowHeight="12"/>
  <cols>
    <col min="1" max="2" width="8.75" style="206"/>
    <col min="3" max="3" width="19.75" style="206" bestFit="1" customWidth="1"/>
    <col min="4" max="4" width="28.75" style="206" bestFit="1" customWidth="1"/>
    <col min="5" max="13" width="8.75" style="206"/>
    <col min="14" max="14" width="30.5" style="206" bestFit="1" customWidth="1"/>
    <col min="15" max="15" width="8.75" style="206"/>
    <col min="16" max="16" width="65.625" style="206" customWidth="1"/>
    <col min="17" max="16384" width="8.75" style="206"/>
  </cols>
  <sheetData>
    <row r="1" spans="1:16" ht="16.5">
      <c r="A1" s="209" t="s">
        <v>236</v>
      </c>
      <c r="B1" s="210" t="s">
        <v>237</v>
      </c>
      <c r="C1" s="211" t="s">
        <v>238</v>
      </c>
      <c r="D1" s="211" t="s">
        <v>239</v>
      </c>
      <c r="E1" s="211" t="s">
        <v>240</v>
      </c>
      <c r="F1" s="211" t="s">
        <v>241</v>
      </c>
      <c r="G1" s="210" t="s">
        <v>242</v>
      </c>
      <c r="H1" s="210" t="s">
        <v>243</v>
      </c>
      <c r="I1" s="210" t="s">
        <v>244</v>
      </c>
      <c r="J1" s="210" t="s">
        <v>245</v>
      </c>
      <c r="K1" s="210" t="s">
        <v>246</v>
      </c>
      <c r="L1" s="213" t="s">
        <v>247</v>
      </c>
    </row>
    <row r="2" spans="1:16" ht="16.5">
      <c r="A2" s="216" t="s">
        <v>1300</v>
      </c>
      <c r="B2" s="217" t="s">
        <v>249</v>
      </c>
      <c r="C2" s="218"/>
      <c r="D2" s="218"/>
      <c r="E2" s="215"/>
      <c r="F2" s="218"/>
      <c r="G2" s="269"/>
      <c r="H2" s="268"/>
      <c r="I2" s="222"/>
      <c r="J2" s="222"/>
      <c r="K2" s="217"/>
      <c r="L2" s="220"/>
      <c r="N2" s="413" t="s">
        <v>1040</v>
      </c>
      <c r="O2" s="407" t="s">
        <v>1039</v>
      </c>
      <c r="P2" s="412" t="s">
        <v>1038</v>
      </c>
    </row>
    <row r="3" spans="1:16" ht="16.5">
      <c r="A3" s="216"/>
      <c r="B3" s="217"/>
      <c r="C3" s="224" t="s">
        <v>250</v>
      </c>
      <c r="D3" s="226"/>
      <c r="E3" s="215"/>
      <c r="F3" s="218"/>
      <c r="G3" s="269"/>
      <c r="H3" s="268"/>
      <c r="I3" s="222"/>
      <c r="J3" s="222"/>
      <c r="K3" s="217"/>
      <c r="L3" s="220"/>
      <c r="N3" s="411" t="s">
        <v>1299</v>
      </c>
      <c r="O3" s="407" t="s">
        <v>1024</v>
      </c>
      <c r="P3" s="408" t="s">
        <v>1283</v>
      </c>
    </row>
    <row r="4" spans="1:16" ht="16.5">
      <c r="A4" s="216"/>
      <c r="B4" s="217"/>
      <c r="C4" s="225" t="s">
        <v>379</v>
      </c>
      <c r="D4" s="225" t="s">
        <v>380</v>
      </c>
      <c r="E4" s="215"/>
      <c r="F4" s="218"/>
      <c r="G4" s="269"/>
      <c r="H4" s="268"/>
      <c r="I4" s="222"/>
      <c r="J4" s="222"/>
      <c r="K4" s="217"/>
      <c r="L4" s="220"/>
      <c r="N4" s="410"/>
      <c r="O4" s="407" t="s">
        <v>1024</v>
      </c>
      <c r="P4" s="408" t="s">
        <v>1298</v>
      </c>
    </row>
    <row r="5" spans="1:16" ht="16.5">
      <c r="A5" s="216" t="s">
        <v>381</v>
      </c>
      <c r="B5" s="217"/>
      <c r="C5" s="218" t="s">
        <v>382</v>
      </c>
      <c r="D5" s="218" t="s">
        <v>383</v>
      </c>
      <c r="E5" s="215" t="s">
        <v>212</v>
      </c>
      <c r="F5" s="218" t="s">
        <v>229</v>
      </c>
      <c r="G5" s="221" t="e">
        <f>VLOOKUP(F5,#REF!,23,0)</f>
        <v>#REF!</v>
      </c>
      <c r="H5" s="268">
        <v>0.39400000000000002</v>
      </c>
      <c r="I5" s="222">
        <v>1.1499999999999999</v>
      </c>
      <c r="J5" s="222">
        <v>1</v>
      </c>
      <c r="K5" s="217" t="e">
        <f t="shared" ref="K5:K17" si="0">H5*I5*G5</f>
        <v>#REF!</v>
      </c>
      <c r="L5" s="220"/>
      <c r="N5" s="410"/>
      <c r="O5" s="407" t="s">
        <v>1022</v>
      </c>
      <c r="P5" s="408" t="s">
        <v>1287</v>
      </c>
    </row>
    <row r="6" spans="1:16" ht="16.5">
      <c r="A6" s="216" t="s">
        <v>384</v>
      </c>
      <c r="B6" s="217"/>
      <c r="C6" s="218" t="s">
        <v>382</v>
      </c>
      <c r="D6" s="218" t="s">
        <v>385</v>
      </c>
      <c r="E6" s="215" t="s">
        <v>212</v>
      </c>
      <c r="F6" s="218" t="s">
        <v>229</v>
      </c>
      <c r="G6" s="221" t="e">
        <f>VLOOKUP(F6,#REF!,23,0)</f>
        <v>#REF!</v>
      </c>
      <c r="H6" s="268">
        <v>0.27</v>
      </c>
      <c r="I6" s="222">
        <v>1.1499999999999999</v>
      </c>
      <c r="J6" s="222">
        <v>1</v>
      </c>
      <c r="K6" s="217" t="e">
        <f t="shared" si="0"/>
        <v>#REF!</v>
      </c>
      <c r="L6" s="220"/>
      <c r="N6" s="409"/>
      <c r="O6" s="407"/>
      <c r="P6" s="412" t="s">
        <v>1286</v>
      </c>
    </row>
    <row r="7" spans="1:16" ht="16.5">
      <c r="A7" s="216" t="s">
        <v>386</v>
      </c>
      <c r="B7" s="217"/>
      <c r="C7" s="218" t="s">
        <v>382</v>
      </c>
      <c r="D7" s="218" t="s">
        <v>387</v>
      </c>
      <c r="E7" s="215" t="s">
        <v>212</v>
      </c>
      <c r="F7" s="218" t="s">
        <v>229</v>
      </c>
      <c r="G7" s="221" t="e">
        <f>VLOOKUP(F7,#REF!,23,0)</f>
        <v>#REF!</v>
      </c>
      <c r="H7" s="268">
        <v>0.22800000000000001</v>
      </c>
      <c r="I7" s="222">
        <v>1.1499999999999999</v>
      </c>
      <c r="J7" s="222">
        <v>1</v>
      </c>
      <c r="K7" s="217" t="e">
        <f t="shared" si="0"/>
        <v>#REF!</v>
      </c>
      <c r="L7" s="220"/>
      <c r="N7" s="412" t="s">
        <v>1297</v>
      </c>
      <c r="O7" s="407"/>
      <c r="P7" s="412" t="s">
        <v>1296</v>
      </c>
    </row>
    <row r="8" spans="1:16" ht="16.5">
      <c r="A8" s="216" t="s">
        <v>388</v>
      </c>
      <c r="B8" s="217"/>
      <c r="C8" s="218" t="s">
        <v>382</v>
      </c>
      <c r="D8" s="218" t="s">
        <v>389</v>
      </c>
      <c r="E8" s="215" t="s">
        <v>212</v>
      </c>
      <c r="F8" s="218" t="s">
        <v>229</v>
      </c>
      <c r="G8" s="221" t="e">
        <f>VLOOKUP(F8,#REF!,23,0)</f>
        <v>#REF!</v>
      </c>
      <c r="H8" s="268">
        <v>0.19500000000000001</v>
      </c>
      <c r="I8" s="222">
        <v>1.1499999999999999</v>
      </c>
      <c r="J8" s="222">
        <v>1</v>
      </c>
      <c r="K8" s="217" t="e">
        <f t="shared" si="0"/>
        <v>#REF!</v>
      </c>
      <c r="L8" s="220"/>
      <c r="N8" s="412" t="s">
        <v>1295</v>
      </c>
      <c r="O8" s="407"/>
      <c r="P8" s="412" t="s">
        <v>1294</v>
      </c>
    </row>
    <row r="9" spans="1:16" ht="16.5">
      <c r="A9" s="216" t="s">
        <v>390</v>
      </c>
      <c r="B9" s="217"/>
      <c r="C9" s="218" t="s">
        <v>382</v>
      </c>
      <c r="D9" s="218" t="s">
        <v>391</v>
      </c>
      <c r="E9" s="215" t="s">
        <v>212</v>
      </c>
      <c r="F9" s="218" t="s">
        <v>229</v>
      </c>
      <c r="G9" s="221" t="e">
        <f>VLOOKUP(F9,#REF!,23,0)</f>
        <v>#REF!</v>
      </c>
      <c r="H9" s="268">
        <v>0.16300000000000001</v>
      </c>
      <c r="I9" s="222">
        <v>1.1499999999999999</v>
      </c>
      <c r="J9" s="222">
        <v>1</v>
      </c>
      <c r="K9" s="217" t="e">
        <f t="shared" si="0"/>
        <v>#REF!</v>
      </c>
      <c r="L9" s="220"/>
      <c r="N9" s="411" t="s">
        <v>1293</v>
      </c>
      <c r="O9" s="407" t="s">
        <v>1024</v>
      </c>
      <c r="P9" s="408" t="s">
        <v>1283</v>
      </c>
    </row>
    <row r="10" spans="1:16" ht="16.5">
      <c r="A10" s="216" t="s">
        <v>392</v>
      </c>
      <c r="B10" s="217"/>
      <c r="C10" s="218" t="s">
        <v>382</v>
      </c>
      <c r="D10" s="218" t="s">
        <v>393</v>
      </c>
      <c r="E10" s="215" t="s">
        <v>212</v>
      </c>
      <c r="F10" s="218" t="s">
        <v>229</v>
      </c>
      <c r="G10" s="221" t="e">
        <f>VLOOKUP(F10,#REF!,23,0)</f>
        <v>#REF!</v>
      </c>
      <c r="H10" s="268">
        <v>0.151</v>
      </c>
      <c r="I10" s="222">
        <v>1.1499999999999999</v>
      </c>
      <c r="J10" s="222">
        <v>1</v>
      </c>
      <c r="K10" s="217" t="e">
        <f t="shared" si="0"/>
        <v>#REF!</v>
      </c>
      <c r="L10" s="220"/>
      <c r="N10" s="410"/>
      <c r="O10" s="407" t="s">
        <v>1024</v>
      </c>
      <c r="P10" s="408" t="s">
        <v>1292</v>
      </c>
    </row>
    <row r="11" spans="1:16" ht="16.5">
      <c r="A11" s="216" t="s">
        <v>394</v>
      </c>
      <c r="B11" s="217"/>
      <c r="C11" s="218" t="s">
        <v>382</v>
      </c>
      <c r="D11" s="218" t="s">
        <v>395</v>
      </c>
      <c r="E11" s="215" t="s">
        <v>212</v>
      </c>
      <c r="F11" s="218" t="s">
        <v>229</v>
      </c>
      <c r="G11" s="221" t="e">
        <f>VLOOKUP(F11,#REF!,23,0)</f>
        <v>#REF!</v>
      </c>
      <c r="H11" s="268">
        <v>0.13500000000000001</v>
      </c>
      <c r="I11" s="222">
        <v>1.1499999999999999</v>
      </c>
      <c r="J11" s="222">
        <v>1</v>
      </c>
      <c r="K11" s="217" t="e">
        <f t="shared" si="0"/>
        <v>#REF!</v>
      </c>
      <c r="L11" s="220"/>
      <c r="N11" s="410"/>
      <c r="O11" s="407" t="s">
        <v>1024</v>
      </c>
      <c r="P11" s="408" t="s">
        <v>1291</v>
      </c>
    </row>
    <row r="12" spans="1:16" ht="16.5">
      <c r="A12" s="216" t="s">
        <v>396</v>
      </c>
      <c r="B12" s="217"/>
      <c r="C12" s="218" t="s">
        <v>382</v>
      </c>
      <c r="D12" s="218" t="s">
        <v>397</v>
      </c>
      <c r="E12" s="215" t="s">
        <v>212</v>
      </c>
      <c r="F12" s="218" t="s">
        <v>229</v>
      </c>
      <c r="G12" s="221" t="e">
        <f>VLOOKUP(F12,#REF!,23,0)</f>
        <v>#REF!</v>
      </c>
      <c r="H12" s="268">
        <v>0.129</v>
      </c>
      <c r="I12" s="222">
        <v>1.1499999999999999</v>
      </c>
      <c r="J12" s="222">
        <v>1</v>
      </c>
      <c r="K12" s="217" t="e">
        <f t="shared" si="0"/>
        <v>#REF!</v>
      </c>
      <c r="L12" s="220"/>
      <c r="N12" s="410"/>
      <c r="O12" s="407" t="s">
        <v>1024</v>
      </c>
      <c r="P12" s="408" t="s">
        <v>1290</v>
      </c>
    </row>
    <row r="13" spans="1:16" ht="16.5">
      <c r="A13" s="216" t="s">
        <v>398</v>
      </c>
      <c r="B13" s="217"/>
      <c r="C13" s="218" t="s">
        <v>382</v>
      </c>
      <c r="D13" s="218" t="s">
        <v>399</v>
      </c>
      <c r="E13" s="215" t="s">
        <v>212</v>
      </c>
      <c r="F13" s="218" t="s">
        <v>229</v>
      </c>
      <c r="G13" s="221" t="e">
        <f>VLOOKUP(F13,#REF!,23,0)</f>
        <v>#REF!</v>
      </c>
      <c r="H13" s="268">
        <v>0.111</v>
      </c>
      <c r="I13" s="222">
        <v>1.1499999999999999</v>
      </c>
      <c r="J13" s="222">
        <v>1</v>
      </c>
      <c r="K13" s="217" t="e">
        <f t="shared" si="0"/>
        <v>#REF!</v>
      </c>
      <c r="L13" s="220"/>
      <c r="N13" s="410"/>
      <c r="O13" s="407" t="s">
        <v>1024</v>
      </c>
      <c r="P13" s="408" t="s">
        <v>1289</v>
      </c>
    </row>
    <row r="14" spans="1:16" ht="16.5">
      <c r="A14" s="216" t="s">
        <v>400</v>
      </c>
      <c r="B14" s="217"/>
      <c r="C14" s="218" t="s">
        <v>382</v>
      </c>
      <c r="D14" s="218" t="s">
        <v>401</v>
      </c>
      <c r="E14" s="215" t="s">
        <v>212</v>
      </c>
      <c r="F14" s="218" t="s">
        <v>229</v>
      </c>
      <c r="G14" s="221" t="e">
        <f>VLOOKUP(F14,#REF!,23,0)</f>
        <v>#REF!</v>
      </c>
      <c r="H14" s="268">
        <v>0.10299999999999999</v>
      </c>
      <c r="I14" s="222">
        <v>1.1499999999999999</v>
      </c>
      <c r="J14" s="222">
        <v>1</v>
      </c>
      <c r="K14" s="217" t="e">
        <f t="shared" si="0"/>
        <v>#REF!</v>
      </c>
      <c r="L14" s="220"/>
      <c r="N14" s="410"/>
      <c r="O14" s="407" t="s">
        <v>1024</v>
      </c>
      <c r="P14" s="408" t="s">
        <v>1288</v>
      </c>
    </row>
    <row r="15" spans="1:16" ht="16.5">
      <c r="A15" s="216" t="s">
        <v>402</v>
      </c>
      <c r="B15" s="217"/>
      <c r="C15" s="218" t="s">
        <v>382</v>
      </c>
      <c r="D15" s="218" t="s">
        <v>403</v>
      </c>
      <c r="E15" s="215" t="s">
        <v>212</v>
      </c>
      <c r="F15" s="218" t="s">
        <v>229</v>
      </c>
      <c r="G15" s="221" t="e">
        <f>VLOOKUP(F15,#REF!,23,0)</f>
        <v>#REF!</v>
      </c>
      <c r="H15" s="268">
        <v>9.1999999999999998E-2</v>
      </c>
      <c r="I15" s="222">
        <v>1.1499999999999999</v>
      </c>
      <c r="J15" s="222">
        <v>1.1000000000000001</v>
      </c>
      <c r="K15" s="217" t="e">
        <f t="shared" si="0"/>
        <v>#REF!</v>
      </c>
      <c r="L15" s="220"/>
      <c r="N15" s="410"/>
      <c r="O15" s="407" t="s">
        <v>1022</v>
      </c>
      <c r="P15" s="408" t="s">
        <v>1287</v>
      </c>
    </row>
    <row r="16" spans="1:16" ht="16.5">
      <c r="A16" s="216" t="s">
        <v>404</v>
      </c>
      <c r="B16" s="217"/>
      <c r="C16" s="218" t="s">
        <v>382</v>
      </c>
      <c r="D16" s="218" t="s">
        <v>405</v>
      </c>
      <c r="E16" s="215" t="s">
        <v>212</v>
      </c>
      <c r="F16" s="218" t="s">
        <v>229</v>
      </c>
      <c r="G16" s="221" t="e">
        <f>VLOOKUP(F16,#REF!,23,0)</f>
        <v>#REF!</v>
      </c>
      <c r="H16" s="268">
        <v>0.08</v>
      </c>
      <c r="I16" s="222">
        <v>1.1499999999999999</v>
      </c>
      <c r="J16" s="222">
        <v>1</v>
      </c>
      <c r="K16" s="217" t="e">
        <f t="shared" si="0"/>
        <v>#REF!</v>
      </c>
      <c r="L16" s="220"/>
      <c r="N16" s="409"/>
      <c r="O16" s="407"/>
      <c r="P16" s="408" t="s">
        <v>1286</v>
      </c>
    </row>
    <row r="17" spans="1:16" ht="16.5">
      <c r="A17" s="216"/>
      <c r="B17" s="217"/>
      <c r="C17" s="218"/>
      <c r="D17" s="218" t="s">
        <v>1285</v>
      </c>
      <c r="E17" s="215" t="s">
        <v>212</v>
      </c>
      <c r="F17" s="218" t="s">
        <v>229</v>
      </c>
      <c r="G17" s="221" t="e">
        <f>VLOOKUP(F17,#REF!,23,0)</f>
        <v>#REF!</v>
      </c>
      <c r="H17" s="268">
        <v>0.08</v>
      </c>
      <c r="I17" s="222">
        <v>1.1499999999999999</v>
      </c>
      <c r="J17" s="222">
        <v>1.1000000000000001</v>
      </c>
      <c r="K17" s="217" t="e">
        <f t="shared" si="0"/>
        <v>#REF!</v>
      </c>
      <c r="L17" s="220"/>
      <c r="N17" s="395" t="s">
        <v>1284</v>
      </c>
      <c r="O17" s="407" t="s">
        <v>1024</v>
      </c>
      <c r="P17" s="406" t="s">
        <v>1283</v>
      </c>
    </row>
    <row r="18" spans="1:16" ht="16.5">
      <c r="A18" s="216"/>
      <c r="B18" s="217"/>
      <c r="C18" s="225" t="s">
        <v>379</v>
      </c>
      <c r="D18" s="225" t="s">
        <v>406</v>
      </c>
      <c r="E18" s="215"/>
      <c r="F18" s="218"/>
      <c r="G18" s="269"/>
      <c r="H18" s="268"/>
      <c r="I18" s="222"/>
      <c r="J18" s="222"/>
      <c r="K18" s="217"/>
      <c r="L18" s="220"/>
      <c r="N18" s="395"/>
      <c r="O18" s="407" t="s">
        <v>1024</v>
      </c>
      <c r="P18" s="406" t="s">
        <v>1282</v>
      </c>
    </row>
    <row r="19" spans="1:16" ht="16.5">
      <c r="A19" s="216" t="s">
        <v>407</v>
      </c>
      <c r="B19" s="217"/>
      <c r="C19" s="218" t="s">
        <v>382</v>
      </c>
      <c r="D19" s="218" t="s">
        <v>408</v>
      </c>
      <c r="E19" s="215" t="s">
        <v>212</v>
      </c>
      <c r="F19" s="218" t="s">
        <v>229</v>
      </c>
      <c r="G19" s="221" t="e">
        <f>VLOOKUP(F19,#REF!,23,0)</f>
        <v>#REF!</v>
      </c>
      <c r="H19" s="268">
        <v>0.39400000000000002</v>
      </c>
      <c r="I19" s="222">
        <v>2.15</v>
      </c>
      <c r="J19" s="222">
        <v>1</v>
      </c>
      <c r="K19" s="217" t="e">
        <f t="shared" ref="K19:K38" si="1">H19*I19*G19</f>
        <v>#REF!</v>
      </c>
      <c r="L19" s="220"/>
      <c r="N19" s="395"/>
      <c r="O19" s="407" t="s">
        <v>1022</v>
      </c>
      <c r="P19" s="406" t="s">
        <v>1114</v>
      </c>
    </row>
    <row r="20" spans="1:16" ht="16.5">
      <c r="A20" s="216" t="s">
        <v>409</v>
      </c>
      <c r="B20" s="217"/>
      <c r="C20" s="218" t="s">
        <v>382</v>
      </c>
      <c r="D20" s="218" t="s">
        <v>410</v>
      </c>
      <c r="E20" s="215" t="s">
        <v>212</v>
      </c>
      <c r="F20" s="218" t="s">
        <v>229</v>
      </c>
      <c r="G20" s="221" t="e">
        <f>VLOOKUP(F20,#REF!,23,0)</f>
        <v>#REF!</v>
      </c>
      <c r="H20" s="268">
        <v>0.27</v>
      </c>
      <c r="I20" s="222">
        <v>2.15</v>
      </c>
      <c r="J20" s="222">
        <v>1</v>
      </c>
      <c r="K20" s="217" t="e">
        <f t="shared" si="1"/>
        <v>#REF!</v>
      </c>
      <c r="L20" s="220"/>
      <c r="P20" s="405"/>
    </row>
    <row r="21" spans="1:16" ht="16.5">
      <c r="A21" s="216" t="s">
        <v>411</v>
      </c>
      <c r="B21" s="217"/>
      <c r="C21" s="218" t="s">
        <v>382</v>
      </c>
      <c r="D21" s="218" t="s">
        <v>412</v>
      </c>
      <c r="E21" s="215" t="s">
        <v>212</v>
      </c>
      <c r="F21" s="218" t="s">
        <v>229</v>
      </c>
      <c r="G21" s="221" t="e">
        <f>VLOOKUP(F21,#REF!,23,0)</f>
        <v>#REF!</v>
      </c>
      <c r="H21" s="268">
        <v>0.22800000000000001</v>
      </c>
      <c r="I21" s="222">
        <v>2.15</v>
      </c>
      <c r="J21" s="222">
        <v>1</v>
      </c>
      <c r="K21" s="217" t="e">
        <f t="shared" si="1"/>
        <v>#REF!</v>
      </c>
      <c r="L21" s="220"/>
    </row>
    <row r="22" spans="1:16" ht="16.5">
      <c r="A22" s="216" t="s">
        <v>413</v>
      </c>
      <c r="B22" s="217"/>
      <c r="C22" s="218" t="s">
        <v>382</v>
      </c>
      <c r="D22" s="218" t="s">
        <v>414</v>
      </c>
      <c r="E22" s="215" t="s">
        <v>212</v>
      </c>
      <c r="F22" s="218" t="s">
        <v>229</v>
      </c>
      <c r="G22" s="221" t="e">
        <f>VLOOKUP(F22,#REF!,23,0)</f>
        <v>#REF!</v>
      </c>
      <c r="H22" s="268">
        <v>0.19500000000000001</v>
      </c>
      <c r="I22" s="222">
        <v>2.15</v>
      </c>
      <c r="J22" s="222">
        <v>1</v>
      </c>
      <c r="K22" s="217" t="e">
        <f t="shared" si="1"/>
        <v>#REF!</v>
      </c>
      <c r="L22" s="220"/>
    </row>
    <row r="23" spans="1:16" ht="16.5">
      <c r="A23" s="216" t="s">
        <v>415</v>
      </c>
      <c r="B23" s="217"/>
      <c r="C23" s="218" t="s">
        <v>382</v>
      </c>
      <c r="D23" s="218" t="s">
        <v>416</v>
      </c>
      <c r="E23" s="215" t="s">
        <v>212</v>
      </c>
      <c r="F23" s="218" t="s">
        <v>229</v>
      </c>
      <c r="G23" s="221" t="e">
        <f>VLOOKUP(F23,#REF!,23,0)</f>
        <v>#REF!</v>
      </c>
      <c r="H23" s="268">
        <v>0.16300000000000001</v>
      </c>
      <c r="I23" s="222">
        <v>2.15</v>
      </c>
      <c r="J23" s="222">
        <v>1</v>
      </c>
      <c r="K23" s="217" t="e">
        <f t="shared" si="1"/>
        <v>#REF!</v>
      </c>
      <c r="L23" s="220"/>
    </row>
    <row r="24" spans="1:16" ht="16.5">
      <c r="A24" s="216" t="s">
        <v>417</v>
      </c>
      <c r="B24" s="217"/>
      <c r="C24" s="218" t="s">
        <v>382</v>
      </c>
      <c r="D24" s="218" t="s">
        <v>418</v>
      </c>
      <c r="E24" s="215" t="s">
        <v>212</v>
      </c>
      <c r="F24" s="218" t="s">
        <v>229</v>
      </c>
      <c r="G24" s="221" t="e">
        <f>VLOOKUP(F24,#REF!,23,0)</f>
        <v>#REF!</v>
      </c>
      <c r="H24" s="268">
        <v>0.151</v>
      </c>
      <c r="I24" s="222">
        <v>2.15</v>
      </c>
      <c r="J24" s="222">
        <v>1</v>
      </c>
      <c r="K24" s="217" t="e">
        <f t="shared" si="1"/>
        <v>#REF!</v>
      </c>
      <c r="L24" s="220"/>
    </row>
    <row r="25" spans="1:16" ht="16.5">
      <c r="A25" s="216" t="s">
        <v>419</v>
      </c>
      <c r="B25" s="217"/>
      <c r="C25" s="218" t="s">
        <v>382</v>
      </c>
      <c r="D25" s="218" t="s">
        <v>420</v>
      </c>
      <c r="E25" s="215" t="s">
        <v>212</v>
      </c>
      <c r="F25" s="218" t="s">
        <v>229</v>
      </c>
      <c r="G25" s="221" t="e">
        <f>VLOOKUP(F25,#REF!,23,0)</f>
        <v>#REF!</v>
      </c>
      <c r="H25" s="268">
        <v>0.13500000000000001</v>
      </c>
      <c r="I25" s="222">
        <v>2.15</v>
      </c>
      <c r="J25" s="222">
        <v>1</v>
      </c>
      <c r="K25" s="217" t="e">
        <f t="shared" si="1"/>
        <v>#REF!</v>
      </c>
      <c r="L25" s="220"/>
    </row>
    <row r="26" spans="1:16" ht="16.5">
      <c r="A26" s="216" t="s">
        <v>421</v>
      </c>
      <c r="B26" s="217"/>
      <c r="C26" s="218" t="s">
        <v>382</v>
      </c>
      <c r="D26" s="218" t="s">
        <v>422</v>
      </c>
      <c r="E26" s="215" t="s">
        <v>212</v>
      </c>
      <c r="F26" s="218" t="s">
        <v>229</v>
      </c>
      <c r="G26" s="221" t="e">
        <f>VLOOKUP(F26,#REF!,23,0)</f>
        <v>#REF!</v>
      </c>
      <c r="H26" s="268">
        <v>0.129</v>
      </c>
      <c r="I26" s="222">
        <v>2.15</v>
      </c>
      <c r="J26" s="222">
        <v>1</v>
      </c>
      <c r="K26" s="217" t="e">
        <f t="shared" si="1"/>
        <v>#REF!</v>
      </c>
      <c r="L26" s="220"/>
    </row>
    <row r="27" spans="1:16" ht="16.5">
      <c r="A27" s="216" t="s">
        <v>423</v>
      </c>
      <c r="B27" s="217"/>
      <c r="C27" s="218" t="s">
        <v>382</v>
      </c>
      <c r="D27" s="218" t="s">
        <v>424</v>
      </c>
      <c r="E27" s="215" t="s">
        <v>212</v>
      </c>
      <c r="F27" s="218" t="s">
        <v>229</v>
      </c>
      <c r="G27" s="221" t="e">
        <f>VLOOKUP(F27,#REF!,23,0)</f>
        <v>#REF!</v>
      </c>
      <c r="H27" s="268">
        <v>0.111</v>
      </c>
      <c r="I27" s="222">
        <v>2.15</v>
      </c>
      <c r="J27" s="222">
        <v>1</v>
      </c>
      <c r="K27" s="217" t="e">
        <f t="shared" si="1"/>
        <v>#REF!</v>
      </c>
      <c r="L27" s="220"/>
    </row>
    <row r="28" spans="1:16" ht="16.5">
      <c r="A28" s="216" t="s">
        <v>425</v>
      </c>
      <c r="B28" s="217"/>
      <c r="C28" s="218" t="s">
        <v>382</v>
      </c>
      <c r="D28" s="218" t="s">
        <v>426</v>
      </c>
      <c r="E28" s="215" t="s">
        <v>212</v>
      </c>
      <c r="F28" s="218" t="s">
        <v>229</v>
      </c>
      <c r="G28" s="221" t="e">
        <f>VLOOKUP(F28,#REF!,23,0)</f>
        <v>#REF!</v>
      </c>
      <c r="H28" s="268">
        <v>0.10299999999999999</v>
      </c>
      <c r="I28" s="222">
        <v>2.15</v>
      </c>
      <c r="J28" s="222">
        <v>1</v>
      </c>
      <c r="K28" s="217" t="e">
        <f t="shared" si="1"/>
        <v>#REF!</v>
      </c>
      <c r="L28" s="220"/>
    </row>
    <row r="29" spans="1:16" ht="16.5">
      <c r="A29" s="216" t="s">
        <v>427</v>
      </c>
      <c r="B29" s="217"/>
      <c r="C29" s="218" t="s">
        <v>382</v>
      </c>
      <c r="D29" s="218" t="s">
        <v>428</v>
      </c>
      <c r="E29" s="215" t="s">
        <v>212</v>
      </c>
      <c r="F29" s="218" t="s">
        <v>229</v>
      </c>
      <c r="G29" s="221" t="e">
        <f>VLOOKUP(F29,#REF!,23,0)</f>
        <v>#REF!</v>
      </c>
      <c r="H29" s="268">
        <v>9.1999999999999998E-2</v>
      </c>
      <c r="I29" s="222">
        <v>2.15</v>
      </c>
      <c r="J29" s="222">
        <v>1.1000000000000001</v>
      </c>
      <c r="K29" s="217" t="e">
        <f t="shared" si="1"/>
        <v>#REF!</v>
      </c>
      <c r="L29" s="220"/>
    </row>
    <row r="30" spans="1:16" ht="16.5">
      <c r="A30" s="216" t="s">
        <v>429</v>
      </c>
      <c r="B30" s="217"/>
      <c r="C30" s="218" t="s">
        <v>382</v>
      </c>
      <c r="D30" s="218" t="s">
        <v>430</v>
      </c>
      <c r="E30" s="215" t="s">
        <v>212</v>
      </c>
      <c r="F30" s="218" t="s">
        <v>229</v>
      </c>
      <c r="G30" s="221" t="e">
        <f>VLOOKUP(F30,#REF!,23,0)</f>
        <v>#REF!</v>
      </c>
      <c r="H30" s="268">
        <v>0.08</v>
      </c>
      <c r="I30" s="222">
        <v>2.15</v>
      </c>
      <c r="J30" s="222">
        <v>1</v>
      </c>
      <c r="K30" s="217" t="e">
        <f t="shared" si="1"/>
        <v>#REF!</v>
      </c>
      <c r="L30" s="220"/>
    </row>
    <row r="31" spans="1:16" ht="16.5">
      <c r="A31" s="216" t="s">
        <v>431</v>
      </c>
      <c r="B31" s="217"/>
      <c r="C31" s="218" t="s">
        <v>382</v>
      </c>
      <c r="D31" s="218" t="s">
        <v>432</v>
      </c>
      <c r="E31" s="215" t="s">
        <v>212</v>
      </c>
      <c r="F31" s="218" t="s">
        <v>229</v>
      </c>
      <c r="G31" s="221" t="e">
        <f>VLOOKUP(F31,#REF!,23,0)</f>
        <v>#REF!</v>
      </c>
      <c r="H31" s="268">
        <v>6.8000000000000005E-2</v>
      </c>
      <c r="I31" s="222">
        <v>2.15</v>
      </c>
      <c r="J31" s="222">
        <v>1.1000000000000001</v>
      </c>
      <c r="K31" s="217" t="e">
        <f t="shared" si="1"/>
        <v>#REF!</v>
      </c>
      <c r="L31" s="220"/>
    </row>
    <row r="32" spans="1:16" ht="16.5">
      <c r="A32" s="216" t="s">
        <v>433</v>
      </c>
      <c r="B32" s="217"/>
      <c r="C32" s="218" t="s">
        <v>382</v>
      </c>
      <c r="D32" s="218" t="s">
        <v>434</v>
      </c>
      <c r="E32" s="215" t="s">
        <v>212</v>
      </c>
      <c r="F32" s="218" t="s">
        <v>229</v>
      </c>
      <c r="G32" s="221" t="e">
        <f>VLOOKUP(F32,#REF!,23,0)</f>
        <v>#REF!</v>
      </c>
      <c r="H32" s="268">
        <v>5.7000000000000002E-2</v>
      </c>
      <c r="I32" s="222">
        <v>2.15</v>
      </c>
      <c r="J32" s="222">
        <v>1</v>
      </c>
      <c r="K32" s="217" t="e">
        <f t="shared" si="1"/>
        <v>#REF!</v>
      </c>
      <c r="L32" s="220"/>
    </row>
    <row r="33" spans="1:12" ht="16.5">
      <c r="A33" s="216" t="s">
        <v>435</v>
      </c>
      <c r="B33" s="217"/>
      <c r="C33" s="218" t="s">
        <v>382</v>
      </c>
      <c r="D33" s="218" t="s">
        <v>436</v>
      </c>
      <c r="E33" s="215" t="s">
        <v>212</v>
      </c>
      <c r="F33" s="218" t="s">
        <v>229</v>
      </c>
      <c r="G33" s="221" t="e">
        <f>VLOOKUP(F33,#REF!,23,0)</f>
        <v>#REF!</v>
      </c>
      <c r="H33" s="268">
        <v>5.3999999999999999E-2</v>
      </c>
      <c r="I33" s="222">
        <v>2.15</v>
      </c>
      <c r="J33" s="222">
        <v>1</v>
      </c>
      <c r="K33" s="217" t="e">
        <f t="shared" si="1"/>
        <v>#REF!</v>
      </c>
      <c r="L33" s="220"/>
    </row>
    <row r="34" spans="1:12" ht="16.5">
      <c r="A34" s="216" t="s">
        <v>437</v>
      </c>
      <c r="B34" s="217"/>
      <c r="C34" s="218" t="s">
        <v>382</v>
      </c>
      <c r="D34" s="218" t="s">
        <v>438</v>
      </c>
      <c r="E34" s="215" t="s">
        <v>212</v>
      </c>
      <c r="F34" s="218" t="s">
        <v>229</v>
      </c>
      <c r="G34" s="221" t="e">
        <f>VLOOKUP(F34,#REF!,23,0)</f>
        <v>#REF!</v>
      </c>
      <c r="H34" s="268">
        <v>4.7E-2</v>
      </c>
      <c r="I34" s="222">
        <v>2.15</v>
      </c>
      <c r="J34" s="222">
        <v>1</v>
      </c>
      <c r="K34" s="217" t="e">
        <f t="shared" si="1"/>
        <v>#REF!</v>
      </c>
      <c r="L34" s="220"/>
    </row>
    <row r="35" spans="1:12" ht="16.5">
      <c r="A35" s="216" t="s">
        <v>439</v>
      </c>
      <c r="B35" s="217"/>
      <c r="C35" s="218" t="s">
        <v>382</v>
      </c>
      <c r="D35" s="218" t="s">
        <v>440</v>
      </c>
      <c r="E35" s="215" t="s">
        <v>212</v>
      </c>
      <c r="F35" s="218" t="s">
        <v>229</v>
      </c>
      <c r="G35" s="221" t="e">
        <f>VLOOKUP(F35,#REF!,23,0)</f>
        <v>#REF!</v>
      </c>
      <c r="H35" s="268">
        <v>4.1000000000000002E-2</v>
      </c>
      <c r="I35" s="222">
        <v>2.15</v>
      </c>
      <c r="J35" s="222">
        <v>1</v>
      </c>
      <c r="K35" s="217" t="e">
        <f t="shared" si="1"/>
        <v>#REF!</v>
      </c>
      <c r="L35" s="220"/>
    </row>
    <row r="36" spans="1:12" ht="16.5">
      <c r="A36" s="216" t="s">
        <v>441</v>
      </c>
      <c r="B36" s="217"/>
      <c r="C36" s="218" t="s">
        <v>382</v>
      </c>
      <c r="D36" s="218" t="s">
        <v>442</v>
      </c>
      <c r="E36" s="215" t="s">
        <v>212</v>
      </c>
      <c r="F36" s="218" t="s">
        <v>229</v>
      </c>
      <c r="G36" s="221" t="e">
        <f>VLOOKUP(F36,#REF!,23,0)</f>
        <v>#REF!</v>
      </c>
      <c r="H36" s="268">
        <v>3.4000000000000002E-2</v>
      </c>
      <c r="I36" s="222">
        <v>2.15</v>
      </c>
      <c r="J36" s="222">
        <v>1</v>
      </c>
      <c r="K36" s="217" t="e">
        <f t="shared" si="1"/>
        <v>#REF!</v>
      </c>
      <c r="L36" s="220"/>
    </row>
    <row r="37" spans="1:12" ht="16.5">
      <c r="A37" s="216" t="s">
        <v>443</v>
      </c>
      <c r="B37" s="217"/>
      <c r="C37" s="218" t="s">
        <v>382</v>
      </c>
      <c r="D37" s="218" t="s">
        <v>444</v>
      </c>
      <c r="E37" s="215" t="s">
        <v>212</v>
      </c>
      <c r="F37" s="218" t="s">
        <v>229</v>
      </c>
      <c r="G37" s="221" t="e">
        <f>VLOOKUP(F37,#REF!,23,0)</f>
        <v>#REF!</v>
      </c>
      <c r="H37" s="268">
        <v>2.9000000000000001E-2</v>
      </c>
      <c r="I37" s="222">
        <v>2.15</v>
      </c>
      <c r="J37" s="222">
        <v>1</v>
      </c>
      <c r="K37" s="217" t="e">
        <f t="shared" si="1"/>
        <v>#REF!</v>
      </c>
      <c r="L37" s="220"/>
    </row>
    <row r="38" spans="1:12" ht="16.5">
      <c r="A38" s="216" t="s">
        <v>445</v>
      </c>
      <c r="B38" s="217"/>
      <c r="C38" s="218" t="s">
        <v>382</v>
      </c>
      <c r="D38" s="218" t="s">
        <v>446</v>
      </c>
      <c r="E38" s="215" t="s">
        <v>212</v>
      </c>
      <c r="F38" s="218" t="s">
        <v>229</v>
      </c>
      <c r="G38" s="221" t="e">
        <f>VLOOKUP(F38,#REF!,23,0)</f>
        <v>#REF!</v>
      </c>
      <c r="H38" s="268">
        <v>2.1999999999999999E-2</v>
      </c>
      <c r="I38" s="222">
        <v>2.15</v>
      </c>
      <c r="J38" s="222">
        <v>1</v>
      </c>
      <c r="K38" s="217" t="e">
        <f t="shared" si="1"/>
        <v>#REF!</v>
      </c>
      <c r="L38" s="220"/>
    </row>
    <row r="39" spans="1:12" ht="16.5">
      <c r="A39" s="216"/>
      <c r="B39" s="217"/>
      <c r="C39" s="218"/>
      <c r="D39" s="218"/>
      <c r="E39" s="215"/>
      <c r="F39" s="218"/>
      <c r="G39" s="269"/>
      <c r="H39" s="268"/>
      <c r="I39" s="222"/>
      <c r="J39" s="222"/>
      <c r="K39" s="217"/>
      <c r="L39" s="220"/>
    </row>
    <row r="40" spans="1:12" ht="16.5">
      <c r="A40" s="216"/>
      <c r="B40" s="217"/>
      <c r="C40" s="225" t="s">
        <v>251</v>
      </c>
      <c r="D40" s="225" t="s">
        <v>447</v>
      </c>
      <c r="E40" s="215"/>
      <c r="F40" s="218"/>
      <c r="G40" s="269"/>
      <c r="H40" s="268"/>
      <c r="I40" s="222"/>
      <c r="J40" s="222"/>
      <c r="K40" s="217"/>
      <c r="L40" s="220"/>
    </row>
    <row r="41" spans="1:12" ht="16.5">
      <c r="A41" s="216" t="s">
        <v>448</v>
      </c>
      <c r="B41" s="217"/>
      <c r="C41" s="218" t="s">
        <v>253</v>
      </c>
      <c r="D41" s="218" t="s">
        <v>449</v>
      </c>
      <c r="E41" s="215" t="s">
        <v>212</v>
      </c>
      <c r="F41" s="218" t="s">
        <v>229</v>
      </c>
      <c r="G41" s="221" t="e">
        <f>VLOOKUP(F41,#REF!,23,0)</f>
        <v>#REF!</v>
      </c>
      <c r="H41" s="268">
        <v>0.39400000000000002</v>
      </c>
      <c r="I41" s="222">
        <v>1</v>
      </c>
      <c r="J41" s="222">
        <v>1</v>
      </c>
      <c r="K41" s="217" t="e">
        <f t="shared" ref="K41:K52" si="2">H41*I41*G41</f>
        <v>#REF!</v>
      </c>
      <c r="L41" s="220"/>
    </row>
    <row r="42" spans="1:12" ht="16.5">
      <c r="A42" s="216" t="s">
        <v>450</v>
      </c>
      <c r="B42" s="217"/>
      <c r="C42" s="218" t="s">
        <v>253</v>
      </c>
      <c r="D42" s="218" t="s">
        <v>451</v>
      </c>
      <c r="E42" s="215" t="s">
        <v>212</v>
      </c>
      <c r="F42" s="218" t="s">
        <v>229</v>
      </c>
      <c r="G42" s="221" t="e">
        <f>VLOOKUP(F42,#REF!,23,0)</f>
        <v>#REF!</v>
      </c>
      <c r="H42" s="268">
        <v>0.27</v>
      </c>
      <c r="I42" s="222">
        <v>1</v>
      </c>
      <c r="J42" s="222">
        <v>1</v>
      </c>
      <c r="K42" s="217" t="e">
        <f t="shared" si="2"/>
        <v>#REF!</v>
      </c>
      <c r="L42" s="220"/>
    </row>
    <row r="43" spans="1:12" ht="16.5">
      <c r="A43" s="216" t="s">
        <v>452</v>
      </c>
      <c r="B43" s="217"/>
      <c r="C43" s="218" t="s">
        <v>253</v>
      </c>
      <c r="D43" s="218" t="s">
        <v>453</v>
      </c>
      <c r="E43" s="215" t="s">
        <v>212</v>
      </c>
      <c r="F43" s="218" t="s">
        <v>229</v>
      </c>
      <c r="G43" s="221" t="e">
        <f>VLOOKUP(F43,#REF!,23,0)</f>
        <v>#REF!</v>
      </c>
      <c r="H43" s="268">
        <v>0.22800000000000001</v>
      </c>
      <c r="I43" s="222">
        <v>1</v>
      </c>
      <c r="J43" s="222">
        <v>1</v>
      </c>
      <c r="K43" s="217" t="e">
        <f t="shared" si="2"/>
        <v>#REF!</v>
      </c>
      <c r="L43" s="220"/>
    </row>
    <row r="44" spans="1:12" ht="16.5">
      <c r="A44" s="216" t="s">
        <v>454</v>
      </c>
      <c r="B44" s="217"/>
      <c r="C44" s="218" t="s">
        <v>253</v>
      </c>
      <c r="D44" s="218" t="s">
        <v>455</v>
      </c>
      <c r="E44" s="215" t="s">
        <v>212</v>
      </c>
      <c r="F44" s="218" t="s">
        <v>229</v>
      </c>
      <c r="G44" s="221" t="e">
        <f>VLOOKUP(F44,#REF!,23,0)</f>
        <v>#REF!</v>
      </c>
      <c r="H44" s="268">
        <v>0.19500000000000001</v>
      </c>
      <c r="I44" s="222">
        <v>1</v>
      </c>
      <c r="J44" s="222">
        <v>1</v>
      </c>
      <c r="K44" s="217" t="e">
        <f t="shared" si="2"/>
        <v>#REF!</v>
      </c>
      <c r="L44" s="220"/>
    </row>
    <row r="45" spans="1:12" ht="16.5">
      <c r="A45" s="216" t="s">
        <v>456</v>
      </c>
      <c r="B45" s="217"/>
      <c r="C45" s="218" t="s">
        <v>253</v>
      </c>
      <c r="D45" s="218" t="s">
        <v>457</v>
      </c>
      <c r="E45" s="215" t="s">
        <v>212</v>
      </c>
      <c r="F45" s="218" t="s">
        <v>229</v>
      </c>
      <c r="G45" s="221" t="e">
        <f>VLOOKUP(F45,#REF!,23,0)</f>
        <v>#REF!</v>
      </c>
      <c r="H45" s="268">
        <v>0.16300000000000001</v>
      </c>
      <c r="I45" s="222">
        <v>1</v>
      </c>
      <c r="J45" s="222">
        <v>1</v>
      </c>
      <c r="K45" s="217" t="e">
        <f t="shared" si="2"/>
        <v>#REF!</v>
      </c>
      <c r="L45" s="220"/>
    </row>
    <row r="46" spans="1:12" ht="16.5">
      <c r="A46" s="216" t="s">
        <v>458</v>
      </c>
      <c r="B46" s="217"/>
      <c r="C46" s="218" t="s">
        <v>253</v>
      </c>
      <c r="D46" s="218" t="s">
        <v>459</v>
      </c>
      <c r="E46" s="215" t="s">
        <v>212</v>
      </c>
      <c r="F46" s="218" t="s">
        <v>229</v>
      </c>
      <c r="G46" s="221" t="e">
        <f>VLOOKUP(F46,#REF!,23,0)</f>
        <v>#REF!</v>
      </c>
      <c r="H46" s="268">
        <v>0.151</v>
      </c>
      <c r="I46" s="222">
        <v>1</v>
      </c>
      <c r="J46" s="222">
        <v>1</v>
      </c>
      <c r="K46" s="217" t="e">
        <f t="shared" si="2"/>
        <v>#REF!</v>
      </c>
      <c r="L46" s="220"/>
    </row>
    <row r="47" spans="1:12" ht="16.5">
      <c r="A47" s="216" t="s">
        <v>460</v>
      </c>
      <c r="B47" s="217"/>
      <c r="C47" s="218" t="s">
        <v>253</v>
      </c>
      <c r="D47" s="218" t="s">
        <v>461</v>
      </c>
      <c r="E47" s="215" t="s">
        <v>212</v>
      </c>
      <c r="F47" s="218" t="s">
        <v>229</v>
      </c>
      <c r="G47" s="221" t="e">
        <f>VLOOKUP(F47,#REF!,23,0)</f>
        <v>#REF!</v>
      </c>
      <c r="H47" s="268">
        <v>0.13500000000000001</v>
      </c>
      <c r="I47" s="222">
        <v>1</v>
      </c>
      <c r="J47" s="222">
        <v>1</v>
      </c>
      <c r="K47" s="217" t="e">
        <f t="shared" si="2"/>
        <v>#REF!</v>
      </c>
      <c r="L47" s="220"/>
    </row>
    <row r="48" spans="1:12" ht="16.5">
      <c r="A48" s="216" t="s">
        <v>462</v>
      </c>
      <c r="B48" s="217"/>
      <c r="C48" s="218" t="s">
        <v>253</v>
      </c>
      <c r="D48" s="218" t="s">
        <v>463</v>
      </c>
      <c r="E48" s="215" t="s">
        <v>212</v>
      </c>
      <c r="F48" s="218" t="s">
        <v>229</v>
      </c>
      <c r="G48" s="221" t="e">
        <f>VLOOKUP(F48,#REF!,23,0)</f>
        <v>#REF!</v>
      </c>
      <c r="H48" s="268">
        <v>0.129</v>
      </c>
      <c r="I48" s="222">
        <v>1</v>
      </c>
      <c r="J48" s="222">
        <v>1</v>
      </c>
      <c r="K48" s="217" t="e">
        <f t="shared" si="2"/>
        <v>#REF!</v>
      </c>
      <c r="L48" s="220"/>
    </row>
    <row r="49" spans="1:12" ht="16.5">
      <c r="A49" s="216" t="s">
        <v>464</v>
      </c>
      <c r="B49" s="217"/>
      <c r="C49" s="218" t="s">
        <v>253</v>
      </c>
      <c r="D49" s="218" t="s">
        <v>465</v>
      </c>
      <c r="E49" s="215" t="s">
        <v>212</v>
      </c>
      <c r="F49" s="218" t="s">
        <v>229</v>
      </c>
      <c r="G49" s="221" t="e">
        <f>VLOOKUP(F49,#REF!,23,0)</f>
        <v>#REF!</v>
      </c>
      <c r="H49" s="268">
        <v>0.111</v>
      </c>
      <c r="I49" s="222">
        <v>1</v>
      </c>
      <c r="J49" s="222">
        <v>1</v>
      </c>
      <c r="K49" s="217" t="e">
        <f t="shared" si="2"/>
        <v>#REF!</v>
      </c>
      <c r="L49" s="220"/>
    </row>
    <row r="50" spans="1:12" ht="16.5">
      <c r="A50" s="216" t="s">
        <v>466</v>
      </c>
      <c r="B50" s="217"/>
      <c r="C50" s="218" t="s">
        <v>253</v>
      </c>
      <c r="D50" s="218" t="s">
        <v>467</v>
      </c>
      <c r="E50" s="215" t="s">
        <v>212</v>
      </c>
      <c r="F50" s="218" t="s">
        <v>229</v>
      </c>
      <c r="G50" s="221" t="e">
        <f>VLOOKUP(F50,#REF!,23,0)</f>
        <v>#REF!</v>
      </c>
      <c r="H50" s="268">
        <v>0.10299999999999999</v>
      </c>
      <c r="I50" s="222">
        <v>1</v>
      </c>
      <c r="J50" s="222">
        <v>1</v>
      </c>
      <c r="K50" s="217" t="e">
        <f t="shared" si="2"/>
        <v>#REF!</v>
      </c>
      <c r="L50" s="220"/>
    </row>
    <row r="51" spans="1:12" ht="16.5">
      <c r="A51" s="216" t="s">
        <v>468</v>
      </c>
      <c r="B51" s="217"/>
      <c r="C51" s="218" t="s">
        <v>253</v>
      </c>
      <c r="D51" s="218" t="s">
        <v>469</v>
      </c>
      <c r="E51" s="215" t="s">
        <v>212</v>
      </c>
      <c r="F51" s="218" t="s">
        <v>229</v>
      </c>
      <c r="G51" s="221" t="e">
        <f>VLOOKUP(F51,#REF!,23,0)</f>
        <v>#REF!</v>
      </c>
      <c r="H51" s="268">
        <v>9.1999999999999998E-2</v>
      </c>
      <c r="I51" s="222">
        <v>1</v>
      </c>
      <c r="J51" s="222">
        <v>1</v>
      </c>
      <c r="K51" s="217" t="e">
        <f t="shared" si="2"/>
        <v>#REF!</v>
      </c>
      <c r="L51" s="220"/>
    </row>
    <row r="52" spans="1:12" ht="16.5">
      <c r="A52" s="216" t="s">
        <v>470</v>
      </c>
      <c r="B52" s="217"/>
      <c r="C52" s="218" t="s">
        <v>253</v>
      </c>
      <c r="D52" s="218" t="s">
        <v>471</v>
      </c>
      <c r="E52" s="215" t="s">
        <v>212</v>
      </c>
      <c r="F52" s="218" t="s">
        <v>229</v>
      </c>
      <c r="G52" s="221" t="e">
        <f>VLOOKUP(F52,#REF!,23,0)</f>
        <v>#REF!</v>
      </c>
      <c r="H52" s="268">
        <v>0.08</v>
      </c>
      <c r="I52" s="222">
        <v>1</v>
      </c>
      <c r="J52" s="222">
        <v>1</v>
      </c>
      <c r="K52" s="217" t="e">
        <f t="shared" si="2"/>
        <v>#REF!</v>
      </c>
      <c r="L52" s="220"/>
    </row>
    <row r="53" spans="1:12" ht="16.5">
      <c r="A53" s="216"/>
      <c r="B53" s="217"/>
      <c r="C53" s="218"/>
      <c r="D53" s="218"/>
      <c r="E53" s="215"/>
      <c r="F53" s="218"/>
      <c r="G53" s="269"/>
      <c r="H53" s="268"/>
      <c r="I53" s="222"/>
      <c r="J53" s="222"/>
      <c r="K53" s="217"/>
      <c r="L53" s="220"/>
    </row>
    <row r="54" spans="1:12" ht="16.5">
      <c r="A54" s="216"/>
      <c r="B54" s="217"/>
      <c r="C54" s="225" t="s">
        <v>251</v>
      </c>
      <c r="D54" s="225" t="s">
        <v>472</v>
      </c>
      <c r="E54" s="215"/>
      <c r="F54" s="218"/>
      <c r="G54" s="269"/>
      <c r="H54" s="268"/>
      <c r="I54" s="222"/>
      <c r="J54" s="222"/>
      <c r="K54" s="217"/>
      <c r="L54" s="220"/>
    </row>
    <row r="55" spans="1:12" ht="16.5">
      <c r="A55" s="216" t="s">
        <v>448</v>
      </c>
      <c r="B55" s="217"/>
      <c r="C55" s="218" t="s">
        <v>253</v>
      </c>
      <c r="D55" s="218" t="s">
        <v>473</v>
      </c>
      <c r="E55" s="215" t="s">
        <v>212</v>
      </c>
      <c r="F55" s="218" t="s">
        <v>229</v>
      </c>
      <c r="G55" s="221" t="e">
        <f>VLOOKUP(F55,#REF!,23,0)</f>
        <v>#REF!</v>
      </c>
      <c r="H55" s="268">
        <v>0.39400000000000002</v>
      </c>
      <c r="I55" s="222">
        <v>1.4</v>
      </c>
      <c r="J55" s="222">
        <v>1</v>
      </c>
      <c r="K55" s="217" t="e">
        <f t="shared" ref="K55:K78" si="3">H55*I55*G55</f>
        <v>#REF!</v>
      </c>
      <c r="L55" s="220"/>
    </row>
    <row r="56" spans="1:12" ht="16.5">
      <c r="A56" s="216" t="s">
        <v>450</v>
      </c>
      <c r="B56" s="217"/>
      <c r="C56" s="218" t="s">
        <v>253</v>
      </c>
      <c r="D56" s="218" t="s">
        <v>474</v>
      </c>
      <c r="E56" s="215" t="s">
        <v>212</v>
      </c>
      <c r="F56" s="218" t="s">
        <v>229</v>
      </c>
      <c r="G56" s="221" t="e">
        <f>VLOOKUP(F56,#REF!,23,0)</f>
        <v>#REF!</v>
      </c>
      <c r="H56" s="268">
        <v>0.27</v>
      </c>
      <c r="I56" s="222">
        <v>1.4</v>
      </c>
      <c r="J56" s="222">
        <v>1</v>
      </c>
      <c r="K56" s="217" t="e">
        <f t="shared" si="3"/>
        <v>#REF!</v>
      </c>
      <c r="L56" s="220"/>
    </row>
    <row r="57" spans="1:12" ht="16.5">
      <c r="A57" s="216" t="s">
        <v>452</v>
      </c>
      <c r="B57" s="217"/>
      <c r="C57" s="218" t="s">
        <v>253</v>
      </c>
      <c r="D57" s="218" t="s">
        <v>475</v>
      </c>
      <c r="E57" s="215" t="s">
        <v>212</v>
      </c>
      <c r="F57" s="218" t="s">
        <v>229</v>
      </c>
      <c r="G57" s="221" t="e">
        <f>VLOOKUP(F57,#REF!,23,0)</f>
        <v>#REF!</v>
      </c>
      <c r="H57" s="268">
        <v>0.22800000000000001</v>
      </c>
      <c r="I57" s="222">
        <v>1.4</v>
      </c>
      <c r="J57" s="222">
        <v>1</v>
      </c>
      <c r="K57" s="217" t="e">
        <f t="shared" si="3"/>
        <v>#REF!</v>
      </c>
      <c r="L57" s="220"/>
    </row>
    <row r="58" spans="1:12" ht="16.5">
      <c r="A58" s="216" t="s">
        <v>454</v>
      </c>
      <c r="B58" s="217"/>
      <c r="C58" s="218" t="s">
        <v>253</v>
      </c>
      <c r="D58" s="218" t="s">
        <v>476</v>
      </c>
      <c r="E58" s="215" t="s">
        <v>212</v>
      </c>
      <c r="F58" s="218" t="s">
        <v>229</v>
      </c>
      <c r="G58" s="221" t="e">
        <f>VLOOKUP(F58,#REF!,23,0)</f>
        <v>#REF!</v>
      </c>
      <c r="H58" s="268">
        <v>0.19500000000000001</v>
      </c>
      <c r="I58" s="222">
        <v>1.4</v>
      </c>
      <c r="J58" s="222">
        <v>1</v>
      </c>
      <c r="K58" s="217" t="e">
        <f t="shared" si="3"/>
        <v>#REF!</v>
      </c>
      <c r="L58" s="220"/>
    </row>
    <row r="59" spans="1:12" ht="16.5">
      <c r="A59" s="216" t="s">
        <v>456</v>
      </c>
      <c r="B59" s="217"/>
      <c r="C59" s="218" t="s">
        <v>253</v>
      </c>
      <c r="D59" s="218" t="s">
        <v>477</v>
      </c>
      <c r="E59" s="215" t="s">
        <v>212</v>
      </c>
      <c r="F59" s="218" t="s">
        <v>229</v>
      </c>
      <c r="G59" s="221" t="e">
        <f>VLOOKUP(F59,#REF!,23,0)</f>
        <v>#REF!</v>
      </c>
      <c r="H59" s="268">
        <v>0.16300000000000001</v>
      </c>
      <c r="I59" s="222">
        <v>1.4</v>
      </c>
      <c r="J59" s="222">
        <v>1</v>
      </c>
      <c r="K59" s="217" t="e">
        <f t="shared" si="3"/>
        <v>#REF!</v>
      </c>
      <c r="L59" s="220"/>
    </row>
    <row r="60" spans="1:12" ht="16.5">
      <c r="A60" s="216" t="s">
        <v>458</v>
      </c>
      <c r="B60" s="217"/>
      <c r="C60" s="218" t="s">
        <v>253</v>
      </c>
      <c r="D60" s="218" t="s">
        <v>478</v>
      </c>
      <c r="E60" s="215" t="s">
        <v>212</v>
      </c>
      <c r="F60" s="218" t="s">
        <v>229</v>
      </c>
      <c r="G60" s="221" t="e">
        <f>VLOOKUP(F60,#REF!,23,0)</f>
        <v>#REF!</v>
      </c>
      <c r="H60" s="268">
        <v>0.151</v>
      </c>
      <c r="I60" s="222">
        <v>1.4</v>
      </c>
      <c r="J60" s="222">
        <v>1</v>
      </c>
      <c r="K60" s="217" t="e">
        <f t="shared" si="3"/>
        <v>#REF!</v>
      </c>
      <c r="L60" s="220"/>
    </row>
    <row r="61" spans="1:12" ht="16.5">
      <c r="A61" s="216" t="s">
        <v>460</v>
      </c>
      <c r="B61" s="217"/>
      <c r="C61" s="218" t="s">
        <v>253</v>
      </c>
      <c r="D61" s="218" t="s">
        <v>479</v>
      </c>
      <c r="E61" s="215" t="s">
        <v>212</v>
      </c>
      <c r="F61" s="218" t="s">
        <v>229</v>
      </c>
      <c r="G61" s="221" t="e">
        <f>VLOOKUP(F61,#REF!,23,0)</f>
        <v>#REF!</v>
      </c>
      <c r="H61" s="268">
        <v>0.13500000000000001</v>
      </c>
      <c r="I61" s="222">
        <v>1.4</v>
      </c>
      <c r="J61" s="222">
        <v>1</v>
      </c>
      <c r="K61" s="217" t="e">
        <f t="shared" si="3"/>
        <v>#REF!</v>
      </c>
      <c r="L61" s="220"/>
    </row>
    <row r="62" spans="1:12" ht="16.5">
      <c r="A62" s="216" t="s">
        <v>462</v>
      </c>
      <c r="B62" s="217"/>
      <c r="C62" s="218" t="s">
        <v>253</v>
      </c>
      <c r="D62" s="218" t="s">
        <v>480</v>
      </c>
      <c r="E62" s="215" t="s">
        <v>212</v>
      </c>
      <c r="F62" s="218" t="s">
        <v>229</v>
      </c>
      <c r="G62" s="221" t="e">
        <f>VLOOKUP(F62,#REF!,23,0)</f>
        <v>#REF!</v>
      </c>
      <c r="H62" s="268">
        <v>0.129</v>
      </c>
      <c r="I62" s="222">
        <v>1.4</v>
      </c>
      <c r="J62" s="222">
        <v>1</v>
      </c>
      <c r="K62" s="217" t="e">
        <f t="shared" si="3"/>
        <v>#REF!</v>
      </c>
      <c r="L62" s="220"/>
    </row>
    <row r="63" spans="1:12" ht="16.5">
      <c r="A63" s="216" t="s">
        <v>464</v>
      </c>
      <c r="B63" s="217"/>
      <c r="C63" s="218" t="s">
        <v>253</v>
      </c>
      <c r="D63" s="218" t="s">
        <v>481</v>
      </c>
      <c r="E63" s="215" t="s">
        <v>212</v>
      </c>
      <c r="F63" s="218" t="s">
        <v>229</v>
      </c>
      <c r="G63" s="221" t="e">
        <f>VLOOKUP(F63,#REF!,23,0)</f>
        <v>#REF!</v>
      </c>
      <c r="H63" s="268">
        <v>0.111</v>
      </c>
      <c r="I63" s="222">
        <v>1.4</v>
      </c>
      <c r="J63" s="222">
        <v>1</v>
      </c>
      <c r="K63" s="217" t="e">
        <f t="shared" si="3"/>
        <v>#REF!</v>
      </c>
      <c r="L63" s="220"/>
    </row>
    <row r="64" spans="1:12" ht="16.5">
      <c r="A64" s="216" t="s">
        <v>466</v>
      </c>
      <c r="B64" s="217"/>
      <c r="C64" s="218" t="s">
        <v>253</v>
      </c>
      <c r="D64" s="218" t="s">
        <v>482</v>
      </c>
      <c r="E64" s="215" t="s">
        <v>212</v>
      </c>
      <c r="F64" s="218" t="s">
        <v>229</v>
      </c>
      <c r="G64" s="221" t="e">
        <f>VLOOKUP(F64,#REF!,23,0)</f>
        <v>#REF!</v>
      </c>
      <c r="H64" s="268">
        <v>0.10299999999999999</v>
      </c>
      <c r="I64" s="222">
        <v>1.4</v>
      </c>
      <c r="J64" s="222">
        <v>1</v>
      </c>
      <c r="K64" s="217" t="e">
        <f t="shared" si="3"/>
        <v>#REF!</v>
      </c>
      <c r="L64" s="220"/>
    </row>
    <row r="65" spans="1:12" ht="16.5">
      <c r="A65" s="216" t="s">
        <v>468</v>
      </c>
      <c r="B65" s="217"/>
      <c r="C65" s="218" t="s">
        <v>253</v>
      </c>
      <c r="D65" s="218" t="s">
        <v>483</v>
      </c>
      <c r="E65" s="215" t="s">
        <v>212</v>
      </c>
      <c r="F65" s="218" t="s">
        <v>229</v>
      </c>
      <c r="G65" s="221" t="e">
        <f>VLOOKUP(F65,#REF!,23,0)</f>
        <v>#REF!</v>
      </c>
      <c r="H65" s="268">
        <v>9.1999999999999998E-2</v>
      </c>
      <c r="I65" s="222">
        <v>1.4</v>
      </c>
      <c r="J65" s="222">
        <v>1</v>
      </c>
      <c r="K65" s="217" t="e">
        <f t="shared" si="3"/>
        <v>#REF!</v>
      </c>
      <c r="L65" s="220"/>
    </row>
    <row r="66" spans="1:12" ht="16.5">
      <c r="A66" s="216" t="s">
        <v>470</v>
      </c>
      <c r="B66" s="217"/>
      <c r="C66" s="218" t="s">
        <v>253</v>
      </c>
      <c r="D66" s="218" t="s">
        <v>484</v>
      </c>
      <c r="E66" s="215" t="s">
        <v>212</v>
      </c>
      <c r="F66" s="218" t="s">
        <v>229</v>
      </c>
      <c r="G66" s="221" t="e">
        <f>VLOOKUP(F66,#REF!,23,0)</f>
        <v>#REF!</v>
      </c>
      <c r="H66" s="268">
        <v>0.08</v>
      </c>
      <c r="I66" s="222">
        <v>1.4</v>
      </c>
      <c r="J66" s="222">
        <v>1</v>
      </c>
      <c r="K66" s="217" t="e">
        <f t="shared" si="3"/>
        <v>#REF!</v>
      </c>
      <c r="L66" s="220"/>
    </row>
    <row r="67" spans="1:12" ht="16.5">
      <c r="A67" s="216" t="s">
        <v>485</v>
      </c>
      <c r="B67" s="217"/>
      <c r="C67" s="218" t="s">
        <v>253</v>
      </c>
      <c r="D67" s="218" t="s">
        <v>486</v>
      </c>
      <c r="E67" s="215" t="s">
        <v>212</v>
      </c>
      <c r="F67" s="218" t="s">
        <v>229</v>
      </c>
      <c r="G67" s="221" t="e">
        <f>VLOOKUP(F67,#REF!,23,0)</f>
        <v>#REF!</v>
      </c>
      <c r="H67" s="268">
        <v>6.8000000000000005E-2</v>
      </c>
      <c r="I67" s="222">
        <v>1.4</v>
      </c>
      <c r="J67" s="222">
        <v>1</v>
      </c>
      <c r="K67" s="217" t="e">
        <f t="shared" si="3"/>
        <v>#REF!</v>
      </c>
      <c r="L67" s="220"/>
    </row>
    <row r="68" spans="1:12" ht="16.5">
      <c r="A68" s="216" t="s">
        <v>487</v>
      </c>
      <c r="B68" s="217"/>
      <c r="C68" s="218" t="s">
        <v>253</v>
      </c>
      <c r="D68" s="218" t="s">
        <v>488</v>
      </c>
      <c r="E68" s="215" t="s">
        <v>212</v>
      </c>
      <c r="F68" s="218" t="s">
        <v>229</v>
      </c>
      <c r="G68" s="221" t="e">
        <f>VLOOKUP(F68,#REF!,23,0)</f>
        <v>#REF!</v>
      </c>
      <c r="H68" s="268">
        <v>5.7000000000000002E-2</v>
      </c>
      <c r="I68" s="222">
        <v>1.4</v>
      </c>
      <c r="J68" s="222">
        <v>1</v>
      </c>
      <c r="K68" s="217" t="e">
        <f t="shared" si="3"/>
        <v>#REF!</v>
      </c>
      <c r="L68" s="220"/>
    </row>
    <row r="69" spans="1:12" ht="16.5">
      <c r="A69" s="216" t="s">
        <v>489</v>
      </c>
      <c r="B69" s="217"/>
      <c r="C69" s="218" t="s">
        <v>253</v>
      </c>
      <c r="D69" s="218" t="s">
        <v>490</v>
      </c>
      <c r="E69" s="215" t="s">
        <v>212</v>
      </c>
      <c r="F69" s="218" t="s">
        <v>229</v>
      </c>
      <c r="G69" s="221" t="e">
        <f>VLOOKUP(F69,#REF!,23,0)</f>
        <v>#REF!</v>
      </c>
      <c r="H69" s="268">
        <v>5.3999999999999999E-2</v>
      </c>
      <c r="I69" s="222">
        <v>1.4</v>
      </c>
      <c r="J69" s="222">
        <v>1</v>
      </c>
      <c r="K69" s="217" t="e">
        <f t="shared" si="3"/>
        <v>#REF!</v>
      </c>
      <c r="L69" s="220"/>
    </row>
    <row r="70" spans="1:12" ht="16.5">
      <c r="A70" s="216" t="s">
        <v>491</v>
      </c>
      <c r="B70" s="217"/>
      <c r="C70" s="218" t="s">
        <v>253</v>
      </c>
      <c r="D70" s="218" t="s">
        <v>492</v>
      </c>
      <c r="E70" s="215" t="s">
        <v>212</v>
      </c>
      <c r="F70" s="218" t="s">
        <v>229</v>
      </c>
      <c r="G70" s="221" t="e">
        <f>VLOOKUP(F70,#REF!,23,0)</f>
        <v>#REF!</v>
      </c>
      <c r="H70" s="268">
        <v>4.7E-2</v>
      </c>
      <c r="I70" s="222">
        <v>1.4</v>
      </c>
      <c r="J70" s="222">
        <v>1</v>
      </c>
      <c r="K70" s="217" t="e">
        <f t="shared" si="3"/>
        <v>#REF!</v>
      </c>
      <c r="L70" s="220"/>
    </row>
    <row r="71" spans="1:12" ht="16.5">
      <c r="A71" s="216" t="s">
        <v>493</v>
      </c>
      <c r="B71" s="217"/>
      <c r="C71" s="218" t="s">
        <v>253</v>
      </c>
      <c r="D71" s="218" t="s">
        <v>494</v>
      </c>
      <c r="E71" s="215" t="s">
        <v>212</v>
      </c>
      <c r="F71" s="218" t="s">
        <v>229</v>
      </c>
      <c r="G71" s="221" t="e">
        <f>VLOOKUP(F71,#REF!,23,0)</f>
        <v>#REF!</v>
      </c>
      <c r="H71" s="268">
        <v>4.1000000000000002E-2</v>
      </c>
      <c r="I71" s="222">
        <v>1.4</v>
      </c>
      <c r="J71" s="222">
        <v>1</v>
      </c>
      <c r="K71" s="217" t="e">
        <f t="shared" si="3"/>
        <v>#REF!</v>
      </c>
      <c r="L71" s="220"/>
    </row>
    <row r="72" spans="1:12" ht="16.5">
      <c r="A72" s="216" t="s">
        <v>495</v>
      </c>
      <c r="B72" s="217"/>
      <c r="C72" s="218" t="s">
        <v>253</v>
      </c>
      <c r="D72" s="218" t="s">
        <v>496</v>
      </c>
      <c r="E72" s="215" t="s">
        <v>212</v>
      </c>
      <c r="F72" s="218" t="s">
        <v>229</v>
      </c>
      <c r="G72" s="221" t="e">
        <f>VLOOKUP(F72,#REF!,23,0)</f>
        <v>#REF!</v>
      </c>
      <c r="H72" s="268">
        <v>3.4000000000000002E-2</v>
      </c>
      <c r="I72" s="222">
        <v>1.4</v>
      </c>
      <c r="J72" s="222">
        <v>1</v>
      </c>
      <c r="K72" s="217" t="e">
        <f t="shared" si="3"/>
        <v>#REF!</v>
      </c>
      <c r="L72" s="220"/>
    </row>
    <row r="73" spans="1:12" ht="16.5">
      <c r="A73" s="216" t="s">
        <v>497</v>
      </c>
      <c r="B73" s="217"/>
      <c r="C73" s="218" t="s">
        <v>253</v>
      </c>
      <c r="D73" s="218" t="s">
        <v>498</v>
      </c>
      <c r="E73" s="215" t="s">
        <v>212</v>
      </c>
      <c r="F73" s="218" t="s">
        <v>229</v>
      </c>
      <c r="G73" s="221" t="e">
        <f>VLOOKUP(F73,#REF!,23,0)</f>
        <v>#REF!</v>
      </c>
      <c r="H73" s="268">
        <v>2.9000000000000001E-2</v>
      </c>
      <c r="I73" s="222">
        <v>1.4</v>
      </c>
      <c r="J73" s="222">
        <v>1</v>
      </c>
      <c r="K73" s="217" t="e">
        <f t="shared" si="3"/>
        <v>#REF!</v>
      </c>
      <c r="L73" s="220"/>
    </row>
    <row r="74" spans="1:12" ht="16.5">
      <c r="A74" s="216" t="s">
        <v>499</v>
      </c>
      <c r="B74" s="217"/>
      <c r="C74" s="218" t="s">
        <v>253</v>
      </c>
      <c r="D74" s="218" t="s">
        <v>500</v>
      </c>
      <c r="E74" s="215" t="s">
        <v>212</v>
      </c>
      <c r="F74" s="218" t="s">
        <v>229</v>
      </c>
      <c r="G74" s="221" t="e">
        <f>VLOOKUP(F74,#REF!,23,0)</f>
        <v>#REF!</v>
      </c>
      <c r="H74" s="268">
        <v>2.1999999999999999E-2</v>
      </c>
      <c r="I74" s="222">
        <v>1.4</v>
      </c>
      <c r="J74" s="222">
        <v>1</v>
      </c>
      <c r="K74" s="217" t="e">
        <f t="shared" si="3"/>
        <v>#REF!</v>
      </c>
      <c r="L74" s="220"/>
    </row>
    <row r="75" spans="1:12" ht="16.5">
      <c r="A75" s="216" t="s">
        <v>501</v>
      </c>
      <c r="B75" s="217"/>
      <c r="C75" s="218" t="s">
        <v>253</v>
      </c>
      <c r="D75" s="218" t="s">
        <v>502</v>
      </c>
      <c r="E75" s="215" t="s">
        <v>212</v>
      </c>
      <c r="F75" s="218" t="s">
        <v>229</v>
      </c>
      <c r="G75" s="221" t="e">
        <f>VLOOKUP(F75,#REF!,23,0)</f>
        <v>#REF!</v>
      </c>
      <c r="H75" s="268">
        <v>2.4E-2</v>
      </c>
      <c r="I75" s="222">
        <v>1</v>
      </c>
      <c r="J75" s="222">
        <v>1</v>
      </c>
      <c r="K75" s="217" t="e">
        <f t="shared" si="3"/>
        <v>#REF!</v>
      </c>
      <c r="L75" s="220"/>
    </row>
    <row r="76" spans="1:12" ht="16.5">
      <c r="A76" s="216" t="s">
        <v>503</v>
      </c>
      <c r="B76" s="217"/>
      <c r="C76" s="218" t="s">
        <v>253</v>
      </c>
      <c r="D76" s="218" t="s">
        <v>504</v>
      </c>
      <c r="E76" s="215" t="s">
        <v>212</v>
      </c>
      <c r="F76" s="218" t="s">
        <v>229</v>
      </c>
      <c r="G76" s="221" t="e">
        <f>VLOOKUP(F76,#REF!,23,0)</f>
        <v>#REF!</v>
      </c>
      <c r="H76" s="268">
        <v>1.7000000000000001E-2</v>
      </c>
      <c r="I76" s="222">
        <v>1</v>
      </c>
      <c r="J76" s="222">
        <v>1</v>
      </c>
      <c r="K76" s="217" t="e">
        <f t="shared" si="3"/>
        <v>#REF!</v>
      </c>
      <c r="L76" s="220"/>
    </row>
    <row r="77" spans="1:12" ht="16.5">
      <c r="A77" s="216" t="s">
        <v>505</v>
      </c>
      <c r="B77" s="217"/>
      <c r="C77" s="218" t="s">
        <v>253</v>
      </c>
      <c r="D77" s="218" t="s">
        <v>506</v>
      </c>
      <c r="E77" s="215" t="s">
        <v>212</v>
      </c>
      <c r="F77" s="218" t="s">
        <v>229</v>
      </c>
      <c r="G77" s="221" t="e">
        <f>VLOOKUP(F77,#REF!,23,0)</f>
        <v>#REF!</v>
      </c>
      <c r="H77" s="268">
        <v>1.4999999999999999E-2</v>
      </c>
      <c r="I77" s="222">
        <v>1</v>
      </c>
      <c r="J77" s="222">
        <v>1</v>
      </c>
      <c r="K77" s="217" t="e">
        <f t="shared" si="3"/>
        <v>#REF!</v>
      </c>
      <c r="L77" s="220"/>
    </row>
    <row r="78" spans="1:12" ht="16.5">
      <c r="A78" s="216" t="s">
        <v>507</v>
      </c>
      <c r="B78" s="217"/>
      <c r="C78" s="218" t="s">
        <v>253</v>
      </c>
      <c r="D78" s="218" t="s">
        <v>508</v>
      </c>
      <c r="E78" s="215" t="s">
        <v>212</v>
      </c>
      <c r="F78" s="218" t="s">
        <v>229</v>
      </c>
      <c r="G78" s="221" t="e">
        <f>VLOOKUP(F78,#REF!,23,0)</f>
        <v>#REF!</v>
      </c>
      <c r="H78" s="268">
        <v>1.2999999999999999E-2</v>
      </c>
      <c r="I78" s="222">
        <v>1</v>
      </c>
      <c r="J78" s="222">
        <v>1</v>
      </c>
      <c r="K78" s="217" t="e">
        <f t="shared" si="3"/>
        <v>#REF!</v>
      </c>
      <c r="L78" s="220"/>
    </row>
    <row r="79" spans="1:12" ht="16.5">
      <c r="A79" s="216"/>
      <c r="B79" s="217"/>
      <c r="C79" s="218"/>
      <c r="D79" s="218"/>
      <c r="E79" s="215"/>
      <c r="F79" s="218"/>
      <c r="G79" s="269"/>
      <c r="H79" s="268"/>
      <c r="I79" s="222"/>
      <c r="J79" s="222"/>
      <c r="K79" s="217"/>
      <c r="L79" s="220"/>
    </row>
    <row r="80" spans="1:12" ht="16.5">
      <c r="A80" s="216"/>
      <c r="B80" s="217"/>
      <c r="C80" s="225" t="s">
        <v>251</v>
      </c>
      <c r="D80" s="225" t="s">
        <v>252</v>
      </c>
      <c r="E80" s="215"/>
      <c r="F80" s="218"/>
      <c r="G80" s="269"/>
      <c r="H80" s="268"/>
      <c r="I80" s="222"/>
      <c r="J80" s="222"/>
      <c r="K80" s="217"/>
      <c r="L80" s="220"/>
    </row>
    <row r="81" spans="1:12" ht="16.5">
      <c r="A81" s="216" t="s">
        <v>509</v>
      </c>
      <c r="B81" s="217"/>
      <c r="C81" s="218" t="s">
        <v>253</v>
      </c>
      <c r="D81" s="218" t="s">
        <v>510</v>
      </c>
      <c r="E81" s="215" t="s">
        <v>212</v>
      </c>
      <c r="F81" s="218" t="s">
        <v>229</v>
      </c>
      <c r="G81" s="221" t="e">
        <f>VLOOKUP(F81,#REF!,23,0)</f>
        <v>#REF!</v>
      </c>
      <c r="H81" s="268">
        <v>0.39400000000000002</v>
      </c>
      <c r="I81" s="222">
        <v>2</v>
      </c>
      <c r="J81" s="222">
        <v>1</v>
      </c>
      <c r="K81" s="217" t="e">
        <f t="shared" ref="K81:K104" si="4">H81*I81*G81</f>
        <v>#REF!</v>
      </c>
      <c r="L81" s="220"/>
    </row>
    <row r="82" spans="1:12" ht="16.5">
      <c r="A82" s="216" t="s">
        <v>511</v>
      </c>
      <c r="B82" s="217"/>
      <c r="C82" s="218" t="s">
        <v>253</v>
      </c>
      <c r="D82" s="218" t="s">
        <v>512</v>
      </c>
      <c r="E82" s="215" t="s">
        <v>212</v>
      </c>
      <c r="F82" s="218" t="s">
        <v>229</v>
      </c>
      <c r="G82" s="221" t="e">
        <f>VLOOKUP(F82,#REF!,23,0)</f>
        <v>#REF!</v>
      </c>
      <c r="H82" s="268">
        <v>0.27</v>
      </c>
      <c r="I82" s="222">
        <v>2</v>
      </c>
      <c r="J82" s="222">
        <v>1</v>
      </c>
      <c r="K82" s="217" t="e">
        <f t="shared" si="4"/>
        <v>#REF!</v>
      </c>
      <c r="L82" s="220"/>
    </row>
    <row r="83" spans="1:12" ht="16.5">
      <c r="A83" s="216" t="s">
        <v>513</v>
      </c>
      <c r="B83" s="217"/>
      <c r="C83" s="218" t="s">
        <v>253</v>
      </c>
      <c r="D83" s="218" t="s">
        <v>514</v>
      </c>
      <c r="E83" s="215" t="s">
        <v>212</v>
      </c>
      <c r="F83" s="218" t="s">
        <v>229</v>
      </c>
      <c r="G83" s="221" t="e">
        <f>VLOOKUP(F83,#REF!,23,0)</f>
        <v>#REF!</v>
      </c>
      <c r="H83" s="268">
        <v>0.22800000000000001</v>
      </c>
      <c r="I83" s="222">
        <v>2</v>
      </c>
      <c r="J83" s="222">
        <v>1</v>
      </c>
      <c r="K83" s="217" t="e">
        <f t="shared" si="4"/>
        <v>#REF!</v>
      </c>
      <c r="L83" s="220"/>
    </row>
    <row r="84" spans="1:12" ht="16.5">
      <c r="A84" s="216" t="s">
        <v>515</v>
      </c>
      <c r="B84" s="217"/>
      <c r="C84" s="218" t="s">
        <v>253</v>
      </c>
      <c r="D84" s="218" t="s">
        <v>516</v>
      </c>
      <c r="E84" s="215" t="s">
        <v>212</v>
      </c>
      <c r="F84" s="218" t="s">
        <v>229</v>
      </c>
      <c r="G84" s="221" t="e">
        <f>VLOOKUP(F84,#REF!,23,0)</f>
        <v>#REF!</v>
      </c>
      <c r="H84" s="268">
        <v>0.19500000000000001</v>
      </c>
      <c r="I84" s="222">
        <v>2</v>
      </c>
      <c r="J84" s="222">
        <v>1</v>
      </c>
      <c r="K84" s="217" t="e">
        <f t="shared" si="4"/>
        <v>#REF!</v>
      </c>
      <c r="L84" s="220"/>
    </row>
    <row r="85" spans="1:12" ht="16.5">
      <c r="A85" s="216" t="s">
        <v>517</v>
      </c>
      <c r="B85" s="217"/>
      <c r="C85" s="218" t="s">
        <v>253</v>
      </c>
      <c r="D85" s="218" t="s">
        <v>518</v>
      </c>
      <c r="E85" s="215" t="s">
        <v>212</v>
      </c>
      <c r="F85" s="218" t="s">
        <v>229</v>
      </c>
      <c r="G85" s="221" t="e">
        <f>VLOOKUP(F85,#REF!,23,0)</f>
        <v>#REF!</v>
      </c>
      <c r="H85" s="268">
        <v>0.16300000000000001</v>
      </c>
      <c r="I85" s="222">
        <v>2</v>
      </c>
      <c r="J85" s="222">
        <v>1</v>
      </c>
      <c r="K85" s="217" t="e">
        <f t="shared" si="4"/>
        <v>#REF!</v>
      </c>
      <c r="L85" s="220"/>
    </row>
    <row r="86" spans="1:12" ht="16.5">
      <c r="A86" s="216" t="s">
        <v>519</v>
      </c>
      <c r="B86" s="217"/>
      <c r="C86" s="218" t="s">
        <v>253</v>
      </c>
      <c r="D86" s="218" t="s">
        <v>520</v>
      </c>
      <c r="E86" s="215" t="s">
        <v>212</v>
      </c>
      <c r="F86" s="218" t="s">
        <v>229</v>
      </c>
      <c r="G86" s="221" t="e">
        <f>VLOOKUP(F86,#REF!,23,0)</f>
        <v>#REF!</v>
      </c>
      <c r="H86" s="268">
        <v>0.151</v>
      </c>
      <c r="I86" s="222">
        <v>2</v>
      </c>
      <c r="J86" s="222">
        <v>1</v>
      </c>
      <c r="K86" s="217" t="e">
        <f t="shared" si="4"/>
        <v>#REF!</v>
      </c>
      <c r="L86" s="220"/>
    </row>
    <row r="87" spans="1:12" ht="16.5">
      <c r="A87" s="216" t="s">
        <v>521</v>
      </c>
      <c r="B87" s="217"/>
      <c r="C87" s="218" t="s">
        <v>253</v>
      </c>
      <c r="D87" s="218" t="s">
        <v>522</v>
      </c>
      <c r="E87" s="215" t="s">
        <v>212</v>
      </c>
      <c r="F87" s="218" t="s">
        <v>229</v>
      </c>
      <c r="G87" s="221" t="e">
        <f>VLOOKUP(F87,#REF!,23,0)</f>
        <v>#REF!</v>
      </c>
      <c r="H87" s="268">
        <v>0.13500000000000001</v>
      </c>
      <c r="I87" s="222">
        <v>2</v>
      </c>
      <c r="J87" s="222">
        <v>1</v>
      </c>
      <c r="K87" s="217" t="e">
        <f t="shared" si="4"/>
        <v>#REF!</v>
      </c>
      <c r="L87" s="220"/>
    </row>
    <row r="88" spans="1:12" ht="16.5">
      <c r="A88" s="216" t="s">
        <v>523</v>
      </c>
      <c r="B88" s="217"/>
      <c r="C88" s="218" t="s">
        <v>253</v>
      </c>
      <c r="D88" s="218" t="s">
        <v>524</v>
      </c>
      <c r="E88" s="215" t="s">
        <v>212</v>
      </c>
      <c r="F88" s="218" t="s">
        <v>229</v>
      </c>
      <c r="G88" s="221" t="e">
        <f>VLOOKUP(F88,#REF!,23,0)</f>
        <v>#REF!</v>
      </c>
      <c r="H88" s="268">
        <v>0.129</v>
      </c>
      <c r="I88" s="222">
        <v>2</v>
      </c>
      <c r="J88" s="222">
        <v>1</v>
      </c>
      <c r="K88" s="217" t="e">
        <f t="shared" si="4"/>
        <v>#REF!</v>
      </c>
      <c r="L88" s="220"/>
    </row>
    <row r="89" spans="1:12" ht="16.5">
      <c r="A89" s="216" t="s">
        <v>525</v>
      </c>
      <c r="B89" s="217"/>
      <c r="C89" s="218" t="s">
        <v>253</v>
      </c>
      <c r="D89" s="218" t="s">
        <v>526</v>
      </c>
      <c r="E89" s="215" t="s">
        <v>212</v>
      </c>
      <c r="F89" s="218" t="s">
        <v>229</v>
      </c>
      <c r="G89" s="221" t="e">
        <f>VLOOKUP(F89,#REF!,23,0)</f>
        <v>#REF!</v>
      </c>
      <c r="H89" s="268">
        <v>0.111</v>
      </c>
      <c r="I89" s="222">
        <v>2</v>
      </c>
      <c r="J89" s="222">
        <v>1</v>
      </c>
      <c r="K89" s="217" t="e">
        <f t="shared" si="4"/>
        <v>#REF!</v>
      </c>
      <c r="L89" s="220"/>
    </row>
    <row r="90" spans="1:12" ht="16.5">
      <c r="A90" s="216" t="s">
        <v>527</v>
      </c>
      <c r="B90" s="217"/>
      <c r="C90" s="218" t="s">
        <v>253</v>
      </c>
      <c r="D90" s="218" t="s">
        <v>528</v>
      </c>
      <c r="E90" s="215" t="s">
        <v>212</v>
      </c>
      <c r="F90" s="218" t="s">
        <v>229</v>
      </c>
      <c r="G90" s="221" t="e">
        <f>VLOOKUP(F90,#REF!,23,0)</f>
        <v>#REF!</v>
      </c>
      <c r="H90" s="268">
        <v>0.10299999999999999</v>
      </c>
      <c r="I90" s="222">
        <v>2</v>
      </c>
      <c r="J90" s="222">
        <v>1</v>
      </c>
      <c r="K90" s="217" t="e">
        <f t="shared" si="4"/>
        <v>#REF!</v>
      </c>
      <c r="L90" s="220"/>
    </row>
    <row r="91" spans="1:12" ht="16.5">
      <c r="A91" s="216" t="s">
        <v>529</v>
      </c>
      <c r="B91" s="217"/>
      <c r="C91" s="218" t="s">
        <v>253</v>
      </c>
      <c r="D91" s="218" t="s">
        <v>530</v>
      </c>
      <c r="E91" s="215" t="s">
        <v>212</v>
      </c>
      <c r="F91" s="218" t="s">
        <v>229</v>
      </c>
      <c r="G91" s="221" t="e">
        <f>VLOOKUP(F91,#REF!,23,0)</f>
        <v>#REF!</v>
      </c>
      <c r="H91" s="268">
        <v>9.1999999999999998E-2</v>
      </c>
      <c r="I91" s="222">
        <v>2</v>
      </c>
      <c r="J91" s="222">
        <v>1</v>
      </c>
      <c r="K91" s="217" t="e">
        <f t="shared" si="4"/>
        <v>#REF!</v>
      </c>
      <c r="L91" s="220"/>
    </row>
    <row r="92" spans="1:12" ht="16.5">
      <c r="A92" s="216" t="s">
        <v>531</v>
      </c>
      <c r="B92" s="217"/>
      <c r="C92" s="218" t="s">
        <v>253</v>
      </c>
      <c r="D92" s="218" t="s">
        <v>532</v>
      </c>
      <c r="E92" s="215" t="s">
        <v>212</v>
      </c>
      <c r="F92" s="218" t="s">
        <v>229</v>
      </c>
      <c r="G92" s="221" t="e">
        <f>VLOOKUP(F92,#REF!,23,0)</f>
        <v>#REF!</v>
      </c>
      <c r="H92" s="268">
        <v>0.08</v>
      </c>
      <c r="I92" s="222">
        <v>2</v>
      </c>
      <c r="J92" s="222">
        <v>1</v>
      </c>
      <c r="K92" s="217" t="e">
        <f t="shared" si="4"/>
        <v>#REF!</v>
      </c>
      <c r="L92" s="220"/>
    </row>
    <row r="93" spans="1:12" ht="16.5">
      <c r="A93" s="216" t="s">
        <v>533</v>
      </c>
      <c r="B93" s="217"/>
      <c r="C93" s="218" t="s">
        <v>253</v>
      </c>
      <c r="D93" s="218" t="s">
        <v>534</v>
      </c>
      <c r="E93" s="215" t="s">
        <v>212</v>
      </c>
      <c r="F93" s="218" t="s">
        <v>229</v>
      </c>
      <c r="G93" s="221" t="e">
        <f>VLOOKUP(F93,#REF!,23,0)</f>
        <v>#REF!</v>
      </c>
      <c r="H93" s="268">
        <v>6.8000000000000005E-2</v>
      </c>
      <c r="I93" s="222">
        <v>2</v>
      </c>
      <c r="J93" s="222">
        <v>1</v>
      </c>
      <c r="K93" s="217" t="e">
        <f t="shared" si="4"/>
        <v>#REF!</v>
      </c>
      <c r="L93" s="220"/>
    </row>
    <row r="94" spans="1:12" ht="16.5">
      <c r="A94" s="216" t="s">
        <v>535</v>
      </c>
      <c r="B94" s="217"/>
      <c r="C94" s="218" t="s">
        <v>253</v>
      </c>
      <c r="D94" s="218" t="s">
        <v>536</v>
      </c>
      <c r="E94" s="215" t="s">
        <v>212</v>
      </c>
      <c r="F94" s="218" t="s">
        <v>229</v>
      </c>
      <c r="G94" s="221" t="e">
        <f>VLOOKUP(F94,#REF!,23,0)</f>
        <v>#REF!</v>
      </c>
      <c r="H94" s="268">
        <v>5.7000000000000002E-2</v>
      </c>
      <c r="I94" s="222">
        <v>2</v>
      </c>
      <c r="J94" s="222">
        <v>1</v>
      </c>
      <c r="K94" s="217" t="e">
        <f t="shared" si="4"/>
        <v>#REF!</v>
      </c>
      <c r="L94" s="220"/>
    </row>
    <row r="95" spans="1:12" ht="16.5">
      <c r="A95" s="216" t="s">
        <v>537</v>
      </c>
      <c r="B95" s="217"/>
      <c r="C95" s="218" t="s">
        <v>253</v>
      </c>
      <c r="D95" s="218" t="s">
        <v>538</v>
      </c>
      <c r="E95" s="215" t="s">
        <v>212</v>
      </c>
      <c r="F95" s="218" t="s">
        <v>229</v>
      </c>
      <c r="G95" s="221" t="e">
        <f>VLOOKUP(F95,#REF!,23,0)</f>
        <v>#REF!</v>
      </c>
      <c r="H95" s="268">
        <v>5.3999999999999999E-2</v>
      </c>
      <c r="I95" s="222">
        <v>2</v>
      </c>
      <c r="J95" s="222">
        <v>1</v>
      </c>
      <c r="K95" s="217" t="e">
        <f t="shared" si="4"/>
        <v>#REF!</v>
      </c>
      <c r="L95" s="220"/>
    </row>
    <row r="96" spans="1:12" ht="16.5">
      <c r="A96" s="216" t="s">
        <v>539</v>
      </c>
      <c r="B96" s="217"/>
      <c r="C96" s="218" t="s">
        <v>253</v>
      </c>
      <c r="D96" s="218" t="s">
        <v>540</v>
      </c>
      <c r="E96" s="215" t="s">
        <v>212</v>
      </c>
      <c r="F96" s="218" t="s">
        <v>229</v>
      </c>
      <c r="G96" s="221" t="e">
        <f>VLOOKUP(F96,#REF!,23,0)</f>
        <v>#REF!</v>
      </c>
      <c r="H96" s="268">
        <v>4.7E-2</v>
      </c>
      <c r="I96" s="222">
        <v>2</v>
      </c>
      <c r="J96" s="222">
        <v>1</v>
      </c>
      <c r="K96" s="217" t="e">
        <f t="shared" si="4"/>
        <v>#REF!</v>
      </c>
      <c r="L96" s="220"/>
    </row>
    <row r="97" spans="1:12" ht="16.5">
      <c r="A97" s="216" t="s">
        <v>541</v>
      </c>
      <c r="B97" s="217"/>
      <c r="C97" s="218" t="s">
        <v>253</v>
      </c>
      <c r="D97" s="218" t="s">
        <v>542</v>
      </c>
      <c r="E97" s="215" t="s">
        <v>212</v>
      </c>
      <c r="F97" s="218" t="s">
        <v>229</v>
      </c>
      <c r="G97" s="221" t="e">
        <f>VLOOKUP(F97,#REF!,23,0)</f>
        <v>#REF!</v>
      </c>
      <c r="H97" s="268">
        <v>4.1000000000000002E-2</v>
      </c>
      <c r="I97" s="222">
        <v>2</v>
      </c>
      <c r="J97" s="222">
        <v>1</v>
      </c>
      <c r="K97" s="217" t="e">
        <f t="shared" si="4"/>
        <v>#REF!</v>
      </c>
      <c r="L97" s="220"/>
    </row>
    <row r="98" spans="1:12" ht="16.5">
      <c r="A98" s="216" t="s">
        <v>543</v>
      </c>
      <c r="B98" s="217"/>
      <c r="C98" s="218" t="s">
        <v>253</v>
      </c>
      <c r="D98" s="218" t="s">
        <v>544</v>
      </c>
      <c r="E98" s="215" t="s">
        <v>212</v>
      </c>
      <c r="F98" s="218" t="s">
        <v>229</v>
      </c>
      <c r="G98" s="221" t="e">
        <f>VLOOKUP(F98,#REF!,23,0)</f>
        <v>#REF!</v>
      </c>
      <c r="H98" s="268">
        <v>3.4000000000000002E-2</v>
      </c>
      <c r="I98" s="222">
        <v>2</v>
      </c>
      <c r="J98" s="222">
        <v>1</v>
      </c>
      <c r="K98" s="217" t="e">
        <f t="shared" si="4"/>
        <v>#REF!</v>
      </c>
      <c r="L98" s="220"/>
    </row>
    <row r="99" spans="1:12" ht="16.5">
      <c r="A99" s="216" t="s">
        <v>545</v>
      </c>
      <c r="B99" s="217"/>
      <c r="C99" s="218" t="s">
        <v>253</v>
      </c>
      <c r="D99" s="218" t="s">
        <v>546</v>
      </c>
      <c r="E99" s="215" t="s">
        <v>212</v>
      </c>
      <c r="F99" s="218" t="s">
        <v>229</v>
      </c>
      <c r="G99" s="221" t="e">
        <f>VLOOKUP(F99,#REF!,23,0)</f>
        <v>#REF!</v>
      </c>
      <c r="H99" s="268">
        <v>2.9000000000000001E-2</v>
      </c>
      <c r="I99" s="222">
        <v>2</v>
      </c>
      <c r="J99" s="222">
        <v>1</v>
      </c>
      <c r="K99" s="217" t="e">
        <f t="shared" si="4"/>
        <v>#REF!</v>
      </c>
      <c r="L99" s="220"/>
    </row>
    <row r="100" spans="1:12" ht="16.5">
      <c r="A100" s="216" t="s">
        <v>547</v>
      </c>
      <c r="B100" s="217"/>
      <c r="C100" s="218" t="s">
        <v>253</v>
      </c>
      <c r="D100" s="218" t="s">
        <v>548</v>
      </c>
      <c r="E100" s="215" t="s">
        <v>212</v>
      </c>
      <c r="F100" s="218" t="s">
        <v>229</v>
      </c>
      <c r="G100" s="221" t="e">
        <f>VLOOKUP(F100,#REF!,23,0)</f>
        <v>#REF!</v>
      </c>
      <c r="H100" s="268">
        <v>2.1999999999999999E-2</v>
      </c>
      <c r="I100" s="222">
        <v>2</v>
      </c>
      <c r="J100" s="222">
        <v>1</v>
      </c>
      <c r="K100" s="217" t="e">
        <f t="shared" si="4"/>
        <v>#REF!</v>
      </c>
      <c r="L100" s="220"/>
    </row>
    <row r="101" spans="1:12" ht="16.5">
      <c r="A101" s="216" t="s">
        <v>549</v>
      </c>
      <c r="B101" s="217"/>
      <c r="C101" s="218" t="s">
        <v>253</v>
      </c>
      <c r="D101" s="218" t="s">
        <v>550</v>
      </c>
      <c r="E101" s="215" t="s">
        <v>212</v>
      </c>
      <c r="F101" s="218" t="s">
        <v>229</v>
      </c>
      <c r="G101" s="221" t="e">
        <f>VLOOKUP(F101,#REF!,23,0)</f>
        <v>#REF!</v>
      </c>
      <c r="H101" s="268">
        <v>3.4000000000000002E-2</v>
      </c>
      <c r="I101" s="222">
        <v>1</v>
      </c>
      <c r="J101" s="222">
        <v>1</v>
      </c>
      <c r="K101" s="217" t="e">
        <f t="shared" si="4"/>
        <v>#REF!</v>
      </c>
      <c r="L101" s="220"/>
    </row>
    <row r="102" spans="1:12" ht="16.5">
      <c r="A102" s="216" t="s">
        <v>551</v>
      </c>
      <c r="B102" s="217"/>
      <c r="C102" s="218" t="s">
        <v>253</v>
      </c>
      <c r="D102" s="218" t="s">
        <v>552</v>
      </c>
      <c r="E102" s="215" t="s">
        <v>212</v>
      </c>
      <c r="F102" s="218" t="s">
        <v>229</v>
      </c>
      <c r="G102" s="221" t="e">
        <f>VLOOKUP(F102,#REF!,23,0)</f>
        <v>#REF!</v>
      </c>
      <c r="H102" s="268">
        <v>2.5000000000000001E-2</v>
      </c>
      <c r="I102" s="222">
        <v>1</v>
      </c>
      <c r="J102" s="222">
        <v>1</v>
      </c>
      <c r="K102" s="217" t="e">
        <f t="shared" si="4"/>
        <v>#REF!</v>
      </c>
      <c r="L102" s="220"/>
    </row>
    <row r="103" spans="1:12" ht="16.5">
      <c r="A103" s="216" t="s">
        <v>553</v>
      </c>
      <c r="B103" s="217"/>
      <c r="C103" s="218" t="s">
        <v>253</v>
      </c>
      <c r="D103" s="218" t="s">
        <v>286</v>
      </c>
      <c r="E103" s="215" t="s">
        <v>212</v>
      </c>
      <c r="F103" s="218" t="s">
        <v>229</v>
      </c>
      <c r="G103" s="221" t="e">
        <f>VLOOKUP(F103,#REF!,23,0)</f>
        <v>#REF!</v>
      </c>
      <c r="H103" s="268">
        <v>2.1000000000000001E-2</v>
      </c>
      <c r="I103" s="222">
        <v>1</v>
      </c>
      <c r="J103" s="222">
        <v>1</v>
      </c>
      <c r="K103" s="217" t="e">
        <f t="shared" si="4"/>
        <v>#REF!</v>
      </c>
      <c r="L103" s="220"/>
    </row>
    <row r="104" spans="1:12" ht="16.5">
      <c r="A104" s="216" t="s">
        <v>554</v>
      </c>
      <c r="B104" s="217"/>
      <c r="C104" s="218" t="s">
        <v>253</v>
      </c>
      <c r="D104" s="218" t="s">
        <v>555</v>
      </c>
      <c r="E104" s="215" t="s">
        <v>212</v>
      </c>
      <c r="F104" s="218" t="s">
        <v>229</v>
      </c>
      <c r="G104" s="221" t="e">
        <f>VLOOKUP(F104,#REF!,23,0)</f>
        <v>#REF!</v>
      </c>
      <c r="H104" s="268">
        <v>1.7999999999999999E-2</v>
      </c>
      <c r="I104" s="222">
        <v>1</v>
      </c>
      <c r="J104" s="222">
        <v>1</v>
      </c>
      <c r="K104" s="217" t="e">
        <f t="shared" si="4"/>
        <v>#REF!</v>
      </c>
      <c r="L104" s="220"/>
    </row>
    <row r="105" spans="1:12" ht="16.5">
      <c r="A105" s="216"/>
      <c r="B105" s="217"/>
      <c r="C105" s="218"/>
      <c r="D105" s="218"/>
      <c r="E105" s="215"/>
      <c r="F105" s="218"/>
      <c r="G105" s="269"/>
      <c r="H105" s="268"/>
      <c r="I105" s="222"/>
      <c r="J105" s="222"/>
      <c r="K105" s="217"/>
      <c r="L105" s="220"/>
    </row>
    <row r="106" spans="1:12" ht="16.5">
      <c r="A106" s="216"/>
      <c r="B106" s="217"/>
      <c r="C106" s="225" t="s">
        <v>251</v>
      </c>
      <c r="D106" s="225" t="s">
        <v>556</v>
      </c>
      <c r="E106" s="215"/>
      <c r="F106" s="218"/>
      <c r="G106" s="269"/>
      <c r="H106" s="268"/>
      <c r="I106" s="222"/>
      <c r="J106" s="222"/>
      <c r="K106" s="217"/>
      <c r="L106" s="220"/>
    </row>
    <row r="107" spans="1:12" ht="16.5">
      <c r="A107" s="216" t="s">
        <v>557</v>
      </c>
      <c r="B107" s="217"/>
      <c r="C107" s="218" t="s">
        <v>253</v>
      </c>
      <c r="D107" s="218" t="s">
        <v>558</v>
      </c>
      <c r="E107" s="215" t="s">
        <v>212</v>
      </c>
      <c r="F107" s="218" t="s">
        <v>229</v>
      </c>
      <c r="G107" s="221" t="e">
        <f>VLOOKUP(F107,#REF!,23,0)</f>
        <v>#REF!</v>
      </c>
      <c r="H107" s="268">
        <v>0.39400000000000002</v>
      </c>
      <c r="I107" s="222">
        <v>2.6</v>
      </c>
      <c r="J107" s="222">
        <v>1</v>
      </c>
      <c r="K107" s="217" t="e">
        <f t="shared" ref="K107:K126" si="5">H107*I107*G107</f>
        <v>#REF!</v>
      </c>
      <c r="L107" s="220"/>
    </row>
    <row r="108" spans="1:12" ht="16.5">
      <c r="A108" s="216" t="s">
        <v>559</v>
      </c>
      <c r="B108" s="217"/>
      <c r="C108" s="218" t="s">
        <v>253</v>
      </c>
      <c r="D108" s="218" t="s">
        <v>560</v>
      </c>
      <c r="E108" s="215" t="s">
        <v>212</v>
      </c>
      <c r="F108" s="218" t="s">
        <v>229</v>
      </c>
      <c r="G108" s="221" t="e">
        <f>VLOOKUP(F108,#REF!,23,0)</f>
        <v>#REF!</v>
      </c>
      <c r="H108" s="268">
        <v>0.27</v>
      </c>
      <c r="I108" s="222">
        <v>2.6</v>
      </c>
      <c r="J108" s="222">
        <v>1</v>
      </c>
      <c r="K108" s="217" t="e">
        <f t="shared" si="5"/>
        <v>#REF!</v>
      </c>
      <c r="L108" s="220"/>
    </row>
    <row r="109" spans="1:12" ht="16.5">
      <c r="A109" s="216" t="s">
        <v>561</v>
      </c>
      <c r="B109" s="217"/>
      <c r="C109" s="218" t="s">
        <v>253</v>
      </c>
      <c r="D109" s="218" t="s">
        <v>562</v>
      </c>
      <c r="E109" s="215" t="s">
        <v>212</v>
      </c>
      <c r="F109" s="218" t="s">
        <v>229</v>
      </c>
      <c r="G109" s="221" t="e">
        <f>VLOOKUP(F109,#REF!,23,0)</f>
        <v>#REF!</v>
      </c>
      <c r="H109" s="268">
        <v>0.22800000000000001</v>
      </c>
      <c r="I109" s="222">
        <v>2.6</v>
      </c>
      <c r="J109" s="222">
        <v>1</v>
      </c>
      <c r="K109" s="217" t="e">
        <f t="shared" si="5"/>
        <v>#REF!</v>
      </c>
      <c r="L109" s="220"/>
    </row>
    <row r="110" spans="1:12" ht="16.5">
      <c r="A110" s="216" t="s">
        <v>563</v>
      </c>
      <c r="B110" s="217"/>
      <c r="C110" s="218" t="s">
        <v>253</v>
      </c>
      <c r="D110" s="218" t="s">
        <v>564</v>
      </c>
      <c r="E110" s="215" t="s">
        <v>212</v>
      </c>
      <c r="F110" s="218" t="s">
        <v>229</v>
      </c>
      <c r="G110" s="221" t="e">
        <f>VLOOKUP(F110,#REF!,23,0)</f>
        <v>#REF!</v>
      </c>
      <c r="H110" s="268">
        <v>0.19500000000000001</v>
      </c>
      <c r="I110" s="222">
        <v>2.6</v>
      </c>
      <c r="J110" s="222">
        <v>1</v>
      </c>
      <c r="K110" s="217" t="e">
        <f t="shared" si="5"/>
        <v>#REF!</v>
      </c>
      <c r="L110" s="220"/>
    </row>
    <row r="111" spans="1:12" ht="16.5">
      <c r="A111" s="216" t="s">
        <v>565</v>
      </c>
      <c r="B111" s="217"/>
      <c r="C111" s="218" t="s">
        <v>253</v>
      </c>
      <c r="D111" s="218" t="s">
        <v>566</v>
      </c>
      <c r="E111" s="215" t="s">
        <v>212</v>
      </c>
      <c r="F111" s="218" t="s">
        <v>229</v>
      </c>
      <c r="G111" s="221" t="e">
        <f>VLOOKUP(F111,#REF!,23,0)</f>
        <v>#REF!</v>
      </c>
      <c r="H111" s="268">
        <v>0.16300000000000001</v>
      </c>
      <c r="I111" s="222">
        <v>2.6</v>
      </c>
      <c r="J111" s="222">
        <v>1</v>
      </c>
      <c r="K111" s="217" t="e">
        <f t="shared" si="5"/>
        <v>#REF!</v>
      </c>
      <c r="L111" s="220"/>
    </row>
    <row r="112" spans="1:12" ht="16.5">
      <c r="A112" s="216" t="s">
        <v>567</v>
      </c>
      <c r="B112" s="217"/>
      <c r="C112" s="218" t="s">
        <v>253</v>
      </c>
      <c r="D112" s="218" t="s">
        <v>568</v>
      </c>
      <c r="E112" s="215" t="s">
        <v>212</v>
      </c>
      <c r="F112" s="218" t="s">
        <v>229</v>
      </c>
      <c r="G112" s="221" t="e">
        <f>VLOOKUP(F112,#REF!,23,0)</f>
        <v>#REF!</v>
      </c>
      <c r="H112" s="268">
        <v>0.151</v>
      </c>
      <c r="I112" s="222">
        <v>2.6</v>
      </c>
      <c r="J112" s="222">
        <v>1</v>
      </c>
      <c r="K112" s="217" t="e">
        <f t="shared" si="5"/>
        <v>#REF!</v>
      </c>
      <c r="L112" s="220"/>
    </row>
    <row r="113" spans="1:12" ht="16.5">
      <c r="A113" s="216" t="s">
        <v>569</v>
      </c>
      <c r="B113" s="217"/>
      <c r="C113" s="218" t="s">
        <v>253</v>
      </c>
      <c r="D113" s="218" t="s">
        <v>570</v>
      </c>
      <c r="E113" s="215" t="s">
        <v>212</v>
      </c>
      <c r="F113" s="218" t="s">
        <v>229</v>
      </c>
      <c r="G113" s="221" t="e">
        <f>VLOOKUP(F113,#REF!,23,0)</f>
        <v>#REF!</v>
      </c>
      <c r="H113" s="268">
        <v>0.13500000000000001</v>
      </c>
      <c r="I113" s="222">
        <v>2.6</v>
      </c>
      <c r="J113" s="222">
        <v>1</v>
      </c>
      <c r="K113" s="217" t="e">
        <f t="shared" si="5"/>
        <v>#REF!</v>
      </c>
      <c r="L113" s="220"/>
    </row>
    <row r="114" spans="1:12" ht="16.5">
      <c r="A114" s="216" t="s">
        <v>571</v>
      </c>
      <c r="B114" s="217"/>
      <c r="C114" s="218" t="s">
        <v>253</v>
      </c>
      <c r="D114" s="218" t="s">
        <v>572</v>
      </c>
      <c r="E114" s="215" t="s">
        <v>212</v>
      </c>
      <c r="F114" s="218" t="s">
        <v>229</v>
      </c>
      <c r="G114" s="221" t="e">
        <f>VLOOKUP(F114,#REF!,23,0)</f>
        <v>#REF!</v>
      </c>
      <c r="H114" s="268">
        <v>0.129</v>
      </c>
      <c r="I114" s="222">
        <v>2.6</v>
      </c>
      <c r="J114" s="222">
        <v>1</v>
      </c>
      <c r="K114" s="217" t="e">
        <f t="shared" si="5"/>
        <v>#REF!</v>
      </c>
      <c r="L114" s="220"/>
    </row>
    <row r="115" spans="1:12" ht="16.5">
      <c r="A115" s="216" t="s">
        <v>573</v>
      </c>
      <c r="B115" s="217"/>
      <c r="C115" s="218" t="s">
        <v>253</v>
      </c>
      <c r="D115" s="218" t="s">
        <v>574</v>
      </c>
      <c r="E115" s="215" t="s">
        <v>212</v>
      </c>
      <c r="F115" s="218" t="s">
        <v>229</v>
      </c>
      <c r="G115" s="221" t="e">
        <f>VLOOKUP(F115,#REF!,23,0)</f>
        <v>#REF!</v>
      </c>
      <c r="H115" s="268">
        <v>0.111</v>
      </c>
      <c r="I115" s="222">
        <v>2.6</v>
      </c>
      <c r="J115" s="222">
        <v>1</v>
      </c>
      <c r="K115" s="217" t="e">
        <f t="shared" si="5"/>
        <v>#REF!</v>
      </c>
      <c r="L115" s="220"/>
    </row>
    <row r="116" spans="1:12" ht="16.5">
      <c r="A116" s="216" t="s">
        <v>575</v>
      </c>
      <c r="B116" s="217"/>
      <c r="C116" s="218" t="s">
        <v>253</v>
      </c>
      <c r="D116" s="218" t="s">
        <v>576</v>
      </c>
      <c r="E116" s="215" t="s">
        <v>212</v>
      </c>
      <c r="F116" s="218" t="s">
        <v>229</v>
      </c>
      <c r="G116" s="221" t="e">
        <f>VLOOKUP(F116,#REF!,23,0)</f>
        <v>#REF!</v>
      </c>
      <c r="H116" s="268">
        <v>0.10299999999999999</v>
      </c>
      <c r="I116" s="222">
        <v>2.6</v>
      </c>
      <c r="J116" s="222">
        <v>1</v>
      </c>
      <c r="K116" s="217" t="e">
        <f t="shared" si="5"/>
        <v>#REF!</v>
      </c>
      <c r="L116" s="220"/>
    </row>
    <row r="117" spans="1:12" ht="16.5">
      <c r="A117" s="216" t="s">
        <v>577</v>
      </c>
      <c r="B117" s="217"/>
      <c r="C117" s="218" t="s">
        <v>253</v>
      </c>
      <c r="D117" s="218" t="s">
        <v>578</v>
      </c>
      <c r="E117" s="215" t="s">
        <v>212</v>
      </c>
      <c r="F117" s="218" t="s">
        <v>229</v>
      </c>
      <c r="G117" s="221" t="e">
        <f>VLOOKUP(F117,#REF!,23,0)</f>
        <v>#REF!</v>
      </c>
      <c r="H117" s="268">
        <v>9.1999999999999998E-2</v>
      </c>
      <c r="I117" s="222">
        <v>2.6</v>
      </c>
      <c r="J117" s="222">
        <v>1</v>
      </c>
      <c r="K117" s="217" t="e">
        <f t="shared" si="5"/>
        <v>#REF!</v>
      </c>
      <c r="L117" s="220"/>
    </row>
    <row r="118" spans="1:12" ht="16.5">
      <c r="A118" s="216" t="s">
        <v>579</v>
      </c>
      <c r="B118" s="217"/>
      <c r="C118" s="218" t="s">
        <v>253</v>
      </c>
      <c r="D118" s="218" t="s">
        <v>580</v>
      </c>
      <c r="E118" s="215" t="s">
        <v>212</v>
      </c>
      <c r="F118" s="218" t="s">
        <v>229</v>
      </c>
      <c r="G118" s="221" t="e">
        <f>VLOOKUP(F118,#REF!,23,0)</f>
        <v>#REF!</v>
      </c>
      <c r="H118" s="268">
        <v>0.08</v>
      </c>
      <c r="I118" s="222">
        <v>2.6</v>
      </c>
      <c r="J118" s="222">
        <v>1</v>
      </c>
      <c r="K118" s="217" t="e">
        <f t="shared" si="5"/>
        <v>#REF!</v>
      </c>
      <c r="L118" s="220"/>
    </row>
    <row r="119" spans="1:12" ht="16.5">
      <c r="A119" s="216" t="s">
        <v>581</v>
      </c>
      <c r="B119" s="217"/>
      <c r="C119" s="218" t="s">
        <v>253</v>
      </c>
      <c r="D119" s="218" t="s">
        <v>582</v>
      </c>
      <c r="E119" s="215" t="s">
        <v>212</v>
      </c>
      <c r="F119" s="218" t="s">
        <v>229</v>
      </c>
      <c r="G119" s="221" t="e">
        <f>VLOOKUP(F119,#REF!,23,0)</f>
        <v>#REF!</v>
      </c>
      <c r="H119" s="268">
        <v>6.8000000000000005E-2</v>
      </c>
      <c r="I119" s="222">
        <v>2.6</v>
      </c>
      <c r="J119" s="222">
        <v>1</v>
      </c>
      <c r="K119" s="217" t="e">
        <f t="shared" si="5"/>
        <v>#REF!</v>
      </c>
      <c r="L119" s="220"/>
    </row>
    <row r="120" spans="1:12" ht="16.5">
      <c r="A120" s="216" t="s">
        <v>583</v>
      </c>
      <c r="B120" s="217"/>
      <c r="C120" s="218" t="s">
        <v>253</v>
      </c>
      <c r="D120" s="218" t="s">
        <v>584</v>
      </c>
      <c r="E120" s="215" t="s">
        <v>212</v>
      </c>
      <c r="F120" s="218" t="s">
        <v>229</v>
      </c>
      <c r="G120" s="221" t="e">
        <f>VLOOKUP(F120,#REF!,23,0)</f>
        <v>#REF!</v>
      </c>
      <c r="H120" s="268">
        <v>5.7000000000000002E-2</v>
      </c>
      <c r="I120" s="222">
        <v>2.6</v>
      </c>
      <c r="J120" s="222">
        <v>1</v>
      </c>
      <c r="K120" s="217" t="e">
        <f t="shared" si="5"/>
        <v>#REF!</v>
      </c>
      <c r="L120" s="220"/>
    </row>
    <row r="121" spans="1:12" ht="16.5">
      <c r="A121" s="216" t="s">
        <v>585</v>
      </c>
      <c r="B121" s="217"/>
      <c r="C121" s="218" t="s">
        <v>253</v>
      </c>
      <c r="D121" s="218" t="s">
        <v>586</v>
      </c>
      <c r="E121" s="215" t="s">
        <v>212</v>
      </c>
      <c r="F121" s="218" t="s">
        <v>229</v>
      </c>
      <c r="G121" s="221" t="e">
        <f>VLOOKUP(F121,#REF!,23,0)</f>
        <v>#REF!</v>
      </c>
      <c r="H121" s="268">
        <v>5.3999999999999999E-2</v>
      </c>
      <c r="I121" s="222">
        <v>2.6</v>
      </c>
      <c r="J121" s="222">
        <v>1</v>
      </c>
      <c r="K121" s="217" t="e">
        <f t="shared" si="5"/>
        <v>#REF!</v>
      </c>
      <c r="L121" s="220"/>
    </row>
    <row r="122" spans="1:12" ht="16.5">
      <c r="A122" s="216" t="s">
        <v>587</v>
      </c>
      <c r="B122" s="217"/>
      <c r="C122" s="218" t="s">
        <v>253</v>
      </c>
      <c r="D122" s="218" t="s">
        <v>588</v>
      </c>
      <c r="E122" s="215" t="s">
        <v>212</v>
      </c>
      <c r="F122" s="218" t="s">
        <v>229</v>
      </c>
      <c r="G122" s="221" t="e">
        <f>VLOOKUP(F122,#REF!,23,0)</f>
        <v>#REF!</v>
      </c>
      <c r="H122" s="268">
        <v>4.7E-2</v>
      </c>
      <c r="I122" s="222">
        <v>2.6</v>
      </c>
      <c r="J122" s="222">
        <v>1</v>
      </c>
      <c r="K122" s="217" t="e">
        <f t="shared" si="5"/>
        <v>#REF!</v>
      </c>
      <c r="L122" s="220"/>
    </row>
    <row r="123" spans="1:12" ht="16.5">
      <c r="A123" s="216" t="s">
        <v>589</v>
      </c>
      <c r="B123" s="217"/>
      <c r="C123" s="218" t="s">
        <v>253</v>
      </c>
      <c r="D123" s="218" t="s">
        <v>590</v>
      </c>
      <c r="E123" s="215" t="s">
        <v>212</v>
      </c>
      <c r="F123" s="218" t="s">
        <v>229</v>
      </c>
      <c r="G123" s="221" t="e">
        <f>VLOOKUP(F123,#REF!,23,0)</f>
        <v>#REF!</v>
      </c>
      <c r="H123" s="268">
        <v>4.1000000000000002E-2</v>
      </c>
      <c r="I123" s="222">
        <v>2.6</v>
      </c>
      <c r="J123" s="222">
        <v>1</v>
      </c>
      <c r="K123" s="217" t="e">
        <f t="shared" si="5"/>
        <v>#REF!</v>
      </c>
      <c r="L123" s="220"/>
    </row>
    <row r="124" spans="1:12" ht="16.5">
      <c r="A124" s="216" t="s">
        <v>591</v>
      </c>
      <c r="B124" s="217"/>
      <c r="C124" s="218" t="s">
        <v>253</v>
      </c>
      <c r="D124" s="218" t="s">
        <v>592</v>
      </c>
      <c r="E124" s="215" t="s">
        <v>212</v>
      </c>
      <c r="F124" s="218" t="s">
        <v>229</v>
      </c>
      <c r="G124" s="221" t="e">
        <f>VLOOKUP(F124,#REF!,23,0)</f>
        <v>#REF!</v>
      </c>
      <c r="H124" s="268">
        <v>3.4000000000000002E-2</v>
      </c>
      <c r="I124" s="222">
        <v>2.6</v>
      </c>
      <c r="J124" s="222">
        <v>1</v>
      </c>
      <c r="K124" s="217" t="e">
        <f t="shared" si="5"/>
        <v>#REF!</v>
      </c>
      <c r="L124" s="220"/>
    </row>
    <row r="125" spans="1:12" ht="16.5">
      <c r="A125" s="216" t="s">
        <v>593</v>
      </c>
      <c r="B125" s="217"/>
      <c r="C125" s="218" t="s">
        <v>253</v>
      </c>
      <c r="D125" s="218" t="s">
        <v>594</v>
      </c>
      <c r="E125" s="215" t="s">
        <v>212</v>
      </c>
      <c r="F125" s="218" t="s">
        <v>229</v>
      </c>
      <c r="G125" s="221" t="e">
        <f>VLOOKUP(F125,#REF!,23,0)</f>
        <v>#REF!</v>
      </c>
      <c r="H125" s="268">
        <v>2.9000000000000001E-2</v>
      </c>
      <c r="I125" s="222">
        <v>2.6</v>
      </c>
      <c r="J125" s="222">
        <v>1</v>
      </c>
      <c r="K125" s="217" t="e">
        <f t="shared" si="5"/>
        <v>#REF!</v>
      </c>
      <c r="L125" s="220"/>
    </row>
    <row r="126" spans="1:12" ht="16.5">
      <c r="A126" s="216" t="s">
        <v>595</v>
      </c>
      <c r="B126" s="217"/>
      <c r="C126" s="218" t="s">
        <v>253</v>
      </c>
      <c r="D126" s="218" t="s">
        <v>596</v>
      </c>
      <c r="E126" s="215" t="s">
        <v>212</v>
      </c>
      <c r="F126" s="218" t="s">
        <v>229</v>
      </c>
      <c r="G126" s="221" t="e">
        <f>VLOOKUP(F126,#REF!,23,0)</f>
        <v>#REF!</v>
      </c>
      <c r="H126" s="268">
        <v>2.1999999999999999E-2</v>
      </c>
      <c r="I126" s="222">
        <v>2.6</v>
      </c>
      <c r="J126" s="222">
        <v>1</v>
      </c>
      <c r="K126" s="217" t="e">
        <f t="shared" si="5"/>
        <v>#REF!</v>
      </c>
      <c r="L126" s="220"/>
    </row>
    <row r="127" spans="1:12" ht="16.5">
      <c r="A127" s="216"/>
      <c r="B127" s="217"/>
      <c r="C127" s="218"/>
      <c r="D127" s="218"/>
      <c r="E127" s="215"/>
      <c r="F127" s="218"/>
      <c r="G127" s="269"/>
      <c r="H127" s="268"/>
      <c r="I127" s="222"/>
      <c r="J127" s="222"/>
      <c r="K127" s="217"/>
      <c r="L127" s="220"/>
    </row>
    <row r="128" spans="1:12" ht="16.5">
      <c r="A128" s="216"/>
      <c r="B128" s="217"/>
      <c r="C128" s="225" t="s">
        <v>251</v>
      </c>
      <c r="D128" s="225" t="s">
        <v>597</v>
      </c>
      <c r="E128" s="215"/>
      <c r="F128" s="218"/>
      <c r="G128" s="269"/>
      <c r="H128" s="268"/>
      <c r="I128" s="222"/>
      <c r="J128" s="222"/>
      <c r="K128" s="217"/>
      <c r="L128" s="220"/>
    </row>
    <row r="129" spans="1:12" ht="16.5">
      <c r="A129" s="216" t="s">
        <v>598</v>
      </c>
      <c r="B129" s="217"/>
      <c r="C129" s="218" t="s">
        <v>253</v>
      </c>
      <c r="D129" s="218" t="s">
        <v>599</v>
      </c>
      <c r="E129" s="215" t="s">
        <v>212</v>
      </c>
      <c r="F129" s="218" t="s">
        <v>229</v>
      </c>
      <c r="G129" s="221" t="e">
        <f>VLOOKUP(F129,#REF!,23,0)</f>
        <v>#REF!</v>
      </c>
      <c r="H129" s="268">
        <v>0.39400000000000002</v>
      </c>
      <c r="I129" s="222">
        <v>2.2000000000000002</v>
      </c>
      <c r="J129" s="222">
        <v>1</v>
      </c>
      <c r="K129" s="217" t="e">
        <f t="shared" ref="K129:K148" si="6">H129*I129*G129</f>
        <v>#REF!</v>
      </c>
      <c r="L129" s="220"/>
    </row>
    <row r="130" spans="1:12" ht="16.5">
      <c r="A130" s="216" t="s">
        <v>600</v>
      </c>
      <c r="B130" s="217"/>
      <c r="C130" s="218" t="s">
        <v>253</v>
      </c>
      <c r="D130" s="218" t="s">
        <v>601</v>
      </c>
      <c r="E130" s="215" t="s">
        <v>212</v>
      </c>
      <c r="F130" s="218" t="s">
        <v>229</v>
      </c>
      <c r="G130" s="221" t="e">
        <f>VLOOKUP(F130,#REF!,23,0)</f>
        <v>#REF!</v>
      </c>
      <c r="H130" s="268">
        <v>0.27</v>
      </c>
      <c r="I130" s="222">
        <v>2.2000000000000002</v>
      </c>
      <c r="J130" s="222">
        <v>1</v>
      </c>
      <c r="K130" s="217" t="e">
        <f t="shared" si="6"/>
        <v>#REF!</v>
      </c>
      <c r="L130" s="220"/>
    </row>
    <row r="131" spans="1:12" ht="16.5">
      <c r="A131" s="216" t="s">
        <v>602</v>
      </c>
      <c r="B131" s="217"/>
      <c r="C131" s="218" t="s">
        <v>253</v>
      </c>
      <c r="D131" s="218" t="s">
        <v>603</v>
      </c>
      <c r="E131" s="215" t="s">
        <v>212</v>
      </c>
      <c r="F131" s="218" t="s">
        <v>229</v>
      </c>
      <c r="G131" s="221" t="e">
        <f>VLOOKUP(F131,#REF!,23,0)</f>
        <v>#REF!</v>
      </c>
      <c r="H131" s="268">
        <v>0.22800000000000001</v>
      </c>
      <c r="I131" s="222">
        <v>2.2000000000000002</v>
      </c>
      <c r="J131" s="222">
        <v>1</v>
      </c>
      <c r="K131" s="217" t="e">
        <f t="shared" si="6"/>
        <v>#REF!</v>
      </c>
      <c r="L131" s="220"/>
    </row>
    <row r="132" spans="1:12" ht="16.5">
      <c r="A132" s="216" t="s">
        <v>604</v>
      </c>
      <c r="B132" s="217"/>
      <c r="C132" s="218" t="s">
        <v>253</v>
      </c>
      <c r="D132" s="218" t="s">
        <v>605</v>
      </c>
      <c r="E132" s="215" t="s">
        <v>212</v>
      </c>
      <c r="F132" s="218" t="s">
        <v>229</v>
      </c>
      <c r="G132" s="221" t="e">
        <f>VLOOKUP(F132,#REF!,23,0)</f>
        <v>#REF!</v>
      </c>
      <c r="H132" s="268">
        <v>0.19500000000000001</v>
      </c>
      <c r="I132" s="222">
        <v>2.2000000000000002</v>
      </c>
      <c r="J132" s="222">
        <v>1</v>
      </c>
      <c r="K132" s="217" t="e">
        <f t="shared" si="6"/>
        <v>#REF!</v>
      </c>
      <c r="L132" s="220"/>
    </row>
    <row r="133" spans="1:12" ht="16.5">
      <c r="A133" s="216" t="s">
        <v>606</v>
      </c>
      <c r="B133" s="217"/>
      <c r="C133" s="218" t="s">
        <v>253</v>
      </c>
      <c r="D133" s="218" t="s">
        <v>607</v>
      </c>
      <c r="E133" s="215" t="s">
        <v>212</v>
      </c>
      <c r="F133" s="218" t="s">
        <v>229</v>
      </c>
      <c r="G133" s="221" t="e">
        <f>VLOOKUP(F133,#REF!,23,0)</f>
        <v>#REF!</v>
      </c>
      <c r="H133" s="268">
        <v>0.16300000000000001</v>
      </c>
      <c r="I133" s="222">
        <v>2.2000000000000002</v>
      </c>
      <c r="J133" s="222">
        <v>1</v>
      </c>
      <c r="K133" s="217" t="e">
        <f t="shared" si="6"/>
        <v>#REF!</v>
      </c>
      <c r="L133" s="220"/>
    </row>
    <row r="134" spans="1:12" ht="16.5">
      <c r="A134" s="216" t="s">
        <v>608</v>
      </c>
      <c r="B134" s="217"/>
      <c r="C134" s="218" t="s">
        <v>253</v>
      </c>
      <c r="D134" s="218" t="s">
        <v>609</v>
      </c>
      <c r="E134" s="215" t="s">
        <v>212</v>
      </c>
      <c r="F134" s="218" t="s">
        <v>229</v>
      </c>
      <c r="G134" s="221" t="e">
        <f>VLOOKUP(F134,#REF!,23,0)</f>
        <v>#REF!</v>
      </c>
      <c r="H134" s="268">
        <v>0.151</v>
      </c>
      <c r="I134" s="222">
        <v>2.2000000000000002</v>
      </c>
      <c r="J134" s="222">
        <v>1</v>
      </c>
      <c r="K134" s="217" t="e">
        <f t="shared" si="6"/>
        <v>#REF!</v>
      </c>
      <c r="L134" s="220"/>
    </row>
    <row r="135" spans="1:12" ht="16.5">
      <c r="A135" s="216" t="s">
        <v>610</v>
      </c>
      <c r="B135" s="217"/>
      <c r="C135" s="218" t="s">
        <v>253</v>
      </c>
      <c r="D135" s="218" t="s">
        <v>611</v>
      </c>
      <c r="E135" s="215" t="s">
        <v>212</v>
      </c>
      <c r="F135" s="218" t="s">
        <v>229</v>
      </c>
      <c r="G135" s="221" t="e">
        <f>VLOOKUP(F135,#REF!,23,0)</f>
        <v>#REF!</v>
      </c>
      <c r="H135" s="268">
        <v>0.13500000000000001</v>
      </c>
      <c r="I135" s="222">
        <v>2.2000000000000002</v>
      </c>
      <c r="J135" s="222">
        <v>1</v>
      </c>
      <c r="K135" s="217" t="e">
        <f t="shared" si="6"/>
        <v>#REF!</v>
      </c>
      <c r="L135" s="220"/>
    </row>
    <row r="136" spans="1:12" ht="16.5">
      <c r="A136" s="216" t="s">
        <v>612</v>
      </c>
      <c r="B136" s="217"/>
      <c r="C136" s="218" t="s">
        <v>253</v>
      </c>
      <c r="D136" s="218" t="s">
        <v>613</v>
      </c>
      <c r="E136" s="215" t="s">
        <v>212</v>
      </c>
      <c r="F136" s="218" t="s">
        <v>229</v>
      </c>
      <c r="G136" s="221" t="e">
        <f>VLOOKUP(F136,#REF!,23,0)</f>
        <v>#REF!</v>
      </c>
      <c r="H136" s="268">
        <v>0.129</v>
      </c>
      <c r="I136" s="222">
        <v>2.2000000000000002</v>
      </c>
      <c r="J136" s="222">
        <v>1</v>
      </c>
      <c r="K136" s="217" t="e">
        <f t="shared" si="6"/>
        <v>#REF!</v>
      </c>
      <c r="L136" s="220"/>
    </row>
    <row r="137" spans="1:12" ht="16.5">
      <c r="A137" s="216" t="s">
        <v>614</v>
      </c>
      <c r="B137" s="217"/>
      <c r="C137" s="218" t="s">
        <v>253</v>
      </c>
      <c r="D137" s="218" t="s">
        <v>615</v>
      </c>
      <c r="E137" s="215" t="s">
        <v>212</v>
      </c>
      <c r="F137" s="218" t="s">
        <v>229</v>
      </c>
      <c r="G137" s="221" t="e">
        <f>VLOOKUP(F137,#REF!,23,0)</f>
        <v>#REF!</v>
      </c>
      <c r="H137" s="268">
        <v>0.111</v>
      </c>
      <c r="I137" s="222">
        <v>2.2000000000000002</v>
      </c>
      <c r="J137" s="222">
        <v>1</v>
      </c>
      <c r="K137" s="217" t="e">
        <f t="shared" si="6"/>
        <v>#REF!</v>
      </c>
      <c r="L137" s="220"/>
    </row>
    <row r="138" spans="1:12" ht="16.5">
      <c r="A138" s="216" t="s">
        <v>616</v>
      </c>
      <c r="B138" s="217"/>
      <c r="C138" s="218" t="s">
        <v>253</v>
      </c>
      <c r="D138" s="218" t="s">
        <v>617</v>
      </c>
      <c r="E138" s="215" t="s">
        <v>212</v>
      </c>
      <c r="F138" s="218" t="s">
        <v>229</v>
      </c>
      <c r="G138" s="221" t="e">
        <f>VLOOKUP(F138,#REF!,23,0)</f>
        <v>#REF!</v>
      </c>
      <c r="H138" s="268">
        <v>0.10299999999999999</v>
      </c>
      <c r="I138" s="222">
        <v>2.2000000000000002</v>
      </c>
      <c r="J138" s="222">
        <v>1</v>
      </c>
      <c r="K138" s="217" t="e">
        <f t="shared" si="6"/>
        <v>#REF!</v>
      </c>
      <c r="L138" s="220"/>
    </row>
    <row r="139" spans="1:12" ht="16.5">
      <c r="A139" s="216" t="s">
        <v>618</v>
      </c>
      <c r="B139" s="217"/>
      <c r="C139" s="218" t="s">
        <v>253</v>
      </c>
      <c r="D139" s="218" t="s">
        <v>619</v>
      </c>
      <c r="E139" s="215" t="s">
        <v>212</v>
      </c>
      <c r="F139" s="218" t="s">
        <v>229</v>
      </c>
      <c r="G139" s="221" t="e">
        <f>VLOOKUP(F139,#REF!,23,0)</f>
        <v>#REF!</v>
      </c>
      <c r="H139" s="268">
        <v>9.1999999999999998E-2</v>
      </c>
      <c r="I139" s="222">
        <v>2.2000000000000002</v>
      </c>
      <c r="J139" s="222">
        <v>1</v>
      </c>
      <c r="K139" s="217" t="e">
        <f t="shared" si="6"/>
        <v>#REF!</v>
      </c>
      <c r="L139" s="220"/>
    </row>
    <row r="140" spans="1:12" ht="16.5">
      <c r="A140" s="216" t="s">
        <v>620</v>
      </c>
      <c r="B140" s="217"/>
      <c r="C140" s="218" t="s">
        <v>253</v>
      </c>
      <c r="D140" s="218" t="s">
        <v>621</v>
      </c>
      <c r="E140" s="215" t="s">
        <v>212</v>
      </c>
      <c r="F140" s="218" t="s">
        <v>229</v>
      </c>
      <c r="G140" s="221" t="e">
        <f>VLOOKUP(F140,#REF!,23,0)</f>
        <v>#REF!</v>
      </c>
      <c r="H140" s="268">
        <v>0.08</v>
      </c>
      <c r="I140" s="222">
        <v>2.2000000000000002</v>
      </c>
      <c r="J140" s="222">
        <v>1</v>
      </c>
      <c r="K140" s="217" t="e">
        <f t="shared" si="6"/>
        <v>#REF!</v>
      </c>
      <c r="L140" s="220"/>
    </row>
    <row r="141" spans="1:12" ht="16.5">
      <c r="A141" s="216" t="s">
        <v>622</v>
      </c>
      <c r="B141" s="217"/>
      <c r="C141" s="218" t="s">
        <v>253</v>
      </c>
      <c r="D141" s="218" t="s">
        <v>623</v>
      </c>
      <c r="E141" s="215" t="s">
        <v>212</v>
      </c>
      <c r="F141" s="218" t="s">
        <v>229</v>
      </c>
      <c r="G141" s="221" t="e">
        <f>VLOOKUP(F141,#REF!,23,0)</f>
        <v>#REF!</v>
      </c>
      <c r="H141" s="268">
        <v>6.8000000000000005E-2</v>
      </c>
      <c r="I141" s="222">
        <v>2.2000000000000002</v>
      </c>
      <c r="J141" s="222">
        <v>1</v>
      </c>
      <c r="K141" s="217" t="e">
        <f t="shared" si="6"/>
        <v>#REF!</v>
      </c>
      <c r="L141" s="220"/>
    </row>
    <row r="142" spans="1:12" ht="16.5">
      <c r="A142" s="216" t="s">
        <v>624</v>
      </c>
      <c r="B142" s="217"/>
      <c r="C142" s="218" t="s">
        <v>253</v>
      </c>
      <c r="D142" s="218" t="s">
        <v>625</v>
      </c>
      <c r="E142" s="215" t="s">
        <v>212</v>
      </c>
      <c r="F142" s="218" t="s">
        <v>229</v>
      </c>
      <c r="G142" s="221" t="e">
        <f>VLOOKUP(F142,#REF!,23,0)</f>
        <v>#REF!</v>
      </c>
      <c r="H142" s="268">
        <v>5.7000000000000002E-2</v>
      </c>
      <c r="I142" s="222">
        <v>2.2000000000000002</v>
      </c>
      <c r="J142" s="222">
        <v>1</v>
      </c>
      <c r="K142" s="217" t="e">
        <f t="shared" si="6"/>
        <v>#REF!</v>
      </c>
      <c r="L142" s="220"/>
    </row>
    <row r="143" spans="1:12" ht="16.5">
      <c r="A143" s="216" t="s">
        <v>626</v>
      </c>
      <c r="B143" s="217"/>
      <c r="C143" s="218" t="s">
        <v>253</v>
      </c>
      <c r="D143" s="218" t="s">
        <v>627</v>
      </c>
      <c r="E143" s="215" t="s">
        <v>212</v>
      </c>
      <c r="F143" s="218" t="s">
        <v>229</v>
      </c>
      <c r="G143" s="221" t="e">
        <f>VLOOKUP(F143,#REF!,23,0)</f>
        <v>#REF!</v>
      </c>
      <c r="H143" s="268">
        <v>5.3999999999999999E-2</v>
      </c>
      <c r="I143" s="222">
        <v>2.2000000000000002</v>
      </c>
      <c r="J143" s="222">
        <v>1</v>
      </c>
      <c r="K143" s="217" t="e">
        <f t="shared" si="6"/>
        <v>#REF!</v>
      </c>
      <c r="L143" s="220"/>
    </row>
    <row r="144" spans="1:12" ht="16.5">
      <c r="A144" s="216" t="s">
        <v>628</v>
      </c>
      <c r="B144" s="217"/>
      <c r="C144" s="218" t="s">
        <v>253</v>
      </c>
      <c r="D144" s="218" t="s">
        <v>629</v>
      </c>
      <c r="E144" s="215" t="s">
        <v>212</v>
      </c>
      <c r="F144" s="218" t="s">
        <v>229</v>
      </c>
      <c r="G144" s="221" t="e">
        <f>VLOOKUP(F144,#REF!,23,0)</f>
        <v>#REF!</v>
      </c>
      <c r="H144" s="268">
        <v>4.7E-2</v>
      </c>
      <c r="I144" s="222">
        <v>2.2000000000000002</v>
      </c>
      <c r="J144" s="222">
        <v>1</v>
      </c>
      <c r="K144" s="217" t="e">
        <f t="shared" si="6"/>
        <v>#REF!</v>
      </c>
      <c r="L144" s="220"/>
    </row>
    <row r="145" spans="1:12" ht="16.5">
      <c r="A145" s="216" t="s">
        <v>630</v>
      </c>
      <c r="B145" s="217"/>
      <c r="C145" s="218" t="s">
        <v>253</v>
      </c>
      <c r="D145" s="218" t="s">
        <v>631</v>
      </c>
      <c r="E145" s="215" t="s">
        <v>212</v>
      </c>
      <c r="F145" s="218" t="s">
        <v>229</v>
      </c>
      <c r="G145" s="221" t="e">
        <f>VLOOKUP(F145,#REF!,23,0)</f>
        <v>#REF!</v>
      </c>
      <c r="H145" s="268">
        <v>4.1000000000000002E-2</v>
      </c>
      <c r="I145" s="222">
        <v>2.2000000000000002</v>
      </c>
      <c r="J145" s="222">
        <v>1</v>
      </c>
      <c r="K145" s="217" t="e">
        <f t="shared" si="6"/>
        <v>#REF!</v>
      </c>
      <c r="L145" s="220"/>
    </row>
    <row r="146" spans="1:12" ht="16.5">
      <c r="A146" s="216" t="s">
        <v>632</v>
      </c>
      <c r="B146" s="217"/>
      <c r="C146" s="218" t="s">
        <v>253</v>
      </c>
      <c r="D146" s="218" t="s">
        <v>633</v>
      </c>
      <c r="E146" s="215" t="s">
        <v>212</v>
      </c>
      <c r="F146" s="218" t="s">
        <v>229</v>
      </c>
      <c r="G146" s="221" t="e">
        <f>VLOOKUP(F146,#REF!,23,0)</f>
        <v>#REF!</v>
      </c>
      <c r="H146" s="268">
        <v>3.4000000000000002E-2</v>
      </c>
      <c r="I146" s="222">
        <v>2.2000000000000002</v>
      </c>
      <c r="J146" s="222">
        <v>1</v>
      </c>
      <c r="K146" s="217" t="e">
        <f t="shared" si="6"/>
        <v>#REF!</v>
      </c>
      <c r="L146" s="220"/>
    </row>
    <row r="147" spans="1:12" ht="16.5">
      <c r="A147" s="216" t="s">
        <v>634</v>
      </c>
      <c r="B147" s="217"/>
      <c r="C147" s="218" t="s">
        <v>253</v>
      </c>
      <c r="D147" s="218" t="s">
        <v>635</v>
      </c>
      <c r="E147" s="215" t="s">
        <v>212</v>
      </c>
      <c r="F147" s="218" t="s">
        <v>229</v>
      </c>
      <c r="G147" s="221" t="e">
        <f>VLOOKUP(F147,#REF!,23,0)</f>
        <v>#REF!</v>
      </c>
      <c r="H147" s="268">
        <v>2.9000000000000001E-2</v>
      </c>
      <c r="I147" s="222">
        <v>2.2000000000000002</v>
      </c>
      <c r="J147" s="222">
        <v>1</v>
      </c>
      <c r="K147" s="217" t="e">
        <f t="shared" si="6"/>
        <v>#REF!</v>
      </c>
      <c r="L147" s="220"/>
    </row>
    <row r="148" spans="1:12" ht="16.5">
      <c r="A148" s="216" t="s">
        <v>636</v>
      </c>
      <c r="B148" s="217"/>
      <c r="C148" s="218" t="s">
        <v>253</v>
      </c>
      <c r="D148" s="218" t="s">
        <v>637</v>
      </c>
      <c r="E148" s="215" t="s">
        <v>212</v>
      </c>
      <c r="F148" s="218" t="s">
        <v>229</v>
      </c>
      <c r="G148" s="221" t="e">
        <f>VLOOKUP(F148,#REF!,23,0)</f>
        <v>#REF!</v>
      </c>
      <c r="H148" s="268">
        <v>2.1999999999999999E-2</v>
      </c>
      <c r="I148" s="222">
        <v>2.2000000000000002</v>
      </c>
      <c r="J148" s="222">
        <v>1</v>
      </c>
      <c r="K148" s="217" t="e">
        <f t="shared" si="6"/>
        <v>#REF!</v>
      </c>
      <c r="L148" s="220"/>
    </row>
    <row r="149" spans="1:12" ht="16.5">
      <c r="A149" s="216"/>
      <c r="B149" s="217"/>
      <c r="C149" s="218"/>
      <c r="D149" s="218"/>
      <c r="E149" s="215"/>
      <c r="F149" s="218"/>
      <c r="G149" s="269"/>
      <c r="H149" s="268"/>
      <c r="I149" s="222"/>
      <c r="J149" s="222"/>
      <c r="K149" s="217"/>
      <c r="L149" s="220"/>
    </row>
    <row r="150" spans="1:12" ht="16.5">
      <c r="A150" s="216" t="s">
        <v>1281</v>
      </c>
      <c r="B150" s="217"/>
      <c r="C150" s="218"/>
      <c r="D150" s="218"/>
      <c r="E150" s="215"/>
      <c r="F150" s="218"/>
      <c r="G150" s="269"/>
      <c r="H150" s="268"/>
      <c r="I150" s="222"/>
      <c r="J150" s="222"/>
      <c r="K150" s="217"/>
      <c r="L150" s="220"/>
    </row>
    <row r="151" spans="1:12" ht="16.5">
      <c r="A151" s="216"/>
      <c r="B151" s="217"/>
      <c r="C151" s="225" t="s">
        <v>251</v>
      </c>
      <c r="D151" s="225" t="s">
        <v>638</v>
      </c>
      <c r="E151" s="215"/>
      <c r="F151" s="218"/>
      <c r="G151" s="269"/>
      <c r="H151" s="268"/>
      <c r="I151" s="222"/>
      <c r="J151" s="222"/>
      <c r="K151" s="217"/>
      <c r="L151" s="220"/>
    </row>
    <row r="152" spans="1:12" ht="16.5">
      <c r="A152" s="216" t="s">
        <v>639</v>
      </c>
      <c r="B152" s="217"/>
      <c r="C152" s="218" t="s">
        <v>640</v>
      </c>
      <c r="D152" s="218" t="s">
        <v>641</v>
      </c>
      <c r="E152" s="215" t="s">
        <v>212</v>
      </c>
      <c r="F152" s="218" t="s">
        <v>229</v>
      </c>
      <c r="G152" s="221" t="e">
        <f>VLOOKUP(F152,#REF!,23,0)</f>
        <v>#REF!</v>
      </c>
      <c r="H152" s="268">
        <v>0.106</v>
      </c>
      <c r="I152" s="222">
        <v>1</v>
      </c>
      <c r="J152" s="222">
        <v>1</v>
      </c>
      <c r="K152" s="217" t="e">
        <f t="shared" ref="K152:K167" si="7">H152*I152*G152</f>
        <v>#REF!</v>
      </c>
      <c r="L152" s="220"/>
    </row>
    <row r="153" spans="1:12" ht="16.5">
      <c r="A153" s="216" t="s">
        <v>642</v>
      </c>
      <c r="B153" s="217"/>
      <c r="C153" s="218" t="s">
        <v>640</v>
      </c>
      <c r="D153" s="218" t="s">
        <v>643</v>
      </c>
      <c r="E153" s="215" t="s">
        <v>212</v>
      </c>
      <c r="F153" s="218" t="s">
        <v>229</v>
      </c>
      <c r="G153" s="221" t="e">
        <f>VLOOKUP(F153,#REF!,23,0)</f>
        <v>#REF!</v>
      </c>
      <c r="H153" s="268">
        <v>9.2999999999999999E-2</v>
      </c>
      <c r="I153" s="222">
        <v>1</v>
      </c>
      <c r="J153" s="222">
        <v>1</v>
      </c>
      <c r="K153" s="217" t="e">
        <f t="shared" si="7"/>
        <v>#REF!</v>
      </c>
      <c r="L153" s="220"/>
    </row>
    <row r="154" spans="1:12" ht="16.5">
      <c r="A154" s="216" t="s">
        <v>644</v>
      </c>
      <c r="B154" s="217"/>
      <c r="C154" s="218" t="s">
        <v>640</v>
      </c>
      <c r="D154" s="218" t="s">
        <v>645</v>
      </c>
      <c r="E154" s="215" t="s">
        <v>212</v>
      </c>
      <c r="F154" s="218" t="s">
        <v>229</v>
      </c>
      <c r="G154" s="221" t="e">
        <f>VLOOKUP(F154,#REF!,23,0)</f>
        <v>#REF!</v>
      </c>
      <c r="H154" s="268">
        <v>0.08</v>
      </c>
      <c r="I154" s="222">
        <v>1</v>
      </c>
      <c r="J154" s="222">
        <v>1</v>
      </c>
      <c r="K154" s="217" t="e">
        <f t="shared" si="7"/>
        <v>#REF!</v>
      </c>
      <c r="L154" s="220"/>
    </row>
    <row r="155" spans="1:12" ht="16.5">
      <c r="A155" s="216" t="s">
        <v>646</v>
      </c>
      <c r="B155" s="217"/>
      <c r="C155" s="218" t="s">
        <v>640</v>
      </c>
      <c r="D155" s="218" t="s">
        <v>647</v>
      </c>
      <c r="E155" s="215" t="s">
        <v>212</v>
      </c>
      <c r="F155" s="218" t="s">
        <v>229</v>
      </c>
      <c r="G155" s="221" t="e">
        <f>VLOOKUP(F155,#REF!,23,0)</f>
        <v>#REF!</v>
      </c>
      <c r="H155" s="268">
        <v>7.0000000000000007E-2</v>
      </c>
      <c r="I155" s="222">
        <v>1</v>
      </c>
      <c r="J155" s="222">
        <v>1</v>
      </c>
      <c r="K155" s="217" t="e">
        <f t="shared" si="7"/>
        <v>#REF!</v>
      </c>
      <c r="L155" s="220"/>
    </row>
    <row r="156" spans="1:12" ht="16.5">
      <c r="A156" s="216" t="s">
        <v>648</v>
      </c>
      <c r="B156" s="217"/>
      <c r="C156" s="218" t="s">
        <v>640</v>
      </c>
      <c r="D156" s="218" t="s">
        <v>649</v>
      </c>
      <c r="E156" s="215" t="s">
        <v>212</v>
      </c>
      <c r="F156" s="218" t="s">
        <v>229</v>
      </c>
      <c r="G156" s="221" t="e">
        <f>VLOOKUP(F156,#REF!,23,0)</f>
        <v>#REF!</v>
      </c>
      <c r="H156" s="268">
        <v>6.8000000000000005E-2</v>
      </c>
      <c r="I156" s="222">
        <v>1</v>
      </c>
      <c r="J156" s="222">
        <v>1</v>
      </c>
      <c r="K156" s="217" t="e">
        <f t="shared" si="7"/>
        <v>#REF!</v>
      </c>
      <c r="L156" s="220"/>
    </row>
    <row r="157" spans="1:12" ht="16.5">
      <c r="A157" s="216" t="s">
        <v>650</v>
      </c>
      <c r="B157" s="217"/>
      <c r="C157" s="218" t="s">
        <v>640</v>
      </c>
      <c r="D157" s="218" t="s">
        <v>651</v>
      </c>
      <c r="E157" s="215" t="s">
        <v>212</v>
      </c>
      <c r="F157" s="218" t="s">
        <v>229</v>
      </c>
      <c r="G157" s="221" t="e">
        <f>VLOOKUP(F157,#REF!,23,0)</f>
        <v>#REF!</v>
      </c>
      <c r="H157" s="268">
        <v>5.8000000000000003E-2</v>
      </c>
      <c r="I157" s="222">
        <v>1</v>
      </c>
      <c r="J157" s="222">
        <v>1</v>
      </c>
      <c r="K157" s="217" t="e">
        <f t="shared" si="7"/>
        <v>#REF!</v>
      </c>
      <c r="L157" s="220"/>
    </row>
    <row r="158" spans="1:12" ht="16.5">
      <c r="A158" s="216" t="s">
        <v>652</v>
      </c>
      <c r="B158" s="217"/>
      <c r="C158" s="218" t="s">
        <v>640</v>
      </c>
      <c r="D158" s="218" t="s">
        <v>653</v>
      </c>
      <c r="E158" s="215" t="s">
        <v>212</v>
      </c>
      <c r="F158" s="218" t="s">
        <v>229</v>
      </c>
      <c r="G158" s="221" t="e">
        <f>VLOOKUP(F158,#REF!,23,0)</f>
        <v>#REF!</v>
      </c>
      <c r="H158" s="268">
        <v>5.6000000000000001E-2</v>
      </c>
      <c r="I158" s="222">
        <v>1</v>
      </c>
      <c r="J158" s="222">
        <v>1</v>
      </c>
      <c r="K158" s="217" t="e">
        <f t="shared" si="7"/>
        <v>#REF!</v>
      </c>
      <c r="L158" s="220"/>
    </row>
    <row r="159" spans="1:12" ht="16.5">
      <c r="A159" s="216" t="s">
        <v>654</v>
      </c>
      <c r="B159" s="217"/>
      <c r="C159" s="218" t="s">
        <v>640</v>
      </c>
      <c r="D159" s="218" t="s">
        <v>655</v>
      </c>
      <c r="E159" s="215" t="s">
        <v>212</v>
      </c>
      <c r="F159" s="218" t="s">
        <v>229</v>
      </c>
      <c r="G159" s="221" t="e">
        <f>VLOOKUP(F159,#REF!,23,0)</f>
        <v>#REF!</v>
      </c>
      <c r="H159" s="268">
        <v>5.0999999999999997E-2</v>
      </c>
      <c r="I159" s="222">
        <v>1</v>
      </c>
      <c r="J159" s="222">
        <v>1</v>
      </c>
      <c r="K159" s="217" t="e">
        <f t="shared" si="7"/>
        <v>#REF!</v>
      </c>
      <c r="L159" s="220"/>
    </row>
    <row r="160" spans="1:12" ht="16.5">
      <c r="A160" s="216" t="s">
        <v>656</v>
      </c>
      <c r="B160" s="217"/>
      <c r="C160" s="218" t="s">
        <v>640</v>
      </c>
      <c r="D160" s="218" t="s">
        <v>657</v>
      </c>
      <c r="E160" s="215" t="s">
        <v>212</v>
      </c>
      <c r="F160" s="218" t="s">
        <v>229</v>
      </c>
      <c r="G160" s="221" t="e">
        <f>VLOOKUP(F160,#REF!,23,0)</f>
        <v>#REF!</v>
      </c>
      <c r="H160" s="268">
        <v>4.5999999999999999E-2</v>
      </c>
      <c r="I160" s="222">
        <v>1</v>
      </c>
      <c r="J160" s="222">
        <v>1</v>
      </c>
      <c r="K160" s="217" t="e">
        <f t="shared" si="7"/>
        <v>#REF!</v>
      </c>
      <c r="L160" s="220"/>
    </row>
    <row r="161" spans="1:12" ht="16.5">
      <c r="A161" s="216" t="s">
        <v>658</v>
      </c>
      <c r="B161" s="217"/>
      <c r="C161" s="218" t="s">
        <v>640</v>
      </c>
      <c r="D161" s="218" t="s">
        <v>659</v>
      </c>
      <c r="E161" s="215" t="s">
        <v>212</v>
      </c>
      <c r="F161" s="218" t="s">
        <v>229</v>
      </c>
      <c r="G161" s="221" t="e">
        <f>VLOOKUP(F161,#REF!,23,0)</f>
        <v>#REF!</v>
      </c>
      <c r="H161" s="268">
        <v>0.04</v>
      </c>
      <c r="I161" s="222">
        <v>1</v>
      </c>
      <c r="J161" s="222">
        <v>1</v>
      </c>
      <c r="K161" s="217" t="e">
        <f t="shared" si="7"/>
        <v>#REF!</v>
      </c>
      <c r="L161" s="220"/>
    </row>
    <row r="162" spans="1:12" ht="16.5">
      <c r="A162" s="216" t="s">
        <v>660</v>
      </c>
      <c r="B162" s="217"/>
      <c r="C162" s="218" t="s">
        <v>640</v>
      </c>
      <c r="D162" s="218" t="s">
        <v>661</v>
      </c>
      <c r="E162" s="215" t="s">
        <v>212</v>
      </c>
      <c r="F162" s="218" t="s">
        <v>229</v>
      </c>
      <c r="G162" s="221" t="e">
        <f>VLOOKUP(F162,#REF!,23,0)</f>
        <v>#REF!</v>
      </c>
      <c r="H162" s="268">
        <v>3.6999999999999998E-2</v>
      </c>
      <c r="I162" s="222">
        <v>1</v>
      </c>
      <c r="J162" s="222">
        <v>1</v>
      </c>
      <c r="K162" s="217" t="e">
        <f t="shared" si="7"/>
        <v>#REF!</v>
      </c>
      <c r="L162" s="220"/>
    </row>
    <row r="163" spans="1:12" ht="16.5">
      <c r="A163" s="216" t="s">
        <v>662</v>
      </c>
      <c r="B163" s="217"/>
      <c r="C163" s="218" t="s">
        <v>640</v>
      </c>
      <c r="D163" s="218" t="s">
        <v>663</v>
      </c>
      <c r="E163" s="215" t="s">
        <v>212</v>
      </c>
      <c r="F163" s="218" t="s">
        <v>229</v>
      </c>
      <c r="G163" s="221" t="e">
        <f>VLOOKUP(F163,#REF!,23,0)</f>
        <v>#REF!</v>
      </c>
      <c r="H163" s="268">
        <v>3.3000000000000002E-2</v>
      </c>
      <c r="I163" s="222">
        <v>1</v>
      </c>
      <c r="J163" s="222">
        <v>1</v>
      </c>
      <c r="K163" s="217" t="e">
        <f t="shared" si="7"/>
        <v>#REF!</v>
      </c>
      <c r="L163" s="220"/>
    </row>
    <row r="164" spans="1:12" ht="16.5">
      <c r="A164" s="216" t="s">
        <v>664</v>
      </c>
      <c r="B164" s="217"/>
      <c r="C164" s="218" t="s">
        <v>640</v>
      </c>
      <c r="D164" s="218" t="s">
        <v>665</v>
      </c>
      <c r="E164" s="215" t="s">
        <v>212</v>
      </c>
      <c r="F164" s="218" t="s">
        <v>229</v>
      </c>
      <c r="G164" s="221" t="e">
        <f>VLOOKUP(F164,#REF!,23,0)</f>
        <v>#REF!</v>
      </c>
      <c r="H164" s="268">
        <v>0.03</v>
      </c>
      <c r="I164" s="222">
        <v>1</v>
      </c>
      <c r="J164" s="222">
        <v>1</v>
      </c>
      <c r="K164" s="217" t="e">
        <f t="shared" si="7"/>
        <v>#REF!</v>
      </c>
      <c r="L164" s="220"/>
    </row>
    <row r="165" spans="1:12" ht="16.5">
      <c r="A165" s="216" t="s">
        <v>666</v>
      </c>
      <c r="B165" s="217"/>
      <c r="C165" s="218" t="s">
        <v>640</v>
      </c>
      <c r="D165" s="218" t="s">
        <v>667</v>
      </c>
      <c r="E165" s="215" t="s">
        <v>212</v>
      </c>
      <c r="F165" s="218" t="s">
        <v>229</v>
      </c>
      <c r="G165" s="221" t="e">
        <f>VLOOKUP(F165,#REF!,23,0)</f>
        <v>#REF!</v>
      </c>
      <c r="H165" s="268">
        <v>2.5000000000000001E-2</v>
      </c>
      <c r="I165" s="222">
        <v>1</v>
      </c>
      <c r="J165" s="222">
        <v>1</v>
      </c>
      <c r="K165" s="217" t="e">
        <f t="shared" si="7"/>
        <v>#REF!</v>
      </c>
      <c r="L165" s="220"/>
    </row>
    <row r="166" spans="1:12" ht="16.5">
      <c r="A166" s="216" t="s">
        <v>668</v>
      </c>
      <c r="B166" s="217"/>
      <c r="C166" s="218" t="s">
        <v>640</v>
      </c>
      <c r="D166" s="218" t="s">
        <v>669</v>
      </c>
      <c r="E166" s="215" t="s">
        <v>212</v>
      </c>
      <c r="F166" s="218" t="s">
        <v>229</v>
      </c>
      <c r="G166" s="221" t="e">
        <f>VLOOKUP(F166,#REF!,23,0)</f>
        <v>#REF!</v>
      </c>
      <c r="H166" s="268">
        <v>1.7999999999999999E-2</v>
      </c>
      <c r="I166" s="222">
        <v>1</v>
      </c>
      <c r="J166" s="222">
        <v>1</v>
      </c>
      <c r="K166" s="217" t="e">
        <f t="shared" si="7"/>
        <v>#REF!</v>
      </c>
      <c r="L166" s="220"/>
    </row>
    <row r="167" spans="1:12" ht="16.5">
      <c r="A167" s="216" t="s">
        <v>670</v>
      </c>
      <c r="B167" s="217"/>
      <c r="C167" s="218" t="s">
        <v>640</v>
      </c>
      <c r="D167" s="218" t="s">
        <v>671</v>
      </c>
      <c r="E167" s="215" t="s">
        <v>212</v>
      </c>
      <c r="F167" s="218" t="s">
        <v>229</v>
      </c>
      <c r="G167" s="221" t="e">
        <f>VLOOKUP(F167,#REF!,23,0)</f>
        <v>#REF!</v>
      </c>
      <c r="H167" s="268">
        <v>1.2999999999999999E-2</v>
      </c>
      <c r="I167" s="222">
        <v>1</v>
      </c>
      <c r="J167" s="222">
        <v>1</v>
      </c>
      <c r="K167" s="217" t="e">
        <f t="shared" si="7"/>
        <v>#REF!</v>
      </c>
      <c r="L167" s="220"/>
    </row>
    <row r="168" spans="1:12" ht="16.5">
      <c r="A168" s="216"/>
      <c r="B168" s="217"/>
      <c r="C168" s="218"/>
      <c r="D168" s="218"/>
      <c r="E168" s="215"/>
      <c r="F168" s="218"/>
      <c r="G168" s="269"/>
      <c r="H168" s="268"/>
      <c r="I168" s="222"/>
      <c r="J168" s="222"/>
      <c r="K168" s="217"/>
      <c r="L168" s="220"/>
    </row>
    <row r="169" spans="1:12" ht="16.5">
      <c r="A169" s="216"/>
      <c r="B169" s="217"/>
      <c r="C169" s="225" t="s">
        <v>251</v>
      </c>
      <c r="D169" s="225" t="s">
        <v>672</v>
      </c>
      <c r="E169" s="215"/>
      <c r="F169" s="218"/>
      <c r="G169" s="269"/>
      <c r="H169" s="268"/>
      <c r="I169" s="222"/>
      <c r="J169" s="222"/>
      <c r="K169" s="217"/>
      <c r="L169" s="220"/>
    </row>
    <row r="170" spans="1:12" ht="16.5">
      <c r="A170" s="216" t="s">
        <v>673</v>
      </c>
      <c r="B170" s="217"/>
      <c r="C170" s="218" t="s">
        <v>640</v>
      </c>
      <c r="D170" s="218" t="s">
        <v>674</v>
      </c>
      <c r="E170" s="215" t="s">
        <v>212</v>
      </c>
      <c r="F170" s="218" t="s">
        <v>229</v>
      </c>
      <c r="G170" s="221" t="e">
        <f>VLOOKUP(F170,#REF!,23,0)</f>
        <v>#REF!</v>
      </c>
      <c r="H170" s="268">
        <v>0.106</v>
      </c>
      <c r="I170" s="222">
        <v>1</v>
      </c>
      <c r="J170" s="222">
        <v>1</v>
      </c>
      <c r="K170" s="217" t="e">
        <f t="shared" ref="K170:K185" si="8">H170*I170*G170</f>
        <v>#REF!</v>
      </c>
      <c r="L170" s="220"/>
    </row>
    <row r="171" spans="1:12" ht="16.5">
      <c r="A171" s="216" t="s">
        <v>675</v>
      </c>
      <c r="B171" s="217"/>
      <c r="C171" s="218" t="s">
        <v>640</v>
      </c>
      <c r="D171" s="218" t="s">
        <v>676</v>
      </c>
      <c r="E171" s="215" t="s">
        <v>212</v>
      </c>
      <c r="F171" s="218" t="s">
        <v>229</v>
      </c>
      <c r="G171" s="221" t="e">
        <f>VLOOKUP(F171,#REF!,23,0)</f>
        <v>#REF!</v>
      </c>
      <c r="H171" s="268">
        <v>9.2999999999999999E-2</v>
      </c>
      <c r="I171" s="222">
        <v>1</v>
      </c>
      <c r="J171" s="222">
        <v>1</v>
      </c>
      <c r="K171" s="217" t="e">
        <f t="shared" si="8"/>
        <v>#REF!</v>
      </c>
      <c r="L171" s="220"/>
    </row>
    <row r="172" spans="1:12" ht="16.5">
      <c r="A172" s="216" t="s">
        <v>677</v>
      </c>
      <c r="B172" s="217"/>
      <c r="C172" s="218" t="s">
        <v>640</v>
      </c>
      <c r="D172" s="218" t="s">
        <v>678</v>
      </c>
      <c r="E172" s="215" t="s">
        <v>212</v>
      </c>
      <c r="F172" s="218" t="s">
        <v>229</v>
      </c>
      <c r="G172" s="221" t="e">
        <f>VLOOKUP(F172,#REF!,23,0)</f>
        <v>#REF!</v>
      </c>
      <c r="H172" s="268">
        <v>0.08</v>
      </c>
      <c r="I172" s="222">
        <v>1</v>
      </c>
      <c r="J172" s="222">
        <v>1</v>
      </c>
      <c r="K172" s="217" t="e">
        <f t="shared" si="8"/>
        <v>#REF!</v>
      </c>
      <c r="L172" s="220"/>
    </row>
    <row r="173" spans="1:12" ht="16.5">
      <c r="A173" s="216" t="s">
        <v>679</v>
      </c>
      <c r="B173" s="217"/>
      <c r="C173" s="218" t="s">
        <v>640</v>
      </c>
      <c r="D173" s="218" t="s">
        <v>680</v>
      </c>
      <c r="E173" s="215" t="s">
        <v>212</v>
      </c>
      <c r="F173" s="218" t="s">
        <v>229</v>
      </c>
      <c r="G173" s="221" t="e">
        <f>VLOOKUP(F173,#REF!,23,0)</f>
        <v>#REF!</v>
      </c>
      <c r="H173" s="268">
        <v>7.0000000000000007E-2</v>
      </c>
      <c r="I173" s="222">
        <v>1</v>
      </c>
      <c r="J173" s="222">
        <v>1</v>
      </c>
      <c r="K173" s="217" t="e">
        <f t="shared" si="8"/>
        <v>#REF!</v>
      </c>
      <c r="L173" s="220"/>
    </row>
    <row r="174" spans="1:12" ht="16.5">
      <c r="A174" s="216" t="s">
        <v>681</v>
      </c>
      <c r="B174" s="217"/>
      <c r="C174" s="218" t="s">
        <v>640</v>
      </c>
      <c r="D174" s="218" t="s">
        <v>682</v>
      </c>
      <c r="E174" s="215" t="s">
        <v>212</v>
      </c>
      <c r="F174" s="218" t="s">
        <v>229</v>
      </c>
      <c r="G174" s="221" t="e">
        <f>VLOOKUP(F174,#REF!,23,0)</f>
        <v>#REF!</v>
      </c>
      <c r="H174" s="268">
        <v>6.8000000000000005E-2</v>
      </c>
      <c r="I174" s="222">
        <v>1</v>
      </c>
      <c r="J174" s="222">
        <v>1</v>
      </c>
      <c r="K174" s="217" t="e">
        <f t="shared" si="8"/>
        <v>#REF!</v>
      </c>
      <c r="L174" s="220"/>
    </row>
    <row r="175" spans="1:12" ht="16.5">
      <c r="A175" s="216" t="s">
        <v>683</v>
      </c>
      <c r="B175" s="217"/>
      <c r="C175" s="218" t="s">
        <v>640</v>
      </c>
      <c r="D175" s="218" t="s">
        <v>684</v>
      </c>
      <c r="E175" s="215" t="s">
        <v>212</v>
      </c>
      <c r="F175" s="218" t="s">
        <v>229</v>
      </c>
      <c r="G175" s="221" t="e">
        <f>VLOOKUP(F175,#REF!,23,0)</f>
        <v>#REF!</v>
      </c>
      <c r="H175" s="268">
        <v>5.8000000000000003E-2</v>
      </c>
      <c r="I175" s="222">
        <v>1</v>
      </c>
      <c r="J175" s="222">
        <v>1</v>
      </c>
      <c r="K175" s="217" t="e">
        <f t="shared" si="8"/>
        <v>#REF!</v>
      </c>
      <c r="L175" s="220"/>
    </row>
    <row r="176" spans="1:12" ht="16.5">
      <c r="A176" s="216" t="s">
        <v>685</v>
      </c>
      <c r="B176" s="217"/>
      <c r="C176" s="218" t="s">
        <v>640</v>
      </c>
      <c r="D176" s="218" t="s">
        <v>686</v>
      </c>
      <c r="E176" s="215" t="s">
        <v>212</v>
      </c>
      <c r="F176" s="218" t="s">
        <v>229</v>
      </c>
      <c r="G176" s="221" t="e">
        <f>VLOOKUP(F176,#REF!,23,0)</f>
        <v>#REF!</v>
      </c>
      <c r="H176" s="268">
        <v>5.6000000000000001E-2</v>
      </c>
      <c r="I176" s="222">
        <v>1</v>
      </c>
      <c r="J176" s="222">
        <v>1</v>
      </c>
      <c r="K176" s="217" t="e">
        <f t="shared" si="8"/>
        <v>#REF!</v>
      </c>
      <c r="L176" s="220"/>
    </row>
    <row r="177" spans="1:12" ht="16.5">
      <c r="A177" s="216" t="s">
        <v>687</v>
      </c>
      <c r="B177" s="217"/>
      <c r="C177" s="218" t="s">
        <v>640</v>
      </c>
      <c r="D177" s="218" t="s">
        <v>688</v>
      </c>
      <c r="E177" s="215" t="s">
        <v>212</v>
      </c>
      <c r="F177" s="218" t="s">
        <v>229</v>
      </c>
      <c r="G177" s="221" t="e">
        <f>VLOOKUP(F177,#REF!,23,0)</f>
        <v>#REF!</v>
      </c>
      <c r="H177" s="268">
        <v>5.0999999999999997E-2</v>
      </c>
      <c r="I177" s="222">
        <v>1</v>
      </c>
      <c r="J177" s="222">
        <v>1</v>
      </c>
      <c r="K177" s="217" t="e">
        <f t="shared" si="8"/>
        <v>#REF!</v>
      </c>
      <c r="L177" s="220"/>
    </row>
    <row r="178" spans="1:12" ht="16.5">
      <c r="A178" s="216" t="s">
        <v>689</v>
      </c>
      <c r="B178" s="217"/>
      <c r="C178" s="218" t="s">
        <v>640</v>
      </c>
      <c r="D178" s="218" t="s">
        <v>690</v>
      </c>
      <c r="E178" s="215" t="s">
        <v>212</v>
      </c>
      <c r="F178" s="218" t="s">
        <v>229</v>
      </c>
      <c r="G178" s="221" t="e">
        <f>VLOOKUP(F178,#REF!,23,0)</f>
        <v>#REF!</v>
      </c>
      <c r="H178" s="268">
        <v>4.5999999999999999E-2</v>
      </c>
      <c r="I178" s="222">
        <v>1</v>
      </c>
      <c r="J178" s="222">
        <v>1</v>
      </c>
      <c r="K178" s="217" t="e">
        <f t="shared" si="8"/>
        <v>#REF!</v>
      </c>
      <c r="L178" s="220"/>
    </row>
    <row r="179" spans="1:12" ht="16.5">
      <c r="A179" s="216" t="s">
        <v>691</v>
      </c>
      <c r="B179" s="217"/>
      <c r="C179" s="218" t="s">
        <v>640</v>
      </c>
      <c r="D179" s="218" t="s">
        <v>692</v>
      </c>
      <c r="E179" s="215" t="s">
        <v>212</v>
      </c>
      <c r="F179" s="218" t="s">
        <v>229</v>
      </c>
      <c r="G179" s="221" t="e">
        <f>VLOOKUP(F179,#REF!,23,0)</f>
        <v>#REF!</v>
      </c>
      <c r="H179" s="268">
        <v>0.04</v>
      </c>
      <c r="I179" s="222">
        <v>1</v>
      </c>
      <c r="J179" s="222">
        <v>1</v>
      </c>
      <c r="K179" s="217" t="e">
        <f t="shared" si="8"/>
        <v>#REF!</v>
      </c>
      <c r="L179" s="220"/>
    </row>
    <row r="180" spans="1:12" ht="16.5">
      <c r="A180" s="216" t="s">
        <v>693</v>
      </c>
      <c r="B180" s="217"/>
      <c r="C180" s="218" t="s">
        <v>640</v>
      </c>
      <c r="D180" s="218" t="s">
        <v>694</v>
      </c>
      <c r="E180" s="215" t="s">
        <v>212</v>
      </c>
      <c r="F180" s="218" t="s">
        <v>229</v>
      </c>
      <c r="G180" s="221" t="e">
        <f>VLOOKUP(F180,#REF!,23,0)</f>
        <v>#REF!</v>
      </c>
      <c r="H180" s="268">
        <v>3.6999999999999998E-2</v>
      </c>
      <c r="I180" s="222">
        <v>1</v>
      </c>
      <c r="J180" s="222">
        <v>1</v>
      </c>
      <c r="K180" s="217" t="e">
        <f t="shared" si="8"/>
        <v>#REF!</v>
      </c>
      <c r="L180" s="220"/>
    </row>
    <row r="181" spans="1:12" ht="16.5">
      <c r="A181" s="216" t="s">
        <v>695</v>
      </c>
      <c r="B181" s="217"/>
      <c r="C181" s="218" t="s">
        <v>640</v>
      </c>
      <c r="D181" s="218" t="s">
        <v>696</v>
      </c>
      <c r="E181" s="215" t="s">
        <v>212</v>
      </c>
      <c r="F181" s="218" t="s">
        <v>229</v>
      </c>
      <c r="G181" s="221" t="e">
        <f>VLOOKUP(F181,#REF!,23,0)</f>
        <v>#REF!</v>
      </c>
      <c r="H181" s="268">
        <v>3.3000000000000002E-2</v>
      </c>
      <c r="I181" s="222">
        <v>1</v>
      </c>
      <c r="J181" s="222">
        <v>1</v>
      </c>
      <c r="K181" s="217" t="e">
        <f t="shared" si="8"/>
        <v>#REF!</v>
      </c>
      <c r="L181" s="220"/>
    </row>
    <row r="182" spans="1:12" ht="16.5">
      <c r="A182" s="216" t="s">
        <v>697</v>
      </c>
      <c r="B182" s="217"/>
      <c r="C182" s="218" t="s">
        <v>640</v>
      </c>
      <c r="D182" s="218" t="s">
        <v>698</v>
      </c>
      <c r="E182" s="215" t="s">
        <v>212</v>
      </c>
      <c r="F182" s="218" t="s">
        <v>229</v>
      </c>
      <c r="G182" s="221" t="e">
        <f>VLOOKUP(F182,#REF!,23,0)</f>
        <v>#REF!</v>
      </c>
      <c r="H182" s="268">
        <v>0.03</v>
      </c>
      <c r="I182" s="222">
        <v>1</v>
      </c>
      <c r="J182" s="222">
        <v>1</v>
      </c>
      <c r="K182" s="217" t="e">
        <f t="shared" si="8"/>
        <v>#REF!</v>
      </c>
      <c r="L182" s="220"/>
    </row>
    <row r="183" spans="1:12" ht="16.5">
      <c r="A183" s="216" t="s">
        <v>699</v>
      </c>
      <c r="B183" s="217"/>
      <c r="C183" s="218" t="s">
        <v>640</v>
      </c>
      <c r="D183" s="218" t="s">
        <v>700</v>
      </c>
      <c r="E183" s="215" t="s">
        <v>212</v>
      </c>
      <c r="F183" s="218" t="s">
        <v>229</v>
      </c>
      <c r="G183" s="221" t="e">
        <f>VLOOKUP(F183,#REF!,23,0)</f>
        <v>#REF!</v>
      </c>
      <c r="H183" s="268">
        <v>2.5000000000000001E-2</v>
      </c>
      <c r="I183" s="222">
        <v>1</v>
      </c>
      <c r="J183" s="222">
        <v>1</v>
      </c>
      <c r="K183" s="217" t="e">
        <f t="shared" si="8"/>
        <v>#REF!</v>
      </c>
      <c r="L183" s="220"/>
    </row>
    <row r="184" spans="1:12" ht="16.5">
      <c r="A184" s="216" t="s">
        <v>701</v>
      </c>
      <c r="B184" s="217"/>
      <c r="C184" s="218" t="s">
        <v>640</v>
      </c>
      <c r="D184" s="218" t="s">
        <v>702</v>
      </c>
      <c r="E184" s="215" t="s">
        <v>212</v>
      </c>
      <c r="F184" s="218" t="s">
        <v>229</v>
      </c>
      <c r="G184" s="221" t="e">
        <f>VLOOKUP(F184,#REF!,23,0)</f>
        <v>#REF!</v>
      </c>
      <c r="H184" s="268">
        <v>1.7999999999999999E-2</v>
      </c>
      <c r="I184" s="222">
        <v>1</v>
      </c>
      <c r="J184" s="222">
        <v>1</v>
      </c>
      <c r="K184" s="217" t="e">
        <f t="shared" si="8"/>
        <v>#REF!</v>
      </c>
      <c r="L184" s="220"/>
    </row>
    <row r="185" spans="1:12" ht="16.5">
      <c r="A185" s="216" t="s">
        <v>703</v>
      </c>
      <c r="B185" s="217"/>
      <c r="C185" s="218" t="s">
        <v>640</v>
      </c>
      <c r="D185" s="218" t="s">
        <v>704</v>
      </c>
      <c r="E185" s="215" t="s">
        <v>212</v>
      </c>
      <c r="F185" s="218" t="s">
        <v>229</v>
      </c>
      <c r="G185" s="221" t="e">
        <f>VLOOKUP(F185,#REF!,23,0)</f>
        <v>#REF!</v>
      </c>
      <c r="H185" s="268">
        <v>1.2999999999999999E-2</v>
      </c>
      <c r="I185" s="222">
        <v>1</v>
      </c>
      <c r="J185" s="222">
        <v>1</v>
      </c>
      <c r="K185" s="217" t="e">
        <f t="shared" si="8"/>
        <v>#REF!</v>
      </c>
      <c r="L185" s="220"/>
    </row>
    <row r="186" spans="1:12" ht="16.5">
      <c r="A186" s="216"/>
      <c r="B186" s="217"/>
      <c r="C186" s="218"/>
      <c r="D186" s="218"/>
      <c r="E186" s="215"/>
      <c r="F186" s="218"/>
      <c r="G186" s="269"/>
      <c r="H186" s="268"/>
      <c r="I186" s="222"/>
      <c r="J186" s="222"/>
      <c r="K186" s="217"/>
      <c r="L186" s="220"/>
    </row>
    <row r="187" spans="1:12" ht="16.5">
      <c r="A187" s="216"/>
      <c r="B187" s="217"/>
      <c r="C187" s="225" t="s">
        <v>251</v>
      </c>
      <c r="D187" s="225" t="s">
        <v>705</v>
      </c>
      <c r="E187" s="215"/>
      <c r="F187" s="218"/>
      <c r="G187" s="269"/>
      <c r="H187" s="268"/>
      <c r="I187" s="222"/>
      <c r="J187" s="222"/>
      <c r="K187" s="217"/>
      <c r="L187" s="220"/>
    </row>
    <row r="188" spans="1:12" ht="16.5">
      <c r="A188" s="216" t="s">
        <v>706</v>
      </c>
      <c r="B188" s="217"/>
      <c r="C188" s="218" t="s">
        <v>707</v>
      </c>
      <c r="D188" s="218" t="s">
        <v>708</v>
      </c>
      <c r="E188" s="215" t="s">
        <v>212</v>
      </c>
      <c r="F188" s="218" t="s">
        <v>229</v>
      </c>
      <c r="G188" s="221" t="e">
        <f>VLOOKUP(F188,#REF!,23,0)</f>
        <v>#REF!</v>
      </c>
      <c r="H188" s="268">
        <v>0.106</v>
      </c>
      <c r="I188" s="222">
        <v>1.2</v>
      </c>
      <c r="J188" s="222">
        <v>1</v>
      </c>
      <c r="K188" s="217" t="e">
        <f t="shared" ref="K188:K203" si="9">H188*I188*G188</f>
        <v>#REF!</v>
      </c>
      <c r="L188" s="220"/>
    </row>
    <row r="189" spans="1:12" ht="16.5">
      <c r="A189" s="216" t="s">
        <v>709</v>
      </c>
      <c r="B189" s="217"/>
      <c r="C189" s="218" t="s">
        <v>707</v>
      </c>
      <c r="D189" s="218" t="s">
        <v>710</v>
      </c>
      <c r="E189" s="215" t="s">
        <v>212</v>
      </c>
      <c r="F189" s="218" t="s">
        <v>229</v>
      </c>
      <c r="G189" s="221" t="e">
        <f>VLOOKUP(F189,#REF!,23,0)</f>
        <v>#REF!</v>
      </c>
      <c r="H189" s="268">
        <v>9.2999999999999999E-2</v>
      </c>
      <c r="I189" s="222">
        <v>1.2</v>
      </c>
      <c r="J189" s="222">
        <v>1</v>
      </c>
      <c r="K189" s="217" t="e">
        <f t="shared" si="9"/>
        <v>#REF!</v>
      </c>
      <c r="L189" s="220"/>
    </row>
    <row r="190" spans="1:12" ht="16.5">
      <c r="A190" s="216" t="s">
        <v>711</v>
      </c>
      <c r="B190" s="217"/>
      <c r="C190" s="218" t="s">
        <v>707</v>
      </c>
      <c r="D190" s="218" t="s">
        <v>712</v>
      </c>
      <c r="E190" s="215" t="s">
        <v>212</v>
      </c>
      <c r="F190" s="218" t="s">
        <v>229</v>
      </c>
      <c r="G190" s="221" t="e">
        <f>VLOOKUP(F190,#REF!,23,0)</f>
        <v>#REF!</v>
      </c>
      <c r="H190" s="268">
        <v>0.08</v>
      </c>
      <c r="I190" s="222">
        <v>1.2</v>
      </c>
      <c r="J190" s="222">
        <v>1</v>
      </c>
      <c r="K190" s="217" t="e">
        <f t="shared" si="9"/>
        <v>#REF!</v>
      </c>
      <c r="L190" s="220"/>
    </row>
    <row r="191" spans="1:12" ht="16.5">
      <c r="A191" s="216" t="s">
        <v>713</v>
      </c>
      <c r="B191" s="217"/>
      <c r="C191" s="218" t="s">
        <v>707</v>
      </c>
      <c r="D191" s="218" t="s">
        <v>714</v>
      </c>
      <c r="E191" s="215" t="s">
        <v>212</v>
      </c>
      <c r="F191" s="218" t="s">
        <v>229</v>
      </c>
      <c r="G191" s="221" t="e">
        <f>VLOOKUP(F191,#REF!,23,0)</f>
        <v>#REF!</v>
      </c>
      <c r="H191" s="268">
        <v>7.0000000000000007E-2</v>
      </c>
      <c r="I191" s="222">
        <v>1.2</v>
      </c>
      <c r="J191" s="222">
        <v>1</v>
      </c>
      <c r="K191" s="217" t="e">
        <f t="shared" si="9"/>
        <v>#REF!</v>
      </c>
      <c r="L191" s="220"/>
    </row>
    <row r="192" spans="1:12" ht="16.5">
      <c r="A192" s="216" t="s">
        <v>715</v>
      </c>
      <c r="B192" s="217"/>
      <c r="C192" s="218" t="s">
        <v>707</v>
      </c>
      <c r="D192" s="218" t="s">
        <v>716</v>
      </c>
      <c r="E192" s="215" t="s">
        <v>212</v>
      </c>
      <c r="F192" s="218" t="s">
        <v>229</v>
      </c>
      <c r="G192" s="221" t="e">
        <f>VLOOKUP(F192,#REF!,23,0)</f>
        <v>#REF!</v>
      </c>
      <c r="H192" s="268">
        <v>6.8000000000000005E-2</v>
      </c>
      <c r="I192" s="222">
        <v>1.2</v>
      </c>
      <c r="J192" s="222">
        <v>1</v>
      </c>
      <c r="K192" s="217" t="e">
        <f t="shared" si="9"/>
        <v>#REF!</v>
      </c>
      <c r="L192" s="220"/>
    </row>
    <row r="193" spans="1:12" ht="16.5">
      <c r="A193" s="216" t="s">
        <v>717</v>
      </c>
      <c r="B193" s="217"/>
      <c r="C193" s="218" t="s">
        <v>707</v>
      </c>
      <c r="D193" s="218" t="s">
        <v>718</v>
      </c>
      <c r="E193" s="215" t="s">
        <v>212</v>
      </c>
      <c r="F193" s="218" t="s">
        <v>229</v>
      </c>
      <c r="G193" s="221" t="e">
        <f>VLOOKUP(F193,#REF!,23,0)</f>
        <v>#REF!</v>
      </c>
      <c r="H193" s="268">
        <v>5.8000000000000003E-2</v>
      </c>
      <c r="I193" s="222">
        <v>1.2</v>
      </c>
      <c r="J193" s="222">
        <v>1</v>
      </c>
      <c r="K193" s="217" t="e">
        <f t="shared" si="9"/>
        <v>#REF!</v>
      </c>
      <c r="L193" s="220"/>
    </row>
    <row r="194" spans="1:12" ht="16.5">
      <c r="A194" s="216" t="s">
        <v>719</v>
      </c>
      <c r="B194" s="217"/>
      <c r="C194" s="218" t="s">
        <v>707</v>
      </c>
      <c r="D194" s="218" t="s">
        <v>720</v>
      </c>
      <c r="E194" s="215" t="s">
        <v>212</v>
      </c>
      <c r="F194" s="218" t="s">
        <v>229</v>
      </c>
      <c r="G194" s="221" t="e">
        <f>VLOOKUP(F194,#REF!,23,0)</f>
        <v>#REF!</v>
      </c>
      <c r="H194" s="268">
        <v>5.6000000000000001E-2</v>
      </c>
      <c r="I194" s="222">
        <v>1.2</v>
      </c>
      <c r="J194" s="222">
        <v>1</v>
      </c>
      <c r="K194" s="217" t="e">
        <f t="shared" si="9"/>
        <v>#REF!</v>
      </c>
      <c r="L194" s="220"/>
    </row>
    <row r="195" spans="1:12" ht="16.5">
      <c r="A195" s="216" t="s">
        <v>721</v>
      </c>
      <c r="B195" s="217"/>
      <c r="C195" s="218" t="s">
        <v>707</v>
      </c>
      <c r="D195" s="218" t="s">
        <v>722</v>
      </c>
      <c r="E195" s="215" t="s">
        <v>212</v>
      </c>
      <c r="F195" s="218" t="s">
        <v>229</v>
      </c>
      <c r="G195" s="221" t="e">
        <f>VLOOKUP(F195,#REF!,23,0)</f>
        <v>#REF!</v>
      </c>
      <c r="H195" s="268">
        <v>5.0999999999999997E-2</v>
      </c>
      <c r="I195" s="222">
        <v>1.2</v>
      </c>
      <c r="J195" s="222">
        <v>1</v>
      </c>
      <c r="K195" s="217" t="e">
        <f t="shared" si="9"/>
        <v>#REF!</v>
      </c>
      <c r="L195" s="220"/>
    </row>
    <row r="196" spans="1:12" ht="16.5">
      <c r="A196" s="216" t="s">
        <v>723</v>
      </c>
      <c r="B196" s="217"/>
      <c r="C196" s="218" t="s">
        <v>707</v>
      </c>
      <c r="D196" s="218" t="s">
        <v>724</v>
      </c>
      <c r="E196" s="215" t="s">
        <v>212</v>
      </c>
      <c r="F196" s="218" t="s">
        <v>229</v>
      </c>
      <c r="G196" s="221" t="e">
        <f>VLOOKUP(F196,#REF!,23,0)</f>
        <v>#REF!</v>
      </c>
      <c r="H196" s="268">
        <v>4.5999999999999999E-2</v>
      </c>
      <c r="I196" s="222">
        <v>1.2</v>
      </c>
      <c r="J196" s="222">
        <v>1</v>
      </c>
      <c r="K196" s="217" t="e">
        <f t="shared" si="9"/>
        <v>#REF!</v>
      </c>
      <c r="L196" s="220"/>
    </row>
    <row r="197" spans="1:12" ht="16.5">
      <c r="A197" s="216" t="s">
        <v>725</v>
      </c>
      <c r="B197" s="217"/>
      <c r="C197" s="218" t="s">
        <v>707</v>
      </c>
      <c r="D197" s="218" t="s">
        <v>726</v>
      </c>
      <c r="E197" s="215" t="s">
        <v>212</v>
      </c>
      <c r="F197" s="218" t="s">
        <v>229</v>
      </c>
      <c r="G197" s="221" t="e">
        <f>VLOOKUP(F197,#REF!,23,0)</f>
        <v>#REF!</v>
      </c>
      <c r="H197" s="268">
        <v>0.04</v>
      </c>
      <c r="I197" s="222">
        <v>1.2</v>
      </c>
      <c r="J197" s="222">
        <v>1</v>
      </c>
      <c r="K197" s="217" t="e">
        <f t="shared" si="9"/>
        <v>#REF!</v>
      </c>
      <c r="L197" s="220"/>
    </row>
    <row r="198" spans="1:12" ht="16.5">
      <c r="A198" s="216" t="s">
        <v>727</v>
      </c>
      <c r="B198" s="217"/>
      <c r="C198" s="218" t="s">
        <v>707</v>
      </c>
      <c r="D198" s="218" t="s">
        <v>728</v>
      </c>
      <c r="E198" s="215" t="s">
        <v>212</v>
      </c>
      <c r="F198" s="218" t="s">
        <v>229</v>
      </c>
      <c r="G198" s="221" t="e">
        <f>VLOOKUP(F198,#REF!,23,0)</f>
        <v>#REF!</v>
      </c>
      <c r="H198" s="268">
        <v>3.6999999999999998E-2</v>
      </c>
      <c r="I198" s="222">
        <v>1.2</v>
      </c>
      <c r="J198" s="222">
        <v>1</v>
      </c>
      <c r="K198" s="217" t="e">
        <f t="shared" si="9"/>
        <v>#REF!</v>
      </c>
      <c r="L198" s="220"/>
    </row>
    <row r="199" spans="1:12" ht="16.5">
      <c r="A199" s="216" t="s">
        <v>729</v>
      </c>
      <c r="B199" s="217"/>
      <c r="C199" s="218" t="s">
        <v>707</v>
      </c>
      <c r="D199" s="218" t="s">
        <v>730</v>
      </c>
      <c r="E199" s="215" t="s">
        <v>212</v>
      </c>
      <c r="F199" s="218" t="s">
        <v>229</v>
      </c>
      <c r="G199" s="221" t="e">
        <f>VLOOKUP(F199,#REF!,23,0)</f>
        <v>#REF!</v>
      </c>
      <c r="H199" s="268">
        <v>3.3000000000000002E-2</v>
      </c>
      <c r="I199" s="222">
        <v>1.2</v>
      </c>
      <c r="J199" s="222">
        <v>1</v>
      </c>
      <c r="K199" s="217" t="e">
        <f t="shared" si="9"/>
        <v>#REF!</v>
      </c>
      <c r="L199" s="220"/>
    </row>
    <row r="200" spans="1:12" ht="16.5">
      <c r="A200" s="216" t="s">
        <v>731</v>
      </c>
      <c r="B200" s="217"/>
      <c r="C200" s="218" t="s">
        <v>707</v>
      </c>
      <c r="D200" s="218" t="s">
        <v>732</v>
      </c>
      <c r="E200" s="215" t="s">
        <v>212</v>
      </c>
      <c r="F200" s="218" t="s">
        <v>229</v>
      </c>
      <c r="G200" s="221" t="e">
        <f>VLOOKUP(F200,#REF!,23,0)</f>
        <v>#REF!</v>
      </c>
      <c r="H200" s="268">
        <v>0.03</v>
      </c>
      <c r="I200" s="222">
        <v>1.2</v>
      </c>
      <c r="J200" s="222">
        <v>1</v>
      </c>
      <c r="K200" s="217" t="e">
        <f t="shared" si="9"/>
        <v>#REF!</v>
      </c>
      <c r="L200" s="220"/>
    </row>
    <row r="201" spans="1:12" ht="16.5">
      <c r="A201" s="216" t="s">
        <v>733</v>
      </c>
      <c r="B201" s="217"/>
      <c r="C201" s="218" t="s">
        <v>707</v>
      </c>
      <c r="D201" s="218" t="s">
        <v>734</v>
      </c>
      <c r="E201" s="215" t="s">
        <v>212</v>
      </c>
      <c r="F201" s="218" t="s">
        <v>229</v>
      </c>
      <c r="G201" s="221" t="e">
        <f>VLOOKUP(F201,#REF!,23,0)</f>
        <v>#REF!</v>
      </c>
      <c r="H201" s="268">
        <v>2.5000000000000001E-2</v>
      </c>
      <c r="I201" s="222">
        <v>1.2</v>
      </c>
      <c r="J201" s="222">
        <v>1</v>
      </c>
      <c r="K201" s="217" t="e">
        <f t="shared" si="9"/>
        <v>#REF!</v>
      </c>
      <c r="L201" s="220"/>
    </row>
    <row r="202" spans="1:12" ht="16.5">
      <c r="A202" s="216" t="s">
        <v>735</v>
      </c>
      <c r="B202" s="217"/>
      <c r="C202" s="218" t="s">
        <v>707</v>
      </c>
      <c r="D202" s="218" t="s">
        <v>736</v>
      </c>
      <c r="E202" s="215" t="s">
        <v>212</v>
      </c>
      <c r="F202" s="218" t="s">
        <v>229</v>
      </c>
      <c r="G202" s="221" t="e">
        <f>VLOOKUP(F202,#REF!,23,0)</f>
        <v>#REF!</v>
      </c>
      <c r="H202" s="268">
        <v>1.7999999999999999E-2</v>
      </c>
      <c r="I202" s="222">
        <v>1.2</v>
      </c>
      <c r="J202" s="222">
        <v>1</v>
      </c>
      <c r="K202" s="217" t="e">
        <f t="shared" si="9"/>
        <v>#REF!</v>
      </c>
      <c r="L202" s="220"/>
    </row>
    <row r="203" spans="1:12" ht="16.5">
      <c r="A203" s="216" t="s">
        <v>737</v>
      </c>
      <c r="B203" s="217"/>
      <c r="C203" s="218" t="s">
        <v>707</v>
      </c>
      <c r="D203" s="218" t="s">
        <v>738</v>
      </c>
      <c r="E203" s="215" t="s">
        <v>212</v>
      </c>
      <c r="F203" s="218" t="s">
        <v>229</v>
      </c>
      <c r="G203" s="221" t="e">
        <f>VLOOKUP(F203,#REF!,23,0)</f>
        <v>#REF!</v>
      </c>
      <c r="H203" s="268">
        <v>1.2999999999999999E-2</v>
      </c>
      <c r="I203" s="222">
        <v>1.2</v>
      </c>
      <c r="J203" s="222">
        <v>1</v>
      </c>
      <c r="K203" s="217" t="e">
        <f t="shared" si="9"/>
        <v>#REF!</v>
      </c>
      <c r="L203" s="220"/>
    </row>
    <row r="204" spans="1:12" ht="16.5">
      <c r="A204" s="216"/>
      <c r="B204" s="217"/>
      <c r="C204" s="218"/>
      <c r="D204" s="218"/>
      <c r="E204" s="215"/>
      <c r="F204" s="218"/>
      <c r="G204" s="269"/>
      <c r="H204" s="268"/>
      <c r="I204" s="222"/>
      <c r="J204" s="222"/>
      <c r="K204" s="217"/>
      <c r="L204" s="220"/>
    </row>
    <row r="205" spans="1:12" ht="16.5">
      <c r="A205" s="216"/>
      <c r="B205" s="217"/>
      <c r="C205" s="225" t="s">
        <v>251</v>
      </c>
      <c r="D205" s="225" t="s">
        <v>739</v>
      </c>
      <c r="E205" s="215"/>
      <c r="F205" s="218"/>
      <c r="G205" s="269"/>
      <c r="H205" s="268"/>
      <c r="I205" s="222"/>
      <c r="J205" s="222"/>
      <c r="K205" s="217"/>
      <c r="L205" s="220"/>
    </row>
    <row r="206" spans="1:12" ht="16.5">
      <c r="A206" s="216" t="s">
        <v>740</v>
      </c>
      <c r="B206" s="217"/>
      <c r="C206" s="218" t="s">
        <v>707</v>
      </c>
      <c r="D206" s="218" t="s">
        <v>741</v>
      </c>
      <c r="E206" s="215" t="s">
        <v>212</v>
      </c>
      <c r="F206" s="218" t="s">
        <v>229</v>
      </c>
      <c r="G206" s="221" t="e">
        <f>VLOOKUP(F206,#REF!,23,0)</f>
        <v>#REF!</v>
      </c>
      <c r="H206" s="268">
        <v>0.106</v>
      </c>
      <c r="I206" s="222">
        <v>1.2</v>
      </c>
      <c r="J206" s="222">
        <v>1</v>
      </c>
      <c r="K206" s="217" t="e">
        <f t="shared" ref="K206:K221" si="10">H206*I206*G206</f>
        <v>#REF!</v>
      </c>
      <c r="L206" s="220"/>
    </row>
    <row r="207" spans="1:12" ht="16.5">
      <c r="A207" s="216" t="s">
        <v>742</v>
      </c>
      <c r="B207" s="217"/>
      <c r="C207" s="218" t="s">
        <v>707</v>
      </c>
      <c r="D207" s="218" t="s">
        <v>743</v>
      </c>
      <c r="E207" s="215" t="s">
        <v>212</v>
      </c>
      <c r="F207" s="218" t="s">
        <v>229</v>
      </c>
      <c r="G207" s="221" t="e">
        <f>VLOOKUP(F207,#REF!,23,0)</f>
        <v>#REF!</v>
      </c>
      <c r="H207" s="268">
        <v>9.2999999999999999E-2</v>
      </c>
      <c r="I207" s="222">
        <v>1.2</v>
      </c>
      <c r="J207" s="222">
        <v>1</v>
      </c>
      <c r="K207" s="217" t="e">
        <f t="shared" si="10"/>
        <v>#REF!</v>
      </c>
      <c r="L207" s="220"/>
    </row>
    <row r="208" spans="1:12" ht="16.5">
      <c r="A208" s="216" t="s">
        <v>744</v>
      </c>
      <c r="B208" s="217"/>
      <c r="C208" s="218" t="s">
        <v>707</v>
      </c>
      <c r="D208" s="218" t="s">
        <v>745</v>
      </c>
      <c r="E208" s="215" t="s">
        <v>212</v>
      </c>
      <c r="F208" s="218" t="s">
        <v>229</v>
      </c>
      <c r="G208" s="221" t="e">
        <f>VLOOKUP(F208,#REF!,23,0)</f>
        <v>#REF!</v>
      </c>
      <c r="H208" s="268">
        <v>0.08</v>
      </c>
      <c r="I208" s="222">
        <v>1.2</v>
      </c>
      <c r="J208" s="222">
        <v>1</v>
      </c>
      <c r="K208" s="217" t="e">
        <f t="shared" si="10"/>
        <v>#REF!</v>
      </c>
      <c r="L208" s="220"/>
    </row>
    <row r="209" spans="1:12" ht="16.5">
      <c r="A209" s="216" t="s">
        <v>746</v>
      </c>
      <c r="B209" s="217"/>
      <c r="C209" s="218" t="s">
        <v>707</v>
      </c>
      <c r="D209" s="218" t="s">
        <v>747</v>
      </c>
      <c r="E209" s="215" t="s">
        <v>212</v>
      </c>
      <c r="F209" s="218" t="s">
        <v>229</v>
      </c>
      <c r="G209" s="221" t="e">
        <f>VLOOKUP(F209,#REF!,23,0)</f>
        <v>#REF!</v>
      </c>
      <c r="H209" s="268">
        <v>7.0000000000000007E-2</v>
      </c>
      <c r="I209" s="222">
        <v>1.2</v>
      </c>
      <c r="J209" s="222">
        <v>1</v>
      </c>
      <c r="K209" s="217" t="e">
        <f t="shared" si="10"/>
        <v>#REF!</v>
      </c>
      <c r="L209" s="220"/>
    </row>
    <row r="210" spans="1:12" ht="16.5">
      <c r="A210" s="216" t="s">
        <v>748</v>
      </c>
      <c r="B210" s="217"/>
      <c r="C210" s="218" t="s">
        <v>707</v>
      </c>
      <c r="D210" s="218" t="s">
        <v>749</v>
      </c>
      <c r="E210" s="215" t="s">
        <v>212</v>
      </c>
      <c r="F210" s="218" t="s">
        <v>229</v>
      </c>
      <c r="G210" s="221" t="e">
        <f>VLOOKUP(F210,#REF!,23,0)</f>
        <v>#REF!</v>
      </c>
      <c r="H210" s="268">
        <v>6.8000000000000005E-2</v>
      </c>
      <c r="I210" s="222">
        <v>1.2</v>
      </c>
      <c r="J210" s="222">
        <v>1</v>
      </c>
      <c r="K210" s="217" t="e">
        <f t="shared" si="10"/>
        <v>#REF!</v>
      </c>
      <c r="L210" s="220"/>
    </row>
    <row r="211" spans="1:12" ht="16.5">
      <c r="A211" s="216" t="s">
        <v>750</v>
      </c>
      <c r="B211" s="217"/>
      <c r="C211" s="218" t="s">
        <v>707</v>
      </c>
      <c r="D211" s="218" t="s">
        <v>751</v>
      </c>
      <c r="E211" s="215" t="s">
        <v>212</v>
      </c>
      <c r="F211" s="218" t="s">
        <v>229</v>
      </c>
      <c r="G211" s="221" t="e">
        <f>VLOOKUP(F211,#REF!,23,0)</f>
        <v>#REF!</v>
      </c>
      <c r="H211" s="268">
        <v>5.8000000000000003E-2</v>
      </c>
      <c r="I211" s="222">
        <v>1.2</v>
      </c>
      <c r="J211" s="222">
        <v>1</v>
      </c>
      <c r="K211" s="217" t="e">
        <f t="shared" si="10"/>
        <v>#REF!</v>
      </c>
      <c r="L211" s="220"/>
    </row>
    <row r="212" spans="1:12" ht="16.5">
      <c r="A212" s="216" t="s">
        <v>752</v>
      </c>
      <c r="B212" s="217"/>
      <c r="C212" s="218" t="s">
        <v>707</v>
      </c>
      <c r="D212" s="218" t="s">
        <v>753</v>
      </c>
      <c r="E212" s="215" t="s">
        <v>212</v>
      </c>
      <c r="F212" s="218" t="s">
        <v>229</v>
      </c>
      <c r="G212" s="221" t="e">
        <f>VLOOKUP(F212,#REF!,23,0)</f>
        <v>#REF!</v>
      </c>
      <c r="H212" s="268">
        <v>5.6000000000000001E-2</v>
      </c>
      <c r="I212" s="222">
        <v>1.2</v>
      </c>
      <c r="J212" s="222">
        <v>1</v>
      </c>
      <c r="K212" s="217" t="e">
        <f t="shared" si="10"/>
        <v>#REF!</v>
      </c>
      <c r="L212" s="220"/>
    </row>
    <row r="213" spans="1:12" ht="16.5">
      <c r="A213" s="216" t="s">
        <v>754</v>
      </c>
      <c r="B213" s="217"/>
      <c r="C213" s="218" t="s">
        <v>707</v>
      </c>
      <c r="D213" s="218" t="s">
        <v>755</v>
      </c>
      <c r="E213" s="215" t="s">
        <v>212</v>
      </c>
      <c r="F213" s="218" t="s">
        <v>229</v>
      </c>
      <c r="G213" s="221" t="e">
        <f>VLOOKUP(F213,#REF!,23,0)</f>
        <v>#REF!</v>
      </c>
      <c r="H213" s="268">
        <v>5.0999999999999997E-2</v>
      </c>
      <c r="I213" s="222">
        <v>1.2</v>
      </c>
      <c r="J213" s="222">
        <v>1</v>
      </c>
      <c r="K213" s="217" t="e">
        <f t="shared" si="10"/>
        <v>#REF!</v>
      </c>
      <c r="L213" s="220"/>
    </row>
    <row r="214" spans="1:12" ht="16.5">
      <c r="A214" s="216" t="s">
        <v>756</v>
      </c>
      <c r="B214" s="217"/>
      <c r="C214" s="218" t="s">
        <v>707</v>
      </c>
      <c r="D214" s="218" t="s">
        <v>757</v>
      </c>
      <c r="E214" s="215" t="s">
        <v>212</v>
      </c>
      <c r="F214" s="218" t="s">
        <v>229</v>
      </c>
      <c r="G214" s="221" t="e">
        <f>VLOOKUP(F214,#REF!,23,0)</f>
        <v>#REF!</v>
      </c>
      <c r="H214" s="268">
        <v>4.5999999999999999E-2</v>
      </c>
      <c r="I214" s="222">
        <v>1.2</v>
      </c>
      <c r="J214" s="222">
        <v>1</v>
      </c>
      <c r="K214" s="217" t="e">
        <f t="shared" si="10"/>
        <v>#REF!</v>
      </c>
      <c r="L214" s="220"/>
    </row>
    <row r="215" spans="1:12" ht="16.5">
      <c r="A215" s="216" t="s">
        <v>758</v>
      </c>
      <c r="B215" s="217"/>
      <c r="C215" s="218" t="s">
        <v>707</v>
      </c>
      <c r="D215" s="218" t="s">
        <v>759</v>
      </c>
      <c r="E215" s="215" t="s">
        <v>212</v>
      </c>
      <c r="F215" s="218" t="s">
        <v>229</v>
      </c>
      <c r="G215" s="221" t="e">
        <f>VLOOKUP(F215,#REF!,23,0)</f>
        <v>#REF!</v>
      </c>
      <c r="H215" s="268">
        <v>0.04</v>
      </c>
      <c r="I215" s="222">
        <v>1.2</v>
      </c>
      <c r="J215" s="222">
        <v>1</v>
      </c>
      <c r="K215" s="217" t="e">
        <f t="shared" si="10"/>
        <v>#REF!</v>
      </c>
      <c r="L215" s="220"/>
    </row>
    <row r="216" spans="1:12" ht="16.5">
      <c r="A216" s="216" t="s">
        <v>760</v>
      </c>
      <c r="B216" s="217"/>
      <c r="C216" s="218" t="s">
        <v>707</v>
      </c>
      <c r="D216" s="218" t="s">
        <v>761</v>
      </c>
      <c r="E216" s="215" t="s">
        <v>212</v>
      </c>
      <c r="F216" s="218" t="s">
        <v>229</v>
      </c>
      <c r="G216" s="221" t="e">
        <f>VLOOKUP(F216,#REF!,23,0)</f>
        <v>#REF!</v>
      </c>
      <c r="H216" s="268">
        <v>3.6999999999999998E-2</v>
      </c>
      <c r="I216" s="222">
        <v>1.2</v>
      </c>
      <c r="J216" s="222">
        <v>1</v>
      </c>
      <c r="K216" s="217" t="e">
        <f t="shared" si="10"/>
        <v>#REF!</v>
      </c>
      <c r="L216" s="220"/>
    </row>
    <row r="217" spans="1:12" ht="16.5">
      <c r="A217" s="216" t="s">
        <v>762</v>
      </c>
      <c r="B217" s="217"/>
      <c r="C217" s="218" t="s">
        <v>707</v>
      </c>
      <c r="D217" s="218" t="s">
        <v>763</v>
      </c>
      <c r="E217" s="215" t="s">
        <v>212</v>
      </c>
      <c r="F217" s="218" t="s">
        <v>229</v>
      </c>
      <c r="G217" s="221" t="e">
        <f>VLOOKUP(F217,#REF!,23,0)</f>
        <v>#REF!</v>
      </c>
      <c r="H217" s="268">
        <v>3.3000000000000002E-2</v>
      </c>
      <c r="I217" s="222">
        <v>1.2</v>
      </c>
      <c r="J217" s="222">
        <v>1</v>
      </c>
      <c r="K217" s="217" t="e">
        <f t="shared" si="10"/>
        <v>#REF!</v>
      </c>
      <c r="L217" s="220"/>
    </row>
    <row r="218" spans="1:12" ht="16.5">
      <c r="A218" s="216" t="s">
        <v>764</v>
      </c>
      <c r="B218" s="217"/>
      <c r="C218" s="218" t="s">
        <v>707</v>
      </c>
      <c r="D218" s="218" t="s">
        <v>765</v>
      </c>
      <c r="E218" s="215" t="s">
        <v>212</v>
      </c>
      <c r="F218" s="218" t="s">
        <v>229</v>
      </c>
      <c r="G218" s="221" t="e">
        <f>VLOOKUP(F218,#REF!,23,0)</f>
        <v>#REF!</v>
      </c>
      <c r="H218" s="268">
        <v>0.03</v>
      </c>
      <c r="I218" s="222">
        <v>1.2</v>
      </c>
      <c r="J218" s="222">
        <v>1</v>
      </c>
      <c r="K218" s="217" t="e">
        <f t="shared" si="10"/>
        <v>#REF!</v>
      </c>
      <c r="L218" s="220"/>
    </row>
    <row r="219" spans="1:12" ht="16.5">
      <c r="A219" s="216" t="s">
        <v>766</v>
      </c>
      <c r="B219" s="217"/>
      <c r="C219" s="218" t="s">
        <v>707</v>
      </c>
      <c r="D219" s="218" t="s">
        <v>767</v>
      </c>
      <c r="E219" s="215" t="s">
        <v>212</v>
      </c>
      <c r="F219" s="218" t="s">
        <v>229</v>
      </c>
      <c r="G219" s="221" t="e">
        <f>VLOOKUP(F219,#REF!,23,0)</f>
        <v>#REF!</v>
      </c>
      <c r="H219" s="268">
        <v>2.5000000000000001E-2</v>
      </c>
      <c r="I219" s="222">
        <v>1.2</v>
      </c>
      <c r="J219" s="222">
        <v>1</v>
      </c>
      <c r="K219" s="217" t="e">
        <f t="shared" si="10"/>
        <v>#REF!</v>
      </c>
      <c r="L219" s="220"/>
    </row>
    <row r="220" spans="1:12" ht="16.5">
      <c r="A220" s="216" t="s">
        <v>768</v>
      </c>
      <c r="B220" s="217"/>
      <c r="C220" s="218" t="s">
        <v>707</v>
      </c>
      <c r="D220" s="218" t="s">
        <v>769</v>
      </c>
      <c r="E220" s="215" t="s">
        <v>212</v>
      </c>
      <c r="F220" s="218" t="s">
        <v>229</v>
      </c>
      <c r="G220" s="221" t="e">
        <f>VLOOKUP(F220,#REF!,23,0)</f>
        <v>#REF!</v>
      </c>
      <c r="H220" s="268">
        <v>1.7999999999999999E-2</v>
      </c>
      <c r="I220" s="222">
        <v>1.2</v>
      </c>
      <c r="J220" s="222">
        <v>1</v>
      </c>
      <c r="K220" s="217" t="e">
        <f t="shared" si="10"/>
        <v>#REF!</v>
      </c>
      <c r="L220" s="220"/>
    </row>
    <row r="221" spans="1:12" ht="16.5">
      <c r="A221" s="216" t="s">
        <v>770</v>
      </c>
      <c r="B221" s="217"/>
      <c r="C221" s="218" t="s">
        <v>707</v>
      </c>
      <c r="D221" s="218" t="s">
        <v>771</v>
      </c>
      <c r="E221" s="215" t="s">
        <v>212</v>
      </c>
      <c r="F221" s="218" t="s">
        <v>229</v>
      </c>
      <c r="G221" s="221" t="e">
        <f>VLOOKUP(F221,#REF!,23,0)</f>
        <v>#REF!</v>
      </c>
      <c r="H221" s="268">
        <v>1.2999999999999999E-2</v>
      </c>
      <c r="I221" s="222">
        <v>1.2</v>
      </c>
      <c r="J221" s="222">
        <v>1</v>
      </c>
      <c r="K221" s="217" t="e">
        <f t="shared" si="10"/>
        <v>#REF!</v>
      </c>
      <c r="L221" s="220"/>
    </row>
    <row r="222" spans="1:12" ht="16.5">
      <c r="A222" s="216"/>
      <c r="B222" s="217"/>
      <c r="C222" s="218"/>
      <c r="D222" s="218"/>
      <c r="E222" s="215"/>
      <c r="F222" s="218"/>
      <c r="G222" s="269"/>
      <c r="H222" s="268"/>
      <c r="I222" s="222"/>
      <c r="J222" s="222"/>
      <c r="K222" s="217"/>
      <c r="L222" s="220"/>
    </row>
    <row r="223" spans="1:12" ht="16.5">
      <c r="A223" s="216"/>
      <c r="B223" s="217"/>
      <c r="C223" s="225" t="s">
        <v>251</v>
      </c>
      <c r="D223" s="225" t="s">
        <v>772</v>
      </c>
      <c r="E223" s="215"/>
      <c r="F223" s="218"/>
      <c r="G223" s="269"/>
      <c r="H223" s="268"/>
      <c r="I223" s="222"/>
      <c r="J223" s="222"/>
      <c r="K223" s="217"/>
      <c r="L223" s="220"/>
    </row>
    <row r="224" spans="1:12" ht="16.5">
      <c r="A224" s="216" t="s">
        <v>773</v>
      </c>
      <c r="B224" s="217"/>
      <c r="C224" s="218" t="s">
        <v>774</v>
      </c>
      <c r="D224" s="218" t="s">
        <v>775</v>
      </c>
      <c r="E224" s="215" t="s">
        <v>212</v>
      </c>
      <c r="F224" s="218" t="s">
        <v>230</v>
      </c>
      <c r="G224" s="221" t="e">
        <f>VLOOKUP(F224,#REF!,23,0)</f>
        <v>#REF!</v>
      </c>
      <c r="H224" s="268">
        <v>1.7000000000000001E-2</v>
      </c>
      <c r="I224" s="222">
        <v>1</v>
      </c>
      <c r="J224" s="222">
        <v>1</v>
      </c>
      <c r="K224" s="217" t="e">
        <f t="shared" ref="K224:K232" si="11">H224*I224*G224</f>
        <v>#REF!</v>
      </c>
      <c r="L224" s="220"/>
    </row>
    <row r="225" spans="1:12" ht="16.5">
      <c r="A225" s="216" t="s">
        <v>776</v>
      </c>
      <c r="B225" s="217"/>
      <c r="C225" s="218" t="s">
        <v>774</v>
      </c>
      <c r="D225" s="218" t="s">
        <v>777</v>
      </c>
      <c r="E225" s="215" t="s">
        <v>212</v>
      </c>
      <c r="F225" s="218" t="s">
        <v>230</v>
      </c>
      <c r="G225" s="221" t="e">
        <f>VLOOKUP(F225,#REF!,23,0)</f>
        <v>#REF!</v>
      </c>
      <c r="H225" s="268">
        <v>1.7000000000000001E-2</v>
      </c>
      <c r="I225" s="222">
        <v>1</v>
      </c>
      <c r="J225" s="222">
        <v>1</v>
      </c>
      <c r="K225" s="217" t="e">
        <f t="shared" si="11"/>
        <v>#REF!</v>
      </c>
      <c r="L225" s="220"/>
    </row>
    <row r="226" spans="1:12" ht="16.5">
      <c r="A226" s="216" t="s">
        <v>778</v>
      </c>
      <c r="B226" s="217"/>
      <c r="C226" s="218" t="s">
        <v>774</v>
      </c>
      <c r="D226" s="218" t="s">
        <v>779</v>
      </c>
      <c r="E226" s="215" t="s">
        <v>212</v>
      </c>
      <c r="F226" s="218" t="s">
        <v>230</v>
      </c>
      <c r="G226" s="221" t="e">
        <f>VLOOKUP(F226,#REF!,23,0)</f>
        <v>#REF!</v>
      </c>
      <c r="H226" s="268">
        <v>1.2E-2</v>
      </c>
      <c r="I226" s="222">
        <v>1</v>
      </c>
      <c r="J226" s="222">
        <v>1</v>
      </c>
      <c r="K226" s="217" t="e">
        <f t="shared" si="11"/>
        <v>#REF!</v>
      </c>
      <c r="L226" s="220"/>
    </row>
    <row r="227" spans="1:12" ht="16.5">
      <c r="A227" s="216" t="s">
        <v>780</v>
      </c>
      <c r="B227" s="217"/>
      <c r="C227" s="218" t="s">
        <v>774</v>
      </c>
      <c r="D227" s="218" t="s">
        <v>781</v>
      </c>
      <c r="E227" s="215" t="s">
        <v>212</v>
      </c>
      <c r="F227" s="218" t="s">
        <v>230</v>
      </c>
      <c r="G227" s="221" t="e">
        <f>VLOOKUP(F227,#REF!,23,0)</f>
        <v>#REF!</v>
      </c>
      <c r="H227" s="268">
        <v>1.2E-2</v>
      </c>
      <c r="I227" s="222">
        <v>1</v>
      </c>
      <c r="J227" s="222">
        <v>1</v>
      </c>
      <c r="K227" s="217" t="e">
        <f t="shared" si="11"/>
        <v>#REF!</v>
      </c>
      <c r="L227" s="220"/>
    </row>
    <row r="228" spans="1:12" ht="16.5">
      <c r="A228" s="216" t="s">
        <v>782</v>
      </c>
      <c r="B228" s="217"/>
      <c r="C228" s="218" t="s">
        <v>774</v>
      </c>
      <c r="D228" s="218" t="s">
        <v>783</v>
      </c>
      <c r="E228" s="215" t="s">
        <v>212</v>
      </c>
      <c r="F228" s="218" t="s">
        <v>230</v>
      </c>
      <c r="G228" s="221" t="e">
        <f>VLOOKUP(F228,#REF!,23,0)</f>
        <v>#REF!</v>
      </c>
      <c r="H228" s="268">
        <v>1.0999999999999999E-2</v>
      </c>
      <c r="I228" s="222">
        <v>1</v>
      </c>
      <c r="J228" s="222">
        <v>1</v>
      </c>
      <c r="K228" s="217" t="e">
        <f t="shared" si="11"/>
        <v>#REF!</v>
      </c>
      <c r="L228" s="220"/>
    </row>
    <row r="229" spans="1:12" ht="16.5">
      <c r="A229" s="216" t="s">
        <v>784</v>
      </c>
      <c r="B229" s="217"/>
      <c r="C229" s="218" t="s">
        <v>774</v>
      </c>
      <c r="D229" s="218" t="s">
        <v>785</v>
      </c>
      <c r="E229" s="215" t="s">
        <v>212</v>
      </c>
      <c r="F229" s="218" t="s">
        <v>230</v>
      </c>
      <c r="G229" s="221" t="e">
        <f>VLOOKUP(F229,#REF!,23,0)</f>
        <v>#REF!</v>
      </c>
      <c r="H229" s="268">
        <v>1.0999999999999999E-2</v>
      </c>
      <c r="I229" s="222">
        <v>1</v>
      </c>
      <c r="J229" s="222">
        <v>1</v>
      </c>
      <c r="K229" s="217" t="e">
        <f t="shared" si="11"/>
        <v>#REF!</v>
      </c>
      <c r="L229" s="220"/>
    </row>
    <row r="230" spans="1:12" ht="16.5">
      <c r="A230" s="216" t="s">
        <v>786</v>
      </c>
      <c r="B230" s="217"/>
      <c r="C230" s="218" t="s">
        <v>774</v>
      </c>
      <c r="D230" s="218" t="s">
        <v>787</v>
      </c>
      <c r="E230" s="215" t="s">
        <v>212</v>
      </c>
      <c r="F230" s="218" t="s">
        <v>230</v>
      </c>
      <c r="G230" s="221" t="e">
        <f>VLOOKUP(F230,#REF!,23,0)</f>
        <v>#REF!</v>
      </c>
      <c r="H230" s="268">
        <v>1.0999999999999999E-2</v>
      </c>
      <c r="I230" s="222">
        <v>1</v>
      </c>
      <c r="J230" s="222">
        <v>1</v>
      </c>
      <c r="K230" s="217" t="e">
        <f t="shared" si="11"/>
        <v>#REF!</v>
      </c>
      <c r="L230" s="220"/>
    </row>
    <row r="231" spans="1:12" ht="16.5">
      <c r="A231" s="216" t="s">
        <v>788</v>
      </c>
      <c r="B231" s="217"/>
      <c r="C231" s="218" t="s">
        <v>774</v>
      </c>
      <c r="D231" s="218" t="s">
        <v>789</v>
      </c>
      <c r="E231" s="215" t="s">
        <v>212</v>
      </c>
      <c r="F231" s="218" t="s">
        <v>230</v>
      </c>
      <c r="G231" s="221" t="e">
        <f>VLOOKUP(F231,#REF!,23,0)</f>
        <v>#REF!</v>
      </c>
      <c r="H231" s="268">
        <v>8.9999999999999993E-3</v>
      </c>
      <c r="I231" s="222">
        <v>1</v>
      </c>
      <c r="J231" s="222">
        <v>1</v>
      </c>
      <c r="K231" s="217" t="e">
        <f t="shared" si="11"/>
        <v>#REF!</v>
      </c>
      <c r="L231" s="220"/>
    </row>
    <row r="232" spans="1:12" ht="16.5">
      <c r="A232" s="216" t="s">
        <v>790</v>
      </c>
      <c r="B232" s="217"/>
      <c r="C232" s="218" t="s">
        <v>774</v>
      </c>
      <c r="D232" s="218" t="s">
        <v>791</v>
      </c>
      <c r="E232" s="215" t="s">
        <v>212</v>
      </c>
      <c r="F232" s="218" t="s">
        <v>230</v>
      </c>
      <c r="G232" s="221" t="e">
        <f>VLOOKUP(F232,#REF!,23,0)</f>
        <v>#REF!</v>
      </c>
      <c r="H232" s="268">
        <v>8.9999999999999993E-3</v>
      </c>
      <c r="I232" s="222">
        <v>1</v>
      </c>
      <c r="J232" s="222">
        <v>1</v>
      </c>
      <c r="K232" s="217" t="e">
        <f t="shared" si="11"/>
        <v>#REF!</v>
      </c>
      <c r="L232" s="220"/>
    </row>
  </sheetData>
  <autoFilter ref="G1:G232" xr:uid="{00000000-0009-0000-0000-000023000000}"/>
  <phoneticPr fontId="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EBCBC-B0E3-45AD-9CA4-8D915B0B96F4}">
  <sheetPr codeName="Sheet28"/>
  <dimension ref="A1:P76"/>
  <sheetViews>
    <sheetView topLeftCell="A1048543" workbookViewId="0">
      <selection activeCell="K22" sqref="K22"/>
    </sheetView>
  </sheetViews>
  <sheetFormatPr defaultColWidth="8.75" defaultRowHeight="12"/>
  <cols>
    <col min="1" max="3" width="8.75" style="206"/>
    <col min="4" max="4" width="13.5" style="206" bestFit="1" customWidth="1"/>
    <col min="5" max="15" width="8.75" style="206"/>
    <col min="16" max="16" width="53.75" style="206" bestFit="1" customWidth="1"/>
    <col min="17" max="16384" width="8.75" style="206"/>
  </cols>
  <sheetData>
    <row r="1" spans="1:16" ht="16.5">
      <c r="A1" s="209" t="s">
        <v>236</v>
      </c>
      <c r="B1" s="210" t="s">
        <v>237</v>
      </c>
      <c r="C1" s="211" t="s">
        <v>238</v>
      </c>
      <c r="D1" s="211" t="s">
        <v>239</v>
      </c>
      <c r="E1" s="211" t="s">
        <v>240</v>
      </c>
      <c r="F1" s="211" t="s">
        <v>241</v>
      </c>
      <c r="G1" s="210" t="s">
        <v>242</v>
      </c>
      <c r="H1" s="210" t="s">
        <v>243</v>
      </c>
      <c r="I1" s="210" t="s">
        <v>244</v>
      </c>
      <c r="J1" s="210" t="s">
        <v>245</v>
      </c>
      <c r="K1" s="210" t="s">
        <v>246</v>
      </c>
      <c r="L1" s="213" t="s">
        <v>247</v>
      </c>
    </row>
    <row r="2" spans="1:16" ht="16.5">
      <c r="A2" s="216" t="s">
        <v>1308</v>
      </c>
      <c r="B2" s="217"/>
      <c r="C2" s="225" t="s">
        <v>339</v>
      </c>
      <c r="D2" s="218" t="s">
        <v>340</v>
      </c>
      <c r="E2" s="215"/>
      <c r="F2" s="218"/>
      <c r="G2" s="269"/>
      <c r="H2" s="268"/>
      <c r="I2" s="222"/>
      <c r="J2" s="222"/>
      <c r="K2" s="217"/>
      <c r="L2" s="220"/>
      <c r="O2" s="397" t="s">
        <v>1039</v>
      </c>
      <c r="P2" s="397" t="s">
        <v>1038</v>
      </c>
    </row>
    <row r="3" spans="1:16" ht="16.5">
      <c r="A3" s="216"/>
      <c r="B3" s="217"/>
      <c r="C3" s="218" t="s">
        <v>341</v>
      </c>
      <c r="D3" s="218" t="s">
        <v>342</v>
      </c>
      <c r="E3" s="215" t="s">
        <v>285</v>
      </c>
      <c r="F3" s="218" t="s">
        <v>230</v>
      </c>
      <c r="G3" s="221" t="e">
        <f>VLOOKUP(F3,#REF!,23,0)</f>
        <v>#REF!</v>
      </c>
      <c r="H3" s="268">
        <v>0.44</v>
      </c>
      <c r="I3" s="222">
        <v>1</v>
      </c>
      <c r="J3" s="222">
        <v>1</v>
      </c>
      <c r="K3" s="217" t="e">
        <f t="shared" ref="K3:K38" si="0">H3*I3*G3</f>
        <v>#REF!</v>
      </c>
      <c r="L3" s="220"/>
      <c r="O3" s="397" t="s">
        <v>1024</v>
      </c>
      <c r="P3" s="414" t="s">
        <v>1307</v>
      </c>
    </row>
    <row r="4" spans="1:16" ht="16.5">
      <c r="A4" s="216"/>
      <c r="B4" s="217"/>
      <c r="C4" s="218" t="s">
        <v>341</v>
      </c>
      <c r="D4" s="218" t="s">
        <v>343</v>
      </c>
      <c r="E4" s="215" t="s">
        <v>285</v>
      </c>
      <c r="F4" s="218" t="s">
        <v>230</v>
      </c>
      <c r="G4" s="221" t="e">
        <f>VLOOKUP(F4,#REF!,23,0)</f>
        <v>#REF!</v>
      </c>
      <c r="H4" s="268">
        <v>0.55000000000000004</v>
      </c>
      <c r="I4" s="222">
        <v>1</v>
      </c>
      <c r="J4" s="222">
        <v>1</v>
      </c>
      <c r="K4" s="217" t="e">
        <f t="shared" si="0"/>
        <v>#REF!</v>
      </c>
      <c r="L4" s="220"/>
      <c r="O4" s="397" t="s">
        <v>1024</v>
      </c>
      <c r="P4" s="414" t="s">
        <v>1306</v>
      </c>
    </row>
    <row r="5" spans="1:16" ht="16.5">
      <c r="A5" s="216"/>
      <c r="B5" s="217"/>
      <c r="C5" s="218" t="s">
        <v>341</v>
      </c>
      <c r="D5" s="218" t="s">
        <v>344</v>
      </c>
      <c r="E5" s="215" t="s">
        <v>285</v>
      </c>
      <c r="F5" s="218" t="s">
        <v>230</v>
      </c>
      <c r="G5" s="221" t="e">
        <f>VLOOKUP(F5,#REF!,23,0)</f>
        <v>#REF!</v>
      </c>
      <c r="H5" s="268">
        <v>0.55000000000000004</v>
      </c>
      <c r="I5" s="222">
        <v>1</v>
      </c>
      <c r="J5" s="222">
        <v>1</v>
      </c>
      <c r="K5" s="217" t="e">
        <f t="shared" si="0"/>
        <v>#REF!</v>
      </c>
      <c r="L5" s="220"/>
      <c r="O5" s="397" t="s">
        <v>1024</v>
      </c>
      <c r="P5" s="414" t="s">
        <v>1305</v>
      </c>
    </row>
    <row r="6" spans="1:16" ht="16.5">
      <c r="A6" s="216"/>
      <c r="B6" s="217"/>
      <c r="C6" s="218" t="s">
        <v>341</v>
      </c>
      <c r="D6" s="218" t="s">
        <v>345</v>
      </c>
      <c r="E6" s="215" t="s">
        <v>285</v>
      </c>
      <c r="F6" s="218" t="s">
        <v>230</v>
      </c>
      <c r="G6" s="221" t="e">
        <f>VLOOKUP(F6,#REF!,23,0)</f>
        <v>#REF!</v>
      </c>
      <c r="H6" s="268">
        <v>0.66</v>
      </c>
      <c r="I6" s="222">
        <v>1</v>
      </c>
      <c r="J6" s="222">
        <v>1</v>
      </c>
      <c r="K6" s="217" t="e">
        <f t="shared" si="0"/>
        <v>#REF!</v>
      </c>
      <c r="L6" s="220"/>
      <c r="O6" s="397" t="s">
        <v>1024</v>
      </c>
      <c r="P6" s="414" t="s">
        <v>1304</v>
      </c>
    </row>
    <row r="7" spans="1:16" ht="16.5">
      <c r="A7" s="216"/>
      <c r="B7" s="217"/>
      <c r="C7" s="218" t="s">
        <v>341</v>
      </c>
      <c r="D7" s="218" t="s">
        <v>346</v>
      </c>
      <c r="E7" s="215" t="s">
        <v>285</v>
      </c>
      <c r="F7" s="218" t="s">
        <v>230</v>
      </c>
      <c r="G7" s="221" t="e">
        <f>VLOOKUP(F7,#REF!,23,0)</f>
        <v>#REF!</v>
      </c>
      <c r="H7" s="268">
        <v>0.77</v>
      </c>
      <c r="I7" s="222">
        <v>1</v>
      </c>
      <c r="J7" s="222">
        <v>1</v>
      </c>
      <c r="K7" s="217" t="e">
        <f t="shared" si="0"/>
        <v>#REF!</v>
      </c>
      <c r="L7" s="220"/>
      <c r="O7" s="397" t="s">
        <v>1024</v>
      </c>
      <c r="P7" s="414" t="s">
        <v>1303</v>
      </c>
    </row>
    <row r="8" spans="1:16" ht="16.5">
      <c r="A8" s="216"/>
      <c r="B8" s="217"/>
      <c r="C8" s="218" t="s">
        <v>341</v>
      </c>
      <c r="D8" s="218" t="s">
        <v>347</v>
      </c>
      <c r="E8" s="215" t="s">
        <v>285</v>
      </c>
      <c r="F8" s="218" t="s">
        <v>230</v>
      </c>
      <c r="G8" s="221" t="e">
        <f>VLOOKUP(F8,#REF!,23,0)</f>
        <v>#REF!</v>
      </c>
      <c r="H8" s="268">
        <v>0.99</v>
      </c>
      <c r="I8" s="222">
        <v>1</v>
      </c>
      <c r="J8" s="222">
        <v>1</v>
      </c>
      <c r="K8" s="217" t="e">
        <f t="shared" si="0"/>
        <v>#REF!</v>
      </c>
      <c r="L8" s="220"/>
      <c r="O8" s="397" t="s">
        <v>1022</v>
      </c>
      <c r="P8" s="414" t="s">
        <v>1302</v>
      </c>
    </row>
    <row r="9" spans="1:16" ht="16.5">
      <c r="A9" s="216"/>
      <c r="B9" s="217"/>
      <c r="C9" s="218" t="s">
        <v>341</v>
      </c>
      <c r="D9" s="218" t="s">
        <v>348</v>
      </c>
      <c r="E9" s="215" t="s">
        <v>285</v>
      </c>
      <c r="F9" s="218" t="s">
        <v>230</v>
      </c>
      <c r="G9" s="221" t="e">
        <f>VLOOKUP(F9,#REF!,23,0)</f>
        <v>#REF!</v>
      </c>
      <c r="H9" s="268">
        <v>1.21</v>
      </c>
      <c r="I9" s="222">
        <v>1</v>
      </c>
      <c r="J9" s="222">
        <v>1</v>
      </c>
      <c r="K9" s="217" t="e">
        <f t="shared" si="0"/>
        <v>#REF!</v>
      </c>
      <c r="L9" s="220"/>
      <c r="P9" s="405" t="s">
        <v>1301</v>
      </c>
    </row>
    <row r="10" spans="1:16" ht="16.5">
      <c r="A10" s="216"/>
      <c r="B10" s="217"/>
      <c r="C10" s="218" t="s">
        <v>341</v>
      </c>
      <c r="D10" s="218" t="s">
        <v>349</v>
      </c>
      <c r="E10" s="215" t="s">
        <v>285</v>
      </c>
      <c r="F10" s="218" t="s">
        <v>230</v>
      </c>
      <c r="G10" s="221" t="e">
        <f>VLOOKUP(F10,#REF!,23,0)</f>
        <v>#REF!</v>
      </c>
      <c r="H10" s="268">
        <v>1.54</v>
      </c>
      <c r="I10" s="222">
        <v>1</v>
      </c>
      <c r="J10" s="222">
        <v>1</v>
      </c>
      <c r="K10" s="217" t="e">
        <f t="shared" si="0"/>
        <v>#REF!</v>
      </c>
      <c r="L10" s="220"/>
    </row>
    <row r="11" spans="1:16" ht="16.5">
      <c r="A11" s="216"/>
      <c r="B11" s="217"/>
      <c r="C11" s="218" t="s">
        <v>341</v>
      </c>
      <c r="D11" s="218" t="s">
        <v>350</v>
      </c>
      <c r="E11" s="215" t="s">
        <v>285</v>
      </c>
      <c r="F11" s="218" t="s">
        <v>230</v>
      </c>
      <c r="G11" s="221" t="e">
        <f>VLOOKUP(F11,#REF!,23,0)</f>
        <v>#REF!</v>
      </c>
      <c r="H11" s="268">
        <v>2.19</v>
      </c>
      <c r="I11" s="222">
        <v>1</v>
      </c>
      <c r="J11" s="222">
        <v>1</v>
      </c>
      <c r="K11" s="217" t="e">
        <f t="shared" si="0"/>
        <v>#REF!</v>
      </c>
      <c r="L11" s="220"/>
    </row>
    <row r="12" spans="1:16" ht="16.5">
      <c r="A12" s="216"/>
      <c r="B12" s="217"/>
      <c r="C12" s="218" t="s">
        <v>341</v>
      </c>
      <c r="D12" s="218" t="s">
        <v>351</v>
      </c>
      <c r="E12" s="215" t="s">
        <v>285</v>
      </c>
      <c r="F12" s="218" t="s">
        <v>230</v>
      </c>
      <c r="G12" s="221" t="e">
        <f>VLOOKUP(F12,#REF!,23,0)</f>
        <v>#REF!</v>
      </c>
      <c r="H12" s="268">
        <v>2.85</v>
      </c>
      <c r="I12" s="222">
        <v>1</v>
      </c>
      <c r="J12" s="222">
        <v>1</v>
      </c>
      <c r="K12" s="217" t="e">
        <f t="shared" si="0"/>
        <v>#REF!</v>
      </c>
      <c r="L12" s="220"/>
    </row>
    <row r="13" spans="1:16" ht="16.5">
      <c r="A13" s="216"/>
      <c r="B13" s="217"/>
      <c r="C13" s="218" t="s">
        <v>341</v>
      </c>
      <c r="D13" s="218" t="s">
        <v>352</v>
      </c>
      <c r="E13" s="215" t="s">
        <v>285</v>
      </c>
      <c r="F13" s="218" t="s">
        <v>230</v>
      </c>
      <c r="G13" s="221" t="e">
        <f>VLOOKUP(F13,#REF!,23,0)</f>
        <v>#REF!</v>
      </c>
      <c r="H13" s="268">
        <v>3.29</v>
      </c>
      <c r="I13" s="222">
        <v>1</v>
      </c>
      <c r="J13" s="222">
        <v>1</v>
      </c>
      <c r="K13" s="217" t="e">
        <f t="shared" si="0"/>
        <v>#REF!</v>
      </c>
      <c r="L13" s="220"/>
    </row>
    <row r="14" spans="1:16" ht="16.5">
      <c r="A14" s="216"/>
      <c r="B14" s="217"/>
      <c r="C14" s="218" t="s">
        <v>341</v>
      </c>
      <c r="D14" s="218" t="s">
        <v>353</v>
      </c>
      <c r="E14" s="215" t="s">
        <v>285</v>
      </c>
      <c r="F14" s="218" t="s">
        <v>230</v>
      </c>
      <c r="G14" s="221" t="e">
        <f>VLOOKUP(F14,#REF!,23,0)</f>
        <v>#REF!</v>
      </c>
      <c r="H14" s="268">
        <v>3.46</v>
      </c>
      <c r="I14" s="222">
        <v>1</v>
      </c>
      <c r="J14" s="222">
        <v>1</v>
      </c>
      <c r="K14" s="217" t="e">
        <f t="shared" si="0"/>
        <v>#REF!</v>
      </c>
      <c r="L14" s="220"/>
    </row>
    <row r="15" spans="1:16" ht="16.5">
      <c r="A15" s="216"/>
      <c r="B15" s="217"/>
      <c r="C15" s="218" t="s">
        <v>341</v>
      </c>
      <c r="D15" s="218" t="s">
        <v>354</v>
      </c>
      <c r="E15" s="215" t="s">
        <v>285</v>
      </c>
      <c r="F15" s="218" t="s">
        <v>230</v>
      </c>
      <c r="G15" s="221" t="e">
        <f>VLOOKUP(F15,#REF!,23,0)</f>
        <v>#REF!</v>
      </c>
      <c r="H15" s="268">
        <v>3.73</v>
      </c>
      <c r="I15" s="222">
        <v>1</v>
      </c>
      <c r="J15" s="222">
        <v>1</v>
      </c>
      <c r="K15" s="217" t="e">
        <f t="shared" si="0"/>
        <v>#REF!</v>
      </c>
      <c r="L15" s="220"/>
    </row>
    <row r="16" spans="1:16" ht="16.5">
      <c r="A16" s="216"/>
      <c r="B16" s="217"/>
      <c r="C16" s="218" t="s">
        <v>341</v>
      </c>
      <c r="D16" s="218" t="s">
        <v>355</v>
      </c>
      <c r="E16" s="215" t="s">
        <v>285</v>
      </c>
      <c r="F16" s="218" t="s">
        <v>230</v>
      </c>
      <c r="G16" s="221" t="e">
        <f>VLOOKUP(F16,#REF!,23,0)</f>
        <v>#REF!</v>
      </c>
      <c r="H16" s="268">
        <v>4.0599999999999996</v>
      </c>
      <c r="I16" s="222">
        <v>1</v>
      </c>
      <c r="J16" s="222">
        <v>1</v>
      </c>
      <c r="K16" s="217" t="e">
        <f t="shared" si="0"/>
        <v>#REF!</v>
      </c>
      <c r="L16" s="220"/>
    </row>
    <row r="17" spans="1:12" ht="16.5">
      <c r="A17" s="216"/>
      <c r="B17" s="217"/>
      <c r="C17" s="218" t="s">
        <v>341</v>
      </c>
      <c r="D17" s="218" t="s">
        <v>356</v>
      </c>
      <c r="E17" s="215" t="s">
        <v>285</v>
      </c>
      <c r="F17" s="218" t="s">
        <v>230</v>
      </c>
      <c r="G17" s="221" t="e">
        <f>VLOOKUP(F17,#REF!,23,0)</f>
        <v>#REF!</v>
      </c>
      <c r="H17" s="268">
        <v>4.3899999999999997</v>
      </c>
      <c r="I17" s="222">
        <v>1</v>
      </c>
      <c r="J17" s="222">
        <v>1</v>
      </c>
      <c r="K17" s="217" t="e">
        <f t="shared" si="0"/>
        <v>#REF!</v>
      </c>
      <c r="L17" s="220"/>
    </row>
    <row r="18" spans="1:12" ht="16.5">
      <c r="A18" s="216"/>
      <c r="B18" s="217"/>
      <c r="C18" s="218" t="s">
        <v>341</v>
      </c>
      <c r="D18" s="218" t="s">
        <v>357</v>
      </c>
      <c r="E18" s="215" t="s">
        <v>285</v>
      </c>
      <c r="F18" s="218" t="s">
        <v>230</v>
      </c>
      <c r="G18" s="221" t="e">
        <f>VLOOKUP(F18,#REF!,23,0)</f>
        <v>#REF!</v>
      </c>
      <c r="H18" s="268">
        <v>5.26</v>
      </c>
      <c r="I18" s="222">
        <v>1</v>
      </c>
      <c r="J18" s="222">
        <v>1</v>
      </c>
      <c r="K18" s="217" t="e">
        <f t="shared" si="0"/>
        <v>#REF!</v>
      </c>
      <c r="L18" s="220"/>
    </row>
    <row r="19" spans="1:12" ht="16.5">
      <c r="A19" s="216"/>
      <c r="B19" s="217"/>
      <c r="C19" s="218" t="s">
        <v>341</v>
      </c>
      <c r="D19" s="218" t="s">
        <v>358</v>
      </c>
      <c r="E19" s="215" t="s">
        <v>285</v>
      </c>
      <c r="F19" s="218" t="s">
        <v>230</v>
      </c>
      <c r="G19" s="221" t="e">
        <f>VLOOKUP(F19,#REF!,23,0)</f>
        <v>#REF!</v>
      </c>
      <c r="H19" s="268">
        <v>5.26</v>
      </c>
      <c r="I19" s="222">
        <v>1</v>
      </c>
      <c r="J19" s="222">
        <v>1</v>
      </c>
      <c r="K19" s="217" t="e">
        <f t="shared" si="0"/>
        <v>#REF!</v>
      </c>
      <c r="L19" s="220"/>
    </row>
    <row r="20" spans="1:12" ht="16.5">
      <c r="A20" s="216"/>
      <c r="B20" s="217"/>
      <c r="C20" s="218" t="s">
        <v>341</v>
      </c>
      <c r="D20" s="218" t="s">
        <v>359</v>
      </c>
      <c r="E20" s="215" t="s">
        <v>285</v>
      </c>
      <c r="F20" s="218" t="s">
        <v>230</v>
      </c>
      <c r="G20" s="221" t="e">
        <f>VLOOKUP(F20,#REF!,23,0)</f>
        <v>#REF!</v>
      </c>
      <c r="H20" s="268">
        <v>5.41</v>
      </c>
      <c r="I20" s="222">
        <v>1</v>
      </c>
      <c r="J20" s="222">
        <v>1</v>
      </c>
      <c r="K20" s="217" t="e">
        <f t="shared" si="0"/>
        <v>#REF!</v>
      </c>
      <c r="L20" s="220"/>
    </row>
    <row r="21" spans="1:12" ht="16.5">
      <c r="A21" s="216"/>
      <c r="B21" s="217"/>
      <c r="C21" s="218" t="s">
        <v>341</v>
      </c>
      <c r="D21" s="218" t="s">
        <v>360</v>
      </c>
      <c r="E21" s="215" t="s">
        <v>285</v>
      </c>
      <c r="F21" s="218" t="s">
        <v>230</v>
      </c>
      <c r="G21" s="221" t="e">
        <f>VLOOKUP(F21,#REF!,23,0)</f>
        <v>#REF!</v>
      </c>
      <c r="H21" s="268">
        <v>5.7</v>
      </c>
      <c r="I21" s="222">
        <v>1</v>
      </c>
      <c r="J21" s="222">
        <v>1</v>
      </c>
      <c r="K21" s="217" t="e">
        <f t="shared" si="0"/>
        <v>#REF!</v>
      </c>
      <c r="L21" s="220"/>
    </row>
    <row r="22" spans="1:12" ht="16.5">
      <c r="A22" s="216"/>
      <c r="B22" s="217"/>
      <c r="C22" s="218" t="s">
        <v>341</v>
      </c>
      <c r="D22" s="218" t="s">
        <v>361</v>
      </c>
      <c r="E22" s="215" t="s">
        <v>285</v>
      </c>
      <c r="F22" s="218" t="s">
        <v>230</v>
      </c>
      <c r="G22" s="221" t="e">
        <f>VLOOKUP(F22,#REF!,23,0)</f>
        <v>#REF!</v>
      </c>
      <c r="H22" s="268">
        <v>6.15</v>
      </c>
      <c r="I22" s="222">
        <v>1</v>
      </c>
      <c r="J22" s="222">
        <v>1</v>
      </c>
      <c r="K22" s="217" t="e">
        <f t="shared" si="0"/>
        <v>#REF!</v>
      </c>
      <c r="L22" s="220"/>
    </row>
    <row r="23" spans="1:12" ht="16.5">
      <c r="A23" s="216"/>
      <c r="B23" s="217"/>
      <c r="C23" s="218" t="s">
        <v>341</v>
      </c>
      <c r="D23" s="218" t="s">
        <v>362</v>
      </c>
      <c r="E23" s="215" t="s">
        <v>285</v>
      </c>
      <c r="F23" s="218" t="s">
        <v>230</v>
      </c>
      <c r="G23" s="221" t="e">
        <f>VLOOKUP(F23,#REF!,23,0)</f>
        <v>#REF!</v>
      </c>
      <c r="H23" s="268">
        <v>6.47</v>
      </c>
      <c r="I23" s="222">
        <v>1</v>
      </c>
      <c r="J23" s="222">
        <v>1</v>
      </c>
      <c r="K23" s="217" t="e">
        <f t="shared" si="0"/>
        <v>#REF!</v>
      </c>
      <c r="L23" s="220"/>
    </row>
    <row r="24" spans="1:12" ht="16.5">
      <c r="A24" s="216"/>
      <c r="B24" s="217"/>
      <c r="C24" s="218" t="s">
        <v>341</v>
      </c>
      <c r="D24" s="218" t="s">
        <v>363</v>
      </c>
      <c r="E24" s="215" t="s">
        <v>285</v>
      </c>
      <c r="F24" s="218" t="s">
        <v>230</v>
      </c>
      <c r="G24" s="221" t="e">
        <f>VLOOKUP(F24,#REF!,23,0)</f>
        <v>#REF!</v>
      </c>
      <c r="H24" s="268">
        <v>6.8</v>
      </c>
      <c r="I24" s="222">
        <v>1</v>
      </c>
      <c r="J24" s="222">
        <v>1</v>
      </c>
      <c r="K24" s="217" t="e">
        <f t="shared" si="0"/>
        <v>#REF!</v>
      </c>
      <c r="L24" s="220"/>
    </row>
    <row r="25" spans="1:12" ht="16.5">
      <c r="A25" s="216"/>
      <c r="B25" s="217"/>
      <c r="C25" s="218" t="s">
        <v>341</v>
      </c>
      <c r="D25" s="218" t="s">
        <v>364</v>
      </c>
      <c r="E25" s="215" t="s">
        <v>285</v>
      </c>
      <c r="F25" s="218" t="s">
        <v>230</v>
      </c>
      <c r="G25" s="221" t="e">
        <f>VLOOKUP(F25,#REF!,23,0)</f>
        <v>#REF!</v>
      </c>
      <c r="H25" s="268">
        <v>7.65</v>
      </c>
      <c r="I25" s="222">
        <v>1</v>
      </c>
      <c r="J25" s="222">
        <v>1</v>
      </c>
      <c r="K25" s="217" t="e">
        <f t="shared" si="0"/>
        <v>#REF!</v>
      </c>
      <c r="L25" s="220"/>
    </row>
    <row r="26" spans="1:12" ht="16.5">
      <c r="A26" s="216"/>
      <c r="B26" s="217"/>
      <c r="C26" s="218" t="s">
        <v>341</v>
      </c>
      <c r="D26" s="218" t="s">
        <v>365</v>
      </c>
      <c r="E26" s="215" t="s">
        <v>285</v>
      </c>
      <c r="F26" s="218" t="s">
        <v>230</v>
      </c>
      <c r="G26" s="221" t="e">
        <f>VLOOKUP(F26,#REF!,23,0)</f>
        <v>#REF!</v>
      </c>
      <c r="H26" s="268">
        <v>8.5</v>
      </c>
      <c r="I26" s="222">
        <v>1</v>
      </c>
      <c r="J26" s="222">
        <v>1</v>
      </c>
      <c r="K26" s="217" t="e">
        <f t="shared" si="0"/>
        <v>#REF!</v>
      </c>
      <c r="L26" s="220"/>
    </row>
    <row r="27" spans="1:12" ht="16.5">
      <c r="A27" s="216"/>
      <c r="B27" s="217"/>
      <c r="C27" s="218" t="s">
        <v>341</v>
      </c>
      <c r="D27" s="218" t="s">
        <v>366</v>
      </c>
      <c r="E27" s="215" t="s">
        <v>285</v>
      </c>
      <c r="F27" s="218" t="s">
        <v>230</v>
      </c>
      <c r="G27" s="221" t="e">
        <f>VLOOKUP(F27,#REF!,23,0)</f>
        <v>#REF!</v>
      </c>
      <c r="H27" s="268">
        <v>9.35</v>
      </c>
      <c r="I27" s="222">
        <v>1</v>
      </c>
      <c r="J27" s="222">
        <v>1</v>
      </c>
      <c r="K27" s="217" t="e">
        <f t="shared" si="0"/>
        <v>#REF!</v>
      </c>
      <c r="L27" s="220"/>
    </row>
    <row r="28" spans="1:12" ht="16.5">
      <c r="A28" s="216"/>
      <c r="B28" s="217"/>
      <c r="C28" s="218" t="s">
        <v>341</v>
      </c>
      <c r="D28" s="218" t="s">
        <v>367</v>
      </c>
      <c r="E28" s="215" t="s">
        <v>285</v>
      </c>
      <c r="F28" s="218" t="s">
        <v>230</v>
      </c>
      <c r="G28" s="221" t="e">
        <f>VLOOKUP(F28,#REF!,23,0)</f>
        <v>#REF!</v>
      </c>
      <c r="H28" s="268">
        <v>11.16</v>
      </c>
      <c r="I28" s="222">
        <v>1</v>
      </c>
      <c r="J28" s="222">
        <v>1</v>
      </c>
      <c r="K28" s="217" t="e">
        <f t="shared" si="0"/>
        <v>#REF!</v>
      </c>
      <c r="L28" s="220"/>
    </row>
    <row r="29" spans="1:12" ht="16.5">
      <c r="A29" s="216"/>
      <c r="B29" s="217"/>
      <c r="C29" s="218" t="s">
        <v>341</v>
      </c>
      <c r="D29" s="218" t="s">
        <v>368</v>
      </c>
      <c r="E29" s="215" t="s">
        <v>285</v>
      </c>
      <c r="F29" s="218" t="s">
        <v>230</v>
      </c>
      <c r="G29" s="221" t="e">
        <f>VLOOKUP(F29,#REF!,23,0)</f>
        <v>#REF!</v>
      </c>
      <c r="H29" s="268">
        <v>12.75</v>
      </c>
      <c r="I29" s="222">
        <v>1</v>
      </c>
      <c r="J29" s="222">
        <v>1</v>
      </c>
      <c r="K29" s="217" t="e">
        <f t="shared" si="0"/>
        <v>#REF!</v>
      </c>
      <c r="L29" s="220"/>
    </row>
    <row r="30" spans="1:12" ht="16.5">
      <c r="A30" s="216"/>
      <c r="B30" s="217"/>
      <c r="C30" s="218" t="s">
        <v>341</v>
      </c>
      <c r="D30" s="218" t="s">
        <v>369</v>
      </c>
      <c r="E30" s="215" t="s">
        <v>285</v>
      </c>
      <c r="F30" s="218" t="s">
        <v>230</v>
      </c>
      <c r="G30" s="221" t="e">
        <f>VLOOKUP(F30,#REF!,23,0)</f>
        <v>#REF!</v>
      </c>
      <c r="H30" s="268">
        <v>14.45</v>
      </c>
      <c r="I30" s="222">
        <v>1</v>
      </c>
      <c r="J30" s="222">
        <v>1</v>
      </c>
      <c r="K30" s="217" t="e">
        <f t="shared" si="0"/>
        <v>#REF!</v>
      </c>
      <c r="L30" s="220"/>
    </row>
    <row r="31" spans="1:12" ht="16.5">
      <c r="A31" s="216"/>
      <c r="B31" s="217"/>
      <c r="C31" s="218" t="s">
        <v>341</v>
      </c>
      <c r="D31" s="218" t="s">
        <v>370</v>
      </c>
      <c r="E31" s="215" t="s">
        <v>285</v>
      </c>
      <c r="F31" s="218" t="s">
        <v>230</v>
      </c>
      <c r="G31" s="221" t="e">
        <f>VLOOKUP(F31,#REF!,23,0)</f>
        <v>#REF!</v>
      </c>
      <c r="H31" s="268">
        <v>16.149999999999999</v>
      </c>
      <c r="I31" s="222">
        <v>1</v>
      </c>
      <c r="J31" s="222">
        <v>1</v>
      </c>
      <c r="K31" s="217" t="e">
        <f t="shared" si="0"/>
        <v>#REF!</v>
      </c>
      <c r="L31" s="220"/>
    </row>
    <row r="32" spans="1:12" ht="16.5">
      <c r="A32" s="216"/>
      <c r="B32" s="217"/>
      <c r="C32" s="218" t="s">
        <v>341</v>
      </c>
      <c r="D32" s="218" t="s">
        <v>371</v>
      </c>
      <c r="E32" s="215" t="s">
        <v>285</v>
      </c>
      <c r="F32" s="218" t="s">
        <v>230</v>
      </c>
      <c r="G32" s="221" t="e">
        <f>VLOOKUP(F32,#REF!,23,0)</f>
        <v>#REF!</v>
      </c>
      <c r="H32" s="268">
        <v>17.850000000000001</v>
      </c>
      <c r="I32" s="222">
        <v>1</v>
      </c>
      <c r="J32" s="222">
        <v>1</v>
      </c>
      <c r="K32" s="217" t="e">
        <f t="shared" si="0"/>
        <v>#REF!</v>
      </c>
      <c r="L32" s="220"/>
    </row>
    <row r="33" spans="1:12" ht="16.5">
      <c r="A33" s="216"/>
      <c r="B33" s="217"/>
      <c r="C33" s="218" t="s">
        <v>341</v>
      </c>
      <c r="D33" s="218" t="s">
        <v>372</v>
      </c>
      <c r="E33" s="215" t="s">
        <v>285</v>
      </c>
      <c r="F33" s="218" t="s">
        <v>230</v>
      </c>
      <c r="G33" s="221" t="e">
        <f>VLOOKUP(F33,#REF!,23,0)</f>
        <v>#REF!</v>
      </c>
      <c r="H33" s="268">
        <v>19.55</v>
      </c>
      <c r="I33" s="222">
        <v>1</v>
      </c>
      <c r="J33" s="222">
        <v>1</v>
      </c>
      <c r="K33" s="217" t="e">
        <f t="shared" si="0"/>
        <v>#REF!</v>
      </c>
      <c r="L33" s="220"/>
    </row>
    <row r="34" spans="1:12" ht="16.5">
      <c r="A34" s="216"/>
      <c r="B34" s="217"/>
      <c r="C34" s="218" t="s">
        <v>341</v>
      </c>
      <c r="D34" s="218" t="s">
        <v>373</v>
      </c>
      <c r="E34" s="215" t="s">
        <v>285</v>
      </c>
      <c r="F34" s="218" t="s">
        <v>230</v>
      </c>
      <c r="G34" s="221" t="e">
        <f>VLOOKUP(F34,#REF!,23,0)</f>
        <v>#REF!</v>
      </c>
      <c r="H34" s="268">
        <v>22.16</v>
      </c>
      <c r="I34" s="222">
        <v>1</v>
      </c>
      <c r="J34" s="222">
        <v>1</v>
      </c>
      <c r="K34" s="217" t="e">
        <f t="shared" si="0"/>
        <v>#REF!</v>
      </c>
      <c r="L34" s="220"/>
    </row>
    <row r="35" spans="1:12" ht="16.5">
      <c r="A35" s="216"/>
      <c r="B35" s="217"/>
      <c r="C35" s="218" t="s">
        <v>341</v>
      </c>
      <c r="D35" s="218" t="s">
        <v>374</v>
      </c>
      <c r="E35" s="215" t="s">
        <v>285</v>
      </c>
      <c r="F35" s="218" t="s">
        <v>230</v>
      </c>
      <c r="G35" s="221" t="e">
        <f>VLOOKUP(F35,#REF!,23,0)</f>
        <v>#REF!</v>
      </c>
      <c r="H35" s="268">
        <v>24.11</v>
      </c>
      <c r="I35" s="222">
        <v>1</v>
      </c>
      <c r="J35" s="222">
        <v>1</v>
      </c>
      <c r="K35" s="217" t="e">
        <f t="shared" si="0"/>
        <v>#REF!</v>
      </c>
      <c r="L35" s="220"/>
    </row>
    <row r="36" spans="1:12" ht="16.5">
      <c r="A36" s="216"/>
      <c r="B36" s="217"/>
      <c r="C36" s="218" t="s">
        <v>341</v>
      </c>
      <c r="D36" s="218" t="s">
        <v>375</v>
      </c>
      <c r="E36" s="215" t="s">
        <v>285</v>
      </c>
      <c r="F36" s="218" t="s">
        <v>230</v>
      </c>
      <c r="G36" s="221" t="e">
        <f>VLOOKUP(F36,#REF!,23,0)</f>
        <v>#REF!</v>
      </c>
      <c r="H36" s="268">
        <v>26.98</v>
      </c>
      <c r="I36" s="222">
        <v>1</v>
      </c>
      <c r="J36" s="222">
        <v>1</v>
      </c>
      <c r="K36" s="217" t="e">
        <f t="shared" si="0"/>
        <v>#REF!</v>
      </c>
      <c r="L36" s="220"/>
    </row>
    <row r="37" spans="1:12" ht="16.5">
      <c r="A37" s="216"/>
      <c r="B37" s="217"/>
      <c r="C37" s="218" t="s">
        <v>341</v>
      </c>
      <c r="D37" s="218" t="s">
        <v>376</v>
      </c>
      <c r="E37" s="215" t="s">
        <v>285</v>
      </c>
      <c r="F37" s="218" t="s">
        <v>230</v>
      </c>
      <c r="G37" s="221" t="e">
        <f>VLOOKUP(F37,#REF!,23,0)</f>
        <v>#REF!</v>
      </c>
      <c r="H37" s="268">
        <v>29.33</v>
      </c>
      <c r="I37" s="222">
        <v>1</v>
      </c>
      <c r="J37" s="222">
        <v>1</v>
      </c>
      <c r="K37" s="217" t="e">
        <f t="shared" si="0"/>
        <v>#REF!</v>
      </c>
      <c r="L37" s="220"/>
    </row>
    <row r="38" spans="1:12" ht="16.5">
      <c r="A38" s="216"/>
      <c r="B38" s="217"/>
      <c r="C38" s="218" t="s">
        <v>341</v>
      </c>
      <c r="D38" s="218" t="s">
        <v>377</v>
      </c>
      <c r="E38" s="215" t="s">
        <v>285</v>
      </c>
      <c r="F38" s="218" t="s">
        <v>230</v>
      </c>
      <c r="G38" s="221" t="e">
        <f>VLOOKUP(F38,#REF!,23,0)</f>
        <v>#REF!</v>
      </c>
      <c r="H38" s="268">
        <f>H33</f>
        <v>19.55</v>
      </c>
      <c r="I38" s="222">
        <v>2</v>
      </c>
      <c r="J38" s="222">
        <v>1</v>
      </c>
      <c r="K38" s="217" t="e">
        <f t="shared" si="0"/>
        <v>#REF!</v>
      </c>
      <c r="L38" s="220"/>
    </row>
    <row r="39" spans="1:12" ht="16.5">
      <c r="A39" s="216"/>
      <c r="B39" s="217"/>
      <c r="C39" s="218"/>
      <c r="D39" s="218"/>
      <c r="E39" s="215"/>
      <c r="F39" s="218"/>
      <c r="G39" s="269"/>
      <c r="H39" s="268"/>
      <c r="I39" s="222"/>
      <c r="J39" s="222"/>
      <c r="K39" s="217"/>
      <c r="L39" s="220"/>
    </row>
    <row r="40" spans="1:12" ht="16.5">
      <c r="A40" s="216"/>
      <c r="B40" s="217"/>
      <c r="C40" s="225" t="s">
        <v>378</v>
      </c>
      <c r="D40" s="218" t="s">
        <v>340</v>
      </c>
      <c r="E40" s="215"/>
      <c r="F40" s="218"/>
      <c r="G40" s="269"/>
      <c r="H40" s="268"/>
      <c r="I40" s="222"/>
      <c r="J40" s="222"/>
      <c r="K40" s="217"/>
      <c r="L40" s="220"/>
    </row>
    <row r="41" spans="1:12" ht="16.5">
      <c r="A41" s="216"/>
      <c r="B41" s="217"/>
      <c r="C41" s="218" t="s">
        <v>341</v>
      </c>
      <c r="D41" s="218" t="s">
        <v>342</v>
      </c>
      <c r="E41" s="215" t="s">
        <v>285</v>
      </c>
      <c r="F41" s="218" t="s">
        <v>230</v>
      </c>
      <c r="G41" s="221" t="e">
        <f>VLOOKUP(F41,#REF!,23,0)</f>
        <v>#REF!</v>
      </c>
      <c r="H41" s="268">
        <v>0.48</v>
      </c>
      <c r="I41" s="222">
        <v>1</v>
      </c>
      <c r="J41" s="222">
        <v>1</v>
      </c>
      <c r="K41" s="217" t="e">
        <f t="shared" ref="K41:K76" si="1">H41*I41*G41</f>
        <v>#REF!</v>
      </c>
      <c r="L41" s="220"/>
    </row>
    <row r="42" spans="1:12" ht="16.5">
      <c r="A42" s="216"/>
      <c r="B42" s="217"/>
      <c r="C42" s="218" t="s">
        <v>341</v>
      </c>
      <c r="D42" s="218" t="s">
        <v>343</v>
      </c>
      <c r="E42" s="215" t="s">
        <v>285</v>
      </c>
      <c r="F42" s="218" t="s">
        <v>230</v>
      </c>
      <c r="G42" s="221" t="e">
        <f>VLOOKUP(F42,#REF!,23,0)</f>
        <v>#REF!</v>
      </c>
      <c r="H42" s="268">
        <v>0.61</v>
      </c>
      <c r="I42" s="222">
        <v>1</v>
      </c>
      <c r="J42" s="222">
        <v>1</v>
      </c>
      <c r="K42" s="217" t="e">
        <f t="shared" si="1"/>
        <v>#REF!</v>
      </c>
      <c r="L42" s="220"/>
    </row>
    <row r="43" spans="1:12" ht="16.5">
      <c r="A43" s="216"/>
      <c r="B43" s="217"/>
      <c r="C43" s="218" t="s">
        <v>341</v>
      </c>
      <c r="D43" s="218" t="s">
        <v>344</v>
      </c>
      <c r="E43" s="215" t="s">
        <v>285</v>
      </c>
      <c r="F43" s="218" t="s">
        <v>230</v>
      </c>
      <c r="G43" s="221" t="e">
        <f>VLOOKUP(F43,#REF!,23,0)</f>
        <v>#REF!</v>
      </c>
      <c r="H43" s="268">
        <v>0.61</v>
      </c>
      <c r="I43" s="222">
        <v>1</v>
      </c>
      <c r="J43" s="222">
        <v>1</v>
      </c>
      <c r="K43" s="217" t="e">
        <f t="shared" si="1"/>
        <v>#REF!</v>
      </c>
      <c r="L43" s="220"/>
    </row>
    <row r="44" spans="1:12" ht="16.5">
      <c r="A44" s="216"/>
      <c r="B44" s="217"/>
      <c r="C44" s="218" t="s">
        <v>341</v>
      </c>
      <c r="D44" s="218" t="s">
        <v>345</v>
      </c>
      <c r="E44" s="215" t="s">
        <v>285</v>
      </c>
      <c r="F44" s="218" t="s">
        <v>230</v>
      </c>
      <c r="G44" s="221" t="e">
        <f>VLOOKUP(F44,#REF!,23,0)</f>
        <v>#REF!</v>
      </c>
      <c r="H44" s="268">
        <v>0.73</v>
      </c>
      <c r="I44" s="222">
        <v>1</v>
      </c>
      <c r="J44" s="222">
        <v>1</v>
      </c>
      <c r="K44" s="217" t="e">
        <f t="shared" si="1"/>
        <v>#REF!</v>
      </c>
      <c r="L44" s="220"/>
    </row>
    <row r="45" spans="1:12" ht="16.5">
      <c r="A45" s="216"/>
      <c r="B45" s="217"/>
      <c r="C45" s="218" t="s">
        <v>341</v>
      </c>
      <c r="D45" s="218" t="s">
        <v>346</v>
      </c>
      <c r="E45" s="215" t="s">
        <v>285</v>
      </c>
      <c r="F45" s="218" t="s">
        <v>230</v>
      </c>
      <c r="G45" s="221" t="e">
        <f>VLOOKUP(F45,#REF!,23,0)</f>
        <v>#REF!</v>
      </c>
      <c r="H45" s="268">
        <v>0.85</v>
      </c>
      <c r="I45" s="222">
        <v>1</v>
      </c>
      <c r="J45" s="222">
        <v>1</v>
      </c>
      <c r="K45" s="217" t="e">
        <f t="shared" si="1"/>
        <v>#REF!</v>
      </c>
      <c r="L45" s="220"/>
    </row>
    <row r="46" spans="1:12" ht="16.5">
      <c r="A46" s="216"/>
      <c r="B46" s="217"/>
      <c r="C46" s="218" t="s">
        <v>341</v>
      </c>
      <c r="D46" s="218" t="s">
        <v>347</v>
      </c>
      <c r="E46" s="215" t="s">
        <v>285</v>
      </c>
      <c r="F46" s="218" t="s">
        <v>230</v>
      </c>
      <c r="G46" s="221" t="e">
        <f>VLOOKUP(F46,#REF!,23,0)</f>
        <v>#REF!</v>
      </c>
      <c r="H46" s="268">
        <v>1.0900000000000001</v>
      </c>
      <c r="I46" s="222">
        <v>1</v>
      </c>
      <c r="J46" s="222">
        <v>1</v>
      </c>
      <c r="K46" s="217" t="e">
        <f t="shared" si="1"/>
        <v>#REF!</v>
      </c>
      <c r="L46" s="220"/>
    </row>
    <row r="47" spans="1:12" ht="16.5">
      <c r="A47" s="216"/>
      <c r="B47" s="217"/>
      <c r="C47" s="218" t="s">
        <v>341</v>
      </c>
      <c r="D47" s="218" t="s">
        <v>348</v>
      </c>
      <c r="E47" s="215" t="s">
        <v>285</v>
      </c>
      <c r="F47" s="218" t="s">
        <v>230</v>
      </c>
      <c r="G47" s="221" t="e">
        <f>VLOOKUP(F47,#REF!,23,0)</f>
        <v>#REF!</v>
      </c>
      <c r="H47" s="268">
        <v>1.33</v>
      </c>
      <c r="I47" s="222">
        <v>1</v>
      </c>
      <c r="J47" s="222">
        <v>1</v>
      </c>
      <c r="K47" s="217" t="e">
        <f t="shared" si="1"/>
        <v>#REF!</v>
      </c>
      <c r="L47" s="220"/>
    </row>
    <row r="48" spans="1:12" ht="16.5">
      <c r="A48" s="216"/>
      <c r="B48" s="217"/>
      <c r="C48" s="218" t="s">
        <v>341</v>
      </c>
      <c r="D48" s="218" t="s">
        <v>349</v>
      </c>
      <c r="E48" s="215" t="s">
        <v>285</v>
      </c>
      <c r="F48" s="218" t="s">
        <v>230</v>
      </c>
      <c r="G48" s="221" t="e">
        <f>VLOOKUP(F48,#REF!,23,0)</f>
        <v>#REF!</v>
      </c>
      <c r="H48" s="268">
        <v>1.69</v>
      </c>
      <c r="I48" s="222">
        <v>1</v>
      </c>
      <c r="J48" s="222">
        <v>1</v>
      </c>
      <c r="K48" s="217" t="e">
        <f t="shared" si="1"/>
        <v>#REF!</v>
      </c>
      <c r="L48" s="220"/>
    </row>
    <row r="49" spans="1:12" ht="16.5">
      <c r="A49" s="216"/>
      <c r="B49" s="217"/>
      <c r="C49" s="218" t="s">
        <v>341</v>
      </c>
      <c r="D49" s="218" t="s">
        <v>350</v>
      </c>
      <c r="E49" s="215" t="s">
        <v>285</v>
      </c>
      <c r="F49" s="218" t="s">
        <v>230</v>
      </c>
      <c r="G49" s="221" t="e">
        <f>VLOOKUP(F49,#REF!,23,0)</f>
        <v>#REF!</v>
      </c>
      <c r="H49" s="268">
        <v>2.41</v>
      </c>
      <c r="I49" s="222">
        <v>1</v>
      </c>
      <c r="J49" s="222">
        <v>1</v>
      </c>
      <c r="K49" s="217" t="e">
        <f t="shared" si="1"/>
        <v>#REF!</v>
      </c>
      <c r="L49" s="220"/>
    </row>
    <row r="50" spans="1:12" ht="16.5">
      <c r="A50" s="216"/>
      <c r="B50" s="217"/>
      <c r="C50" s="218" t="s">
        <v>341</v>
      </c>
      <c r="D50" s="218" t="s">
        <v>351</v>
      </c>
      <c r="E50" s="215" t="s">
        <v>285</v>
      </c>
      <c r="F50" s="218" t="s">
        <v>230</v>
      </c>
      <c r="G50" s="221" t="e">
        <f>VLOOKUP(F50,#REF!,23,0)</f>
        <v>#REF!</v>
      </c>
      <c r="H50" s="268">
        <v>3.14</v>
      </c>
      <c r="I50" s="222">
        <v>1</v>
      </c>
      <c r="J50" s="222">
        <v>1</v>
      </c>
      <c r="K50" s="217" t="e">
        <f t="shared" si="1"/>
        <v>#REF!</v>
      </c>
      <c r="L50" s="220"/>
    </row>
    <row r="51" spans="1:12" ht="16.5">
      <c r="A51" s="216"/>
      <c r="B51" s="217"/>
      <c r="C51" s="218" t="s">
        <v>341</v>
      </c>
      <c r="D51" s="218" t="s">
        <v>352</v>
      </c>
      <c r="E51" s="215" t="s">
        <v>285</v>
      </c>
      <c r="F51" s="218" t="s">
        <v>230</v>
      </c>
      <c r="G51" s="221" t="e">
        <f>VLOOKUP(F51,#REF!,23,0)</f>
        <v>#REF!</v>
      </c>
      <c r="H51" s="268">
        <v>3.62</v>
      </c>
      <c r="I51" s="222">
        <v>1</v>
      </c>
      <c r="J51" s="222">
        <v>1</v>
      </c>
      <c r="K51" s="217" t="e">
        <f t="shared" si="1"/>
        <v>#REF!</v>
      </c>
      <c r="L51" s="220"/>
    </row>
    <row r="52" spans="1:12" ht="16.5">
      <c r="A52" s="216"/>
      <c r="B52" s="217"/>
      <c r="C52" s="218" t="s">
        <v>341</v>
      </c>
      <c r="D52" s="218" t="s">
        <v>353</v>
      </c>
      <c r="E52" s="215" t="s">
        <v>285</v>
      </c>
      <c r="F52" s="218" t="s">
        <v>230</v>
      </c>
      <c r="G52" s="221" t="e">
        <f>VLOOKUP(F52,#REF!,23,0)</f>
        <v>#REF!</v>
      </c>
      <c r="H52" s="268">
        <v>3.81</v>
      </c>
      <c r="I52" s="222">
        <v>1</v>
      </c>
      <c r="J52" s="222">
        <v>1</v>
      </c>
      <c r="K52" s="217" t="e">
        <f t="shared" si="1"/>
        <v>#REF!</v>
      </c>
      <c r="L52" s="220"/>
    </row>
    <row r="53" spans="1:12" ht="16.5">
      <c r="A53" s="216"/>
      <c r="B53" s="217"/>
      <c r="C53" s="218" t="s">
        <v>341</v>
      </c>
      <c r="D53" s="218" t="s">
        <v>354</v>
      </c>
      <c r="E53" s="215" t="s">
        <v>285</v>
      </c>
      <c r="F53" s="218" t="s">
        <v>230</v>
      </c>
      <c r="G53" s="221" t="e">
        <f>VLOOKUP(F53,#REF!,23,0)</f>
        <v>#REF!</v>
      </c>
      <c r="H53" s="268">
        <v>4.0999999999999996</v>
      </c>
      <c r="I53" s="222">
        <v>1</v>
      </c>
      <c r="J53" s="222">
        <v>1</v>
      </c>
      <c r="K53" s="217" t="e">
        <f t="shared" si="1"/>
        <v>#REF!</v>
      </c>
      <c r="L53" s="220"/>
    </row>
    <row r="54" spans="1:12" ht="16.5">
      <c r="A54" s="216"/>
      <c r="B54" s="217"/>
      <c r="C54" s="218" t="s">
        <v>341</v>
      </c>
      <c r="D54" s="218" t="s">
        <v>355</v>
      </c>
      <c r="E54" s="215" t="s">
        <v>285</v>
      </c>
      <c r="F54" s="218" t="s">
        <v>230</v>
      </c>
      <c r="G54" s="221" t="e">
        <f>VLOOKUP(F54,#REF!,23,0)</f>
        <v>#REF!</v>
      </c>
      <c r="H54" s="268">
        <v>4.47</v>
      </c>
      <c r="I54" s="222">
        <v>1</v>
      </c>
      <c r="J54" s="222">
        <v>1</v>
      </c>
      <c r="K54" s="217" t="e">
        <f t="shared" si="1"/>
        <v>#REF!</v>
      </c>
      <c r="L54" s="220"/>
    </row>
    <row r="55" spans="1:12" ht="16.5">
      <c r="A55" s="216"/>
      <c r="B55" s="217"/>
      <c r="C55" s="218" t="s">
        <v>341</v>
      </c>
      <c r="D55" s="218" t="s">
        <v>356</v>
      </c>
      <c r="E55" s="215" t="s">
        <v>285</v>
      </c>
      <c r="F55" s="218" t="s">
        <v>230</v>
      </c>
      <c r="G55" s="221" t="e">
        <f>VLOOKUP(F55,#REF!,23,0)</f>
        <v>#REF!</v>
      </c>
      <c r="H55" s="268">
        <v>4.83</v>
      </c>
      <c r="I55" s="222">
        <v>1</v>
      </c>
      <c r="J55" s="222">
        <v>1</v>
      </c>
      <c r="K55" s="217" t="e">
        <f t="shared" si="1"/>
        <v>#REF!</v>
      </c>
      <c r="L55" s="220"/>
    </row>
    <row r="56" spans="1:12" ht="16.5">
      <c r="A56" s="216"/>
      <c r="B56" s="217"/>
      <c r="C56" s="218" t="s">
        <v>341</v>
      </c>
      <c r="D56" s="218" t="s">
        <v>357</v>
      </c>
      <c r="E56" s="215" t="s">
        <v>285</v>
      </c>
      <c r="F56" s="218" t="s">
        <v>230</v>
      </c>
      <c r="G56" s="221" t="e">
        <f>VLOOKUP(F56,#REF!,23,0)</f>
        <v>#REF!</v>
      </c>
      <c r="H56" s="268">
        <v>5.79</v>
      </c>
      <c r="I56" s="222">
        <v>1</v>
      </c>
      <c r="J56" s="222">
        <v>1</v>
      </c>
      <c r="K56" s="217" t="e">
        <f t="shared" si="1"/>
        <v>#REF!</v>
      </c>
      <c r="L56" s="220"/>
    </row>
    <row r="57" spans="1:12" ht="16.5">
      <c r="A57" s="216"/>
      <c r="B57" s="217"/>
      <c r="C57" s="218" t="s">
        <v>341</v>
      </c>
      <c r="D57" s="218" t="s">
        <v>358</v>
      </c>
      <c r="E57" s="215" t="s">
        <v>285</v>
      </c>
      <c r="F57" s="218" t="s">
        <v>230</v>
      </c>
      <c r="G57" s="221" t="e">
        <f>VLOOKUP(F57,#REF!,23,0)</f>
        <v>#REF!</v>
      </c>
      <c r="H57" s="268">
        <v>5.79</v>
      </c>
      <c r="I57" s="222">
        <v>1</v>
      </c>
      <c r="J57" s="222">
        <v>1</v>
      </c>
      <c r="K57" s="217" t="e">
        <f t="shared" si="1"/>
        <v>#REF!</v>
      </c>
      <c r="L57" s="220"/>
    </row>
    <row r="58" spans="1:12" ht="16.5">
      <c r="A58" s="216"/>
      <c r="B58" s="217"/>
      <c r="C58" s="218" t="s">
        <v>341</v>
      </c>
      <c r="D58" s="218" t="s">
        <v>359</v>
      </c>
      <c r="E58" s="215" t="s">
        <v>285</v>
      </c>
      <c r="F58" s="218" t="s">
        <v>230</v>
      </c>
      <c r="G58" s="221" t="e">
        <f>VLOOKUP(F58,#REF!,23,0)</f>
        <v>#REF!</v>
      </c>
      <c r="H58" s="268">
        <v>5.95</v>
      </c>
      <c r="I58" s="222">
        <v>1</v>
      </c>
      <c r="J58" s="222">
        <v>1</v>
      </c>
      <c r="K58" s="217" t="e">
        <f t="shared" si="1"/>
        <v>#REF!</v>
      </c>
      <c r="L58" s="220"/>
    </row>
    <row r="59" spans="1:12" ht="16.5">
      <c r="A59" s="216"/>
      <c r="B59" s="217"/>
      <c r="C59" s="218" t="s">
        <v>341</v>
      </c>
      <c r="D59" s="218" t="s">
        <v>360</v>
      </c>
      <c r="E59" s="215" t="s">
        <v>285</v>
      </c>
      <c r="F59" s="218" t="s">
        <v>230</v>
      </c>
      <c r="G59" s="221" t="e">
        <f>VLOOKUP(F59,#REF!,23,0)</f>
        <v>#REF!</v>
      </c>
      <c r="H59" s="268">
        <v>6.27</v>
      </c>
      <c r="I59" s="222">
        <v>1</v>
      </c>
      <c r="J59" s="222">
        <v>1</v>
      </c>
      <c r="K59" s="217" t="e">
        <f t="shared" si="1"/>
        <v>#REF!</v>
      </c>
      <c r="L59" s="220"/>
    </row>
    <row r="60" spans="1:12" ht="16.5">
      <c r="A60" s="216"/>
      <c r="B60" s="217"/>
      <c r="C60" s="218" t="s">
        <v>341</v>
      </c>
      <c r="D60" s="218" t="s">
        <v>361</v>
      </c>
      <c r="E60" s="215" t="s">
        <v>285</v>
      </c>
      <c r="F60" s="218" t="s">
        <v>230</v>
      </c>
      <c r="G60" s="221" t="e">
        <f>VLOOKUP(F60,#REF!,23,0)</f>
        <v>#REF!</v>
      </c>
      <c r="H60" s="268">
        <v>6.77</v>
      </c>
      <c r="I60" s="222">
        <v>1</v>
      </c>
      <c r="J60" s="222">
        <v>1</v>
      </c>
      <c r="K60" s="217" t="e">
        <f t="shared" si="1"/>
        <v>#REF!</v>
      </c>
      <c r="L60" s="220"/>
    </row>
    <row r="61" spans="1:12" ht="16.5">
      <c r="A61" s="216"/>
      <c r="B61" s="217"/>
      <c r="C61" s="218" t="s">
        <v>341</v>
      </c>
      <c r="D61" s="218" t="s">
        <v>362</v>
      </c>
      <c r="E61" s="215" t="s">
        <v>285</v>
      </c>
      <c r="F61" s="218" t="s">
        <v>230</v>
      </c>
      <c r="G61" s="221" t="e">
        <f>VLOOKUP(F61,#REF!,23,0)</f>
        <v>#REF!</v>
      </c>
      <c r="H61" s="268">
        <v>7.12</v>
      </c>
      <c r="I61" s="222">
        <v>1</v>
      </c>
      <c r="J61" s="222">
        <v>1</v>
      </c>
      <c r="K61" s="217" t="e">
        <f t="shared" si="1"/>
        <v>#REF!</v>
      </c>
      <c r="L61" s="220"/>
    </row>
    <row r="62" spans="1:12" ht="16.5">
      <c r="A62" s="216"/>
      <c r="B62" s="217"/>
      <c r="C62" s="218" t="s">
        <v>341</v>
      </c>
      <c r="D62" s="218" t="s">
        <v>363</v>
      </c>
      <c r="E62" s="215" t="s">
        <v>285</v>
      </c>
      <c r="F62" s="218" t="s">
        <v>230</v>
      </c>
      <c r="G62" s="221" t="e">
        <f>VLOOKUP(F62,#REF!,23,0)</f>
        <v>#REF!</v>
      </c>
      <c r="H62" s="268">
        <v>7.48</v>
      </c>
      <c r="I62" s="222">
        <v>1</v>
      </c>
      <c r="J62" s="222">
        <v>1</v>
      </c>
      <c r="K62" s="217" t="e">
        <f t="shared" si="1"/>
        <v>#REF!</v>
      </c>
      <c r="L62" s="220"/>
    </row>
    <row r="63" spans="1:12" ht="16.5">
      <c r="A63" s="216"/>
      <c r="B63" s="217"/>
      <c r="C63" s="218" t="s">
        <v>341</v>
      </c>
      <c r="D63" s="218" t="s">
        <v>364</v>
      </c>
      <c r="E63" s="215" t="s">
        <v>285</v>
      </c>
      <c r="F63" s="218" t="s">
        <v>230</v>
      </c>
      <c r="G63" s="221" t="e">
        <f>VLOOKUP(F63,#REF!,23,0)</f>
        <v>#REF!</v>
      </c>
      <c r="H63" s="268">
        <v>8.42</v>
      </c>
      <c r="I63" s="222">
        <v>1</v>
      </c>
      <c r="J63" s="222">
        <v>1</v>
      </c>
      <c r="K63" s="217" t="e">
        <f t="shared" si="1"/>
        <v>#REF!</v>
      </c>
      <c r="L63" s="220"/>
    </row>
    <row r="64" spans="1:12" ht="16.5">
      <c r="A64" s="216"/>
      <c r="B64" s="217"/>
      <c r="C64" s="218" t="s">
        <v>341</v>
      </c>
      <c r="D64" s="218" t="s">
        <v>365</v>
      </c>
      <c r="E64" s="215" t="s">
        <v>285</v>
      </c>
      <c r="F64" s="218" t="s">
        <v>230</v>
      </c>
      <c r="G64" s="221" t="e">
        <f>VLOOKUP(F64,#REF!,23,0)</f>
        <v>#REF!</v>
      </c>
      <c r="H64" s="268">
        <v>9.35</v>
      </c>
      <c r="I64" s="222">
        <v>1</v>
      </c>
      <c r="J64" s="222">
        <v>1</v>
      </c>
      <c r="K64" s="217" t="e">
        <f t="shared" si="1"/>
        <v>#REF!</v>
      </c>
      <c r="L64" s="220"/>
    </row>
    <row r="65" spans="1:12" ht="16.5">
      <c r="A65" s="216"/>
      <c r="B65" s="217"/>
      <c r="C65" s="218" t="s">
        <v>341</v>
      </c>
      <c r="D65" s="218" t="s">
        <v>366</v>
      </c>
      <c r="E65" s="215" t="s">
        <v>285</v>
      </c>
      <c r="F65" s="218" t="s">
        <v>230</v>
      </c>
      <c r="G65" s="221" t="e">
        <f>VLOOKUP(F65,#REF!,23,0)</f>
        <v>#REF!</v>
      </c>
      <c r="H65" s="268">
        <v>10.29</v>
      </c>
      <c r="I65" s="222">
        <v>1</v>
      </c>
      <c r="J65" s="222">
        <v>1</v>
      </c>
      <c r="K65" s="217" t="e">
        <f t="shared" si="1"/>
        <v>#REF!</v>
      </c>
      <c r="L65" s="220"/>
    </row>
    <row r="66" spans="1:12" ht="16.5">
      <c r="A66" s="216"/>
      <c r="B66" s="217"/>
      <c r="C66" s="218" t="s">
        <v>341</v>
      </c>
      <c r="D66" s="218" t="s">
        <v>367</v>
      </c>
      <c r="E66" s="215" t="s">
        <v>285</v>
      </c>
      <c r="F66" s="218" t="s">
        <v>230</v>
      </c>
      <c r="G66" s="221" t="e">
        <f>VLOOKUP(F66,#REF!,23,0)</f>
        <v>#REF!</v>
      </c>
      <c r="H66" s="268">
        <v>12.28</v>
      </c>
      <c r="I66" s="222">
        <v>1</v>
      </c>
      <c r="J66" s="222">
        <v>1</v>
      </c>
      <c r="K66" s="217" t="e">
        <f t="shared" si="1"/>
        <v>#REF!</v>
      </c>
      <c r="L66" s="220"/>
    </row>
    <row r="67" spans="1:12" ht="16.5">
      <c r="A67" s="216"/>
      <c r="B67" s="217"/>
      <c r="C67" s="218" t="s">
        <v>341</v>
      </c>
      <c r="D67" s="218" t="s">
        <v>368</v>
      </c>
      <c r="E67" s="215" t="s">
        <v>285</v>
      </c>
      <c r="F67" s="218" t="s">
        <v>230</v>
      </c>
      <c r="G67" s="221" t="e">
        <f>VLOOKUP(F67,#REF!,23,0)</f>
        <v>#REF!</v>
      </c>
      <c r="H67" s="268">
        <v>14.03</v>
      </c>
      <c r="I67" s="222">
        <v>1</v>
      </c>
      <c r="J67" s="222">
        <v>1</v>
      </c>
      <c r="K67" s="217" t="e">
        <f t="shared" si="1"/>
        <v>#REF!</v>
      </c>
      <c r="L67" s="220"/>
    </row>
    <row r="68" spans="1:12" ht="16.5">
      <c r="A68" s="216"/>
      <c r="B68" s="217"/>
      <c r="C68" s="218" t="s">
        <v>341</v>
      </c>
      <c r="D68" s="218" t="s">
        <v>369</v>
      </c>
      <c r="E68" s="215" t="s">
        <v>285</v>
      </c>
      <c r="F68" s="218" t="s">
        <v>230</v>
      </c>
      <c r="G68" s="221" t="e">
        <f>VLOOKUP(F68,#REF!,23,0)</f>
        <v>#REF!</v>
      </c>
      <c r="H68" s="268">
        <v>15.9</v>
      </c>
      <c r="I68" s="222">
        <v>1</v>
      </c>
      <c r="J68" s="222">
        <v>1</v>
      </c>
      <c r="K68" s="217" t="e">
        <f t="shared" si="1"/>
        <v>#REF!</v>
      </c>
      <c r="L68" s="220"/>
    </row>
    <row r="69" spans="1:12" ht="16.5">
      <c r="A69" s="216"/>
      <c r="B69" s="217"/>
      <c r="C69" s="218" t="s">
        <v>341</v>
      </c>
      <c r="D69" s="218" t="s">
        <v>370</v>
      </c>
      <c r="E69" s="215" t="s">
        <v>285</v>
      </c>
      <c r="F69" s="218" t="s">
        <v>230</v>
      </c>
      <c r="G69" s="221" t="e">
        <f>VLOOKUP(F69,#REF!,23,0)</f>
        <v>#REF!</v>
      </c>
      <c r="H69" s="268">
        <v>17.77</v>
      </c>
      <c r="I69" s="222">
        <v>1</v>
      </c>
      <c r="J69" s="222">
        <v>1</v>
      </c>
      <c r="K69" s="217" t="e">
        <f t="shared" si="1"/>
        <v>#REF!</v>
      </c>
      <c r="L69" s="220"/>
    </row>
    <row r="70" spans="1:12" ht="16.5">
      <c r="A70" s="216"/>
      <c r="B70" s="217"/>
      <c r="C70" s="218" t="s">
        <v>341</v>
      </c>
      <c r="D70" s="218" t="s">
        <v>371</v>
      </c>
      <c r="E70" s="215" t="s">
        <v>285</v>
      </c>
      <c r="F70" s="218" t="s">
        <v>230</v>
      </c>
      <c r="G70" s="221" t="e">
        <f>VLOOKUP(F70,#REF!,23,0)</f>
        <v>#REF!</v>
      </c>
      <c r="H70" s="268">
        <v>19.64</v>
      </c>
      <c r="I70" s="222">
        <v>1</v>
      </c>
      <c r="J70" s="222">
        <v>1</v>
      </c>
      <c r="K70" s="217" t="e">
        <f t="shared" si="1"/>
        <v>#REF!</v>
      </c>
      <c r="L70" s="220"/>
    </row>
    <row r="71" spans="1:12" ht="16.5">
      <c r="A71" s="216"/>
      <c r="B71" s="217"/>
      <c r="C71" s="218" t="s">
        <v>341</v>
      </c>
      <c r="D71" s="218" t="s">
        <v>372</v>
      </c>
      <c r="E71" s="215" t="s">
        <v>285</v>
      </c>
      <c r="F71" s="218" t="s">
        <v>230</v>
      </c>
      <c r="G71" s="221" t="e">
        <f>VLOOKUP(F71,#REF!,23,0)</f>
        <v>#REF!</v>
      </c>
      <c r="H71" s="268">
        <v>21.51</v>
      </c>
      <c r="I71" s="222">
        <v>1</v>
      </c>
      <c r="J71" s="222">
        <v>1</v>
      </c>
      <c r="K71" s="217" t="e">
        <f t="shared" si="1"/>
        <v>#REF!</v>
      </c>
      <c r="L71" s="220"/>
    </row>
    <row r="72" spans="1:12" ht="16.5">
      <c r="A72" s="216"/>
      <c r="B72" s="217"/>
      <c r="C72" s="218" t="s">
        <v>341</v>
      </c>
      <c r="D72" s="218" t="s">
        <v>373</v>
      </c>
      <c r="E72" s="215" t="s">
        <v>285</v>
      </c>
      <c r="F72" s="218" t="s">
        <v>230</v>
      </c>
      <c r="G72" s="221" t="e">
        <f>VLOOKUP(F72,#REF!,23,0)</f>
        <v>#REF!</v>
      </c>
      <c r="H72" s="268">
        <v>24.38</v>
      </c>
      <c r="I72" s="222">
        <v>1</v>
      </c>
      <c r="J72" s="222">
        <v>1</v>
      </c>
      <c r="K72" s="217" t="e">
        <f t="shared" si="1"/>
        <v>#REF!</v>
      </c>
      <c r="L72" s="220"/>
    </row>
    <row r="73" spans="1:12" ht="16.5">
      <c r="A73" s="216"/>
      <c r="B73" s="217"/>
      <c r="C73" s="218" t="s">
        <v>341</v>
      </c>
      <c r="D73" s="218" t="s">
        <v>374</v>
      </c>
      <c r="E73" s="215" t="s">
        <v>285</v>
      </c>
      <c r="F73" s="218" t="s">
        <v>230</v>
      </c>
      <c r="G73" s="221" t="e">
        <f>VLOOKUP(F73,#REF!,23,0)</f>
        <v>#REF!</v>
      </c>
      <c r="H73" s="268">
        <v>26.52</v>
      </c>
      <c r="I73" s="222">
        <v>1</v>
      </c>
      <c r="J73" s="222">
        <v>1</v>
      </c>
      <c r="K73" s="217" t="e">
        <f t="shared" si="1"/>
        <v>#REF!</v>
      </c>
      <c r="L73" s="220"/>
    </row>
    <row r="74" spans="1:12" ht="16.5">
      <c r="A74" s="216"/>
      <c r="B74" s="217"/>
      <c r="C74" s="218" t="s">
        <v>341</v>
      </c>
      <c r="D74" s="218" t="s">
        <v>375</v>
      </c>
      <c r="E74" s="215" t="s">
        <v>285</v>
      </c>
      <c r="F74" s="218" t="s">
        <v>230</v>
      </c>
      <c r="G74" s="221" t="e">
        <f>VLOOKUP(F74,#REF!,23,0)</f>
        <v>#REF!</v>
      </c>
      <c r="H74" s="268">
        <v>29.68</v>
      </c>
      <c r="I74" s="222">
        <v>1</v>
      </c>
      <c r="J74" s="222">
        <v>1</v>
      </c>
      <c r="K74" s="217" t="e">
        <f t="shared" si="1"/>
        <v>#REF!</v>
      </c>
      <c r="L74" s="220"/>
    </row>
    <row r="75" spans="1:12" ht="16.5">
      <c r="A75" s="216"/>
      <c r="B75" s="217"/>
      <c r="C75" s="218" t="s">
        <v>341</v>
      </c>
      <c r="D75" s="218" t="s">
        <v>376</v>
      </c>
      <c r="E75" s="215" t="s">
        <v>285</v>
      </c>
      <c r="F75" s="218" t="s">
        <v>230</v>
      </c>
      <c r="G75" s="221" t="e">
        <f>VLOOKUP(F75,#REF!,23,0)</f>
        <v>#REF!</v>
      </c>
      <c r="H75" s="268">
        <v>32.26</v>
      </c>
      <c r="I75" s="222">
        <v>1</v>
      </c>
      <c r="J75" s="222">
        <v>1</v>
      </c>
      <c r="K75" s="217" t="e">
        <f t="shared" si="1"/>
        <v>#REF!</v>
      </c>
      <c r="L75" s="220"/>
    </row>
    <row r="76" spans="1:12" ht="16.5">
      <c r="A76" s="216"/>
      <c r="B76" s="217"/>
      <c r="C76" s="218" t="s">
        <v>341</v>
      </c>
      <c r="D76" s="218" t="s">
        <v>377</v>
      </c>
      <c r="E76" s="215" t="s">
        <v>285</v>
      </c>
      <c r="F76" s="218" t="s">
        <v>230</v>
      </c>
      <c r="G76" s="221" t="e">
        <f>VLOOKUP(F76,#REF!,23,0)</f>
        <v>#REF!</v>
      </c>
      <c r="H76" s="268">
        <f>H71</f>
        <v>21.51</v>
      </c>
      <c r="I76" s="222">
        <v>2</v>
      </c>
      <c r="J76" s="222">
        <v>1</v>
      </c>
      <c r="K76" s="217" t="e">
        <f t="shared" si="1"/>
        <v>#REF!</v>
      </c>
      <c r="L76" s="220"/>
    </row>
  </sheetData>
  <phoneticPr fontId="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B0E08-512F-4CB9-B7FA-F34BF9393659}">
  <sheetPr codeName="Sheet29"/>
  <dimension ref="A2:L21"/>
  <sheetViews>
    <sheetView workbookViewId="0">
      <selection activeCell="K22" sqref="K22"/>
    </sheetView>
  </sheetViews>
  <sheetFormatPr defaultColWidth="9" defaultRowHeight="14.25"/>
  <cols>
    <col min="1" max="1" width="9" style="180"/>
    <col min="2" max="2" width="19.25" style="180" bestFit="1" customWidth="1"/>
    <col min="3" max="3" width="22.625" style="180" bestFit="1" customWidth="1"/>
    <col min="4" max="9" width="9" style="180"/>
    <col min="10" max="10" width="16.75" style="180" bestFit="1" customWidth="1"/>
    <col min="11" max="16384" width="9" style="180"/>
  </cols>
  <sheetData>
    <row r="2" spans="1:12">
      <c r="A2" s="419" t="s">
        <v>1357</v>
      </c>
      <c r="B2" s="422" t="s">
        <v>1356</v>
      </c>
      <c r="C2" s="415" t="s">
        <v>1355</v>
      </c>
      <c r="D2" s="420" t="s">
        <v>1354</v>
      </c>
      <c r="E2" s="421" t="s">
        <v>1353</v>
      </c>
      <c r="F2" s="421" t="s">
        <v>1352</v>
      </c>
      <c r="G2" s="421" t="s">
        <v>1351</v>
      </c>
      <c r="H2" s="420" t="s">
        <v>1350</v>
      </c>
      <c r="I2" s="420" t="s">
        <v>4</v>
      </c>
      <c r="J2" s="415" t="s">
        <v>1349</v>
      </c>
      <c r="K2" s="415" t="s">
        <v>1348</v>
      </c>
      <c r="L2" s="415" t="s">
        <v>1347</v>
      </c>
    </row>
    <row r="3" spans="1:12">
      <c r="A3" s="419">
        <v>1</v>
      </c>
      <c r="B3" s="416" t="s">
        <v>1345</v>
      </c>
      <c r="C3" s="416" t="s">
        <v>1346</v>
      </c>
      <c r="D3" s="419" t="s">
        <v>1311</v>
      </c>
      <c r="E3" s="418">
        <v>0.34799999999999998</v>
      </c>
      <c r="F3" s="417">
        <v>1</v>
      </c>
      <c r="G3" s="417">
        <v>1</v>
      </c>
      <c r="H3" s="416">
        <v>212226</v>
      </c>
      <c r="I3" s="416">
        <f t="shared" ref="I3:I21" si="0">E3*F3*G3*H3</f>
        <v>73854.648000000001</v>
      </c>
      <c r="J3" s="415" t="s">
        <v>1334</v>
      </c>
      <c r="K3" s="415" t="s">
        <v>1309</v>
      </c>
      <c r="L3" s="415"/>
    </row>
    <row r="4" spans="1:12">
      <c r="A4" s="419">
        <v>2</v>
      </c>
      <c r="B4" s="416" t="s">
        <v>1345</v>
      </c>
      <c r="C4" s="416" t="s">
        <v>1344</v>
      </c>
      <c r="D4" s="419" t="s">
        <v>1311</v>
      </c>
      <c r="E4" s="418">
        <v>0.34799999999999998</v>
      </c>
      <c r="F4" s="417">
        <v>1</v>
      </c>
      <c r="G4" s="417">
        <v>1</v>
      </c>
      <c r="H4" s="416">
        <f>H3</f>
        <v>212226</v>
      </c>
      <c r="I4" s="416">
        <f t="shared" si="0"/>
        <v>73854.648000000001</v>
      </c>
      <c r="J4" s="415" t="s">
        <v>1334</v>
      </c>
      <c r="K4" s="415" t="s">
        <v>1309</v>
      </c>
      <c r="L4" s="415"/>
    </row>
    <row r="5" spans="1:12">
      <c r="A5" s="419">
        <v>3</v>
      </c>
      <c r="B5" s="416" t="s">
        <v>1343</v>
      </c>
      <c r="C5" s="416" t="s">
        <v>1342</v>
      </c>
      <c r="D5" s="419" t="s">
        <v>1311</v>
      </c>
      <c r="E5" s="418">
        <v>0.32500000000000001</v>
      </c>
      <c r="F5" s="417">
        <v>1</v>
      </c>
      <c r="G5" s="417">
        <v>1</v>
      </c>
      <c r="H5" s="416">
        <f>H4</f>
        <v>212226</v>
      </c>
      <c r="I5" s="416">
        <f t="shared" si="0"/>
        <v>68973.45</v>
      </c>
      <c r="J5" s="415" t="s">
        <v>1334</v>
      </c>
      <c r="K5" s="415" t="s">
        <v>1309</v>
      </c>
      <c r="L5" s="415"/>
    </row>
    <row r="6" spans="1:12">
      <c r="A6" s="419"/>
      <c r="B6" s="416" t="s">
        <v>1341</v>
      </c>
      <c r="C6" s="416" t="s">
        <v>1340</v>
      </c>
      <c r="D6" s="419" t="s">
        <v>1311</v>
      </c>
      <c r="E6" s="418">
        <v>0.26900000000000002</v>
      </c>
      <c r="F6" s="417">
        <v>1</v>
      </c>
      <c r="G6" s="417">
        <v>1</v>
      </c>
      <c r="H6" s="416">
        <f>H5</f>
        <v>212226</v>
      </c>
      <c r="I6" s="416">
        <f t="shared" si="0"/>
        <v>57088.794000000002</v>
      </c>
      <c r="J6" s="415" t="s">
        <v>1334</v>
      </c>
      <c r="K6" s="415" t="s">
        <v>1309</v>
      </c>
      <c r="L6" s="415"/>
    </row>
    <row r="7" spans="1:12">
      <c r="A7" s="419">
        <v>4</v>
      </c>
      <c r="B7" s="416" t="s">
        <v>1338</v>
      </c>
      <c r="C7" s="416" t="s">
        <v>1339</v>
      </c>
      <c r="D7" s="419" t="s">
        <v>1311</v>
      </c>
      <c r="E7" s="418">
        <v>0.20799999999999999</v>
      </c>
      <c r="F7" s="417">
        <v>1</v>
      </c>
      <c r="G7" s="417">
        <v>1</v>
      </c>
      <c r="H7" s="416">
        <f>H5</f>
        <v>212226</v>
      </c>
      <c r="I7" s="416">
        <f t="shared" si="0"/>
        <v>44143.007999999994</v>
      </c>
      <c r="J7" s="415" t="s">
        <v>1334</v>
      </c>
      <c r="K7" s="415" t="s">
        <v>1309</v>
      </c>
      <c r="L7" s="415"/>
    </row>
    <row r="8" spans="1:12">
      <c r="A8" s="419">
        <v>5</v>
      </c>
      <c r="B8" s="416" t="s">
        <v>1338</v>
      </c>
      <c r="C8" s="416" t="s">
        <v>1337</v>
      </c>
      <c r="D8" s="419" t="s">
        <v>1311</v>
      </c>
      <c r="E8" s="418">
        <v>0.20799999999999999</v>
      </c>
      <c r="F8" s="417">
        <v>1</v>
      </c>
      <c r="G8" s="417">
        <v>1</v>
      </c>
      <c r="H8" s="416">
        <f>H7</f>
        <v>212226</v>
      </c>
      <c r="I8" s="416">
        <f t="shared" si="0"/>
        <v>44143.007999999994</v>
      </c>
      <c r="J8" s="415" t="s">
        <v>1334</v>
      </c>
      <c r="K8" s="415" t="s">
        <v>1309</v>
      </c>
      <c r="L8" s="415"/>
    </row>
    <row r="9" spans="1:12">
      <c r="A9" s="419">
        <v>6</v>
      </c>
      <c r="B9" s="416" t="s">
        <v>1336</v>
      </c>
      <c r="C9" s="416" t="s">
        <v>1335</v>
      </c>
      <c r="D9" s="419" t="s">
        <v>1311</v>
      </c>
      <c r="E9" s="418">
        <v>0.20799999999999999</v>
      </c>
      <c r="F9" s="417">
        <v>2</v>
      </c>
      <c r="G9" s="417">
        <v>1</v>
      </c>
      <c r="H9" s="416">
        <f>H8</f>
        <v>212226</v>
      </c>
      <c r="I9" s="416">
        <f t="shared" si="0"/>
        <v>88286.015999999989</v>
      </c>
      <c r="J9" s="415" t="s">
        <v>1334</v>
      </c>
      <c r="K9" s="415" t="s">
        <v>1309</v>
      </c>
      <c r="L9" s="415" t="s">
        <v>1330</v>
      </c>
    </row>
    <row r="10" spans="1:12">
      <c r="A10" s="419">
        <v>7</v>
      </c>
      <c r="B10" s="416" t="s">
        <v>1332</v>
      </c>
      <c r="C10" s="416" t="s">
        <v>1333</v>
      </c>
      <c r="D10" s="419" t="s">
        <v>1311</v>
      </c>
      <c r="E10" s="418">
        <v>0.21299999999999999</v>
      </c>
      <c r="F10" s="417">
        <v>2</v>
      </c>
      <c r="G10" s="417">
        <v>1</v>
      </c>
      <c r="H10" s="416">
        <f>H9</f>
        <v>212226</v>
      </c>
      <c r="I10" s="416">
        <f t="shared" si="0"/>
        <v>90408.275999999998</v>
      </c>
      <c r="J10" s="415" t="s">
        <v>1319</v>
      </c>
      <c r="K10" s="415" t="s">
        <v>1309</v>
      </c>
      <c r="L10" s="415" t="s">
        <v>1330</v>
      </c>
    </row>
    <row r="11" spans="1:12">
      <c r="A11" s="419">
        <v>8</v>
      </c>
      <c r="B11" s="416" t="s">
        <v>1332</v>
      </c>
      <c r="C11" s="416" t="s">
        <v>1331</v>
      </c>
      <c r="D11" s="419" t="s">
        <v>1311</v>
      </c>
      <c r="E11" s="418">
        <v>0.16300000000000001</v>
      </c>
      <c r="F11" s="417">
        <v>2</v>
      </c>
      <c r="G11" s="417">
        <v>1</v>
      </c>
      <c r="H11" s="416">
        <f>H10</f>
        <v>212226</v>
      </c>
      <c r="I11" s="416">
        <f t="shared" si="0"/>
        <v>69185.676000000007</v>
      </c>
      <c r="J11" s="415" t="s">
        <v>1319</v>
      </c>
      <c r="K11" s="415" t="s">
        <v>1309</v>
      </c>
      <c r="L11" s="415" t="s">
        <v>1330</v>
      </c>
    </row>
    <row r="12" spans="1:12">
      <c r="A12" s="419">
        <v>9</v>
      </c>
      <c r="B12" s="416" t="s">
        <v>1328</v>
      </c>
      <c r="C12" s="416" t="s">
        <v>1329</v>
      </c>
      <c r="D12" s="419" t="s">
        <v>1311</v>
      </c>
      <c r="E12" s="418">
        <v>0.16300000000000001</v>
      </c>
      <c r="F12" s="417">
        <v>1</v>
      </c>
      <c r="G12" s="417">
        <v>1</v>
      </c>
      <c r="H12" s="416">
        <f>H9</f>
        <v>212226</v>
      </c>
      <c r="I12" s="416">
        <f t="shared" si="0"/>
        <v>34592.838000000003</v>
      </c>
      <c r="J12" s="415" t="s">
        <v>1319</v>
      </c>
      <c r="K12" s="415" t="s">
        <v>1309</v>
      </c>
      <c r="L12" s="415"/>
    </row>
    <row r="13" spans="1:12">
      <c r="A13" s="419">
        <v>10</v>
      </c>
      <c r="B13" s="416" t="s">
        <v>1328</v>
      </c>
      <c r="C13" s="416" t="s">
        <v>1327</v>
      </c>
      <c r="D13" s="419" t="s">
        <v>1311</v>
      </c>
      <c r="E13" s="418">
        <v>0.13800000000000001</v>
      </c>
      <c r="F13" s="417">
        <v>1</v>
      </c>
      <c r="G13" s="417">
        <v>1</v>
      </c>
      <c r="H13" s="416">
        <f t="shared" ref="H13:H20" si="1">H12</f>
        <v>212226</v>
      </c>
      <c r="I13" s="416">
        <f t="shared" si="0"/>
        <v>29287.188000000002</v>
      </c>
      <c r="J13" s="415" t="s">
        <v>1319</v>
      </c>
      <c r="K13" s="415" t="s">
        <v>1309</v>
      </c>
      <c r="L13" s="415"/>
    </row>
    <row r="14" spans="1:12">
      <c r="A14" s="419">
        <v>11</v>
      </c>
      <c r="B14" s="416" t="s">
        <v>1326</v>
      </c>
      <c r="C14" s="416" t="s">
        <v>1324</v>
      </c>
      <c r="D14" s="419" t="s">
        <v>1311</v>
      </c>
      <c r="E14" s="418">
        <v>0.26300000000000001</v>
      </c>
      <c r="F14" s="417">
        <v>1</v>
      </c>
      <c r="G14" s="417">
        <v>1</v>
      </c>
      <c r="H14" s="416">
        <f t="shared" si="1"/>
        <v>212226</v>
      </c>
      <c r="I14" s="416">
        <f t="shared" si="0"/>
        <v>55815.438000000002</v>
      </c>
      <c r="J14" s="415" t="s">
        <v>1319</v>
      </c>
      <c r="K14" s="415" t="s">
        <v>1309</v>
      </c>
      <c r="L14" s="415"/>
    </row>
    <row r="15" spans="1:12">
      <c r="A15" s="419">
        <v>12</v>
      </c>
      <c r="B15" s="416" t="s">
        <v>1325</v>
      </c>
      <c r="C15" s="416" t="s">
        <v>1324</v>
      </c>
      <c r="D15" s="419" t="s">
        <v>1311</v>
      </c>
      <c r="E15" s="418">
        <v>0.26300000000000001</v>
      </c>
      <c r="F15" s="417">
        <v>1</v>
      </c>
      <c r="G15" s="417">
        <v>1</v>
      </c>
      <c r="H15" s="416">
        <f t="shared" si="1"/>
        <v>212226</v>
      </c>
      <c r="I15" s="416">
        <f t="shared" si="0"/>
        <v>55815.438000000002</v>
      </c>
      <c r="J15" s="415" t="s">
        <v>1319</v>
      </c>
      <c r="K15" s="415" t="s">
        <v>1309</v>
      </c>
      <c r="L15" s="415"/>
    </row>
    <row r="16" spans="1:12">
      <c r="A16" s="419">
        <v>13</v>
      </c>
      <c r="B16" s="416" t="s">
        <v>1323</v>
      </c>
      <c r="C16" s="416" t="s">
        <v>1322</v>
      </c>
      <c r="D16" s="419" t="s">
        <v>1311</v>
      </c>
      <c r="E16" s="418">
        <v>0.24199999999999999</v>
      </c>
      <c r="F16" s="417">
        <v>1</v>
      </c>
      <c r="G16" s="417">
        <v>1</v>
      </c>
      <c r="H16" s="416">
        <f t="shared" si="1"/>
        <v>212226</v>
      </c>
      <c r="I16" s="416">
        <f t="shared" si="0"/>
        <v>51358.691999999995</v>
      </c>
      <c r="J16" s="415" t="s">
        <v>1319</v>
      </c>
      <c r="K16" s="415" t="s">
        <v>1309</v>
      </c>
      <c r="L16" s="415"/>
    </row>
    <row r="17" spans="1:12">
      <c r="A17" s="419">
        <v>14</v>
      </c>
      <c r="B17" s="416" t="s">
        <v>1321</v>
      </c>
      <c r="C17" s="416" t="s">
        <v>1320</v>
      </c>
      <c r="D17" s="419" t="s">
        <v>1311</v>
      </c>
      <c r="E17" s="418">
        <v>0.155</v>
      </c>
      <c r="F17" s="417">
        <v>1</v>
      </c>
      <c r="G17" s="417">
        <v>1</v>
      </c>
      <c r="H17" s="416">
        <f t="shared" si="1"/>
        <v>212226</v>
      </c>
      <c r="I17" s="416">
        <f t="shared" si="0"/>
        <v>32895.03</v>
      </c>
      <c r="J17" s="415" t="s">
        <v>1319</v>
      </c>
      <c r="K17" s="415" t="s">
        <v>1309</v>
      </c>
      <c r="L17" s="415"/>
    </row>
    <row r="18" spans="1:12">
      <c r="A18" s="419">
        <v>15</v>
      </c>
      <c r="B18" s="416" t="s">
        <v>1316</v>
      </c>
      <c r="C18" s="416" t="s">
        <v>1318</v>
      </c>
      <c r="D18" s="419" t="s">
        <v>1311</v>
      </c>
      <c r="E18" s="418">
        <v>0.20399999999999999</v>
      </c>
      <c r="F18" s="417">
        <v>1</v>
      </c>
      <c r="G18" s="417">
        <v>1</v>
      </c>
      <c r="H18" s="416">
        <f t="shared" si="1"/>
        <v>212226</v>
      </c>
      <c r="I18" s="416">
        <f t="shared" si="0"/>
        <v>43294.103999999999</v>
      </c>
      <c r="J18" s="415" t="s">
        <v>1314</v>
      </c>
      <c r="K18" s="415" t="s">
        <v>1309</v>
      </c>
      <c r="L18" s="415"/>
    </row>
    <row r="19" spans="1:12">
      <c r="A19" s="419"/>
      <c r="B19" s="416" t="s">
        <v>1316</v>
      </c>
      <c r="C19" s="416" t="s">
        <v>1317</v>
      </c>
      <c r="D19" s="419" t="s">
        <v>1311</v>
      </c>
      <c r="E19" s="418">
        <v>0.20399999999999999</v>
      </c>
      <c r="F19" s="417">
        <v>1</v>
      </c>
      <c r="G19" s="417">
        <v>1</v>
      </c>
      <c r="H19" s="416">
        <f t="shared" si="1"/>
        <v>212226</v>
      </c>
      <c r="I19" s="416">
        <f t="shared" si="0"/>
        <v>43294.103999999999</v>
      </c>
      <c r="J19" s="415" t="s">
        <v>1314</v>
      </c>
      <c r="K19" s="415" t="s">
        <v>1309</v>
      </c>
      <c r="L19" s="415"/>
    </row>
    <row r="20" spans="1:12">
      <c r="A20" s="419"/>
      <c r="B20" s="416" t="s">
        <v>1316</v>
      </c>
      <c r="C20" s="416" t="s">
        <v>1315</v>
      </c>
      <c r="D20" s="419" t="s">
        <v>1311</v>
      </c>
      <c r="E20" s="418">
        <v>0.21299999999999999</v>
      </c>
      <c r="F20" s="417">
        <v>1</v>
      </c>
      <c r="G20" s="417">
        <v>1</v>
      </c>
      <c r="H20" s="416">
        <f t="shared" si="1"/>
        <v>212226</v>
      </c>
      <c r="I20" s="416">
        <f t="shared" si="0"/>
        <v>45204.137999999999</v>
      </c>
      <c r="J20" s="415" t="s">
        <v>1314</v>
      </c>
      <c r="K20" s="415" t="s">
        <v>1309</v>
      </c>
      <c r="L20" s="415"/>
    </row>
    <row r="21" spans="1:12">
      <c r="A21" s="419">
        <v>16</v>
      </c>
      <c r="B21" s="416" t="s">
        <v>1313</v>
      </c>
      <c r="C21" s="416" t="s">
        <v>1312</v>
      </c>
      <c r="D21" s="419" t="s">
        <v>1311</v>
      </c>
      <c r="E21" s="418">
        <v>0.183</v>
      </c>
      <c r="F21" s="417">
        <v>1</v>
      </c>
      <c r="G21" s="417">
        <v>1</v>
      </c>
      <c r="H21" s="416">
        <f>H18</f>
        <v>212226</v>
      </c>
      <c r="I21" s="416">
        <f t="shared" si="0"/>
        <v>38837.358</v>
      </c>
      <c r="J21" s="415" t="s">
        <v>1310</v>
      </c>
      <c r="K21" s="415" t="s">
        <v>1309</v>
      </c>
      <c r="L21" s="415"/>
    </row>
  </sheetData>
  <phoneticPr fontId="6"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D27E-8750-4940-BF6E-8EB223466C4D}">
  <sheetPr codeName="Sheet30"/>
  <dimension ref="A1:R346"/>
  <sheetViews>
    <sheetView topLeftCell="A75" workbookViewId="0">
      <selection activeCell="K22" sqref="K22"/>
    </sheetView>
  </sheetViews>
  <sheetFormatPr defaultColWidth="8.75" defaultRowHeight="12"/>
  <cols>
    <col min="1" max="2" width="8.75" style="206"/>
    <col min="3" max="3" width="18.75" style="206" bestFit="1" customWidth="1"/>
    <col min="4" max="4" width="28.75" style="206" bestFit="1" customWidth="1"/>
    <col min="5" max="6" width="8.75" style="206"/>
    <col min="7" max="7" width="9.125" style="206" bestFit="1" customWidth="1"/>
    <col min="8" max="10" width="8.75" style="206"/>
    <col min="11" max="11" width="13.75" style="206" bestFit="1" customWidth="1"/>
    <col min="12" max="14" width="8.75" style="206"/>
    <col min="15" max="15" width="66.75" style="206" bestFit="1" customWidth="1"/>
    <col min="16" max="16" width="8.75" style="206"/>
    <col min="17" max="17" width="40.125" style="206" bestFit="1" customWidth="1"/>
    <col min="18" max="16384" width="8.75" style="206"/>
  </cols>
  <sheetData>
    <row r="1" spans="1:18" ht="16.5">
      <c r="A1" s="209" t="s">
        <v>236</v>
      </c>
      <c r="B1" s="210" t="s">
        <v>237</v>
      </c>
      <c r="C1" s="211" t="s">
        <v>238</v>
      </c>
      <c r="D1" s="211" t="s">
        <v>239</v>
      </c>
      <c r="E1" s="211" t="s">
        <v>240</v>
      </c>
      <c r="F1" s="211" t="s">
        <v>241</v>
      </c>
      <c r="G1" s="210" t="s">
        <v>1043</v>
      </c>
      <c r="H1" s="210" t="s">
        <v>243</v>
      </c>
      <c r="I1" s="210" t="s">
        <v>244</v>
      </c>
      <c r="J1" s="210" t="s">
        <v>245</v>
      </c>
      <c r="K1" s="210" t="s">
        <v>246</v>
      </c>
      <c r="L1" s="213" t="s">
        <v>247</v>
      </c>
    </row>
    <row r="2" spans="1:18" ht="16.5">
      <c r="A2" s="216"/>
      <c r="B2" s="217" t="s">
        <v>248</v>
      </c>
      <c r="C2" s="218"/>
      <c r="D2" s="218"/>
      <c r="E2" s="215"/>
      <c r="F2" s="218"/>
      <c r="G2" s="217"/>
      <c r="H2" s="214"/>
      <c r="I2" s="214"/>
      <c r="J2" s="214"/>
      <c r="K2" s="217"/>
      <c r="L2" s="220"/>
    </row>
    <row r="3" spans="1:18" ht="16.5">
      <c r="A3" s="216" t="s">
        <v>1042</v>
      </c>
      <c r="B3" s="217" t="s">
        <v>1041</v>
      </c>
      <c r="C3" s="218"/>
      <c r="D3" s="218"/>
      <c r="E3" s="215"/>
      <c r="F3" s="218"/>
      <c r="G3" s="217"/>
      <c r="H3" s="214"/>
      <c r="I3" s="214"/>
      <c r="J3" s="214"/>
      <c r="K3" s="217"/>
      <c r="L3" s="220"/>
      <c r="O3" s="391" t="s">
        <v>1040</v>
      </c>
      <c r="P3" s="391" t="s">
        <v>1039</v>
      </c>
      <c r="Q3" s="393" t="s">
        <v>1038</v>
      </c>
      <c r="R3" s="391" t="s">
        <v>247</v>
      </c>
    </row>
    <row r="4" spans="1:18" ht="16.5">
      <c r="A4" s="216"/>
      <c r="B4" s="217"/>
      <c r="C4" s="224" t="s">
        <v>1037</v>
      </c>
      <c r="D4" s="226"/>
      <c r="E4" s="215"/>
      <c r="F4" s="218"/>
      <c r="G4" s="217"/>
      <c r="H4" s="214"/>
      <c r="I4" s="214"/>
      <c r="J4" s="214"/>
      <c r="K4" s="217"/>
      <c r="L4" s="220"/>
      <c r="O4" s="391" t="s">
        <v>1036</v>
      </c>
      <c r="P4" s="391"/>
      <c r="Q4" s="391" t="s">
        <v>1035</v>
      </c>
      <c r="R4" s="391"/>
    </row>
    <row r="5" spans="1:18" ht="16.5">
      <c r="A5" s="216"/>
      <c r="B5" s="217"/>
      <c r="C5" s="225" t="s">
        <v>1034</v>
      </c>
      <c r="D5" s="218"/>
      <c r="E5" s="215"/>
      <c r="F5" s="218"/>
      <c r="G5" s="217"/>
      <c r="H5" s="214"/>
      <c r="I5" s="214"/>
      <c r="J5" s="214"/>
      <c r="K5" s="217"/>
      <c r="L5" s="220"/>
      <c r="O5" s="391" t="s">
        <v>1033</v>
      </c>
      <c r="P5" s="391"/>
      <c r="Q5" s="391" t="s">
        <v>1032</v>
      </c>
      <c r="R5" s="391"/>
    </row>
    <row r="6" spans="1:18" ht="16.5">
      <c r="A6" s="216" t="s">
        <v>1031</v>
      </c>
      <c r="B6" s="217"/>
      <c r="C6" s="218" t="s">
        <v>288</v>
      </c>
      <c r="D6" s="218" t="s">
        <v>297</v>
      </c>
      <c r="E6" s="215" t="s">
        <v>210</v>
      </c>
      <c r="F6" s="218" t="s">
        <v>235</v>
      </c>
      <c r="G6" s="221" t="e">
        <f>VLOOKUP(F6,#REF!,23,0)</f>
        <v>#REF!</v>
      </c>
      <c r="H6" s="268">
        <v>1.5</v>
      </c>
      <c r="I6" s="222">
        <v>1</v>
      </c>
      <c r="J6" s="222">
        <v>1</v>
      </c>
      <c r="K6" s="217" t="e">
        <f>H6*I6*G6</f>
        <v>#REF!</v>
      </c>
      <c r="L6" s="220"/>
      <c r="O6" s="391" t="s">
        <v>1030</v>
      </c>
      <c r="P6" s="391"/>
      <c r="Q6" s="391" t="s">
        <v>1029</v>
      </c>
      <c r="R6" s="391"/>
    </row>
    <row r="7" spans="1:18" ht="16.5">
      <c r="A7" s="216"/>
      <c r="B7" s="217"/>
      <c r="C7" s="218"/>
      <c r="D7" s="218"/>
      <c r="E7" s="215" t="s">
        <v>210</v>
      </c>
      <c r="F7" s="218" t="s">
        <v>216</v>
      </c>
      <c r="G7" s="221" t="e">
        <f>VLOOKUP(F7,#REF!,23,0)</f>
        <v>#REF!</v>
      </c>
      <c r="H7" s="268">
        <v>0.65</v>
      </c>
      <c r="I7" s="222">
        <v>1</v>
      </c>
      <c r="J7" s="222">
        <v>1</v>
      </c>
      <c r="K7" s="217" t="e">
        <f>H7*I7*G7</f>
        <v>#REF!</v>
      </c>
      <c r="L7" s="220"/>
      <c r="O7" s="391" t="s">
        <v>1028</v>
      </c>
      <c r="P7" s="391"/>
      <c r="Q7" s="391" t="s">
        <v>1027</v>
      </c>
      <c r="R7" s="391"/>
    </row>
    <row r="8" spans="1:18" ht="16.5">
      <c r="A8" s="216"/>
      <c r="B8" s="217"/>
      <c r="C8" s="218"/>
      <c r="D8" s="218" t="s">
        <v>290</v>
      </c>
      <c r="E8" s="215" t="s">
        <v>210</v>
      </c>
      <c r="F8" s="218" t="s">
        <v>224</v>
      </c>
      <c r="G8" s="221" t="e">
        <f>VLOOKUP(F8,#REF!,23,0)</f>
        <v>#REF!</v>
      </c>
      <c r="H8" s="268">
        <v>0.32</v>
      </c>
      <c r="I8" s="222"/>
      <c r="J8" s="222">
        <v>1</v>
      </c>
      <c r="K8" s="217" t="e">
        <f>H8*I8*G8</f>
        <v>#REF!</v>
      </c>
      <c r="L8" s="220"/>
      <c r="O8" s="391" t="s">
        <v>1026</v>
      </c>
      <c r="P8" s="391"/>
      <c r="Q8" s="391" t="s">
        <v>1025</v>
      </c>
      <c r="R8" s="391"/>
    </row>
    <row r="9" spans="1:18" ht="16.5">
      <c r="A9" s="216"/>
      <c r="B9" s="217"/>
      <c r="C9" s="218"/>
      <c r="D9" s="218"/>
      <c r="E9" s="215" t="s">
        <v>210</v>
      </c>
      <c r="F9" s="218" t="s">
        <v>214</v>
      </c>
      <c r="G9" s="221" t="e">
        <f>VLOOKUP(F9,#REF!,23,0)</f>
        <v>#REF!</v>
      </c>
      <c r="H9" s="268">
        <v>1.2</v>
      </c>
      <c r="I9" s="222">
        <v>1</v>
      </c>
      <c r="J9" s="222">
        <v>1</v>
      </c>
      <c r="K9" s="217" t="e">
        <f>H9*I9*G9</f>
        <v>#REF!</v>
      </c>
      <c r="L9" s="220"/>
      <c r="O9" s="391"/>
      <c r="P9" s="393" t="s">
        <v>1024</v>
      </c>
      <c r="Q9" s="391" t="s">
        <v>1023</v>
      </c>
      <c r="R9" s="391"/>
    </row>
    <row r="10" spans="1:18" ht="16.5">
      <c r="A10" s="216"/>
      <c r="B10" s="217"/>
      <c r="C10" s="218"/>
      <c r="D10" s="218" t="s">
        <v>274</v>
      </c>
      <c r="E10" s="215"/>
      <c r="F10" s="218"/>
      <c r="G10" s="269"/>
      <c r="H10" s="268"/>
      <c r="I10" s="222"/>
      <c r="J10" s="222"/>
      <c r="K10" s="270" t="e">
        <f>SUM(K6:K9)</f>
        <v>#REF!</v>
      </c>
      <c r="L10" s="220"/>
      <c r="O10" s="391"/>
      <c r="P10" s="393" t="s">
        <v>1022</v>
      </c>
      <c r="Q10" s="423" t="s">
        <v>1021</v>
      </c>
      <c r="R10" s="391"/>
    </row>
    <row r="11" spans="1:18" ht="16.5">
      <c r="A11" s="216"/>
      <c r="B11" s="217"/>
      <c r="C11" s="218"/>
      <c r="D11" s="218"/>
      <c r="E11" s="215"/>
      <c r="F11" s="218"/>
      <c r="G11" s="269"/>
      <c r="H11" s="268"/>
      <c r="I11" s="222"/>
      <c r="J11" s="222"/>
      <c r="K11" s="270"/>
      <c r="L11" s="220"/>
      <c r="O11" s="391"/>
      <c r="P11" s="391"/>
      <c r="Q11" s="391" t="s">
        <v>1020</v>
      </c>
      <c r="R11" s="391"/>
    </row>
    <row r="12" spans="1:18" ht="16.5">
      <c r="A12" s="216" t="s">
        <v>1019</v>
      </c>
      <c r="B12" s="217"/>
      <c r="C12" s="218" t="s">
        <v>288</v>
      </c>
      <c r="D12" s="218" t="s">
        <v>299</v>
      </c>
      <c r="E12" s="215" t="s">
        <v>210</v>
      </c>
      <c r="F12" s="218" t="s">
        <v>235</v>
      </c>
      <c r="G12" s="221" t="e">
        <f>VLOOKUP(F12,#REF!,23,0)</f>
        <v>#REF!</v>
      </c>
      <c r="H12" s="268">
        <v>1.7</v>
      </c>
      <c r="I12" s="222">
        <v>1</v>
      </c>
      <c r="J12" s="222">
        <v>1</v>
      </c>
      <c r="K12" s="217" t="e">
        <f>H12*I12*G12</f>
        <v>#REF!</v>
      </c>
      <c r="L12" s="220"/>
      <c r="O12" s="391"/>
      <c r="P12" s="391"/>
      <c r="Q12" s="391" t="s">
        <v>1018</v>
      </c>
      <c r="R12" s="391"/>
    </row>
    <row r="13" spans="1:18" ht="16.5">
      <c r="A13" s="216"/>
      <c r="B13" s="217"/>
      <c r="C13" s="218"/>
      <c r="D13" s="218"/>
      <c r="E13" s="215" t="s">
        <v>210</v>
      </c>
      <c r="F13" s="218" t="s">
        <v>216</v>
      </c>
      <c r="G13" s="221" t="e">
        <f>VLOOKUP(F13,#REF!,23,0)</f>
        <v>#REF!</v>
      </c>
      <c r="H13" s="268">
        <v>0.7</v>
      </c>
      <c r="I13" s="222">
        <v>1</v>
      </c>
      <c r="J13" s="222">
        <v>1</v>
      </c>
      <c r="K13" s="217" t="e">
        <f>H13*I13*G13</f>
        <v>#REF!</v>
      </c>
      <c r="L13" s="220"/>
    </row>
    <row r="14" spans="1:18" ht="16.5">
      <c r="A14" s="216"/>
      <c r="B14" s="217"/>
      <c r="C14" s="218"/>
      <c r="D14" s="218" t="s">
        <v>290</v>
      </c>
      <c r="E14" s="215" t="s">
        <v>210</v>
      </c>
      <c r="F14" s="218" t="s">
        <v>224</v>
      </c>
      <c r="G14" s="221" t="e">
        <f>VLOOKUP(F14,#REF!,23,0)</f>
        <v>#REF!</v>
      </c>
      <c r="H14" s="268">
        <v>0.35</v>
      </c>
      <c r="I14" s="222"/>
      <c r="J14" s="222">
        <v>1</v>
      </c>
      <c r="K14" s="217" t="e">
        <f>H14*I14*G14</f>
        <v>#REF!</v>
      </c>
      <c r="L14" s="220"/>
    </row>
    <row r="15" spans="1:18" ht="16.5">
      <c r="A15" s="216"/>
      <c r="B15" s="217"/>
      <c r="C15" s="218"/>
      <c r="D15" s="218"/>
      <c r="E15" s="215" t="s">
        <v>210</v>
      </c>
      <c r="F15" s="218" t="s">
        <v>214</v>
      </c>
      <c r="G15" s="221" t="e">
        <f>VLOOKUP(F15,#REF!,23,0)</f>
        <v>#REF!</v>
      </c>
      <c r="H15" s="268">
        <v>1.35</v>
      </c>
      <c r="I15" s="222">
        <v>1</v>
      </c>
      <c r="J15" s="222">
        <v>1</v>
      </c>
      <c r="K15" s="217" t="e">
        <f>H15*I15*G15</f>
        <v>#REF!</v>
      </c>
      <c r="L15" s="220"/>
    </row>
    <row r="16" spans="1:18" ht="16.5">
      <c r="A16" s="216"/>
      <c r="B16" s="217"/>
      <c r="C16" s="218"/>
      <c r="D16" s="218" t="s">
        <v>274</v>
      </c>
      <c r="E16" s="215"/>
      <c r="F16" s="218"/>
      <c r="G16" s="269"/>
      <c r="H16" s="268"/>
      <c r="I16" s="222"/>
      <c r="J16" s="222"/>
      <c r="K16" s="270" t="e">
        <f>SUM(K12:K15)</f>
        <v>#REF!</v>
      </c>
      <c r="L16" s="220"/>
    </row>
    <row r="17" spans="1:12" ht="16.5">
      <c r="A17" s="216"/>
      <c r="B17" s="217"/>
      <c r="C17" s="218"/>
      <c r="D17" s="218"/>
      <c r="E17" s="215"/>
      <c r="F17" s="218"/>
      <c r="G17" s="269"/>
      <c r="H17" s="268"/>
      <c r="I17" s="222"/>
      <c r="J17" s="222"/>
      <c r="K17" s="270"/>
      <c r="L17" s="220"/>
    </row>
    <row r="18" spans="1:12" ht="16.5">
      <c r="A18" s="216" t="s">
        <v>1017</v>
      </c>
      <c r="B18" s="217"/>
      <c r="C18" s="218" t="s">
        <v>288</v>
      </c>
      <c r="D18" s="218" t="s">
        <v>301</v>
      </c>
      <c r="E18" s="215" t="s">
        <v>210</v>
      </c>
      <c r="F18" s="218" t="s">
        <v>235</v>
      </c>
      <c r="G18" s="221" t="e">
        <f>VLOOKUP(F18,#REF!,23,0)</f>
        <v>#REF!</v>
      </c>
      <c r="H18" s="268">
        <v>2.1</v>
      </c>
      <c r="I18" s="222">
        <v>1</v>
      </c>
      <c r="J18" s="222">
        <v>1</v>
      </c>
      <c r="K18" s="217" t="e">
        <f>H18*I18*G18</f>
        <v>#REF!</v>
      </c>
      <c r="L18" s="220"/>
    </row>
    <row r="19" spans="1:12" ht="16.5">
      <c r="A19" s="216"/>
      <c r="B19" s="217"/>
      <c r="C19" s="218"/>
      <c r="D19" s="218"/>
      <c r="E19" s="215" t="s">
        <v>210</v>
      </c>
      <c r="F19" s="218" t="s">
        <v>216</v>
      </c>
      <c r="G19" s="221" t="e">
        <f>VLOOKUP(F19,#REF!,23,0)</f>
        <v>#REF!</v>
      </c>
      <c r="H19" s="268">
        <v>0.8</v>
      </c>
      <c r="I19" s="222">
        <v>1</v>
      </c>
      <c r="J19" s="222">
        <v>1</v>
      </c>
      <c r="K19" s="217" t="e">
        <f>H19*I19*G19</f>
        <v>#REF!</v>
      </c>
      <c r="L19" s="220"/>
    </row>
    <row r="20" spans="1:12" ht="16.5">
      <c r="A20" s="216"/>
      <c r="B20" s="217"/>
      <c r="C20" s="218"/>
      <c r="D20" s="218" t="s">
        <v>290</v>
      </c>
      <c r="E20" s="215" t="s">
        <v>210</v>
      </c>
      <c r="F20" s="218" t="s">
        <v>224</v>
      </c>
      <c r="G20" s="221" t="e">
        <f>VLOOKUP(F20,#REF!,23,0)</f>
        <v>#REF!</v>
      </c>
      <c r="H20" s="268">
        <v>0.4</v>
      </c>
      <c r="I20" s="222"/>
      <c r="J20" s="222">
        <v>1</v>
      </c>
      <c r="K20" s="217" t="e">
        <f>H20*I20*G20</f>
        <v>#REF!</v>
      </c>
      <c r="L20" s="220"/>
    </row>
    <row r="21" spans="1:12" ht="16.5">
      <c r="A21" s="216"/>
      <c r="B21" s="217"/>
      <c r="C21" s="218"/>
      <c r="D21" s="218"/>
      <c r="E21" s="215" t="s">
        <v>210</v>
      </c>
      <c r="F21" s="218" t="s">
        <v>214</v>
      </c>
      <c r="G21" s="221" t="e">
        <f>VLOOKUP(F21,#REF!,23,0)</f>
        <v>#REF!</v>
      </c>
      <c r="H21" s="268">
        <v>1.5</v>
      </c>
      <c r="I21" s="222">
        <v>1</v>
      </c>
      <c r="J21" s="222">
        <v>1</v>
      </c>
      <c r="K21" s="217" t="e">
        <f>H21*I21*G21</f>
        <v>#REF!</v>
      </c>
      <c r="L21" s="220"/>
    </row>
    <row r="22" spans="1:12" ht="16.5">
      <c r="A22" s="216"/>
      <c r="B22" s="217"/>
      <c r="C22" s="218"/>
      <c r="D22" s="218" t="s">
        <v>274</v>
      </c>
      <c r="E22" s="215"/>
      <c r="F22" s="218"/>
      <c r="G22" s="269"/>
      <c r="H22" s="268"/>
      <c r="I22" s="222"/>
      <c r="J22" s="222"/>
      <c r="K22" s="270" t="e">
        <f>SUM(K18:K21)</f>
        <v>#REF!</v>
      </c>
      <c r="L22" s="220"/>
    </row>
    <row r="23" spans="1:12" ht="16.5">
      <c r="A23" s="216"/>
      <c r="B23" s="217"/>
      <c r="C23" s="218"/>
      <c r="D23" s="218"/>
      <c r="E23" s="215"/>
      <c r="F23" s="218"/>
      <c r="G23" s="269"/>
      <c r="H23" s="268"/>
      <c r="I23" s="222"/>
      <c r="J23" s="222"/>
      <c r="K23" s="270"/>
      <c r="L23" s="220"/>
    </row>
    <row r="24" spans="1:12" ht="16.5">
      <c r="A24" s="216" t="s">
        <v>1016</v>
      </c>
      <c r="B24" s="217"/>
      <c r="C24" s="218" t="s">
        <v>288</v>
      </c>
      <c r="D24" s="218" t="s">
        <v>303</v>
      </c>
      <c r="E24" s="215" t="s">
        <v>210</v>
      </c>
      <c r="F24" s="218" t="s">
        <v>235</v>
      </c>
      <c r="G24" s="221" t="e">
        <f>VLOOKUP(F24,#REF!,23,0)</f>
        <v>#REF!</v>
      </c>
      <c r="H24" s="268">
        <v>2.25</v>
      </c>
      <c r="I24" s="222">
        <v>1</v>
      </c>
      <c r="J24" s="222">
        <v>1</v>
      </c>
      <c r="K24" s="217" t="e">
        <f>H24*I24*G24</f>
        <v>#REF!</v>
      </c>
      <c r="L24" s="220"/>
    </row>
    <row r="25" spans="1:12" ht="16.5">
      <c r="A25" s="216"/>
      <c r="B25" s="217"/>
      <c r="C25" s="218"/>
      <c r="D25" s="218"/>
      <c r="E25" s="215" t="s">
        <v>210</v>
      </c>
      <c r="F25" s="218" t="s">
        <v>216</v>
      </c>
      <c r="G25" s="221" t="e">
        <f>VLOOKUP(F25,#REF!,23,0)</f>
        <v>#REF!</v>
      </c>
      <c r="H25" s="268">
        <v>0.95</v>
      </c>
      <c r="I25" s="222">
        <v>1</v>
      </c>
      <c r="J25" s="222">
        <v>1</v>
      </c>
      <c r="K25" s="217" t="e">
        <f>H25*I25*G25</f>
        <v>#REF!</v>
      </c>
      <c r="L25" s="220"/>
    </row>
    <row r="26" spans="1:12" ht="16.5">
      <c r="A26" s="216"/>
      <c r="B26" s="217"/>
      <c r="C26" s="218"/>
      <c r="D26" s="218" t="s">
        <v>290</v>
      </c>
      <c r="E26" s="215" t="s">
        <v>210</v>
      </c>
      <c r="F26" s="218" t="s">
        <v>224</v>
      </c>
      <c r="G26" s="221" t="e">
        <f>VLOOKUP(F26,#REF!,23,0)</f>
        <v>#REF!</v>
      </c>
      <c r="H26" s="268">
        <v>0.45</v>
      </c>
      <c r="I26" s="222"/>
      <c r="J26" s="222">
        <v>1</v>
      </c>
      <c r="K26" s="217" t="e">
        <f>H26*I26*G26</f>
        <v>#REF!</v>
      </c>
      <c r="L26" s="220"/>
    </row>
    <row r="27" spans="1:12" ht="16.5">
      <c r="A27" s="216"/>
      <c r="B27" s="217"/>
      <c r="C27" s="218"/>
      <c r="D27" s="218"/>
      <c r="E27" s="215" t="s">
        <v>210</v>
      </c>
      <c r="F27" s="218" t="s">
        <v>214</v>
      </c>
      <c r="G27" s="221" t="e">
        <f>VLOOKUP(F27,#REF!,23,0)</f>
        <v>#REF!</v>
      </c>
      <c r="H27" s="268">
        <v>1.7</v>
      </c>
      <c r="I27" s="222">
        <v>1</v>
      </c>
      <c r="J27" s="222">
        <v>1</v>
      </c>
      <c r="K27" s="217" t="e">
        <f>H27*I27*G27</f>
        <v>#REF!</v>
      </c>
      <c r="L27" s="220"/>
    </row>
    <row r="28" spans="1:12" ht="16.5">
      <c r="A28" s="216"/>
      <c r="B28" s="217"/>
      <c r="C28" s="218"/>
      <c r="D28" s="218" t="s">
        <v>274</v>
      </c>
      <c r="E28" s="215"/>
      <c r="F28" s="218"/>
      <c r="G28" s="269"/>
      <c r="H28" s="268"/>
      <c r="I28" s="222"/>
      <c r="J28" s="222"/>
      <c r="K28" s="270" t="e">
        <f>SUM(K24:K27)</f>
        <v>#REF!</v>
      </c>
      <c r="L28" s="220"/>
    </row>
    <row r="29" spans="1:12" ht="16.5">
      <c r="A29" s="216"/>
      <c r="B29" s="217"/>
      <c r="C29" s="218"/>
      <c r="D29" s="218"/>
      <c r="E29" s="215"/>
      <c r="F29" s="218"/>
      <c r="G29" s="269"/>
      <c r="H29" s="268"/>
      <c r="I29" s="222"/>
      <c r="J29" s="222"/>
      <c r="K29" s="270"/>
      <c r="L29" s="220"/>
    </row>
    <row r="30" spans="1:12" ht="16.5">
      <c r="A30" s="216" t="s">
        <v>287</v>
      </c>
      <c r="B30" s="217"/>
      <c r="C30" s="218" t="s">
        <v>288</v>
      </c>
      <c r="D30" s="218" t="s">
        <v>289</v>
      </c>
      <c r="E30" s="215" t="s">
        <v>210</v>
      </c>
      <c r="F30" s="218" t="s">
        <v>235</v>
      </c>
      <c r="G30" s="221" t="e">
        <f>VLOOKUP(F30,#REF!,23,0)</f>
        <v>#REF!</v>
      </c>
      <c r="H30" s="268">
        <v>2.4500000000000002</v>
      </c>
      <c r="I30" s="222">
        <v>1</v>
      </c>
      <c r="J30" s="222">
        <v>1</v>
      </c>
      <c r="K30" s="217" t="e">
        <f>H30*I30*G30</f>
        <v>#REF!</v>
      </c>
      <c r="L30" s="220"/>
    </row>
    <row r="31" spans="1:12" ht="16.5">
      <c r="A31" s="216"/>
      <c r="B31" s="217"/>
      <c r="C31" s="218"/>
      <c r="D31" s="218"/>
      <c r="E31" s="215" t="s">
        <v>210</v>
      </c>
      <c r="F31" s="218" t="s">
        <v>216</v>
      </c>
      <c r="G31" s="221" t="e">
        <f>VLOOKUP(F31,#REF!,23,0)</f>
        <v>#REF!</v>
      </c>
      <c r="H31" s="268">
        <v>1.2</v>
      </c>
      <c r="I31" s="222">
        <v>1</v>
      </c>
      <c r="J31" s="222">
        <v>1</v>
      </c>
      <c r="K31" s="217" t="e">
        <f>H31*I31*G31</f>
        <v>#REF!</v>
      </c>
      <c r="L31" s="220"/>
    </row>
    <row r="32" spans="1:12" ht="16.5">
      <c r="A32" s="216"/>
      <c r="B32" s="217"/>
      <c r="C32" s="218"/>
      <c r="D32" s="218" t="s">
        <v>290</v>
      </c>
      <c r="E32" s="215" t="s">
        <v>210</v>
      </c>
      <c r="F32" s="218" t="s">
        <v>224</v>
      </c>
      <c r="G32" s="221" t="e">
        <f>VLOOKUP(F32,#REF!,23,0)</f>
        <v>#REF!</v>
      </c>
      <c r="H32" s="268">
        <v>0.5</v>
      </c>
      <c r="I32" s="222"/>
      <c r="J32" s="222">
        <v>1</v>
      </c>
      <c r="K32" s="217" t="e">
        <f>H32*I32*G32</f>
        <v>#REF!</v>
      </c>
      <c r="L32" s="220"/>
    </row>
    <row r="33" spans="1:12" ht="16.5">
      <c r="A33" s="216"/>
      <c r="B33" s="217"/>
      <c r="C33" s="218"/>
      <c r="D33" s="218"/>
      <c r="E33" s="215" t="s">
        <v>210</v>
      </c>
      <c r="F33" s="218" t="s">
        <v>214</v>
      </c>
      <c r="G33" s="221" t="e">
        <f>VLOOKUP(F33,#REF!,23,0)</f>
        <v>#REF!</v>
      </c>
      <c r="H33" s="268">
        <v>2.1</v>
      </c>
      <c r="I33" s="222">
        <v>1</v>
      </c>
      <c r="J33" s="222">
        <v>1</v>
      </c>
      <c r="K33" s="217" t="e">
        <f>H33*I33*G33</f>
        <v>#REF!</v>
      </c>
      <c r="L33" s="220"/>
    </row>
    <row r="34" spans="1:12" ht="16.5">
      <c r="A34" s="216"/>
      <c r="B34" s="217"/>
      <c r="C34" s="218"/>
      <c r="D34" s="218" t="s">
        <v>274</v>
      </c>
      <c r="E34" s="215"/>
      <c r="F34" s="218"/>
      <c r="G34" s="269"/>
      <c r="H34" s="268"/>
      <c r="I34" s="222"/>
      <c r="J34" s="222"/>
      <c r="K34" s="270" t="e">
        <f>SUM(K30:K33)</f>
        <v>#REF!</v>
      </c>
      <c r="L34" s="220"/>
    </row>
    <row r="35" spans="1:12" ht="16.5">
      <c r="A35" s="216"/>
      <c r="B35" s="217"/>
      <c r="C35" s="218"/>
      <c r="D35" s="218"/>
      <c r="E35" s="215"/>
      <c r="F35" s="218"/>
      <c r="G35" s="269"/>
      <c r="H35" s="268"/>
      <c r="I35" s="222"/>
      <c r="J35" s="222"/>
      <c r="K35" s="270"/>
      <c r="L35" s="220"/>
    </row>
    <row r="36" spans="1:12" ht="16.5">
      <c r="A36" s="216" t="s">
        <v>291</v>
      </c>
      <c r="B36" s="217"/>
      <c r="C36" s="218" t="s">
        <v>288</v>
      </c>
      <c r="D36" s="218" t="s">
        <v>292</v>
      </c>
      <c r="E36" s="215" t="s">
        <v>210</v>
      </c>
      <c r="F36" s="218" t="s">
        <v>235</v>
      </c>
      <c r="G36" s="221" t="e">
        <f>VLOOKUP(F36,#REF!,23,0)</f>
        <v>#REF!</v>
      </c>
      <c r="H36" s="268">
        <v>3</v>
      </c>
      <c r="I36" s="222">
        <v>1</v>
      </c>
      <c r="J36" s="222">
        <v>1</v>
      </c>
      <c r="K36" s="217" t="e">
        <f>H36*I36*G36</f>
        <v>#REF!</v>
      </c>
      <c r="L36" s="220"/>
    </row>
    <row r="37" spans="1:12" ht="16.5">
      <c r="A37" s="216"/>
      <c r="B37" s="217"/>
      <c r="C37" s="218"/>
      <c r="D37" s="218"/>
      <c r="E37" s="215" t="s">
        <v>210</v>
      </c>
      <c r="F37" s="218" t="s">
        <v>216</v>
      </c>
      <c r="G37" s="221" t="e">
        <f>VLOOKUP(F37,#REF!,23,0)</f>
        <v>#REF!</v>
      </c>
      <c r="H37" s="268">
        <v>1.7</v>
      </c>
      <c r="I37" s="222">
        <v>1</v>
      </c>
      <c r="J37" s="222">
        <v>1</v>
      </c>
      <c r="K37" s="217" t="e">
        <f>H37*I37*G37</f>
        <v>#REF!</v>
      </c>
      <c r="L37" s="220"/>
    </row>
    <row r="38" spans="1:12" ht="16.5">
      <c r="A38" s="216"/>
      <c r="B38" s="217"/>
      <c r="C38" s="218"/>
      <c r="D38" s="218" t="s">
        <v>290</v>
      </c>
      <c r="E38" s="215" t="s">
        <v>210</v>
      </c>
      <c r="F38" s="218" t="s">
        <v>224</v>
      </c>
      <c r="G38" s="221" t="e">
        <f>VLOOKUP(F38,#REF!,23,0)</f>
        <v>#REF!</v>
      </c>
      <c r="H38" s="268">
        <v>0.6</v>
      </c>
      <c r="I38" s="222"/>
      <c r="J38" s="222">
        <v>1</v>
      </c>
      <c r="K38" s="217" t="e">
        <f>H38*I38*G38</f>
        <v>#REF!</v>
      </c>
      <c r="L38" s="220"/>
    </row>
    <row r="39" spans="1:12" ht="16.5">
      <c r="A39" s="216"/>
      <c r="B39" s="217"/>
      <c r="C39" s="218"/>
      <c r="D39" s="218"/>
      <c r="E39" s="215" t="s">
        <v>210</v>
      </c>
      <c r="F39" s="218" t="s">
        <v>214</v>
      </c>
      <c r="G39" s="221" t="e">
        <f>VLOOKUP(F39,#REF!,23,0)</f>
        <v>#REF!</v>
      </c>
      <c r="H39" s="268">
        <v>2.65</v>
      </c>
      <c r="I39" s="222">
        <v>1</v>
      </c>
      <c r="J39" s="222">
        <v>1</v>
      </c>
      <c r="K39" s="217" t="e">
        <f>H39*I39*G39</f>
        <v>#REF!</v>
      </c>
      <c r="L39" s="220"/>
    </row>
    <row r="40" spans="1:12" ht="16.5">
      <c r="A40" s="216"/>
      <c r="B40" s="217"/>
      <c r="C40" s="218"/>
      <c r="D40" s="218" t="s">
        <v>274</v>
      </c>
      <c r="E40" s="215"/>
      <c r="F40" s="218"/>
      <c r="G40" s="269"/>
      <c r="H40" s="268"/>
      <c r="I40" s="222"/>
      <c r="J40" s="222"/>
      <c r="K40" s="270" t="e">
        <f>SUM(K36:K39)</f>
        <v>#REF!</v>
      </c>
      <c r="L40" s="220"/>
    </row>
    <row r="41" spans="1:12" ht="16.5">
      <c r="A41" s="216"/>
      <c r="B41" s="217"/>
      <c r="C41" s="218"/>
      <c r="D41" s="218"/>
      <c r="E41" s="215"/>
      <c r="F41" s="218"/>
      <c r="G41" s="269"/>
      <c r="H41" s="268"/>
      <c r="I41" s="222"/>
      <c r="J41" s="222"/>
      <c r="K41" s="270"/>
      <c r="L41" s="220"/>
    </row>
    <row r="42" spans="1:12" ht="16.5">
      <c r="A42" s="216" t="s">
        <v>293</v>
      </c>
      <c r="B42" s="217"/>
      <c r="C42" s="218" t="s">
        <v>288</v>
      </c>
      <c r="D42" s="218" t="s">
        <v>294</v>
      </c>
      <c r="E42" s="215" t="s">
        <v>210</v>
      </c>
      <c r="F42" s="218" t="s">
        <v>235</v>
      </c>
      <c r="G42" s="221" t="e">
        <f>VLOOKUP(F42,#REF!,23,0)</f>
        <v>#REF!</v>
      </c>
      <c r="H42" s="268">
        <v>3.6</v>
      </c>
      <c r="I42" s="222">
        <v>1</v>
      </c>
      <c r="J42" s="222">
        <v>1</v>
      </c>
      <c r="K42" s="217" t="e">
        <f>H42*I42*G42</f>
        <v>#REF!</v>
      </c>
      <c r="L42" s="220"/>
    </row>
    <row r="43" spans="1:12" ht="16.5">
      <c r="A43" s="216"/>
      <c r="B43" s="217"/>
      <c r="C43" s="218"/>
      <c r="D43" s="218"/>
      <c r="E43" s="215" t="s">
        <v>210</v>
      </c>
      <c r="F43" s="218" t="s">
        <v>216</v>
      </c>
      <c r="G43" s="221" t="e">
        <f>VLOOKUP(F43,#REF!,23,0)</f>
        <v>#REF!</v>
      </c>
      <c r="H43" s="268">
        <v>2.5</v>
      </c>
      <c r="I43" s="222">
        <v>1</v>
      </c>
      <c r="J43" s="222">
        <v>1</v>
      </c>
      <c r="K43" s="217" t="e">
        <f>H43*I43*G43</f>
        <v>#REF!</v>
      </c>
      <c r="L43" s="220"/>
    </row>
    <row r="44" spans="1:12" ht="16.5">
      <c r="A44" s="216"/>
      <c r="B44" s="217"/>
      <c r="C44" s="218"/>
      <c r="D44" s="218" t="s">
        <v>290</v>
      </c>
      <c r="E44" s="215" t="s">
        <v>210</v>
      </c>
      <c r="F44" s="218" t="s">
        <v>224</v>
      </c>
      <c r="G44" s="221" t="e">
        <f>VLOOKUP(F44,#REF!,23,0)</f>
        <v>#REF!</v>
      </c>
      <c r="H44" s="268">
        <v>0.7</v>
      </c>
      <c r="I44" s="222"/>
      <c r="J44" s="222">
        <v>1</v>
      </c>
      <c r="K44" s="217" t="e">
        <f>H44*I44*G44</f>
        <v>#REF!</v>
      </c>
      <c r="L44" s="220"/>
    </row>
    <row r="45" spans="1:12" ht="16.5">
      <c r="A45" s="216"/>
      <c r="B45" s="217"/>
      <c r="C45" s="218"/>
      <c r="D45" s="218"/>
      <c r="E45" s="215" t="s">
        <v>210</v>
      </c>
      <c r="F45" s="218" t="s">
        <v>214</v>
      </c>
      <c r="G45" s="221" t="e">
        <f>VLOOKUP(F45,#REF!,23,0)</f>
        <v>#REF!</v>
      </c>
      <c r="H45" s="268">
        <v>3.2</v>
      </c>
      <c r="I45" s="222">
        <v>1</v>
      </c>
      <c r="J45" s="222">
        <v>1</v>
      </c>
      <c r="K45" s="217" t="e">
        <f>H45*I45*G45</f>
        <v>#REF!</v>
      </c>
      <c r="L45" s="220"/>
    </row>
    <row r="46" spans="1:12" ht="16.5">
      <c r="A46" s="216"/>
      <c r="B46" s="217"/>
      <c r="C46" s="218"/>
      <c r="D46" s="218" t="s">
        <v>274</v>
      </c>
      <c r="E46" s="215"/>
      <c r="F46" s="218"/>
      <c r="G46" s="269"/>
      <c r="H46" s="268"/>
      <c r="I46" s="222"/>
      <c r="J46" s="222"/>
      <c r="K46" s="270" t="e">
        <f>SUM(K42:K45)</f>
        <v>#REF!</v>
      </c>
      <c r="L46" s="220"/>
    </row>
    <row r="47" spans="1:12" ht="16.5">
      <c r="A47" s="216"/>
      <c r="B47" s="217"/>
      <c r="C47" s="218"/>
      <c r="D47" s="218"/>
      <c r="E47" s="215"/>
      <c r="F47" s="218"/>
      <c r="G47" s="269"/>
      <c r="H47" s="268"/>
      <c r="I47" s="222"/>
      <c r="J47" s="222"/>
      <c r="K47" s="217"/>
      <c r="L47" s="220"/>
    </row>
    <row r="48" spans="1:12" ht="16.5">
      <c r="A48" s="216"/>
      <c r="B48" s="217"/>
      <c r="C48" s="218"/>
      <c r="D48" s="218"/>
      <c r="E48" s="215"/>
      <c r="F48" s="218"/>
      <c r="G48" s="269"/>
      <c r="H48" s="268"/>
      <c r="I48" s="222"/>
      <c r="J48" s="222"/>
      <c r="K48" s="217"/>
      <c r="L48" s="220"/>
    </row>
    <row r="49" spans="1:12" ht="16.5">
      <c r="A49" s="216"/>
      <c r="B49" s="217"/>
      <c r="C49" s="218"/>
      <c r="D49" s="218"/>
      <c r="E49" s="215"/>
      <c r="F49" s="218"/>
      <c r="G49" s="269"/>
      <c r="H49" s="268"/>
      <c r="I49" s="222"/>
      <c r="J49" s="222"/>
      <c r="K49" s="217"/>
      <c r="L49" s="220"/>
    </row>
    <row r="50" spans="1:12" ht="16.5">
      <c r="A50" s="216"/>
      <c r="B50" s="217"/>
      <c r="C50" s="218"/>
      <c r="D50" s="218"/>
      <c r="E50" s="215"/>
      <c r="F50" s="218"/>
      <c r="G50" s="269"/>
      <c r="H50" s="268"/>
      <c r="I50" s="222"/>
      <c r="J50" s="222"/>
      <c r="K50" s="217"/>
      <c r="L50" s="220"/>
    </row>
    <row r="51" spans="1:12" ht="16.5">
      <c r="A51" s="216"/>
      <c r="B51" s="217"/>
      <c r="C51" s="218"/>
      <c r="D51" s="218"/>
      <c r="E51" s="215"/>
      <c r="F51" s="218"/>
      <c r="G51" s="269"/>
      <c r="H51" s="268"/>
      <c r="I51" s="222"/>
      <c r="J51" s="222"/>
      <c r="K51" s="217"/>
      <c r="L51" s="220"/>
    </row>
    <row r="52" spans="1:12" ht="16.5">
      <c r="A52" s="216"/>
      <c r="B52" s="217"/>
      <c r="C52" s="218"/>
      <c r="D52" s="218"/>
      <c r="E52" s="215"/>
      <c r="F52" s="218"/>
      <c r="G52" s="269"/>
      <c r="H52" s="268"/>
      <c r="I52" s="222"/>
      <c r="J52" s="222"/>
      <c r="K52" s="217"/>
      <c r="L52" s="220"/>
    </row>
    <row r="53" spans="1:12" ht="16.5">
      <c r="A53" s="216"/>
      <c r="B53" s="217"/>
      <c r="C53" s="218"/>
      <c r="D53" s="218"/>
      <c r="E53" s="215"/>
      <c r="F53" s="218"/>
      <c r="G53" s="269"/>
      <c r="H53" s="268"/>
      <c r="I53" s="222"/>
      <c r="J53" s="222"/>
      <c r="K53" s="217"/>
      <c r="L53" s="220"/>
    </row>
    <row r="54" spans="1:12" ht="16.5">
      <c r="A54" s="216"/>
      <c r="B54" s="217"/>
      <c r="C54" s="218"/>
      <c r="D54" s="218"/>
      <c r="E54" s="215"/>
      <c r="F54" s="218"/>
      <c r="G54" s="269"/>
      <c r="H54" s="268"/>
      <c r="I54" s="222"/>
      <c r="J54" s="222"/>
      <c r="K54" s="217"/>
      <c r="L54" s="220"/>
    </row>
    <row r="55" spans="1:12" ht="16.5">
      <c r="A55" s="216"/>
      <c r="B55" s="217"/>
      <c r="C55" s="218"/>
      <c r="D55" s="218"/>
      <c r="E55" s="215"/>
      <c r="F55" s="218"/>
      <c r="G55" s="269"/>
      <c r="H55" s="268"/>
      <c r="I55" s="222"/>
      <c r="J55" s="222"/>
      <c r="K55" s="217"/>
      <c r="L55" s="220"/>
    </row>
    <row r="56" spans="1:12" ht="16.5">
      <c r="A56" s="216"/>
      <c r="B56" s="217"/>
      <c r="C56" s="218"/>
      <c r="D56" s="218"/>
      <c r="E56" s="215"/>
      <c r="F56" s="218"/>
      <c r="G56" s="269"/>
      <c r="H56" s="268"/>
      <c r="I56" s="222"/>
      <c r="J56" s="222"/>
      <c r="K56" s="217"/>
      <c r="L56" s="220"/>
    </row>
    <row r="57" spans="1:12" ht="16.5">
      <c r="A57" s="216"/>
      <c r="B57" s="217"/>
      <c r="C57" s="218"/>
      <c r="D57" s="218"/>
      <c r="E57" s="215"/>
      <c r="F57" s="218"/>
      <c r="G57" s="269"/>
      <c r="H57" s="268"/>
      <c r="I57" s="222"/>
      <c r="J57" s="222"/>
      <c r="K57" s="217"/>
      <c r="L57" s="220"/>
    </row>
    <row r="58" spans="1:12" ht="16.5">
      <c r="A58" s="216"/>
      <c r="B58" s="217"/>
      <c r="C58" s="218"/>
      <c r="D58" s="218"/>
      <c r="E58" s="215"/>
      <c r="F58" s="218"/>
      <c r="G58" s="269"/>
      <c r="H58" s="268"/>
      <c r="I58" s="222"/>
      <c r="J58" s="222"/>
      <c r="K58" s="217"/>
      <c r="L58" s="220"/>
    </row>
    <row r="59" spans="1:12" ht="16.5">
      <c r="A59" s="216"/>
      <c r="B59" s="217"/>
      <c r="C59" s="218"/>
      <c r="D59" s="218"/>
      <c r="E59" s="215"/>
      <c r="F59" s="218"/>
      <c r="G59" s="269"/>
      <c r="H59" s="268"/>
      <c r="I59" s="222"/>
      <c r="J59" s="222"/>
      <c r="K59" s="217"/>
      <c r="L59" s="220"/>
    </row>
    <row r="60" spans="1:12" ht="16.5">
      <c r="A60" s="216"/>
      <c r="B60" s="217"/>
      <c r="C60" s="218"/>
      <c r="D60" s="218"/>
      <c r="E60" s="215"/>
      <c r="F60" s="218"/>
      <c r="G60" s="269"/>
      <c r="H60" s="268"/>
      <c r="I60" s="222"/>
      <c r="J60" s="222"/>
      <c r="K60" s="217"/>
      <c r="L60" s="220"/>
    </row>
    <row r="61" spans="1:12" ht="16.5">
      <c r="A61" s="216"/>
      <c r="B61" s="217"/>
      <c r="C61" s="218"/>
      <c r="D61" s="218"/>
      <c r="E61" s="215"/>
      <c r="F61" s="218"/>
      <c r="G61" s="269"/>
      <c r="H61" s="268"/>
      <c r="I61" s="222"/>
      <c r="J61" s="222"/>
      <c r="K61" s="217"/>
      <c r="L61" s="220"/>
    </row>
    <row r="62" spans="1:12" ht="16.5">
      <c r="A62" s="216"/>
      <c r="B62" s="217"/>
      <c r="C62" s="225" t="s">
        <v>295</v>
      </c>
      <c r="D62" s="218"/>
      <c r="E62" s="215"/>
      <c r="F62" s="218"/>
      <c r="G62" s="269"/>
      <c r="H62" s="268"/>
      <c r="I62" s="222"/>
      <c r="J62" s="222"/>
      <c r="K62" s="217"/>
      <c r="L62" s="220"/>
    </row>
    <row r="63" spans="1:12" ht="16.5">
      <c r="A63" s="216" t="s">
        <v>296</v>
      </c>
      <c r="B63" s="217"/>
      <c r="C63" s="218" t="s">
        <v>288</v>
      </c>
      <c r="D63" s="218" t="s">
        <v>297</v>
      </c>
      <c r="E63" s="215" t="s">
        <v>210</v>
      </c>
      <c r="F63" s="218" t="s">
        <v>235</v>
      </c>
      <c r="G63" s="221" t="e">
        <f>VLOOKUP(F63,#REF!,23,0)</f>
        <v>#REF!</v>
      </c>
      <c r="H63" s="268">
        <v>2.1</v>
      </c>
      <c r="I63" s="222">
        <v>1</v>
      </c>
      <c r="J63" s="222"/>
      <c r="K63" s="217" t="e">
        <f>H63*I63*G63</f>
        <v>#REF!</v>
      </c>
      <c r="L63" s="220"/>
    </row>
    <row r="64" spans="1:12" ht="16.5">
      <c r="A64" s="216"/>
      <c r="B64" s="217"/>
      <c r="C64" s="218"/>
      <c r="D64" s="218"/>
      <c r="E64" s="215" t="s">
        <v>210</v>
      </c>
      <c r="F64" s="218" t="s">
        <v>216</v>
      </c>
      <c r="G64" s="221" t="e">
        <f>VLOOKUP(F64,#REF!,23,0)</f>
        <v>#REF!</v>
      </c>
      <c r="H64" s="268">
        <v>0.85</v>
      </c>
      <c r="I64" s="222">
        <v>1</v>
      </c>
      <c r="J64" s="222"/>
      <c r="K64" s="217" t="e">
        <f>H64*I64*G64</f>
        <v>#REF!</v>
      </c>
      <c r="L64" s="220"/>
    </row>
    <row r="65" spans="1:12" ht="16.5">
      <c r="A65" s="216"/>
      <c r="B65" s="217"/>
      <c r="C65" s="218"/>
      <c r="D65" s="218" t="s">
        <v>290</v>
      </c>
      <c r="E65" s="215" t="s">
        <v>210</v>
      </c>
      <c r="F65" s="218" t="s">
        <v>224</v>
      </c>
      <c r="G65" s="221" t="e">
        <f>VLOOKUP(F65,#REF!,23,0)</f>
        <v>#REF!</v>
      </c>
      <c r="H65" s="268">
        <v>0.4</v>
      </c>
      <c r="I65" s="222"/>
      <c r="J65" s="222"/>
      <c r="K65" s="217" t="e">
        <f>H65*I65*G65</f>
        <v>#REF!</v>
      </c>
      <c r="L65" s="220"/>
    </row>
    <row r="66" spans="1:12" ht="16.5">
      <c r="A66" s="216"/>
      <c r="B66" s="217"/>
      <c r="C66" s="218"/>
      <c r="D66" s="218"/>
      <c r="E66" s="215" t="s">
        <v>210</v>
      </c>
      <c r="F66" s="218" t="s">
        <v>214</v>
      </c>
      <c r="G66" s="221" t="e">
        <f>VLOOKUP(F66,#REF!,23,0)</f>
        <v>#REF!</v>
      </c>
      <c r="H66" s="268">
        <v>1.6</v>
      </c>
      <c r="I66" s="222">
        <v>1</v>
      </c>
      <c r="J66" s="222"/>
      <c r="K66" s="217" t="e">
        <f>H66*I66*G66</f>
        <v>#REF!</v>
      </c>
      <c r="L66" s="220"/>
    </row>
    <row r="67" spans="1:12" ht="16.5">
      <c r="A67" s="216"/>
      <c r="B67" s="217"/>
      <c r="C67" s="218"/>
      <c r="D67" s="218" t="s">
        <v>274</v>
      </c>
      <c r="E67" s="215"/>
      <c r="F67" s="218"/>
      <c r="G67" s="269"/>
      <c r="H67" s="268"/>
      <c r="I67" s="222"/>
      <c r="J67" s="222"/>
      <c r="K67" s="270" t="e">
        <f>SUM(K63:K66)</f>
        <v>#REF!</v>
      </c>
      <c r="L67" s="220"/>
    </row>
    <row r="68" spans="1:12" ht="16.5">
      <c r="A68" s="216"/>
      <c r="B68" s="217"/>
      <c r="C68" s="218"/>
      <c r="D68" s="218"/>
      <c r="E68" s="215"/>
      <c r="F68" s="218"/>
      <c r="G68" s="269"/>
      <c r="H68" s="268"/>
      <c r="I68" s="222"/>
      <c r="J68" s="222"/>
      <c r="K68" s="217"/>
      <c r="L68" s="220"/>
    </row>
    <row r="69" spans="1:12" ht="16.5">
      <c r="A69" s="216" t="s">
        <v>298</v>
      </c>
      <c r="B69" s="217"/>
      <c r="C69" s="218" t="s">
        <v>288</v>
      </c>
      <c r="D69" s="218" t="s">
        <v>299</v>
      </c>
      <c r="E69" s="215" t="s">
        <v>210</v>
      </c>
      <c r="F69" s="218" t="s">
        <v>235</v>
      </c>
      <c r="G69" s="221" t="e">
        <f>VLOOKUP(F69,#REF!,23,0)</f>
        <v>#REF!</v>
      </c>
      <c r="H69" s="268">
        <v>2.25</v>
      </c>
      <c r="I69" s="222">
        <v>1</v>
      </c>
      <c r="J69" s="222"/>
      <c r="K69" s="217" t="e">
        <f>H69*I69*G69</f>
        <v>#REF!</v>
      </c>
      <c r="L69" s="220"/>
    </row>
    <row r="70" spans="1:12" ht="16.5">
      <c r="A70" s="216"/>
      <c r="B70" s="217"/>
      <c r="C70" s="218"/>
      <c r="D70" s="218"/>
      <c r="E70" s="215" t="s">
        <v>210</v>
      </c>
      <c r="F70" s="218" t="s">
        <v>216</v>
      </c>
      <c r="G70" s="221" t="e">
        <f>VLOOKUP(F70,#REF!,23,0)</f>
        <v>#REF!</v>
      </c>
      <c r="H70" s="268">
        <v>0.95</v>
      </c>
      <c r="I70" s="222">
        <v>1</v>
      </c>
      <c r="J70" s="222"/>
      <c r="K70" s="217" t="e">
        <f>H70*I70*G70</f>
        <v>#REF!</v>
      </c>
      <c r="L70" s="220"/>
    </row>
    <row r="71" spans="1:12" ht="16.5">
      <c r="A71" s="216"/>
      <c r="B71" s="217"/>
      <c r="C71" s="218"/>
      <c r="D71" s="218" t="s">
        <v>290</v>
      </c>
      <c r="E71" s="215" t="s">
        <v>210</v>
      </c>
      <c r="F71" s="218" t="s">
        <v>224</v>
      </c>
      <c r="G71" s="221" t="e">
        <f>VLOOKUP(F71,#REF!,23,0)</f>
        <v>#REF!</v>
      </c>
      <c r="H71" s="268">
        <v>0.5</v>
      </c>
      <c r="I71" s="222"/>
      <c r="J71" s="222"/>
      <c r="K71" s="217" t="e">
        <f>H71*I71*G71</f>
        <v>#REF!</v>
      </c>
      <c r="L71" s="220"/>
    </row>
    <row r="72" spans="1:12" ht="16.5">
      <c r="A72" s="216"/>
      <c r="B72" s="217"/>
      <c r="C72" s="218"/>
      <c r="D72" s="218"/>
      <c r="E72" s="215" t="s">
        <v>210</v>
      </c>
      <c r="F72" s="218" t="s">
        <v>214</v>
      </c>
      <c r="G72" s="221" t="e">
        <f>VLOOKUP(F72,#REF!,23,0)</f>
        <v>#REF!</v>
      </c>
      <c r="H72" s="268">
        <v>1.65</v>
      </c>
      <c r="I72" s="222">
        <v>1</v>
      </c>
      <c r="J72" s="222"/>
      <c r="K72" s="217" t="e">
        <f>H72*I72*G72</f>
        <v>#REF!</v>
      </c>
      <c r="L72" s="220"/>
    </row>
    <row r="73" spans="1:12" ht="16.5">
      <c r="A73" s="216"/>
      <c r="B73" s="217"/>
      <c r="C73" s="218"/>
      <c r="D73" s="218" t="s">
        <v>274</v>
      </c>
      <c r="E73" s="215"/>
      <c r="F73" s="218"/>
      <c r="G73" s="269"/>
      <c r="H73" s="268"/>
      <c r="I73" s="222"/>
      <c r="J73" s="222"/>
      <c r="K73" s="270" t="e">
        <f>SUM(K69:K72)</f>
        <v>#REF!</v>
      </c>
      <c r="L73" s="220"/>
    </row>
    <row r="74" spans="1:12" ht="16.5">
      <c r="A74" s="216"/>
      <c r="B74" s="217"/>
      <c r="C74" s="218"/>
      <c r="D74" s="218"/>
      <c r="E74" s="215"/>
      <c r="F74" s="218"/>
      <c r="G74" s="269"/>
      <c r="H74" s="268"/>
      <c r="I74" s="222"/>
      <c r="J74" s="222"/>
      <c r="K74" s="217"/>
      <c r="L74" s="220"/>
    </row>
    <row r="75" spans="1:12" ht="16.5">
      <c r="A75" s="216" t="s">
        <v>300</v>
      </c>
      <c r="B75" s="217"/>
      <c r="C75" s="218" t="s">
        <v>288</v>
      </c>
      <c r="D75" s="218" t="s">
        <v>301</v>
      </c>
      <c r="E75" s="215" t="s">
        <v>210</v>
      </c>
      <c r="F75" s="218" t="s">
        <v>235</v>
      </c>
      <c r="G75" s="221" t="e">
        <f>VLOOKUP(F75,#REF!,23,0)</f>
        <v>#REF!</v>
      </c>
      <c r="H75" s="268">
        <v>2.5</v>
      </c>
      <c r="I75" s="222">
        <v>1</v>
      </c>
      <c r="J75" s="222"/>
      <c r="K75" s="217" t="e">
        <f>H75*I75*G75</f>
        <v>#REF!</v>
      </c>
      <c r="L75" s="220"/>
    </row>
    <row r="76" spans="1:12" ht="16.5">
      <c r="A76" s="216"/>
      <c r="B76" s="217"/>
      <c r="C76" s="218"/>
      <c r="D76" s="218"/>
      <c r="E76" s="215" t="s">
        <v>210</v>
      </c>
      <c r="F76" s="218" t="s">
        <v>216</v>
      </c>
      <c r="G76" s="221" t="e">
        <f>VLOOKUP(F76,#REF!,23,0)</f>
        <v>#REF!</v>
      </c>
      <c r="H76" s="268">
        <v>1</v>
      </c>
      <c r="I76" s="222">
        <v>1</v>
      </c>
      <c r="J76" s="222"/>
      <c r="K76" s="217" t="e">
        <f>H76*I76*G76</f>
        <v>#REF!</v>
      </c>
      <c r="L76" s="220"/>
    </row>
    <row r="77" spans="1:12" ht="16.5">
      <c r="A77" s="216"/>
      <c r="B77" s="217"/>
      <c r="C77" s="218"/>
      <c r="D77" s="218" t="s">
        <v>290</v>
      </c>
      <c r="E77" s="215" t="s">
        <v>210</v>
      </c>
      <c r="F77" s="218" t="s">
        <v>224</v>
      </c>
      <c r="G77" s="221" t="e">
        <f>VLOOKUP(F77,#REF!,23,0)</f>
        <v>#REF!</v>
      </c>
      <c r="H77" s="268">
        <v>0.55000000000000004</v>
      </c>
      <c r="I77" s="222"/>
      <c r="J77" s="222"/>
      <c r="K77" s="217" t="e">
        <f>H77*I77*G77</f>
        <v>#REF!</v>
      </c>
      <c r="L77" s="220"/>
    </row>
    <row r="78" spans="1:12" ht="16.5">
      <c r="A78" s="216"/>
      <c r="B78" s="217"/>
      <c r="C78" s="218"/>
      <c r="D78" s="218"/>
      <c r="E78" s="215" t="s">
        <v>210</v>
      </c>
      <c r="F78" s="218" t="s">
        <v>214</v>
      </c>
      <c r="G78" s="221" t="e">
        <f>VLOOKUP(F78,#REF!,23,0)</f>
        <v>#REF!</v>
      </c>
      <c r="H78" s="268">
        <v>2</v>
      </c>
      <c r="I78" s="222">
        <v>1</v>
      </c>
      <c r="J78" s="222"/>
      <c r="K78" s="217" t="e">
        <f>H78*I78*G78</f>
        <v>#REF!</v>
      </c>
      <c r="L78" s="220"/>
    </row>
    <row r="79" spans="1:12" ht="16.5">
      <c r="A79" s="216"/>
      <c r="B79" s="217"/>
      <c r="C79" s="218"/>
      <c r="D79" s="218" t="s">
        <v>274</v>
      </c>
      <c r="E79" s="215"/>
      <c r="F79" s="218"/>
      <c r="G79" s="269"/>
      <c r="H79" s="268"/>
      <c r="I79" s="222"/>
      <c r="J79" s="222"/>
      <c r="K79" s="270" t="e">
        <f>SUM(K75:K78)</f>
        <v>#REF!</v>
      </c>
      <c r="L79" s="220"/>
    </row>
    <row r="80" spans="1:12" ht="16.5">
      <c r="A80" s="216"/>
      <c r="B80" s="217"/>
      <c r="C80" s="218"/>
      <c r="D80" s="218"/>
      <c r="E80" s="215"/>
      <c r="F80" s="218"/>
      <c r="G80" s="269"/>
      <c r="H80" s="268"/>
      <c r="I80" s="222"/>
      <c r="J80" s="222"/>
      <c r="K80" s="217"/>
      <c r="L80" s="220"/>
    </row>
    <row r="81" spans="1:12" ht="16.5">
      <c r="A81" s="216" t="s">
        <v>302</v>
      </c>
      <c r="B81" s="217"/>
      <c r="C81" s="218" t="s">
        <v>288</v>
      </c>
      <c r="D81" s="218" t="s">
        <v>303</v>
      </c>
      <c r="E81" s="215" t="s">
        <v>210</v>
      </c>
      <c r="F81" s="218" t="s">
        <v>235</v>
      </c>
      <c r="G81" s="221" t="e">
        <f>VLOOKUP(F81,#REF!,23,0)</f>
        <v>#REF!</v>
      </c>
      <c r="H81" s="268">
        <v>2.7</v>
      </c>
      <c r="I81" s="222">
        <v>1</v>
      </c>
      <c r="J81" s="222"/>
      <c r="K81" s="217" t="e">
        <f>H81*I81*G81</f>
        <v>#REF!</v>
      </c>
      <c r="L81" s="220"/>
    </row>
    <row r="82" spans="1:12" ht="16.5">
      <c r="A82" s="216"/>
      <c r="B82" s="217"/>
      <c r="C82" s="218"/>
      <c r="D82" s="218"/>
      <c r="E82" s="215" t="s">
        <v>210</v>
      </c>
      <c r="F82" s="218" t="s">
        <v>216</v>
      </c>
      <c r="G82" s="221" t="e">
        <f>VLOOKUP(F82,#REF!,23,0)</f>
        <v>#REF!</v>
      </c>
      <c r="H82" s="268">
        <v>1.1000000000000001</v>
      </c>
      <c r="I82" s="222">
        <v>1</v>
      </c>
      <c r="J82" s="222"/>
      <c r="K82" s="217" t="e">
        <f>H82*I82*G82</f>
        <v>#REF!</v>
      </c>
      <c r="L82" s="220"/>
    </row>
    <row r="83" spans="1:12" ht="16.5">
      <c r="A83" s="216"/>
      <c r="B83" s="217"/>
      <c r="C83" s="218"/>
      <c r="D83" s="218" t="s">
        <v>290</v>
      </c>
      <c r="E83" s="215" t="s">
        <v>210</v>
      </c>
      <c r="F83" s="218" t="s">
        <v>224</v>
      </c>
      <c r="G83" s="221" t="e">
        <f>VLOOKUP(F83,#REF!,23,0)</f>
        <v>#REF!</v>
      </c>
      <c r="H83" s="268">
        <v>0.65</v>
      </c>
      <c r="I83" s="222"/>
      <c r="J83" s="222"/>
      <c r="K83" s="217" t="e">
        <f>H83*I83*G83</f>
        <v>#REF!</v>
      </c>
      <c r="L83" s="220"/>
    </row>
    <row r="84" spans="1:12" ht="16.5">
      <c r="A84" s="216"/>
      <c r="B84" s="217"/>
      <c r="C84" s="218"/>
      <c r="D84" s="218"/>
      <c r="E84" s="215" t="s">
        <v>210</v>
      </c>
      <c r="F84" s="218" t="s">
        <v>214</v>
      </c>
      <c r="G84" s="221" t="e">
        <f>VLOOKUP(F84,#REF!,23,0)</f>
        <v>#REF!</v>
      </c>
      <c r="H84" s="268">
        <v>2.2000000000000002</v>
      </c>
      <c r="I84" s="222">
        <v>1</v>
      </c>
      <c r="J84" s="222"/>
      <c r="K84" s="217" t="e">
        <f>H84*I84*G84</f>
        <v>#REF!</v>
      </c>
      <c r="L84" s="220"/>
    </row>
    <row r="85" spans="1:12" ht="16.5">
      <c r="A85" s="216"/>
      <c r="B85" s="217"/>
      <c r="C85" s="218"/>
      <c r="D85" s="218" t="s">
        <v>274</v>
      </c>
      <c r="E85" s="215"/>
      <c r="F85" s="218"/>
      <c r="G85" s="269"/>
      <c r="H85" s="268"/>
      <c r="I85" s="222"/>
      <c r="J85" s="222"/>
      <c r="K85" s="270" t="e">
        <f>SUM(K81:K84)</f>
        <v>#REF!</v>
      </c>
      <c r="L85" s="220"/>
    </row>
    <row r="86" spans="1:12" ht="16.5">
      <c r="A86" s="216"/>
      <c r="B86" s="217"/>
      <c r="C86" s="218"/>
      <c r="D86" s="218"/>
      <c r="E86" s="215"/>
      <c r="F86" s="218"/>
      <c r="G86" s="269"/>
      <c r="H86" s="268"/>
      <c r="I86" s="222"/>
      <c r="J86" s="222"/>
      <c r="K86" s="217"/>
      <c r="L86" s="220"/>
    </row>
    <row r="87" spans="1:12" ht="16.5">
      <c r="A87" s="216" t="s">
        <v>304</v>
      </c>
      <c r="B87" s="217"/>
      <c r="C87" s="218" t="s">
        <v>288</v>
      </c>
      <c r="D87" s="218" t="s">
        <v>289</v>
      </c>
      <c r="E87" s="215" t="s">
        <v>210</v>
      </c>
      <c r="F87" s="218" t="s">
        <v>235</v>
      </c>
      <c r="G87" s="221" t="e">
        <f>VLOOKUP(F87,#REF!,23,0)</f>
        <v>#REF!</v>
      </c>
      <c r="H87" s="268">
        <v>2.95</v>
      </c>
      <c r="I87" s="222">
        <v>1</v>
      </c>
      <c r="J87" s="222"/>
      <c r="K87" s="217" t="e">
        <f>H87*I87*G87</f>
        <v>#REF!</v>
      </c>
      <c r="L87" s="220"/>
    </row>
    <row r="88" spans="1:12" ht="16.5">
      <c r="A88" s="216"/>
      <c r="B88" s="217"/>
      <c r="C88" s="218"/>
      <c r="D88" s="218"/>
      <c r="E88" s="215" t="s">
        <v>210</v>
      </c>
      <c r="F88" s="218" t="s">
        <v>216</v>
      </c>
      <c r="G88" s="221" t="e">
        <f>VLOOKUP(F88,#REF!,23,0)</f>
        <v>#REF!</v>
      </c>
      <c r="H88" s="268">
        <v>1.45</v>
      </c>
      <c r="I88" s="222">
        <v>1</v>
      </c>
      <c r="J88" s="222"/>
      <c r="K88" s="217" t="e">
        <f>H88*I88*G88</f>
        <v>#REF!</v>
      </c>
      <c r="L88" s="220"/>
    </row>
    <row r="89" spans="1:12" ht="16.5">
      <c r="A89" s="216"/>
      <c r="B89" s="217"/>
      <c r="C89" s="218"/>
      <c r="D89" s="218" t="s">
        <v>290</v>
      </c>
      <c r="E89" s="215" t="s">
        <v>210</v>
      </c>
      <c r="F89" s="218" t="s">
        <v>224</v>
      </c>
      <c r="G89" s="221" t="e">
        <f>VLOOKUP(F89,#REF!,23,0)</f>
        <v>#REF!</v>
      </c>
      <c r="H89" s="268">
        <v>0.75</v>
      </c>
      <c r="I89" s="222"/>
      <c r="J89" s="222"/>
      <c r="K89" s="217" t="e">
        <f>H89*I89*G89</f>
        <v>#REF!</v>
      </c>
      <c r="L89" s="220"/>
    </row>
    <row r="90" spans="1:12" ht="16.5">
      <c r="A90" s="216"/>
      <c r="B90" s="217"/>
      <c r="C90" s="218"/>
      <c r="D90" s="218"/>
      <c r="E90" s="215" t="s">
        <v>210</v>
      </c>
      <c r="F90" s="218" t="s">
        <v>214</v>
      </c>
      <c r="G90" s="221" t="e">
        <f>VLOOKUP(F90,#REF!,23,0)</f>
        <v>#REF!</v>
      </c>
      <c r="H90" s="268">
        <v>2.65</v>
      </c>
      <c r="I90" s="222">
        <v>1</v>
      </c>
      <c r="J90" s="222"/>
      <c r="K90" s="217" t="e">
        <f>H90*I90*G90</f>
        <v>#REF!</v>
      </c>
      <c r="L90" s="220"/>
    </row>
    <row r="91" spans="1:12" ht="16.5">
      <c r="A91" s="216"/>
      <c r="B91" s="217"/>
      <c r="C91" s="218"/>
      <c r="D91" s="218" t="s">
        <v>274</v>
      </c>
      <c r="E91" s="215"/>
      <c r="F91" s="218"/>
      <c r="G91" s="269"/>
      <c r="H91" s="268"/>
      <c r="I91" s="222"/>
      <c r="J91" s="222"/>
      <c r="K91" s="270" t="e">
        <f>SUM(K87:K90)</f>
        <v>#REF!</v>
      </c>
      <c r="L91" s="220"/>
    </row>
    <row r="92" spans="1:12" ht="16.5">
      <c r="A92" s="216"/>
      <c r="B92" s="217"/>
      <c r="C92" s="218"/>
      <c r="D92" s="218"/>
      <c r="E92" s="215"/>
      <c r="F92" s="218"/>
      <c r="G92" s="269"/>
      <c r="H92" s="268"/>
      <c r="I92" s="222"/>
      <c r="J92" s="222"/>
      <c r="K92" s="217"/>
      <c r="L92" s="220"/>
    </row>
    <row r="93" spans="1:12" ht="16.5">
      <c r="A93" s="216" t="s">
        <v>305</v>
      </c>
      <c r="B93" s="217"/>
      <c r="C93" s="218" t="s">
        <v>288</v>
      </c>
      <c r="D93" s="218" t="s">
        <v>292</v>
      </c>
      <c r="E93" s="215" t="s">
        <v>210</v>
      </c>
      <c r="F93" s="218" t="s">
        <v>235</v>
      </c>
      <c r="G93" s="221" t="e">
        <f>VLOOKUP(F93,#REF!,23,0)</f>
        <v>#REF!</v>
      </c>
      <c r="H93" s="268">
        <v>3.5</v>
      </c>
      <c r="I93" s="222">
        <v>1</v>
      </c>
      <c r="J93" s="222"/>
      <c r="K93" s="217" t="e">
        <f>H93*I93*G93</f>
        <v>#REF!</v>
      </c>
      <c r="L93" s="220"/>
    </row>
    <row r="94" spans="1:12" ht="16.5">
      <c r="A94" s="216"/>
      <c r="B94" s="217"/>
      <c r="C94" s="218"/>
      <c r="D94" s="218"/>
      <c r="E94" s="215" t="s">
        <v>210</v>
      </c>
      <c r="F94" s="218" t="s">
        <v>216</v>
      </c>
      <c r="G94" s="221" t="e">
        <f>VLOOKUP(F94,#REF!,23,0)</f>
        <v>#REF!</v>
      </c>
      <c r="H94" s="268">
        <v>2</v>
      </c>
      <c r="I94" s="222">
        <v>1</v>
      </c>
      <c r="J94" s="222"/>
      <c r="K94" s="217" t="e">
        <f>H94*I94*G94</f>
        <v>#REF!</v>
      </c>
      <c r="L94" s="220"/>
    </row>
    <row r="95" spans="1:12" ht="16.5">
      <c r="A95" s="216"/>
      <c r="B95" s="217"/>
      <c r="C95" s="218"/>
      <c r="D95" s="218" t="s">
        <v>290</v>
      </c>
      <c r="E95" s="215" t="s">
        <v>210</v>
      </c>
      <c r="F95" s="218" t="s">
        <v>224</v>
      </c>
      <c r="G95" s="221" t="e">
        <f>VLOOKUP(F95,#REF!,23,0)</f>
        <v>#REF!</v>
      </c>
      <c r="H95" s="268">
        <v>0.9</v>
      </c>
      <c r="I95" s="222"/>
      <c r="J95" s="222"/>
      <c r="K95" s="217" t="e">
        <f>H95*I95*G95</f>
        <v>#REF!</v>
      </c>
      <c r="L95" s="220"/>
    </row>
    <row r="96" spans="1:12" ht="16.5">
      <c r="A96" s="216"/>
      <c r="B96" s="217"/>
      <c r="C96" s="218"/>
      <c r="D96" s="218"/>
      <c r="E96" s="215" t="s">
        <v>210</v>
      </c>
      <c r="F96" s="218" t="s">
        <v>214</v>
      </c>
      <c r="G96" s="221" t="e">
        <f>VLOOKUP(F96,#REF!,23,0)</f>
        <v>#REF!</v>
      </c>
      <c r="H96" s="268">
        <v>3.1</v>
      </c>
      <c r="I96" s="222">
        <v>1</v>
      </c>
      <c r="J96" s="222"/>
      <c r="K96" s="217" t="e">
        <f>H96*I96*G96</f>
        <v>#REF!</v>
      </c>
      <c r="L96" s="220"/>
    </row>
    <row r="97" spans="1:12" ht="16.5">
      <c r="A97" s="216"/>
      <c r="B97" s="217"/>
      <c r="C97" s="218"/>
      <c r="D97" s="218" t="s">
        <v>274</v>
      </c>
      <c r="E97" s="215"/>
      <c r="F97" s="218"/>
      <c r="G97" s="269"/>
      <c r="H97" s="268"/>
      <c r="I97" s="222"/>
      <c r="J97" s="222"/>
      <c r="K97" s="270" t="e">
        <f>SUM(K93:K96)</f>
        <v>#REF!</v>
      </c>
      <c r="L97" s="220"/>
    </row>
    <row r="98" spans="1:12" ht="16.5">
      <c r="A98" s="216"/>
      <c r="B98" s="217"/>
      <c r="C98" s="218"/>
      <c r="D98" s="218"/>
      <c r="E98" s="215"/>
      <c r="F98" s="218"/>
      <c r="G98" s="269"/>
      <c r="H98" s="268"/>
      <c r="I98" s="222"/>
      <c r="J98" s="222"/>
      <c r="K98" s="217"/>
      <c r="L98" s="220"/>
    </row>
    <row r="99" spans="1:12" ht="16.5">
      <c r="A99" s="216" t="s">
        <v>306</v>
      </c>
      <c r="B99" s="217"/>
      <c r="C99" s="218" t="s">
        <v>288</v>
      </c>
      <c r="D99" s="218" t="s">
        <v>294</v>
      </c>
      <c r="E99" s="215" t="s">
        <v>210</v>
      </c>
      <c r="F99" s="218" t="s">
        <v>235</v>
      </c>
      <c r="G99" s="221" t="e">
        <f>VLOOKUP(F99,#REF!,23,0)</f>
        <v>#REF!</v>
      </c>
      <c r="H99" s="268">
        <v>4.5999999999999996</v>
      </c>
      <c r="I99" s="222">
        <v>1</v>
      </c>
      <c r="J99" s="222"/>
      <c r="K99" s="217" t="e">
        <f>H99*I99*G99</f>
        <v>#REF!</v>
      </c>
      <c r="L99" s="220"/>
    </row>
    <row r="100" spans="1:12" ht="16.5">
      <c r="A100" s="216"/>
      <c r="B100" s="217"/>
      <c r="C100" s="218"/>
      <c r="D100" s="218"/>
      <c r="E100" s="215" t="s">
        <v>210</v>
      </c>
      <c r="F100" s="218" t="s">
        <v>216</v>
      </c>
      <c r="G100" s="221" t="e">
        <f>VLOOKUP(F100,#REF!,23,0)</f>
        <v>#REF!</v>
      </c>
      <c r="H100" s="268">
        <v>3</v>
      </c>
      <c r="I100" s="222">
        <v>1</v>
      </c>
      <c r="J100" s="222"/>
      <c r="K100" s="217" t="e">
        <f>H100*I100*G100</f>
        <v>#REF!</v>
      </c>
      <c r="L100" s="220"/>
    </row>
    <row r="101" spans="1:12" ht="16.5">
      <c r="A101" s="216"/>
      <c r="B101" s="217"/>
      <c r="C101" s="218"/>
      <c r="D101" s="218" t="s">
        <v>290</v>
      </c>
      <c r="E101" s="215" t="s">
        <v>210</v>
      </c>
      <c r="F101" s="218" t="s">
        <v>224</v>
      </c>
      <c r="G101" s="221" t="e">
        <f>VLOOKUP(F101,#REF!,23,0)</f>
        <v>#REF!</v>
      </c>
      <c r="H101" s="268">
        <v>1.2</v>
      </c>
      <c r="I101" s="222"/>
      <c r="J101" s="222"/>
      <c r="K101" s="217" t="e">
        <f>H101*I101*G101</f>
        <v>#REF!</v>
      </c>
      <c r="L101" s="220"/>
    </row>
    <row r="102" spans="1:12" ht="16.5">
      <c r="A102" s="216"/>
      <c r="B102" s="217"/>
      <c r="C102" s="218"/>
      <c r="D102" s="218"/>
      <c r="E102" s="215" t="s">
        <v>210</v>
      </c>
      <c r="F102" s="218" t="s">
        <v>214</v>
      </c>
      <c r="G102" s="221" t="e">
        <f>VLOOKUP(F102,#REF!,23,0)</f>
        <v>#REF!</v>
      </c>
      <c r="H102" s="268">
        <v>4.4000000000000004</v>
      </c>
      <c r="I102" s="222">
        <v>1</v>
      </c>
      <c r="J102" s="222"/>
      <c r="K102" s="217" t="e">
        <f>H102*I102*G102</f>
        <v>#REF!</v>
      </c>
      <c r="L102" s="220"/>
    </row>
    <row r="103" spans="1:12" ht="16.5">
      <c r="A103" s="216"/>
      <c r="B103" s="217"/>
      <c r="C103" s="218"/>
      <c r="D103" s="218" t="s">
        <v>274</v>
      </c>
      <c r="E103" s="215"/>
      <c r="F103" s="218"/>
      <c r="G103" s="269"/>
      <c r="H103" s="268"/>
      <c r="I103" s="222"/>
      <c r="J103" s="222"/>
      <c r="K103" s="270" t="e">
        <f>SUM(K99:K102)</f>
        <v>#REF!</v>
      </c>
      <c r="L103" s="220"/>
    </row>
    <row r="104" spans="1:12" ht="16.5">
      <c r="A104" s="216"/>
      <c r="B104" s="217"/>
      <c r="C104" s="218"/>
      <c r="D104" s="218"/>
      <c r="E104" s="215"/>
      <c r="F104" s="218"/>
      <c r="G104" s="269"/>
      <c r="H104" s="268"/>
      <c r="I104" s="222"/>
      <c r="J104" s="222"/>
      <c r="K104" s="217"/>
      <c r="L104" s="220"/>
    </row>
    <row r="105" spans="1:12" ht="16.5">
      <c r="A105" s="216"/>
      <c r="B105" s="217"/>
      <c r="C105" s="218"/>
      <c r="D105" s="218"/>
      <c r="E105" s="215"/>
      <c r="F105" s="218"/>
      <c r="G105" s="269"/>
      <c r="H105" s="268"/>
      <c r="I105" s="222"/>
      <c r="J105" s="222"/>
      <c r="K105" s="217"/>
      <c r="L105" s="220"/>
    </row>
    <row r="106" spans="1:12" ht="16.5">
      <c r="A106" s="216"/>
      <c r="B106" s="217"/>
      <c r="C106" s="218"/>
      <c r="D106" s="218"/>
      <c r="E106" s="215"/>
      <c r="F106" s="218"/>
      <c r="G106" s="269"/>
      <c r="H106" s="268"/>
      <c r="I106" s="222"/>
      <c r="J106" s="222"/>
      <c r="K106" s="217"/>
      <c r="L106" s="220"/>
    </row>
    <row r="107" spans="1:12" ht="16.5">
      <c r="A107" s="216"/>
      <c r="B107" s="217"/>
      <c r="C107" s="218"/>
      <c r="D107" s="218"/>
      <c r="E107" s="215"/>
      <c r="F107" s="218"/>
      <c r="G107" s="269"/>
      <c r="H107" s="268"/>
      <c r="I107" s="222"/>
      <c r="J107" s="222"/>
      <c r="K107" s="217"/>
      <c r="L107" s="220"/>
    </row>
    <row r="108" spans="1:12" ht="16.5">
      <c r="A108" s="216"/>
      <c r="B108" s="217"/>
      <c r="C108" s="218"/>
      <c r="D108" s="218"/>
      <c r="E108" s="215"/>
      <c r="F108" s="218"/>
      <c r="G108" s="269"/>
      <c r="H108" s="268"/>
      <c r="I108" s="222"/>
      <c r="J108" s="222"/>
      <c r="K108" s="217"/>
      <c r="L108" s="220"/>
    </row>
    <row r="109" spans="1:12" ht="16.5">
      <c r="A109" s="216"/>
      <c r="B109" s="217"/>
      <c r="C109" s="218"/>
      <c r="D109" s="218"/>
      <c r="E109" s="215"/>
      <c r="F109" s="218"/>
      <c r="G109" s="269"/>
      <c r="H109" s="268"/>
      <c r="I109" s="222"/>
      <c r="J109" s="222"/>
      <c r="K109" s="217"/>
      <c r="L109" s="220"/>
    </row>
    <row r="110" spans="1:12" ht="16.5">
      <c r="A110" s="216"/>
      <c r="B110" s="217"/>
      <c r="C110" s="218"/>
      <c r="D110" s="218"/>
      <c r="E110" s="215"/>
      <c r="F110" s="218"/>
      <c r="G110" s="269"/>
      <c r="H110" s="268"/>
      <c r="I110" s="222"/>
      <c r="J110" s="222"/>
      <c r="K110" s="217"/>
      <c r="L110" s="220"/>
    </row>
    <row r="111" spans="1:12" ht="16.5">
      <c r="A111" s="216"/>
      <c r="B111" s="217"/>
      <c r="C111" s="218"/>
      <c r="D111" s="218"/>
      <c r="E111" s="215"/>
      <c r="F111" s="218"/>
      <c r="G111" s="269"/>
      <c r="H111" s="268"/>
      <c r="I111" s="222"/>
      <c r="J111" s="222"/>
      <c r="K111" s="217"/>
      <c r="L111" s="220"/>
    </row>
    <row r="112" spans="1:12" ht="16.5">
      <c r="A112" s="216"/>
      <c r="B112" s="217"/>
      <c r="C112" s="218"/>
      <c r="D112" s="218"/>
      <c r="E112" s="215"/>
      <c r="F112" s="218"/>
      <c r="G112" s="269"/>
      <c r="H112" s="268"/>
      <c r="I112" s="222"/>
      <c r="J112" s="222"/>
      <c r="K112" s="217"/>
      <c r="L112" s="220"/>
    </row>
    <row r="113" spans="1:12" ht="16.5">
      <c r="A113" s="216"/>
      <c r="B113" s="217"/>
      <c r="C113" s="218"/>
      <c r="D113" s="218"/>
      <c r="E113" s="215"/>
      <c r="F113" s="218"/>
      <c r="G113" s="269"/>
      <c r="H113" s="268"/>
      <c r="I113" s="222"/>
      <c r="J113" s="222"/>
      <c r="K113" s="217"/>
      <c r="L113" s="220"/>
    </row>
    <row r="114" spans="1:12" ht="16.5">
      <c r="A114" s="216"/>
      <c r="B114" s="217"/>
      <c r="C114" s="218"/>
      <c r="D114" s="218"/>
      <c r="E114" s="215"/>
      <c r="F114" s="218"/>
      <c r="G114" s="269"/>
      <c r="H114" s="268"/>
      <c r="I114" s="222"/>
      <c r="J114" s="222"/>
      <c r="K114" s="217"/>
      <c r="L114" s="220"/>
    </row>
    <row r="115" spans="1:12" ht="16.5">
      <c r="A115" s="216"/>
      <c r="B115" s="217"/>
      <c r="C115" s="218"/>
      <c r="D115" s="218"/>
      <c r="E115" s="215"/>
      <c r="F115" s="218"/>
      <c r="G115" s="269"/>
      <c r="H115" s="268"/>
      <c r="I115" s="222"/>
      <c r="J115" s="222"/>
      <c r="K115" s="217"/>
      <c r="L115" s="220"/>
    </row>
    <row r="116" spans="1:12" ht="16.5">
      <c r="A116" s="216"/>
      <c r="B116" s="217"/>
      <c r="C116" s="218"/>
      <c r="D116" s="218"/>
      <c r="E116" s="215"/>
      <c r="F116" s="218"/>
      <c r="G116" s="269"/>
      <c r="H116" s="268"/>
      <c r="I116" s="222"/>
      <c r="J116" s="222"/>
      <c r="K116" s="217"/>
      <c r="L116" s="220"/>
    </row>
    <row r="117" spans="1:12" ht="16.5">
      <c r="A117" s="216"/>
      <c r="B117" s="217"/>
      <c r="C117" s="218"/>
      <c r="D117" s="218"/>
      <c r="E117" s="215"/>
      <c r="F117" s="218"/>
      <c r="G117" s="269"/>
      <c r="H117" s="268"/>
      <c r="I117" s="222"/>
      <c r="J117" s="222"/>
      <c r="K117" s="217"/>
      <c r="L117" s="220"/>
    </row>
    <row r="118" spans="1:12" ht="16.5">
      <c r="A118" s="216"/>
      <c r="B118" s="217"/>
      <c r="C118" s="218"/>
      <c r="D118" s="218"/>
      <c r="E118" s="215"/>
      <c r="F118" s="218"/>
      <c r="G118" s="269"/>
      <c r="H118" s="268"/>
      <c r="I118" s="222"/>
      <c r="J118" s="222"/>
      <c r="K118" s="217"/>
      <c r="L118" s="220"/>
    </row>
    <row r="119" spans="1:12" ht="16.5">
      <c r="A119" s="216"/>
      <c r="B119" s="217"/>
      <c r="C119" s="218"/>
      <c r="D119" s="218"/>
      <c r="E119" s="215"/>
      <c r="F119" s="218"/>
      <c r="G119" s="269"/>
      <c r="H119" s="268"/>
      <c r="I119" s="222"/>
      <c r="J119" s="222"/>
      <c r="K119" s="217"/>
      <c r="L119" s="220"/>
    </row>
    <row r="120" spans="1:12" ht="16.5">
      <c r="A120" s="216"/>
      <c r="B120" s="217"/>
      <c r="C120" s="218"/>
      <c r="D120" s="218"/>
      <c r="E120" s="215"/>
      <c r="F120" s="218"/>
      <c r="G120" s="269"/>
      <c r="H120" s="268"/>
      <c r="I120" s="222"/>
      <c r="J120" s="222"/>
      <c r="K120" s="217"/>
      <c r="L120" s="220"/>
    </row>
    <row r="121" spans="1:12" ht="16.5">
      <c r="A121" s="216"/>
      <c r="B121" s="217"/>
      <c r="C121" s="218"/>
      <c r="D121" s="218"/>
      <c r="E121" s="215"/>
      <c r="F121" s="218"/>
      <c r="G121" s="269"/>
      <c r="H121" s="268"/>
      <c r="I121" s="222"/>
      <c r="J121" s="222"/>
      <c r="K121" s="217"/>
      <c r="L121" s="220"/>
    </row>
    <row r="122" spans="1:12" ht="16.5">
      <c r="A122" s="216"/>
      <c r="B122" s="217"/>
      <c r="C122" s="225" t="s">
        <v>307</v>
      </c>
      <c r="D122" s="218"/>
      <c r="E122" s="215"/>
      <c r="F122" s="218"/>
      <c r="G122" s="269"/>
      <c r="H122" s="268"/>
      <c r="I122" s="222"/>
      <c r="J122" s="222"/>
      <c r="K122" s="217"/>
      <c r="L122" s="220"/>
    </row>
    <row r="123" spans="1:12" ht="16.5">
      <c r="A123" s="216" t="s">
        <v>308</v>
      </c>
      <c r="B123" s="217"/>
      <c r="C123" s="218" t="s">
        <v>288</v>
      </c>
      <c r="D123" s="218" t="s">
        <v>297</v>
      </c>
      <c r="E123" s="215" t="s">
        <v>210</v>
      </c>
      <c r="F123" s="218" t="s">
        <v>235</v>
      </c>
      <c r="G123" s="221" t="e">
        <f>VLOOKUP(F123,#REF!,23,0)</f>
        <v>#REF!</v>
      </c>
      <c r="H123" s="268">
        <v>3.2</v>
      </c>
      <c r="I123" s="222">
        <v>1</v>
      </c>
      <c r="J123" s="222"/>
      <c r="K123" s="217" t="e">
        <f>H123*I123*G123</f>
        <v>#REF!</v>
      </c>
      <c r="L123" s="220"/>
    </row>
    <row r="124" spans="1:12" ht="16.5">
      <c r="A124" s="216"/>
      <c r="B124" s="217"/>
      <c r="C124" s="218"/>
      <c r="D124" s="218"/>
      <c r="E124" s="215" t="s">
        <v>210</v>
      </c>
      <c r="F124" s="218" t="s">
        <v>216</v>
      </c>
      <c r="G124" s="221" t="e">
        <f>VLOOKUP(F124,#REF!,23,0)</f>
        <v>#REF!</v>
      </c>
      <c r="H124" s="268">
        <v>1.35</v>
      </c>
      <c r="I124" s="222">
        <v>1</v>
      </c>
      <c r="J124" s="222"/>
      <c r="K124" s="217" t="e">
        <f>H124*I124*G124</f>
        <v>#REF!</v>
      </c>
      <c r="L124" s="220"/>
    </row>
    <row r="125" spans="1:12" ht="16.5">
      <c r="A125" s="216"/>
      <c r="B125" s="217"/>
      <c r="C125" s="218"/>
      <c r="D125" s="218" t="s">
        <v>290</v>
      </c>
      <c r="E125" s="215" t="s">
        <v>210</v>
      </c>
      <c r="F125" s="218" t="s">
        <v>224</v>
      </c>
      <c r="G125" s="221" t="e">
        <f>VLOOKUP(F125,#REF!,23,0)</f>
        <v>#REF!</v>
      </c>
      <c r="H125" s="268">
        <v>0.67</v>
      </c>
      <c r="I125" s="222"/>
      <c r="J125" s="222"/>
      <c r="K125" s="217" t="e">
        <f>H125*I125*G125</f>
        <v>#REF!</v>
      </c>
      <c r="L125" s="220"/>
    </row>
    <row r="126" spans="1:12" ht="16.5">
      <c r="A126" s="216"/>
      <c r="B126" s="217"/>
      <c r="C126" s="218"/>
      <c r="D126" s="218"/>
      <c r="E126" s="215" t="s">
        <v>210</v>
      </c>
      <c r="F126" s="218" t="s">
        <v>214</v>
      </c>
      <c r="G126" s="221" t="e">
        <f>VLOOKUP(F126,#REF!,23,0)</f>
        <v>#REF!</v>
      </c>
      <c r="H126" s="268">
        <v>2.4</v>
      </c>
      <c r="I126" s="222">
        <v>1</v>
      </c>
      <c r="J126" s="222"/>
      <c r="K126" s="217" t="e">
        <f>H126*I126*G126</f>
        <v>#REF!</v>
      </c>
      <c r="L126" s="220"/>
    </row>
    <row r="127" spans="1:12" ht="16.5">
      <c r="A127" s="216"/>
      <c r="B127" s="217"/>
      <c r="C127" s="218"/>
      <c r="D127" s="218" t="s">
        <v>274</v>
      </c>
      <c r="E127" s="215"/>
      <c r="F127" s="218"/>
      <c r="G127" s="269"/>
      <c r="H127" s="268"/>
      <c r="I127" s="222"/>
      <c r="J127" s="222"/>
      <c r="K127" s="270" t="e">
        <f>SUM(K123:K126)</f>
        <v>#REF!</v>
      </c>
      <c r="L127" s="220"/>
    </row>
    <row r="128" spans="1:12" ht="16.5">
      <c r="A128" s="216"/>
      <c r="B128" s="217"/>
      <c r="C128" s="218"/>
      <c r="D128" s="218"/>
      <c r="E128" s="215"/>
      <c r="F128" s="218"/>
      <c r="G128" s="269"/>
      <c r="H128" s="268"/>
      <c r="I128" s="222"/>
      <c r="J128" s="222"/>
      <c r="K128" s="217"/>
      <c r="L128" s="220"/>
    </row>
    <row r="129" spans="1:12" ht="16.5">
      <c r="A129" s="216" t="s">
        <v>309</v>
      </c>
      <c r="B129" s="217"/>
      <c r="C129" s="218" t="s">
        <v>288</v>
      </c>
      <c r="D129" s="218" t="s">
        <v>299</v>
      </c>
      <c r="E129" s="215" t="s">
        <v>210</v>
      </c>
      <c r="F129" s="218" t="s">
        <v>235</v>
      </c>
      <c r="G129" s="221" t="e">
        <f>VLOOKUP(F129,#REF!,23,0)</f>
        <v>#REF!</v>
      </c>
      <c r="H129" s="268">
        <v>3.4</v>
      </c>
      <c r="I129" s="222">
        <v>1</v>
      </c>
      <c r="J129" s="222"/>
      <c r="K129" s="217" t="e">
        <f>H129*I129*G129</f>
        <v>#REF!</v>
      </c>
      <c r="L129" s="220"/>
    </row>
    <row r="130" spans="1:12" ht="16.5">
      <c r="A130" s="216"/>
      <c r="B130" s="217"/>
      <c r="C130" s="218"/>
      <c r="D130" s="218"/>
      <c r="E130" s="215" t="s">
        <v>210</v>
      </c>
      <c r="F130" s="218" t="s">
        <v>216</v>
      </c>
      <c r="G130" s="221" t="e">
        <f>VLOOKUP(F130,#REF!,23,0)</f>
        <v>#REF!</v>
      </c>
      <c r="H130" s="268">
        <v>1.4</v>
      </c>
      <c r="I130" s="222">
        <v>1</v>
      </c>
      <c r="J130" s="222"/>
      <c r="K130" s="217" t="e">
        <f>H130*I130*G130</f>
        <v>#REF!</v>
      </c>
      <c r="L130" s="220"/>
    </row>
    <row r="131" spans="1:12" ht="16.5">
      <c r="A131" s="216"/>
      <c r="B131" s="217"/>
      <c r="C131" s="218"/>
      <c r="D131" s="218" t="s">
        <v>290</v>
      </c>
      <c r="E131" s="215" t="s">
        <v>210</v>
      </c>
      <c r="F131" s="218" t="s">
        <v>224</v>
      </c>
      <c r="G131" s="221" t="e">
        <f>VLOOKUP(F131,#REF!,23,0)</f>
        <v>#REF!</v>
      </c>
      <c r="H131" s="268">
        <v>0.7</v>
      </c>
      <c r="I131" s="222"/>
      <c r="J131" s="222"/>
      <c r="K131" s="217" t="e">
        <f>H131*I131*G131</f>
        <v>#REF!</v>
      </c>
      <c r="L131" s="220"/>
    </row>
    <row r="132" spans="1:12" ht="16.5">
      <c r="A132" s="216"/>
      <c r="B132" s="217"/>
      <c r="C132" s="218"/>
      <c r="D132" s="218"/>
      <c r="E132" s="215" t="s">
        <v>210</v>
      </c>
      <c r="F132" s="218" t="s">
        <v>214</v>
      </c>
      <c r="G132" s="221" t="e">
        <f>VLOOKUP(F132,#REF!,23,0)</f>
        <v>#REF!</v>
      </c>
      <c r="H132" s="268">
        <v>2.6</v>
      </c>
      <c r="I132" s="222">
        <v>1</v>
      </c>
      <c r="J132" s="222"/>
      <c r="K132" s="217" t="e">
        <f>H132*I132*G132</f>
        <v>#REF!</v>
      </c>
      <c r="L132" s="220"/>
    </row>
    <row r="133" spans="1:12" ht="16.5">
      <c r="A133" s="216"/>
      <c r="B133" s="217"/>
      <c r="C133" s="218"/>
      <c r="D133" s="218" t="s">
        <v>274</v>
      </c>
      <c r="E133" s="215"/>
      <c r="F133" s="218"/>
      <c r="G133" s="269"/>
      <c r="H133" s="268"/>
      <c r="I133" s="222"/>
      <c r="J133" s="222"/>
      <c r="K133" s="270" t="e">
        <f>SUM(K129:K132)</f>
        <v>#REF!</v>
      </c>
      <c r="L133" s="220"/>
    </row>
    <row r="134" spans="1:12" ht="16.5">
      <c r="A134" s="216"/>
      <c r="B134" s="217"/>
      <c r="C134" s="218"/>
      <c r="D134" s="218"/>
      <c r="E134" s="215"/>
      <c r="F134" s="218"/>
      <c r="G134" s="269"/>
      <c r="H134" s="268"/>
      <c r="I134" s="222"/>
      <c r="J134" s="222"/>
      <c r="K134" s="217"/>
      <c r="L134" s="220"/>
    </row>
    <row r="135" spans="1:12" ht="16.5">
      <c r="A135" s="216" t="s">
        <v>310</v>
      </c>
      <c r="B135" s="217"/>
      <c r="C135" s="218" t="s">
        <v>288</v>
      </c>
      <c r="D135" s="218" t="s">
        <v>301</v>
      </c>
      <c r="E135" s="215" t="s">
        <v>210</v>
      </c>
      <c r="F135" s="218" t="s">
        <v>235</v>
      </c>
      <c r="G135" s="221" t="e">
        <f>VLOOKUP(F135,#REF!,23,0)</f>
        <v>#REF!</v>
      </c>
      <c r="H135" s="268">
        <v>3.7</v>
      </c>
      <c r="I135" s="222">
        <v>1</v>
      </c>
      <c r="J135" s="222"/>
      <c r="K135" s="217" t="e">
        <f>H135*I135*G135</f>
        <v>#REF!</v>
      </c>
      <c r="L135" s="220"/>
    </row>
    <row r="136" spans="1:12" ht="16.5">
      <c r="A136" s="216"/>
      <c r="B136" s="217"/>
      <c r="C136" s="218"/>
      <c r="D136" s="218"/>
      <c r="E136" s="215" t="s">
        <v>210</v>
      </c>
      <c r="F136" s="218" t="s">
        <v>216</v>
      </c>
      <c r="G136" s="221" t="e">
        <f>VLOOKUP(F136,#REF!,23,0)</f>
        <v>#REF!</v>
      </c>
      <c r="H136" s="268">
        <v>1.5</v>
      </c>
      <c r="I136" s="222">
        <v>1</v>
      </c>
      <c r="J136" s="222"/>
      <c r="K136" s="217" t="e">
        <f>H136*I136*G136</f>
        <v>#REF!</v>
      </c>
      <c r="L136" s="220"/>
    </row>
    <row r="137" spans="1:12" ht="16.5">
      <c r="A137" s="216"/>
      <c r="B137" s="217"/>
      <c r="C137" s="218"/>
      <c r="D137" s="218" t="s">
        <v>290</v>
      </c>
      <c r="E137" s="215" t="s">
        <v>210</v>
      </c>
      <c r="F137" s="218" t="s">
        <v>224</v>
      </c>
      <c r="G137" s="221" t="e">
        <f>VLOOKUP(F137,#REF!,23,0)</f>
        <v>#REF!</v>
      </c>
      <c r="H137" s="268">
        <v>0.8</v>
      </c>
      <c r="I137" s="222"/>
      <c r="J137" s="222"/>
      <c r="K137" s="217" t="e">
        <f>H137*I137*G137</f>
        <v>#REF!</v>
      </c>
      <c r="L137" s="220"/>
    </row>
    <row r="138" spans="1:12" ht="16.5">
      <c r="A138" s="216"/>
      <c r="B138" s="217"/>
      <c r="C138" s="218"/>
      <c r="D138" s="218"/>
      <c r="E138" s="215" t="s">
        <v>210</v>
      </c>
      <c r="F138" s="218" t="s">
        <v>214</v>
      </c>
      <c r="G138" s="221" t="e">
        <f>VLOOKUP(F138,#REF!,23,0)</f>
        <v>#REF!</v>
      </c>
      <c r="H138" s="268">
        <v>2.85</v>
      </c>
      <c r="I138" s="222">
        <v>1</v>
      </c>
      <c r="J138" s="222"/>
      <c r="K138" s="217" t="e">
        <f>H138*I138*G138</f>
        <v>#REF!</v>
      </c>
      <c r="L138" s="220"/>
    </row>
    <row r="139" spans="1:12" ht="16.5">
      <c r="A139" s="216"/>
      <c r="B139" s="217"/>
      <c r="C139" s="218"/>
      <c r="D139" s="218" t="s">
        <v>274</v>
      </c>
      <c r="E139" s="215"/>
      <c r="F139" s="218"/>
      <c r="G139" s="269"/>
      <c r="H139" s="268"/>
      <c r="I139" s="222"/>
      <c r="J139" s="222"/>
      <c r="K139" s="270" t="e">
        <f>SUM(K135:K138)</f>
        <v>#REF!</v>
      </c>
      <c r="L139" s="220"/>
    </row>
    <row r="140" spans="1:12" ht="16.5">
      <c r="A140" s="216"/>
      <c r="B140" s="217"/>
      <c r="C140" s="218"/>
      <c r="D140" s="218"/>
      <c r="E140" s="215"/>
      <c r="F140" s="218"/>
      <c r="G140" s="269"/>
      <c r="H140" s="268"/>
      <c r="I140" s="222"/>
      <c r="J140" s="222"/>
      <c r="K140" s="217"/>
      <c r="L140" s="220"/>
    </row>
    <row r="141" spans="1:12" ht="16.5">
      <c r="A141" s="216" t="s">
        <v>311</v>
      </c>
      <c r="B141" s="217"/>
      <c r="C141" s="218" t="s">
        <v>288</v>
      </c>
      <c r="D141" s="218" t="s">
        <v>303</v>
      </c>
      <c r="E141" s="215" t="s">
        <v>210</v>
      </c>
      <c r="F141" s="218" t="s">
        <v>235</v>
      </c>
      <c r="G141" s="221" t="e">
        <f>VLOOKUP(F141,#REF!,23,0)</f>
        <v>#REF!</v>
      </c>
      <c r="H141" s="268">
        <v>3.9</v>
      </c>
      <c r="I141" s="222">
        <v>1</v>
      </c>
      <c r="J141" s="222"/>
      <c r="K141" s="217" t="e">
        <f>H141*I141*G141</f>
        <v>#REF!</v>
      </c>
      <c r="L141" s="220"/>
    </row>
    <row r="142" spans="1:12" ht="16.5">
      <c r="A142" s="216"/>
      <c r="B142" s="217"/>
      <c r="C142" s="218"/>
      <c r="D142" s="218"/>
      <c r="E142" s="215" t="s">
        <v>210</v>
      </c>
      <c r="F142" s="218" t="s">
        <v>216</v>
      </c>
      <c r="G142" s="221" t="e">
        <f>VLOOKUP(F142,#REF!,23,0)</f>
        <v>#REF!</v>
      </c>
      <c r="H142" s="268">
        <v>1.6</v>
      </c>
      <c r="I142" s="222">
        <v>1</v>
      </c>
      <c r="J142" s="222"/>
      <c r="K142" s="217" t="e">
        <f>H142*I142*G142</f>
        <v>#REF!</v>
      </c>
      <c r="L142" s="220"/>
    </row>
    <row r="143" spans="1:12" ht="16.5">
      <c r="A143" s="216"/>
      <c r="B143" s="217"/>
      <c r="C143" s="218"/>
      <c r="D143" s="218" t="s">
        <v>290</v>
      </c>
      <c r="E143" s="215" t="s">
        <v>210</v>
      </c>
      <c r="F143" s="218" t="s">
        <v>224</v>
      </c>
      <c r="G143" s="221" t="e">
        <f>VLOOKUP(F143,#REF!,23,0)</f>
        <v>#REF!</v>
      </c>
      <c r="H143" s="268">
        <v>0.9</v>
      </c>
      <c r="I143" s="222"/>
      <c r="J143" s="222"/>
      <c r="K143" s="217" t="e">
        <f>H143*I143*G143</f>
        <v>#REF!</v>
      </c>
      <c r="L143" s="220"/>
    </row>
    <row r="144" spans="1:12" ht="16.5">
      <c r="A144" s="216"/>
      <c r="B144" s="217"/>
      <c r="C144" s="218"/>
      <c r="D144" s="218"/>
      <c r="E144" s="215" t="s">
        <v>210</v>
      </c>
      <c r="F144" s="218" t="s">
        <v>214</v>
      </c>
      <c r="G144" s="221" t="e">
        <f>VLOOKUP(F144,#REF!,23,0)</f>
        <v>#REF!</v>
      </c>
      <c r="H144" s="268">
        <v>3.05</v>
      </c>
      <c r="I144" s="222">
        <v>1</v>
      </c>
      <c r="J144" s="222"/>
      <c r="K144" s="217" t="e">
        <f>H144*I144*G144</f>
        <v>#REF!</v>
      </c>
      <c r="L144" s="220"/>
    </row>
    <row r="145" spans="1:12" ht="16.5">
      <c r="A145" s="216"/>
      <c r="B145" s="217"/>
      <c r="C145" s="218"/>
      <c r="D145" s="218" t="s">
        <v>274</v>
      </c>
      <c r="E145" s="215"/>
      <c r="F145" s="218"/>
      <c r="G145" s="269"/>
      <c r="H145" s="268"/>
      <c r="I145" s="222"/>
      <c r="J145" s="222"/>
      <c r="K145" s="270" t="e">
        <f>SUM(K141:K144)</f>
        <v>#REF!</v>
      </c>
      <c r="L145" s="220"/>
    </row>
    <row r="146" spans="1:12" ht="16.5">
      <c r="A146" s="216"/>
      <c r="B146" s="217"/>
      <c r="C146" s="218"/>
      <c r="D146" s="218"/>
      <c r="E146" s="215"/>
      <c r="F146" s="218"/>
      <c r="G146" s="269"/>
      <c r="H146" s="268"/>
      <c r="I146" s="222"/>
      <c r="J146" s="222"/>
      <c r="K146" s="217"/>
      <c r="L146" s="220"/>
    </row>
    <row r="147" spans="1:12" ht="16.5">
      <c r="A147" s="216" t="s">
        <v>312</v>
      </c>
      <c r="B147" s="217"/>
      <c r="C147" s="218" t="s">
        <v>288</v>
      </c>
      <c r="D147" s="218" t="s">
        <v>289</v>
      </c>
      <c r="E147" s="215" t="s">
        <v>210</v>
      </c>
      <c r="F147" s="218" t="s">
        <v>235</v>
      </c>
      <c r="G147" s="221" t="e">
        <f>VLOOKUP(F147,#REF!,23,0)</f>
        <v>#REF!</v>
      </c>
      <c r="H147" s="268">
        <v>4.05</v>
      </c>
      <c r="I147" s="222">
        <v>1</v>
      </c>
      <c r="J147" s="222"/>
      <c r="K147" s="217" t="e">
        <f>H147*I147*G147</f>
        <v>#REF!</v>
      </c>
      <c r="L147" s="220"/>
    </row>
    <row r="148" spans="1:12" ht="16.5">
      <c r="A148" s="216"/>
      <c r="B148" s="217"/>
      <c r="C148" s="218"/>
      <c r="D148" s="218"/>
      <c r="E148" s="215" t="s">
        <v>210</v>
      </c>
      <c r="F148" s="218" t="s">
        <v>216</v>
      </c>
      <c r="G148" s="221" t="e">
        <f>VLOOKUP(F148,#REF!,23,0)</f>
        <v>#REF!</v>
      </c>
      <c r="H148" s="268">
        <v>2</v>
      </c>
      <c r="I148" s="222">
        <v>1</v>
      </c>
      <c r="J148" s="222"/>
      <c r="K148" s="217" t="e">
        <f>H148*I148*G148</f>
        <v>#REF!</v>
      </c>
      <c r="L148" s="220"/>
    </row>
    <row r="149" spans="1:12" ht="16.5">
      <c r="A149" s="216"/>
      <c r="B149" s="217"/>
      <c r="C149" s="218"/>
      <c r="D149" s="218" t="s">
        <v>290</v>
      </c>
      <c r="E149" s="215" t="s">
        <v>210</v>
      </c>
      <c r="F149" s="218" t="s">
        <v>224</v>
      </c>
      <c r="G149" s="221" t="e">
        <f>VLOOKUP(F149,#REF!,23,0)</f>
        <v>#REF!</v>
      </c>
      <c r="H149" s="268">
        <v>1</v>
      </c>
      <c r="I149" s="222"/>
      <c r="J149" s="222"/>
      <c r="K149" s="217" t="e">
        <f>H149*I149*G149</f>
        <v>#REF!</v>
      </c>
      <c r="L149" s="220"/>
    </row>
    <row r="150" spans="1:12" ht="16.5">
      <c r="A150" s="216"/>
      <c r="B150" s="217"/>
      <c r="C150" s="218"/>
      <c r="D150" s="218"/>
      <c r="E150" s="215" t="s">
        <v>210</v>
      </c>
      <c r="F150" s="218" t="s">
        <v>214</v>
      </c>
      <c r="G150" s="221" t="e">
        <f>VLOOKUP(F150,#REF!,23,0)</f>
        <v>#REF!</v>
      </c>
      <c r="H150" s="268">
        <v>3.3</v>
      </c>
      <c r="I150" s="222">
        <v>1</v>
      </c>
      <c r="J150" s="222"/>
      <c r="K150" s="217" t="e">
        <f>H150*I150*G150</f>
        <v>#REF!</v>
      </c>
      <c r="L150" s="220"/>
    </row>
    <row r="151" spans="1:12" ht="16.5">
      <c r="A151" s="216"/>
      <c r="B151" s="217"/>
      <c r="C151" s="218"/>
      <c r="D151" s="218" t="s">
        <v>274</v>
      </c>
      <c r="E151" s="215"/>
      <c r="F151" s="218"/>
      <c r="G151" s="269"/>
      <c r="H151" s="268"/>
      <c r="I151" s="222"/>
      <c r="J151" s="222"/>
      <c r="K151" s="270" t="e">
        <f>SUM(K147:K150)</f>
        <v>#REF!</v>
      </c>
      <c r="L151" s="220"/>
    </row>
    <row r="152" spans="1:12" ht="16.5">
      <c r="A152" s="216"/>
      <c r="B152" s="217"/>
      <c r="C152" s="218"/>
      <c r="D152" s="218"/>
      <c r="E152" s="215"/>
      <c r="F152" s="218"/>
      <c r="G152" s="269"/>
      <c r="H152" s="268"/>
      <c r="I152" s="222"/>
      <c r="J152" s="222"/>
      <c r="K152" s="217"/>
      <c r="L152" s="220"/>
    </row>
    <row r="153" spans="1:12" ht="16.5">
      <c r="A153" s="216" t="s">
        <v>313</v>
      </c>
      <c r="B153" s="217"/>
      <c r="C153" s="218" t="s">
        <v>288</v>
      </c>
      <c r="D153" s="218" t="s">
        <v>292</v>
      </c>
      <c r="E153" s="215" t="s">
        <v>210</v>
      </c>
      <c r="F153" s="218" t="s">
        <v>235</v>
      </c>
      <c r="G153" s="221" t="e">
        <f>VLOOKUP(F153,#REF!,23,0)</f>
        <v>#REF!</v>
      </c>
      <c r="H153" s="268">
        <v>4.6500000000000004</v>
      </c>
      <c r="I153" s="222">
        <v>1</v>
      </c>
      <c r="J153" s="222"/>
      <c r="K153" s="217" t="e">
        <f>H153*I153*G153</f>
        <v>#REF!</v>
      </c>
      <c r="L153" s="220"/>
    </row>
    <row r="154" spans="1:12" ht="16.5">
      <c r="A154" s="216"/>
      <c r="B154" s="217"/>
      <c r="C154" s="218"/>
      <c r="D154" s="218"/>
      <c r="E154" s="215" t="s">
        <v>210</v>
      </c>
      <c r="F154" s="218" t="s">
        <v>216</v>
      </c>
      <c r="G154" s="221" t="e">
        <f>VLOOKUP(F154,#REF!,23,0)</f>
        <v>#REF!</v>
      </c>
      <c r="H154" s="268">
        <v>2.7</v>
      </c>
      <c r="I154" s="222">
        <v>1</v>
      </c>
      <c r="J154" s="222"/>
      <c r="K154" s="217" t="e">
        <f>H154*I154*G154</f>
        <v>#REF!</v>
      </c>
      <c r="L154" s="220"/>
    </row>
    <row r="155" spans="1:12" ht="16.5">
      <c r="A155" s="216"/>
      <c r="B155" s="217"/>
      <c r="C155" s="218"/>
      <c r="D155" s="218" t="s">
        <v>290</v>
      </c>
      <c r="E155" s="215" t="s">
        <v>210</v>
      </c>
      <c r="F155" s="218" t="s">
        <v>224</v>
      </c>
      <c r="G155" s="221" t="e">
        <f>VLOOKUP(F155,#REF!,23,0)</f>
        <v>#REF!</v>
      </c>
      <c r="H155" s="268">
        <v>1.1000000000000001</v>
      </c>
      <c r="I155" s="222"/>
      <c r="J155" s="222"/>
      <c r="K155" s="217" t="e">
        <f>H155*I155*G155</f>
        <v>#REF!</v>
      </c>
      <c r="L155" s="220"/>
    </row>
    <row r="156" spans="1:12" ht="16.5">
      <c r="A156" s="216"/>
      <c r="B156" s="217"/>
      <c r="C156" s="218"/>
      <c r="D156" s="218"/>
      <c r="E156" s="215" t="s">
        <v>210</v>
      </c>
      <c r="F156" s="218" t="s">
        <v>214</v>
      </c>
      <c r="G156" s="221" t="e">
        <f>VLOOKUP(F156,#REF!,23,0)</f>
        <v>#REF!</v>
      </c>
      <c r="H156" s="268">
        <v>3.9</v>
      </c>
      <c r="I156" s="222">
        <v>1</v>
      </c>
      <c r="J156" s="222"/>
      <c r="K156" s="217" t="e">
        <f>H156*I156*G156</f>
        <v>#REF!</v>
      </c>
      <c r="L156" s="220"/>
    </row>
    <row r="157" spans="1:12" ht="16.5">
      <c r="A157" s="216"/>
      <c r="B157" s="217"/>
      <c r="C157" s="218"/>
      <c r="D157" s="218" t="s">
        <v>274</v>
      </c>
      <c r="E157" s="215"/>
      <c r="F157" s="218"/>
      <c r="G157" s="269"/>
      <c r="H157" s="268"/>
      <c r="I157" s="222"/>
      <c r="J157" s="222"/>
      <c r="K157" s="270" t="e">
        <f>SUM(K153:K156)</f>
        <v>#REF!</v>
      </c>
      <c r="L157" s="220"/>
    </row>
    <row r="158" spans="1:12" ht="16.5">
      <c r="A158" s="216"/>
      <c r="B158" s="217"/>
      <c r="C158" s="218"/>
      <c r="D158" s="218"/>
      <c r="E158" s="215"/>
      <c r="F158" s="218"/>
      <c r="G158" s="269"/>
      <c r="H158" s="268"/>
      <c r="I158" s="222"/>
      <c r="J158" s="222"/>
      <c r="K158" s="217"/>
      <c r="L158" s="220"/>
    </row>
    <row r="159" spans="1:12" ht="16.5">
      <c r="A159" s="216" t="s">
        <v>314</v>
      </c>
      <c r="B159" s="217"/>
      <c r="C159" s="218" t="s">
        <v>288</v>
      </c>
      <c r="D159" s="218" t="s">
        <v>294</v>
      </c>
      <c r="E159" s="215" t="s">
        <v>210</v>
      </c>
      <c r="F159" s="218" t="s">
        <v>235</v>
      </c>
      <c r="G159" s="221" t="e">
        <f>VLOOKUP(F159,#REF!,23,0)</f>
        <v>#REF!</v>
      </c>
      <c r="H159" s="268">
        <v>5</v>
      </c>
      <c r="I159" s="222">
        <v>1</v>
      </c>
      <c r="J159" s="222"/>
      <c r="K159" s="217" t="e">
        <f>H159*I159*G159</f>
        <v>#REF!</v>
      </c>
      <c r="L159" s="220"/>
    </row>
    <row r="160" spans="1:12" ht="16.5">
      <c r="A160" s="216"/>
      <c r="B160" s="217"/>
      <c r="C160" s="218"/>
      <c r="D160" s="218"/>
      <c r="E160" s="215" t="s">
        <v>210</v>
      </c>
      <c r="F160" s="218" t="s">
        <v>216</v>
      </c>
      <c r="G160" s="221" t="e">
        <f>VLOOKUP(F160,#REF!,23,0)</f>
        <v>#REF!</v>
      </c>
      <c r="H160" s="268">
        <v>3.9</v>
      </c>
      <c r="I160" s="222">
        <v>1</v>
      </c>
      <c r="J160" s="222"/>
      <c r="K160" s="217" t="e">
        <f>H160*I160*G160</f>
        <v>#REF!</v>
      </c>
      <c r="L160" s="220"/>
    </row>
    <row r="161" spans="1:12" ht="16.5">
      <c r="A161" s="216"/>
      <c r="B161" s="217"/>
      <c r="C161" s="218"/>
      <c r="D161" s="218" t="s">
        <v>290</v>
      </c>
      <c r="E161" s="215" t="s">
        <v>210</v>
      </c>
      <c r="F161" s="218" t="s">
        <v>224</v>
      </c>
      <c r="G161" s="221" t="e">
        <f>VLOOKUP(F161,#REF!,23,0)</f>
        <v>#REF!</v>
      </c>
      <c r="H161" s="268">
        <v>1.2</v>
      </c>
      <c r="I161" s="222"/>
      <c r="J161" s="222"/>
      <c r="K161" s="217" t="e">
        <f>H161*I161*G161</f>
        <v>#REF!</v>
      </c>
      <c r="L161" s="220"/>
    </row>
    <row r="162" spans="1:12" ht="16.5">
      <c r="A162" s="216"/>
      <c r="B162" s="217"/>
      <c r="C162" s="218"/>
      <c r="D162" s="218"/>
      <c r="E162" s="215" t="s">
        <v>210</v>
      </c>
      <c r="F162" s="218" t="s">
        <v>214</v>
      </c>
      <c r="G162" s="221" t="e">
        <f>VLOOKUP(F162,#REF!,23,0)</f>
        <v>#REF!</v>
      </c>
      <c r="H162" s="268">
        <v>4.6500000000000004</v>
      </c>
      <c r="I162" s="222">
        <v>1</v>
      </c>
      <c r="J162" s="222"/>
      <c r="K162" s="217" t="e">
        <f>H162*I162*G162</f>
        <v>#REF!</v>
      </c>
      <c r="L162" s="220"/>
    </row>
    <row r="163" spans="1:12" ht="16.5">
      <c r="A163" s="216"/>
      <c r="B163" s="217"/>
      <c r="C163" s="218"/>
      <c r="D163" s="218" t="s">
        <v>274</v>
      </c>
      <c r="E163" s="215"/>
      <c r="F163" s="218"/>
      <c r="G163" s="269"/>
      <c r="H163" s="268"/>
      <c r="I163" s="222"/>
      <c r="J163" s="222"/>
      <c r="K163" s="270" t="e">
        <f>SUM(K159:K162)</f>
        <v>#REF!</v>
      </c>
      <c r="L163" s="220"/>
    </row>
    <row r="164" spans="1:12" ht="16.5">
      <c r="A164" s="216"/>
      <c r="B164" s="217"/>
      <c r="C164" s="218"/>
      <c r="D164" s="218"/>
      <c r="E164" s="215"/>
      <c r="F164" s="218"/>
      <c r="G164" s="269"/>
      <c r="H164" s="268"/>
      <c r="I164" s="222"/>
      <c r="J164" s="222"/>
      <c r="K164" s="217"/>
      <c r="L164" s="220"/>
    </row>
    <row r="165" spans="1:12" ht="16.5">
      <c r="A165" s="216"/>
      <c r="B165" s="217"/>
      <c r="C165" s="218"/>
      <c r="D165" s="218"/>
      <c r="E165" s="215"/>
      <c r="F165" s="218"/>
      <c r="G165" s="269"/>
      <c r="H165" s="268"/>
      <c r="I165" s="222"/>
      <c r="J165" s="222"/>
      <c r="K165" s="217"/>
      <c r="L165" s="220"/>
    </row>
    <row r="166" spans="1:12" ht="16.5">
      <c r="A166" s="216"/>
      <c r="B166" s="217"/>
      <c r="C166" s="218"/>
      <c r="D166" s="218"/>
      <c r="E166" s="215"/>
      <c r="F166" s="218"/>
      <c r="G166" s="269"/>
      <c r="H166" s="268"/>
      <c r="I166" s="222"/>
      <c r="J166" s="222"/>
      <c r="K166" s="217"/>
      <c r="L166" s="220"/>
    </row>
    <row r="167" spans="1:12" ht="16.5">
      <c r="A167" s="216"/>
      <c r="B167" s="217"/>
      <c r="C167" s="218"/>
      <c r="D167" s="218"/>
      <c r="E167" s="215"/>
      <c r="F167" s="218"/>
      <c r="G167" s="269"/>
      <c r="H167" s="268"/>
      <c r="I167" s="222"/>
      <c r="J167" s="222"/>
      <c r="K167" s="217"/>
      <c r="L167" s="220"/>
    </row>
    <row r="168" spans="1:12" ht="16.5">
      <c r="A168" s="216"/>
      <c r="B168" s="217"/>
      <c r="C168" s="218"/>
      <c r="D168" s="218"/>
      <c r="E168" s="215"/>
      <c r="F168" s="218"/>
      <c r="G168" s="269"/>
      <c r="H168" s="268"/>
      <c r="I168" s="222"/>
      <c r="J168" s="222"/>
      <c r="K168" s="217"/>
      <c r="L168" s="220"/>
    </row>
    <row r="169" spans="1:12" ht="16.5">
      <c r="A169" s="216"/>
      <c r="B169" s="217"/>
      <c r="C169" s="218"/>
      <c r="D169" s="218"/>
      <c r="E169" s="215"/>
      <c r="F169" s="218"/>
      <c r="G169" s="269"/>
      <c r="H169" s="268"/>
      <c r="I169" s="222"/>
      <c r="J169" s="222"/>
      <c r="K169" s="217"/>
      <c r="L169" s="220"/>
    </row>
    <row r="170" spans="1:12" ht="16.5">
      <c r="A170" s="216"/>
      <c r="B170" s="217"/>
      <c r="C170" s="218"/>
      <c r="D170" s="218"/>
      <c r="E170" s="215"/>
      <c r="F170" s="218"/>
      <c r="G170" s="269"/>
      <c r="H170" s="268"/>
      <c r="I170" s="222"/>
      <c r="J170" s="222"/>
      <c r="K170" s="217"/>
      <c r="L170" s="220"/>
    </row>
    <row r="171" spans="1:12" ht="16.5">
      <c r="A171" s="216"/>
      <c r="B171" s="217"/>
      <c r="C171" s="218"/>
      <c r="D171" s="218"/>
      <c r="E171" s="215"/>
      <c r="F171" s="218"/>
      <c r="G171" s="269"/>
      <c r="H171" s="268"/>
      <c r="I171" s="222"/>
      <c r="J171" s="222"/>
      <c r="K171" s="217"/>
      <c r="L171" s="220"/>
    </row>
    <row r="172" spans="1:12" ht="16.5">
      <c r="A172" s="216"/>
      <c r="B172" s="217"/>
      <c r="C172" s="218"/>
      <c r="D172" s="218"/>
      <c r="E172" s="215"/>
      <c r="F172" s="218"/>
      <c r="G172" s="269"/>
      <c r="H172" s="268"/>
      <c r="I172" s="222"/>
      <c r="J172" s="222"/>
      <c r="K172" s="217"/>
      <c r="L172" s="220"/>
    </row>
    <row r="173" spans="1:12" ht="16.5">
      <c r="A173" s="216"/>
      <c r="B173" s="217"/>
      <c r="C173" s="218"/>
      <c r="D173" s="218"/>
      <c r="E173" s="215"/>
      <c r="F173" s="218"/>
      <c r="G173" s="269"/>
      <c r="H173" s="268"/>
      <c r="I173" s="222"/>
      <c r="J173" s="222"/>
      <c r="K173" s="217"/>
      <c r="L173" s="220"/>
    </row>
    <row r="174" spans="1:12" ht="16.5">
      <c r="A174" s="216"/>
      <c r="B174" s="217"/>
      <c r="C174" s="218"/>
      <c r="D174" s="218"/>
      <c r="E174" s="215"/>
      <c r="F174" s="218"/>
      <c r="G174" s="269"/>
      <c r="H174" s="268"/>
      <c r="I174" s="222"/>
      <c r="J174" s="222"/>
      <c r="K174" s="217"/>
      <c r="L174" s="220"/>
    </row>
    <row r="175" spans="1:12" ht="16.5">
      <c r="A175" s="216"/>
      <c r="B175" s="217"/>
      <c r="C175" s="218"/>
      <c r="D175" s="218"/>
      <c r="E175" s="215"/>
      <c r="F175" s="218"/>
      <c r="G175" s="269"/>
      <c r="H175" s="268"/>
      <c r="I175" s="222"/>
      <c r="J175" s="222"/>
      <c r="K175" s="217"/>
      <c r="L175" s="220"/>
    </row>
    <row r="176" spans="1:12" ht="16.5">
      <c r="A176" s="216"/>
      <c r="B176" s="217"/>
      <c r="C176" s="218"/>
      <c r="D176" s="218"/>
      <c r="E176" s="215"/>
      <c r="F176" s="218"/>
      <c r="G176" s="269"/>
      <c r="H176" s="268"/>
      <c r="I176" s="222"/>
      <c r="J176" s="222"/>
      <c r="K176" s="217"/>
      <c r="L176" s="220"/>
    </row>
    <row r="177" spans="1:12" ht="16.5">
      <c r="A177" s="216"/>
      <c r="B177" s="217"/>
      <c r="C177" s="218"/>
      <c r="D177" s="218"/>
      <c r="E177" s="215"/>
      <c r="F177" s="218"/>
      <c r="G177" s="269"/>
      <c r="H177" s="268"/>
      <c r="I177" s="222"/>
      <c r="J177" s="222"/>
      <c r="K177" s="217"/>
      <c r="L177" s="220"/>
    </row>
    <row r="178" spans="1:12" ht="16.5">
      <c r="A178" s="216"/>
      <c r="B178" s="217"/>
      <c r="C178" s="218"/>
      <c r="D178" s="218"/>
      <c r="E178" s="215"/>
      <c r="F178" s="218"/>
      <c r="G178" s="269"/>
      <c r="H178" s="268"/>
      <c r="I178" s="222"/>
      <c r="J178" s="222"/>
      <c r="K178" s="217"/>
      <c r="L178" s="220"/>
    </row>
    <row r="179" spans="1:12" ht="16.5">
      <c r="A179" s="216"/>
      <c r="B179" s="217"/>
      <c r="C179" s="218"/>
      <c r="D179" s="218"/>
      <c r="E179" s="215"/>
      <c r="F179" s="218"/>
      <c r="G179" s="269"/>
      <c r="H179" s="268"/>
      <c r="I179" s="222"/>
      <c r="J179" s="222"/>
      <c r="K179" s="217"/>
      <c r="L179" s="220"/>
    </row>
    <row r="180" spans="1:12" ht="16.5">
      <c r="A180" s="216"/>
      <c r="B180" s="217"/>
      <c r="C180" s="218"/>
      <c r="D180" s="218"/>
      <c r="E180" s="215"/>
      <c r="F180" s="218"/>
      <c r="G180" s="269"/>
      <c r="H180" s="268"/>
      <c r="I180" s="222"/>
      <c r="J180" s="222"/>
      <c r="K180" s="217"/>
      <c r="L180" s="220"/>
    </row>
    <row r="181" spans="1:12" ht="16.5">
      <c r="A181" s="216"/>
      <c r="B181" s="217"/>
      <c r="C181" s="218"/>
      <c r="D181" s="218"/>
      <c r="E181" s="215"/>
      <c r="F181" s="218"/>
      <c r="G181" s="269"/>
      <c r="H181" s="268"/>
      <c r="I181" s="222"/>
      <c r="J181" s="222"/>
      <c r="K181" s="217"/>
      <c r="L181" s="220"/>
    </row>
    <row r="182" spans="1:12" ht="16.5">
      <c r="A182" s="216"/>
      <c r="B182" s="217"/>
      <c r="C182" s="225" t="s">
        <v>315</v>
      </c>
      <c r="D182" s="218"/>
      <c r="E182" s="215"/>
      <c r="F182" s="218"/>
      <c r="G182" s="269"/>
      <c r="H182" s="268"/>
      <c r="I182" s="222"/>
      <c r="J182" s="222"/>
      <c r="K182" s="217"/>
      <c r="L182" s="220"/>
    </row>
    <row r="183" spans="1:12" ht="16.5">
      <c r="A183" s="216" t="s">
        <v>316</v>
      </c>
      <c r="B183" s="217"/>
      <c r="C183" s="218" t="s">
        <v>288</v>
      </c>
      <c r="D183" s="218" t="s">
        <v>297</v>
      </c>
      <c r="E183" s="215" t="s">
        <v>210</v>
      </c>
      <c r="F183" s="218" t="s">
        <v>235</v>
      </c>
      <c r="G183" s="221" t="e">
        <f>VLOOKUP(F183,#REF!,23,0)</f>
        <v>#REF!</v>
      </c>
      <c r="H183" s="268">
        <v>4.3</v>
      </c>
      <c r="I183" s="222">
        <v>1</v>
      </c>
      <c r="J183" s="222"/>
      <c r="K183" s="217" t="e">
        <f>H183*I183*G183</f>
        <v>#REF!</v>
      </c>
      <c r="L183" s="220"/>
    </row>
    <row r="184" spans="1:12" ht="16.5">
      <c r="A184" s="216"/>
      <c r="B184" s="217"/>
      <c r="C184" s="218"/>
      <c r="D184" s="218"/>
      <c r="E184" s="215" t="s">
        <v>210</v>
      </c>
      <c r="F184" s="218" t="s">
        <v>216</v>
      </c>
      <c r="G184" s="221" t="e">
        <f>VLOOKUP(F184,#REF!,23,0)</f>
        <v>#REF!</v>
      </c>
      <c r="H184" s="268">
        <v>1.75</v>
      </c>
      <c r="I184" s="222">
        <v>1</v>
      </c>
      <c r="J184" s="222"/>
      <c r="K184" s="217" t="e">
        <f>H184*I184*G184</f>
        <v>#REF!</v>
      </c>
      <c r="L184" s="220"/>
    </row>
    <row r="185" spans="1:12" ht="16.5">
      <c r="A185" s="216"/>
      <c r="B185" s="217"/>
      <c r="C185" s="218"/>
      <c r="D185" s="218" t="s">
        <v>290</v>
      </c>
      <c r="E185" s="215" t="s">
        <v>210</v>
      </c>
      <c r="F185" s="218" t="s">
        <v>224</v>
      </c>
      <c r="G185" s="221" t="e">
        <f>VLOOKUP(F185,#REF!,23,0)</f>
        <v>#REF!</v>
      </c>
      <c r="H185" s="268">
        <v>0.85</v>
      </c>
      <c r="I185" s="222"/>
      <c r="J185" s="222"/>
      <c r="K185" s="217" t="e">
        <f>H185*I185*G185</f>
        <v>#REF!</v>
      </c>
      <c r="L185" s="220"/>
    </row>
    <row r="186" spans="1:12" ht="16.5">
      <c r="A186" s="216"/>
      <c r="B186" s="217"/>
      <c r="C186" s="218"/>
      <c r="D186" s="218"/>
      <c r="E186" s="215" t="s">
        <v>210</v>
      </c>
      <c r="F186" s="218" t="s">
        <v>214</v>
      </c>
      <c r="G186" s="221" t="e">
        <f>VLOOKUP(F186,#REF!,23,0)</f>
        <v>#REF!</v>
      </c>
      <c r="H186" s="268">
        <v>3.3</v>
      </c>
      <c r="I186" s="222">
        <v>1</v>
      </c>
      <c r="J186" s="222"/>
      <c r="K186" s="217" t="e">
        <f>H186*I186*G186</f>
        <v>#REF!</v>
      </c>
      <c r="L186" s="220"/>
    </row>
    <row r="187" spans="1:12" ht="16.5">
      <c r="A187" s="216"/>
      <c r="B187" s="217"/>
      <c r="C187" s="218"/>
      <c r="D187" s="218" t="s">
        <v>274</v>
      </c>
      <c r="E187" s="215"/>
      <c r="F187" s="218"/>
      <c r="G187" s="269"/>
      <c r="H187" s="268"/>
      <c r="I187" s="222"/>
      <c r="J187" s="222"/>
      <c r="K187" s="270" t="e">
        <f>SUM(K183:K186)</f>
        <v>#REF!</v>
      </c>
      <c r="L187" s="220"/>
    </row>
    <row r="188" spans="1:12" ht="16.5">
      <c r="A188" s="216"/>
      <c r="B188" s="217"/>
      <c r="C188" s="218"/>
      <c r="D188" s="218"/>
      <c r="E188" s="215"/>
      <c r="F188" s="218"/>
      <c r="G188" s="269"/>
      <c r="H188" s="268"/>
      <c r="I188" s="222"/>
      <c r="J188" s="222"/>
      <c r="K188" s="217"/>
      <c r="L188" s="220"/>
    </row>
    <row r="189" spans="1:12" ht="16.5">
      <c r="A189" s="216" t="s">
        <v>317</v>
      </c>
      <c r="B189" s="217"/>
      <c r="C189" s="218" t="s">
        <v>288</v>
      </c>
      <c r="D189" s="218" t="s">
        <v>299</v>
      </c>
      <c r="E189" s="215" t="s">
        <v>210</v>
      </c>
      <c r="F189" s="218" t="s">
        <v>235</v>
      </c>
      <c r="G189" s="221" t="e">
        <f>VLOOKUP(F189,#REF!,23,0)</f>
        <v>#REF!</v>
      </c>
      <c r="H189" s="268">
        <v>4.5</v>
      </c>
      <c r="I189" s="222">
        <v>1</v>
      </c>
      <c r="J189" s="222"/>
      <c r="K189" s="217" t="e">
        <f>H189*I189*G189</f>
        <v>#REF!</v>
      </c>
      <c r="L189" s="220"/>
    </row>
    <row r="190" spans="1:12" ht="16.5">
      <c r="A190" s="216"/>
      <c r="B190" s="217"/>
      <c r="C190" s="218"/>
      <c r="D190" s="218"/>
      <c r="E190" s="215" t="s">
        <v>210</v>
      </c>
      <c r="F190" s="218" t="s">
        <v>216</v>
      </c>
      <c r="G190" s="221" t="e">
        <f>VLOOKUP(F190,#REF!,23,0)</f>
        <v>#REF!</v>
      </c>
      <c r="H190" s="268">
        <v>1.85</v>
      </c>
      <c r="I190" s="222">
        <v>1</v>
      </c>
      <c r="J190" s="222"/>
      <c r="K190" s="217" t="e">
        <f>H190*I190*G190</f>
        <v>#REF!</v>
      </c>
      <c r="L190" s="220"/>
    </row>
    <row r="191" spans="1:12" ht="16.5">
      <c r="A191" s="216"/>
      <c r="B191" s="217"/>
      <c r="C191" s="218"/>
      <c r="D191" s="218" t="s">
        <v>290</v>
      </c>
      <c r="E191" s="215" t="s">
        <v>210</v>
      </c>
      <c r="F191" s="218" t="s">
        <v>224</v>
      </c>
      <c r="G191" s="221" t="e">
        <f>VLOOKUP(F191,#REF!,23,0)</f>
        <v>#REF!</v>
      </c>
      <c r="H191" s="268">
        <v>0.95</v>
      </c>
      <c r="I191" s="222"/>
      <c r="J191" s="222"/>
      <c r="K191" s="217" t="e">
        <f>H191*I191*G191</f>
        <v>#REF!</v>
      </c>
      <c r="L191" s="220"/>
    </row>
    <row r="192" spans="1:12" ht="16.5">
      <c r="A192" s="216"/>
      <c r="B192" s="217"/>
      <c r="C192" s="218"/>
      <c r="D192" s="218"/>
      <c r="E192" s="215" t="s">
        <v>210</v>
      </c>
      <c r="F192" s="218" t="s">
        <v>214</v>
      </c>
      <c r="G192" s="221" t="e">
        <f>VLOOKUP(F192,#REF!,23,0)</f>
        <v>#REF!</v>
      </c>
      <c r="H192" s="268">
        <v>3.45</v>
      </c>
      <c r="I192" s="222">
        <v>1</v>
      </c>
      <c r="J192" s="222"/>
      <c r="K192" s="217" t="e">
        <f>H192*I192*G192</f>
        <v>#REF!</v>
      </c>
      <c r="L192" s="220"/>
    </row>
    <row r="193" spans="1:12" ht="16.5">
      <c r="A193" s="216"/>
      <c r="B193" s="217"/>
      <c r="C193" s="218"/>
      <c r="D193" s="218" t="s">
        <v>274</v>
      </c>
      <c r="E193" s="215"/>
      <c r="F193" s="218"/>
      <c r="G193" s="269"/>
      <c r="H193" s="268"/>
      <c r="I193" s="222"/>
      <c r="J193" s="222"/>
      <c r="K193" s="270" t="e">
        <f>SUM(K189:K192)</f>
        <v>#REF!</v>
      </c>
      <c r="L193" s="220"/>
    </row>
    <row r="194" spans="1:12" ht="16.5">
      <c r="A194" s="216"/>
      <c r="B194" s="217"/>
      <c r="C194" s="218"/>
      <c r="D194" s="218"/>
      <c r="E194" s="215"/>
      <c r="F194" s="218"/>
      <c r="G194" s="269"/>
      <c r="H194" s="268"/>
      <c r="I194" s="222"/>
      <c r="J194" s="222"/>
      <c r="K194" s="217"/>
      <c r="L194" s="220"/>
    </row>
    <row r="195" spans="1:12" ht="16.5">
      <c r="A195" s="216" t="s">
        <v>318</v>
      </c>
      <c r="B195" s="217"/>
      <c r="C195" s="218" t="s">
        <v>288</v>
      </c>
      <c r="D195" s="218" t="s">
        <v>301</v>
      </c>
      <c r="E195" s="215" t="s">
        <v>210</v>
      </c>
      <c r="F195" s="218" t="s">
        <v>235</v>
      </c>
      <c r="G195" s="221" t="e">
        <f>VLOOKUP(F195,#REF!,23,0)</f>
        <v>#REF!</v>
      </c>
      <c r="H195" s="268">
        <v>4.75</v>
      </c>
      <c r="I195" s="222">
        <v>1</v>
      </c>
      <c r="J195" s="222"/>
      <c r="K195" s="217" t="e">
        <f>H195*I195*G195</f>
        <v>#REF!</v>
      </c>
      <c r="L195" s="220"/>
    </row>
    <row r="196" spans="1:12" ht="16.5">
      <c r="A196" s="216"/>
      <c r="B196" s="217"/>
      <c r="C196" s="218"/>
      <c r="D196" s="218"/>
      <c r="E196" s="215" t="s">
        <v>210</v>
      </c>
      <c r="F196" s="218" t="s">
        <v>216</v>
      </c>
      <c r="G196" s="221" t="e">
        <f>VLOOKUP(F196,#REF!,23,0)</f>
        <v>#REF!</v>
      </c>
      <c r="H196" s="268">
        <v>2</v>
      </c>
      <c r="I196" s="222">
        <v>1</v>
      </c>
      <c r="J196" s="222"/>
      <c r="K196" s="217" t="e">
        <f>H196*I196*G196</f>
        <v>#REF!</v>
      </c>
      <c r="L196" s="220"/>
    </row>
    <row r="197" spans="1:12" ht="16.5">
      <c r="A197" s="216"/>
      <c r="B197" s="217"/>
      <c r="C197" s="218"/>
      <c r="D197" s="218" t="s">
        <v>290</v>
      </c>
      <c r="E197" s="215" t="s">
        <v>210</v>
      </c>
      <c r="F197" s="218" t="s">
        <v>224</v>
      </c>
      <c r="G197" s="221" t="e">
        <f>VLOOKUP(F197,#REF!,23,0)</f>
        <v>#REF!</v>
      </c>
      <c r="H197" s="268">
        <v>1</v>
      </c>
      <c r="I197" s="222"/>
      <c r="J197" s="222"/>
      <c r="K197" s="217" t="e">
        <f>H197*I197*G197</f>
        <v>#REF!</v>
      </c>
      <c r="L197" s="220"/>
    </row>
    <row r="198" spans="1:12" ht="16.5">
      <c r="A198" s="216"/>
      <c r="B198" s="217"/>
      <c r="C198" s="218"/>
      <c r="D198" s="218"/>
      <c r="E198" s="215" t="s">
        <v>210</v>
      </c>
      <c r="F198" s="218" t="s">
        <v>214</v>
      </c>
      <c r="G198" s="221" t="e">
        <f>VLOOKUP(F198,#REF!,23,0)</f>
        <v>#REF!</v>
      </c>
      <c r="H198" s="268">
        <v>3.65</v>
      </c>
      <c r="I198" s="222">
        <v>1</v>
      </c>
      <c r="J198" s="222"/>
      <c r="K198" s="217" t="e">
        <f>H198*I198*G198</f>
        <v>#REF!</v>
      </c>
      <c r="L198" s="220"/>
    </row>
    <row r="199" spans="1:12" ht="16.5">
      <c r="A199" s="216"/>
      <c r="B199" s="217"/>
      <c r="C199" s="218"/>
      <c r="D199" s="218" t="s">
        <v>274</v>
      </c>
      <c r="E199" s="215"/>
      <c r="F199" s="218"/>
      <c r="G199" s="269"/>
      <c r="H199" s="268"/>
      <c r="I199" s="222"/>
      <c r="J199" s="222"/>
      <c r="K199" s="270" t="e">
        <f>SUM(K195:K198)</f>
        <v>#REF!</v>
      </c>
      <c r="L199" s="220"/>
    </row>
    <row r="200" spans="1:12" ht="16.5">
      <c r="A200" s="216"/>
      <c r="B200" s="217"/>
      <c r="C200" s="218"/>
      <c r="D200" s="218"/>
      <c r="E200" s="215"/>
      <c r="F200" s="218"/>
      <c r="G200" s="269"/>
      <c r="H200" s="268"/>
      <c r="I200" s="222"/>
      <c r="J200" s="222"/>
      <c r="K200" s="217"/>
      <c r="L200" s="220"/>
    </row>
    <row r="201" spans="1:12" ht="16.5">
      <c r="A201" s="216" t="s">
        <v>319</v>
      </c>
      <c r="B201" s="217"/>
      <c r="C201" s="218" t="s">
        <v>288</v>
      </c>
      <c r="D201" s="218" t="s">
        <v>303</v>
      </c>
      <c r="E201" s="215" t="s">
        <v>210</v>
      </c>
      <c r="F201" s="218" t="s">
        <v>235</v>
      </c>
      <c r="G201" s="221" t="e">
        <f>VLOOKUP(F201,#REF!,23,0)</f>
        <v>#REF!</v>
      </c>
      <c r="H201" s="268">
        <v>5</v>
      </c>
      <c r="I201" s="222">
        <v>1</v>
      </c>
      <c r="J201" s="222"/>
      <c r="K201" s="217" t="e">
        <f>H201*I201*G201</f>
        <v>#REF!</v>
      </c>
      <c r="L201" s="220"/>
    </row>
    <row r="202" spans="1:12" ht="16.5">
      <c r="A202" s="216"/>
      <c r="B202" s="217"/>
      <c r="C202" s="218"/>
      <c r="D202" s="218"/>
      <c r="E202" s="215" t="s">
        <v>210</v>
      </c>
      <c r="F202" s="218" t="s">
        <v>216</v>
      </c>
      <c r="G202" s="221" t="e">
        <f>VLOOKUP(F202,#REF!,23,0)</f>
        <v>#REF!</v>
      </c>
      <c r="H202" s="268">
        <v>2.1</v>
      </c>
      <c r="I202" s="222">
        <v>1</v>
      </c>
      <c r="J202" s="222"/>
      <c r="K202" s="217" t="e">
        <f>H202*I202*G202</f>
        <v>#REF!</v>
      </c>
      <c r="L202" s="220"/>
    </row>
    <row r="203" spans="1:12" ht="16.5">
      <c r="A203" s="216"/>
      <c r="B203" s="217"/>
      <c r="C203" s="218"/>
      <c r="D203" s="218" t="s">
        <v>290</v>
      </c>
      <c r="E203" s="215" t="s">
        <v>210</v>
      </c>
      <c r="F203" s="218" t="s">
        <v>224</v>
      </c>
      <c r="G203" s="221" t="e">
        <f>VLOOKUP(F203,#REF!,23,0)</f>
        <v>#REF!</v>
      </c>
      <c r="H203" s="268">
        <v>1.05</v>
      </c>
      <c r="I203" s="222"/>
      <c r="J203" s="222"/>
      <c r="K203" s="217" t="e">
        <f>H203*I203*G203</f>
        <v>#REF!</v>
      </c>
      <c r="L203" s="220"/>
    </row>
    <row r="204" spans="1:12" ht="16.5">
      <c r="A204" s="216"/>
      <c r="B204" s="217"/>
      <c r="C204" s="218"/>
      <c r="D204" s="218"/>
      <c r="E204" s="215" t="s">
        <v>210</v>
      </c>
      <c r="F204" s="218" t="s">
        <v>214</v>
      </c>
      <c r="G204" s="221" t="e">
        <f>VLOOKUP(F204,#REF!,23,0)</f>
        <v>#REF!</v>
      </c>
      <c r="H204" s="268">
        <v>3.8</v>
      </c>
      <c r="I204" s="222">
        <v>1</v>
      </c>
      <c r="J204" s="222"/>
      <c r="K204" s="217" t="e">
        <f>H204*I204*G204</f>
        <v>#REF!</v>
      </c>
      <c r="L204" s="220"/>
    </row>
    <row r="205" spans="1:12" ht="16.5">
      <c r="A205" s="216"/>
      <c r="B205" s="217"/>
      <c r="C205" s="218"/>
      <c r="D205" s="218" t="s">
        <v>274</v>
      </c>
      <c r="E205" s="215"/>
      <c r="F205" s="218"/>
      <c r="G205" s="269"/>
      <c r="H205" s="268"/>
      <c r="I205" s="222"/>
      <c r="J205" s="222"/>
      <c r="K205" s="270" t="e">
        <f>SUM(K201:K204)</f>
        <v>#REF!</v>
      </c>
      <c r="L205" s="220"/>
    </row>
    <row r="206" spans="1:12" ht="16.5">
      <c r="A206" s="216"/>
      <c r="B206" s="217"/>
      <c r="C206" s="218"/>
      <c r="D206" s="218"/>
      <c r="E206" s="215"/>
      <c r="F206" s="218"/>
      <c r="G206" s="269"/>
      <c r="H206" s="268"/>
      <c r="I206" s="222"/>
      <c r="J206" s="222"/>
      <c r="K206" s="217"/>
      <c r="L206" s="220"/>
    </row>
    <row r="207" spans="1:12" ht="16.5">
      <c r="A207" s="216" t="s">
        <v>320</v>
      </c>
      <c r="B207" s="217"/>
      <c r="C207" s="218" t="s">
        <v>288</v>
      </c>
      <c r="D207" s="218" t="s">
        <v>289</v>
      </c>
      <c r="E207" s="215" t="s">
        <v>210</v>
      </c>
      <c r="F207" s="218" t="s">
        <v>235</v>
      </c>
      <c r="G207" s="221" t="e">
        <f>VLOOKUP(F207,#REF!,23,0)</f>
        <v>#REF!</v>
      </c>
      <c r="H207" s="268">
        <v>5.2</v>
      </c>
      <c r="I207" s="222">
        <v>1</v>
      </c>
      <c r="J207" s="222"/>
      <c r="K207" s="217" t="e">
        <f>H207*I207*G207</f>
        <v>#REF!</v>
      </c>
      <c r="L207" s="220"/>
    </row>
    <row r="208" spans="1:12" ht="16.5">
      <c r="A208" s="216"/>
      <c r="B208" s="217"/>
      <c r="C208" s="218"/>
      <c r="D208" s="218"/>
      <c r="E208" s="215" t="s">
        <v>210</v>
      </c>
      <c r="F208" s="218" t="s">
        <v>216</v>
      </c>
      <c r="G208" s="221" t="e">
        <f>VLOOKUP(F208,#REF!,23,0)</f>
        <v>#REF!</v>
      </c>
      <c r="H208" s="268">
        <v>2.5</v>
      </c>
      <c r="I208" s="222">
        <v>1</v>
      </c>
      <c r="J208" s="222"/>
      <c r="K208" s="217" t="e">
        <f>H208*I208*G208</f>
        <v>#REF!</v>
      </c>
      <c r="L208" s="220"/>
    </row>
    <row r="209" spans="1:12" ht="16.5">
      <c r="A209" s="216"/>
      <c r="B209" s="217"/>
      <c r="C209" s="218"/>
      <c r="D209" s="218" t="s">
        <v>290</v>
      </c>
      <c r="E209" s="215" t="s">
        <v>210</v>
      </c>
      <c r="F209" s="218" t="s">
        <v>224</v>
      </c>
      <c r="G209" s="221" t="e">
        <f>VLOOKUP(F209,#REF!,23,0)</f>
        <v>#REF!</v>
      </c>
      <c r="H209" s="268">
        <v>1.1000000000000001</v>
      </c>
      <c r="I209" s="222"/>
      <c r="J209" s="222"/>
      <c r="K209" s="217" t="e">
        <f>H209*I209*G209</f>
        <v>#REF!</v>
      </c>
      <c r="L209" s="220"/>
    </row>
    <row r="210" spans="1:12" ht="16.5">
      <c r="A210" s="216"/>
      <c r="B210" s="217"/>
      <c r="C210" s="218"/>
      <c r="D210" s="218"/>
      <c r="E210" s="215" t="s">
        <v>210</v>
      </c>
      <c r="F210" s="218" t="s">
        <v>214</v>
      </c>
      <c r="G210" s="221" t="e">
        <f>VLOOKUP(F210,#REF!,23,0)</f>
        <v>#REF!</v>
      </c>
      <c r="H210" s="268">
        <v>4.0999999999999996</v>
      </c>
      <c r="I210" s="222">
        <v>1</v>
      </c>
      <c r="J210" s="222"/>
      <c r="K210" s="217" t="e">
        <f>H210*I210*G210</f>
        <v>#REF!</v>
      </c>
      <c r="L210" s="220"/>
    </row>
    <row r="211" spans="1:12" ht="16.5">
      <c r="A211" s="216"/>
      <c r="B211" s="217"/>
      <c r="C211" s="218"/>
      <c r="D211" s="218" t="s">
        <v>274</v>
      </c>
      <c r="E211" s="215"/>
      <c r="F211" s="218"/>
      <c r="G211" s="269"/>
      <c r="H211" s="268"/>
      <c r="I211" s="222"/>
      <c r="J211" s="222"/>
      <c r="K211" s="270" t="e">
        <f>SUM(K207:K210)</f>
        <v>#REF!</v>
      </c>
      <c r="L211" s="220"/>
    </row>
    <row r="212" spans="1:12" ht="16.5">
      <c r="A212" s="216"/>
      <c r="B212" s="217"/>
      <c r="C212" s="218"/>
      <c r="D212" s="218"/>
      <c r="E212" s="215"/>
      <c r="F212" s="218"/>
      <c r="G212" s="269"/>
      <c r="H212" s="268"/>
      <c r="I212" s="222"/>
      <c r="J212" s="222"/>
      <c r="K212" s="217"/>
      <c r="L212" s="220"/>
    </row>
    <row r="213" spans="1:12" ht="16.5">
      <c r="A213" s="216" t="s">
        <v>321</v>
      </c>
      <c r="B213" s="217"/>
      <c r="C213" s="218" t="s">
        <v>288</v>
      </c>
      <c r="D213" s="218" t="s">
        <v>292</v>
      </c>
      <c r="E213" s="215" t="s">
        <v>210</v>
      </c>
      <c r="F213" s="218" t="s">
        <v>235</v>
      </c>
      <c r="G213" s="221" t="e">
        <f>VLOOKUP(F213,#REF!,23,0)</f>
        <v>#REF!</v>
      </c>
      <c r="H213" s="268">
        <v>5.5</v>
      </c>
      <c r="I213" s="222">
        <v>1</v>
      </c>
      <c r="J213" s="222"/>
      <c r="K213" s="217" t="e">
        <f>H213*I213*G213</f>
        <v>#REF!</v>
      </c>
      <c r="L213" s="220"/>
    </row>
    <row r="214" spans="1:12" ht="16.5">
      <c r="A214" s="216"/>
      <c r="B214" s="217"/>
      <c r="C214" s="218"/>
      <c r="D214" s="218"/>
      <c r="E214" s="215" t="s">
        <v>210</v>
      </c>
      <c r="F214" s="218" t="s">
        <v>216</v>
      </c>
      <c r="G214" s="221" t="e">
        <f>VLOOKUP(F214,#REF!,23,0)</f>
        <v>#REF!</v>
      </c>
      <c r="H214" s="268">
        <v>3</v>
      </c>
      <c r="I214" s="222">
        <v>1</v>
      </c>
      <c r="J214" s="222"/>
      <c r="K214" s="217" t="e">
        <f>H214*I214*G214</f>
        <v>#REF!</v>
      </c>
      <c r="L214" s="220"/>
    </row>
    <row r="215" spans="1:12" ht="16.5">
      <c r="A215" s="216"/>
      <c r="B215" s="217"/>
      <c r="C215" s="218"/>
      <c r="D215" s="218" t="s">
        <v>290</v>
      </c>
      <c r="E215" s="215" t="s">
        <v>210</v>
      </c>
      <c r="F215" s="218" t="s">
        <v>224</v>
      </c>
      <c r="G215" s="221" t="e">
        <f>VLOOKUP(F215,#REF!,23,0)</f>
        <v>#REF!</v>
      </c>
      <c r="H215" s="268">
        <v>1.2</v>
      </c>
      <c r="I215" s="222"/>
      <c r="J215" s="222"/>
      <c r="K215" s="217" t="e">
        <f>H215*I215*G215</f>
        <v>#REF!</v>
      </c>
      <c r="L215" s="220"/>
    </row>
    <row r="216" spans="1:12" ht="16.5">
      <c r="A216" s="216"/>
      <c r="B216" s="217"/>
      <c r="C216" s="218"/>
      <c r="D216" s="218"/>
      <c r="E216" s="215" t="s">
        <v>210</v>
      </c>
      <c r="F216" s="218" t="s">
        <v>214</v>
      </c>
      <c r="G216" s="221" t="e">
        <f>VLOOKUP(F216,#REF!,23,0)</f>
        <v>#REF!</v>
      </c>
      <c r="H216" s="268">
        <v>4.5999999999999996</v>
      </c>
      <c r="I216" s="222">
        <v>1</v>
      </c>
      <c r="J216" s="222"/>
      <c r="K216" s="217" t="e">
        <f>H216*I216*G216</f>
        <v>#REF!</v>
      </c>
      <c r="L216" s="220"/>
    </row>
    <row r="217" spans="1:12" ht="16.5">
      <c r="A217" s="216"/>
      <c r="B217" s="217"/>
      <c r="C217" s="218"/>
      <c r="D217" s="218" t="s">
        <v>274</v>
      </c>
      <c r="E217" s="215"/>
      <c r="F217" s="218"/>
      <c r="G217" s="269"/>
      <c r="H217" s="268"/>
      <c r="I217" s="222"/>
      <c r="J217" s="222"/>
      <c r="K217" s="270" t="e">
        <f>SUM(K213:K216)</f>
        <v>#REF!</v>
      </c>
      <c r="L217" s="220"/>
    </row>
    <row r="218" spans="1:12" ht="16.5">
      <c r="A218" s="216"/>
      <c r="B218" s="217"/>
      <c r="C218" s="218"/>
      <c r="D218" s="218"/>
      <c r="E218" s="215"/>
      <c r="F218" s="218"/>
      <c r="G218" s="269"/>
      <c r="H218" s="268"/>
      <c r="I218" s="222"/>
      <c r="J218" s="222"/>
      <c r="K218" s="217"/>
      <c r="L218" s="220"/>
    </row>
    <row r="219" spans="1:12" ht="16.5">
      <c r="A219" s="216" t="s">
        <v>322</v>
      </c>
      <c r="B219" s="217"/>
      <c r="C219" s="218" t="s">
        <v>288</v>
      </c>
      <c r="D219" s="218" t="s">
        <v>294</v>
      </c>
      <c r="E219" s="215" t="s">
        <v>210</v>
      </c>
      <c r="F219" s="218" t="s">
        <v>235</v>
      </c>
      <c r="G219" s="221" t="e">
        <f>VLOOKUP(F219,#REF!,23,0)</f>
        <v>#REF!</v>
      </c>
      <c r="H219" s="268">
        <v>5.9</v>
      </c>
      <c r="I219" s="222">
        <v>1</v>
      </c>
      <c r="J219" s="222"/>
      <c r="K219" s="217" t="e">
        <f>H219*I219*G219</f>
        <v>#REF!</v>
      </c>
      <c r="L219" s="220"/>
    </row>
    <row r="220" spans="1:12" ht="16.5">
      <c r="A220" s="216"/>
      <c r="B220" s="217"/>
      <c r="C220" s="218"/>
      <c r="D220" s="218"/>
      <c r="E220" s="215" t="s">
        <v>210</v>
      </c>
      <c r="F220" s="218" t="s">
        <v>216</v>
      </c>
      <c r="G220" s="221" t="e">
        <f>VLOOKUP(F220,#REF!,23,0)</f>
        <v>#REF!</v>
      </c>
      <c r="H220" s="268">
        <v>4.2</v>
      </c>
      <c r="I220" s="222">
        <v>1</v>
      </c>
      <c r="J220" s="222"/>
      <c r="K220" s="217" t="e">
        <f>H220*I220*G220</f>
        <v>#REF!</v>
      </c>
      <c r="L220" s="220"/>
    </row>
    <row r="221" spans="1:12" ht="16.5">
      <c r="A221" s="216"/>
      <c r="B221" s="217"/>
      <c r="C221" s="218"/>
      <c r="D221" s="218" t="s">
        <v>290</v>
      </c>
      <c r="E221" s="215" t="s">
        <v>210</v>
      </c>
      <c r="F221" s="218" t="s">
        <v>224</v>
      </c>
      <c r="G221" s="221" t="e">
        <f>VLOOKUP(F221,#REF!,23,0)</f>
        <v>#REF!</v>
      </c>
      <c r="H221" s="268">
        <v>1.3</v>
      </c>
      <c r="I221" s="222"/>
      <c r="J221" s="222"/>
      <c r="K221" s="217" t="e">
        <f>H221*I221*G221</f>
        <v>#REF!</v>
      </c>
      <c r="L221" s="220"/>
    </row>
    <row r="222" spans="1:12" ht="16.5">
      <c r="A222" s="216"/>
      <c r="B222" s="217"/>
      <c r="C222" s="218"/>
      <c r="D222" s="218"/>
      <c r="E222" s="215" t="s">
        <v>210</v>
      </c>
      <c r="F222" s="218" t="s">
        <v>214</v>
      </c>
      <c r="G222" s="221" t="e">
        <f>VLOOKUP(F222,#REF!,23,0)</f>
        <v>#REF!</v>
      </c>
      <c r="H222" s="268">
        <v>5.4</v>
      </c>
      <c r="I222" s="222">
        <v>1</v>
      </c>
      <c r="J222" s="222"/>
      <c r="K222" s="217" t="e">
        <f>H222*I222*G222</f>
        <v>#REF!</v>
      </c>
      <c r="L222" s="220"/>
    </row>
    <row r="223" spans="1:12" ht="16.5">
      <c r="A223" s="216"/>
      <c r="B223" s="217"/>
      <c r="C223" s="218"/>
      <c r="D223" s="218" t="s">
        <v>274</v>
      </c>
      <c r="E223" s="215"/>
      <c r="F223" s="218"/>
      <c r="G223" s="269"/>
      <c r="H223" s="268"/>
      <c r="I223" s="222"/>
      <c r="J223" s="222"/>
      <c r="K223" s="270" t="e">
        <f>SUM(K219:K222)</f>
        <v>#REF!</v>
      </c>
      <c r="L223" s="220"/>
    </row>
    <row r="224" spans="1:12" ht="16.5">
      <c r="A224" s="216"/>
      <c r="B224" s="217"/>
      <c r="C224" s="218"/>
      <c r="D224" s="218"/>
      <c r="E224" s="215"/>
      <c r="F224" s="218"/>
      <c r="G224" s="269"/>
      <c r="H224" s="268"/>
      <c r="I224" s="222"/>
      <c r="J224" s="222"/>
      <c r="K224" s="217"/>
      <c r="L224" s="220"/>
    </row>
    <row r="225" spans="1:12" ht="16.5">
      <c r="A225" s="216"/>
      <c r="B225" s="217"/>
      <c r="C225" s="218"/>
      <c r="D225" s="218"/>
      <c r="E225" s="215"/>
      <c r="F225" s="218"/>
      <c r="G225" s="269"/>
      <c r="H225" s="268"/>
      <c r="I225" s="222"/>
      <c r="J225" s="222"/>
      <c r="K225" s="217"/>
      <c r="L225" s="220"/>
    </row>
    <row r="226" spans="1:12" ht="16.5">
      <c r="A226" s="216"/>
      <c r="B226" s="217"/>
      <c r="C226" s="218"/>
      <c r="D226" s="218"/>
      <c r="E226" s="215"/>
      <c r="F226" s="218"/>
      <c r="G226" s="269"/>
      <c r="H226" s="268"/>
      <c r="I226" s="222"/>
      <c r="J226" s="222"/>
      <c r="K226" s="217"/>
      <c r="L226" s="220"/>
    </row>
    <row r="227" spans="1:12" ht="16.5">
      <c r="A227" s="216"/>
      <c r="B227" s="217"/>
      <c r="C227" s="218"/>
      <c r="D227" s="218"/>
      <c r="E227" s="215"/>
      <c r="F227" s="218"/>
      <c r="G227" s="269"/>
      <c r="H227" s="268"/>
      <c r="I227" s="222"/>
      <c r="J227" s="222"/>
      <c r="K227" s="217"/>
      <c r="L227" s="220"/>
    </row>
    <row r="228" spans="1:12" ht="16.5">
      <c r="A228" s="216"/>
      <c r="B228" s="217"/>
      <c r="C228" s="218"/>
      <c r="D228" s="218"/>
      <c r="E228" s="215"/>
      <c r="F228" s="218"/>
      <c r="G228" s="269"/>
      <c r="H228" s="268"/>
      <c r="I228" s="222"/>
      <c r="J228" s="222"/>
      <c r="K228" s="217"/>
      <c r="L228" s="220"/>
    </row>
    <row r="229" spans="1:12" ht="16.5">
      <c r="A229" s="216"/>
      <c r="B229" s="217"/>
      <c r="C229" s="218"/>
      <c r="D229" s="218"/>
      <c r="E229" s="215"/>
      <c r="F229" s="218"/>
      <c r="G229" s="269"/>
      <c r="H229" s="268"/>
      <c r="I229" s="222"/>
      <c r="J229" s="222"/>
      <c r="K229" s="217"/>
      <c r="L229" s="220"/>
    </row>
    <row r="230" spans="1:12" ht="16.5">
      <c r="A230" s="216"/>
      <c r="B230" s="217"/>
      <c r="C230" s="218"/>
      <c r="D230" s="218"/>
      <c r="E230" s="215"/>
      <c r="F230" s="218"/>
      <c r="G230" s="269"/>
      <c r="H230" s="268"/>
      <c r="I230" s="222"/>
      <c r="J230" s="222"/>
      <c r="K230" s="217"/>
      <c r="L230" s="220"/>
    </row>
    <row r="231" spans="1:12" ht="16.5">
      <c r="A231" s="216"/>
      <c r="B231" s="217"/>
      <c r="C231" s="218"/>
      <c r="D231" s="218"/>
      <c r="E231" s="215"/>
      <c r="F231" s="218"/>
      <c r="G231" s="269"/>
      <c r="H231" s="268"/>
      <c r="I231" s="222"/>
      <c r="J231" s="222"/>
      <c r="K231" s="217"/>
      <c r="L231" s="220"/>
    </row>
    <row r="232" spans="1:12" ht="16.5">
      <c r="A232" s="216"/>
      <c r="B232" s="217"/>
      <c r="C232" s="218"/>
      <c r="D232" s="218"/>
      <c r="E232" s="215"/>
      <c r="F232" s="218"/>
      <c r="G232" s="269"/>
      <c r="H232" s="268"/>
      <c r="I232" s="222"/>
      <c r="J232" s="222"/>
      <c r="K232" s="217"/>
      <c r="L232" s="220"/>
    </row>
    <row r="233" spans="1:12" ht="16.5">
      <c r="A233" s="216"/>
      <c r="B233" s="217"/>
      <c r="C233" s="218"/>
      <c r="D233" s="218"/>
      <c r="E233" s="215"/>
      <c r="F233" s="218"/>
      <c r="G233" s="269"/>
      <c r="H233" s="268"/>
      <c r="I233" s="222"/>
      <c r="J233" s="222"/>
      <c r="K233" s="217"/>
      <c r="L233" s="220"/>
    </row>
    <row r="234" spans="1:12" ht="16.5">
      <c r="A234" s="216"/>
      <c r="B234" s="217"/>
      <c r="C234" s="218"/>
      <c r="D234" s="218"/>
      <c r="E234" s="215"/>
      <c r="F234" s="218"/>
      <c r="G234" s="269"/>
      <c r="H234" s="268"/>
      <c r="I234" s="222"/>
      <c r="J234" s="222"/>
      <c r="K234" s="217"/>
      <c r="L234" s="220"/>
    </row>
    <row r="235" spans="1:12" ht="16.5">
      <c r="A235" s="216"/>
      <c r="B235" s="217"/>
      <c r="C235" s="218"/>
      <c r="D235" s="218"/>
      <c r="E235" s="215"/>
      <c r="F235" s="218"/>
      <c r="G235" s="269"/>
      <c r="H235" s="268"/>
      <c r="I235" s="222"/>
      <c r="J235" s="222"/>
      <c r="K235" s="217"/>
      <c r="L235" s="220"/>
    </row>
    <row r="236" spans="1:12" ht="16.5">
      <c r="A236" s="216"/>
      <c r="B236" s="217"/>
      <c r="C236" s="218"/>
      <c r="D236" s="218"/>
      <c r="E236" s="215"/>
      <c r="F236" s="218"/>
      <c r="G236" s="269"/>
      <c r="H236" s="268"/>
      <c r="I236" s="222"/>
      <c r="J236" s="222"/>
      <c r="K236" s="217"/>
      <c r="L236" s="220"/>
    </row>
    <row r="237" spans="1:12" ht="16.5">
      <c r="A237" s="216"/>
      <c r="B237" s="217"/>
      <c r="C237" s="218"/>
      <c r="D237" s="218"/>
      <c r="E237" s="215"/>
      <c r="F237" s="218"/>
      <c r="G237" s="269"/>
      <c r="H237" s="268"/>
      <c r="I237" s="222"/>
      <c r="J237" s="222"/>
      <c r="K237" s="217"/>
      <c r="L237" s="220"/>
    </row>
    <row r="238" spans="1:12" ht="16.5">
      <c r="A238" s="216"/>
      <c r="B238" s="217"/>
      <c r="C238" s="218"/>
      <c r="D238" s="218"/>
      <c r="E238" s="215"/>
      <c r="F238" s="218"/>
      <c r="G238" s="269"/>
      <c r="H238" s="268"/>
      <c r="I238" s="222"/>
      <c r="J238" s="222"/>
      <c r="K238" s="217"/>
      <c r="L238" s="220"/>
    </row>
    <row r="239" spans="1:12" ht="16.5">
      <c r="A239" s="216"/>
      <c r="B239" s="217"/>
      <c r="C239" s="218"/>
      <c r="D239" s="218"/>
      <c r="E239" s="215"/>
      <c r="F239" s="218"/>
      <c r="G239" s="269"/>
      <c r="H239" s="268"/>
      <c r="I239" s="222"/>
      <c r="J239" s="222"/>
      <c r="K239" s="217"/>
      <c r="L239" s="220"/>
    </row>
    <row r="240" spans="1:12" ht="16.5">
      <c r="A240" s="216"/>
      <c r="B240" s="217"/>
      <c r="C240" s="218"/>
      <c r="D240" s="218"/>
      <c r="E240" s="215"/>
      <c r="F240" s="218"/>
      <c r="G240" s="269"/>
      <c r="H240" s="268"/>
      <c r="I240" s="222"/>
      <c r="J240" s="222"/>
      <c r="K240" s="217"/>
      <c r="L240" s="220"/>
    </row>
    <row r="241" spans="1:12" ht="16.5">
      <c r="A241" s="216"/>
      <c r="B241" s="217"/>
      <c r="C241" s="218"/>
      <c r="D241" s="218"/>
      <c r="E241" s="215"/>
      <c r="F241" s="218"/>
      <c r="G241" s="269"/>
      <c r="H241" s="268"/>
      <c r="I241" s="222"/>
      <c r="J241" s="222"/>
      <c r="K241" s="217"/>
      <c r="L241" s="220"/>
    </row>
    <row r="242" spans="1:12" ht="16.5">
      <c r="A242" s="216"/>
      <c r="B242" s="217"/>
      <c r="C242" s="225" t="s">
        <v>323</v>
      </c>
      <c r="D242" s="218"/>
      <c r="E242" s="215"/>
      <c r="F242" s="218"/>
      <c r="G242" s="269"/>
      <c r="H242" s="268"/>
      <c r="I242" s="222"/>
      <c r="J242" s="222"/>
      <c r="K242" s="217"/>
      <c r="L242" s="220"/>
    </row>
    <row r="243" spans="1:12" ht="16.5">
      <c r="A243" s="216" t="s">
        <v>324</v>
      </c>
      <c r="B243" s="217"/>
      <c r="C243" s="218" t="s">
        <v>288</v>
      </c>
      <c r="D243" s="218" t="s">
        <v>297</v>
      </c>
      <c r="E243" s="215" t="s">
        <v>210</v>
      </c>
      <c r="F243" s="218" t="s">
        <v>235</v>
      </c>
      <c r="G243" s="221" t="e">
        <f>VLOOKUP(F243,#REF!,23,0)</f>
        <v>#REF!</v>
      </c>
      <c r="H243" s="268">
        <v>5.9</v>
      </c>
      <c r="I243" s="222">
        <v>1</v>
      </c>
      <c r="J243" s="222"/>
      <c r="K243" s="217" t="e">
        <f>H243*I243*G243</f>
        <v>#REF!</v>
      </c>
      <c r="L243" s="220"/>
    </row>
    <row r="244" spans="1:12" ht="16.5">
      <c r="A244" s="216"/>
      <c r="B244" s="217"/>
      <c r="C244" s="218"/>
      <c r="D244" s="218"/>
      <c r="E244" s="215" t="s">
        <v>210</v>
      </c>
      <c r="F244" s="218" t="s">
        <v>216</v>
      </c>
      <c r="G244" s="221" t="e">
        <f>VLOOKUP(F244,#REF!,23,0)</f>
        <v>#REF!</v>
      </c>
      <c r="H244" s="268">
        <v>2.4</v>
      </c>
      <c r="I244" s="222">
        <v>1</v>
      </c>
      <c r="J244" s="222"/>
      <c r="K244" s="217" t="e">
        <f>H244*I244*G244</f>
        <v>#REF!</v>
      </c>
      <c r="L244" s="220"/>
    </row>
    <row r="245" spans="1:12" ht="16.5">
      <c r="A245" s="216"/>
      <c r="B245" s="217"/>
      <c r="C245" s="218"/>
      <c r="D245" s="218" t="s">
        <v>290</v>
      </c>
      <c r="E245" s="215" t="s">
        <v>210</v>
      </c>
      <c r="F245" s="218" t="s">
        <v>224</v>
      </c>
      <c r="G245" s="221" t="e">
        <f>VLOOKUP(F245,#REF!,23,0)</f>
        <v>#REF!</v>
      </c>
      <c r="H245" s="268">
        <v>1.2</v>
      </c>
      <c r="I245" s="222"/>
      <c r="J245" s="222"/>
      <c r="K245" s="217" t="e">
        <f>H245*I245*G245</f>
        <v>#REF!</v>
      </c>
      <c r="L245" s="220"/>
    </row>
    <row r="246" spans="1:12" ht="16.5">
      <c r="A246" s="216"/>
      <c r="B246" s="217"/>
      <c r="C246" s="218"/>
      <c r="D246" s="218"/>
      <c r="E246" s="215" t="s">
        <v>210</v>
      </c>
      <c r="F246" s="218" t="s">
        <v>214</v>
      </c>
      <c r="G246" s="221" t="e">
        <f>VLOOKUP(F246,#REF!,23,0)</f>
        <v>#REF!</v>
      </c>
      <c r="H246" s="268">
        <v>4.5999999999999996</v>
      </c>
      <c r="I246" s="222">
        <v>1</v>
      </c>
      <c r="J246" s="222"/>
      <c r="K246" s="217" t="e">
        <f>H246*I246*G246</f>
        <v>#REF!</v>
      </c>
      <c r="L246" s="220"/>
    </row>
    <row r="247" spans="1:12" ht="16.5">
      <c r="A247" s="216"/>
      <c r="B247" s="217"/>
      <c r="C247" s="218"/>
      <c r="D247" s="218" t="s">
        <v>274</v>
      </c>
      <c r="E247" s="215"/>
      <c r="F247" s="218"/>
      <c r="G247" s="269"/>
      <c r="H247" s="268"/>
      <c r="I247" s="222"/>
      <c r="J247" s="222"/>
      <c r="K247" s="270" t="e">
        <f>SUM(K243:K246)</f>
        <v>#REF!</v>
      </c>
      <c r="L247" s="220"/>
    </row>
    <row r="248" spans="1:12" ht="16.5">
      <c r="A248" s="216"/>
      <c r="B248" s="217"/>
      <c r="C248" s="218"/>
      <c r="D248" s="218"/>
      <c r="E248" s="215"/>
      <c r="F248" s="218"/>
      <c r="G248" s="269"/>
      <c r="H248" s="268"/>
      <c r="I248" s="222"/>
      <c r="J248" s="222"/>
      <c r="K248" s="217"/>
      <c r="L248" s="220"/>
    </row>
    <row r="249" spans="1:12" ht="16.5">
      <c r="A249" s="216" t="s">
        <v>325</v>
      </c>
      <c r="B249" s="217"/>
      <c r="C249" s="218" t="s">
        <v>288</v>
      </c>
      <c r="D249" s="218" t="s">
        <v>299</v>
      </c>
      <c r="E249" s="215" t="s">
        <v>210</v>
      </c>
      <c r="F249" s="218" t="s">
        <v>235</v>
      </c>
      <c r="G249" s="221" t="e">
        <f>VLOOKUP(F249,#REF!,23,0)</f>
        <v>#REF!</v>
      </c>
      <c r="H249" s="268">
        <v>6</v>
      </c>
      <c r="I249" s="222">
        <v>1</v>
      </c>
      <c r="J249" s="222"/>
      <c r="K249" s="217" t="e">
        <f>H249*I249*G249</f>
        <v>#REF!</v>
      </c>
      <c r="L249" s="220"/>
    </row>
    <row r="250" spans="1:12" ht="16.5">
      <c r="A250" s="216"/>
      <c r="B250" s="217"/>
      <c r="C250" s="218"/>
      <c r="D250" s="218"/>
      <c r="E250" s="215" t="s">
        <v>210</v>
      </c>
      <c r="F250" s="218" t="s">
        <v>216</v>
      </c>
      <c r="G250" s="221" t="e">
        <f>VLOOKUP(F250,#REF!,23,0)</f>
        <v>#REF!</v>
      </c>
      <c r="H250" s="268">
        <v>2.5</v>
      </c>
      <c r="I250" s="222">
        <v>1</v>
      </c>
      <c r="J250" s="222"/>
      <c r="K250" s="217" t="e">
        <f>H250*I250*G250</f>
        <v>#REF!</v>
      </c>
      <c r="L250" s="220"/>
    </row>
    <row r="251" spans="1:12" ht="16.5">
      <c r="A251" s="216"/>
      <c r="B251" s="217"/>
      <c r="C251" s="218"/>
      <c r="D251" s="218" t="s">
        <v>290</v>
      </c>
      <c r="E251" s="215" t="s">
        <v>210</v>
      </c>
      <c r="F251" s="218" t="s">
        <v>224</v>
      </c>
      <c r="G251" s="221" t="e">
        <f>VLOOKUP(F251,#REF!,23,0)</f>
        <v>#REF!</v>
      </c>
      <c r="H251" s="268">
        <v>1.3</v>
      </c>
      <c r="I251" s="222"/>
      <c r="J251" s="222"/>
      <c r="K251" s="217" t="e">
        <f>H251*I251*G251</f>
        <v>#REF!</v>
      </c>
      <c r="L251" s="220"/>
    </row>
    <row r="252" spans="1:12" ht="16.5">
      <c r="A252" s="216"/>
      <c r="B252" s="217"/>
      <c r="C252" s="218"/>
      <c r="D252" s="218"/>
      <c r="E252" s="215" t="s">
        <v>210</v>
      </c>
      <c r="F252" s="218" t="s">
        <v>214</v>
      </c>
      <c r="G252" s="221" t="e">
        <f>VLOOKUP(F252,#REF!,23,0)</f>
        <v>#REF!</v>
      </c>
      <c r="H252" s="268">
        <v>4.7</v>
      </c>
      <c r="I252" s="222">
        <v>1</v>
      </c>
      <c r="J252" s="222"/>
      <c r="K252" s="217" t="e">
        <f>H252*I252*G252</f>
        <v>#REF!</v>
      </c>
      <c r="L252" s="220"/>
    </row>
    <row r="253" spans="1:12" ht="16.5">
      <c r="A253" s="216"/>
      <c r="B253" s="217"/>
      <c r="C253" s="218"/>
      <c r="D253" s="218" t="s">
        <v>274</v>
      </c>
      <c r="E253" s="215"/>
      <c r="F253" s="218"/>
      <c r="G253" s="269"/>
      <c r="H253" s="268"/>
      <c r="I253" s="222"/>
      <c r="J253" s="222"/>
      <c r="K253" s="270" t="e">
        <f>SUM(K249:K252)</f>
        <v>#REF!</v>
      </c>
      <c r="L253" s="220"/>
    </row>
    <row r="254" spans="1:12" ht="16.5">
      <c r="A254" s="216"/>
      <c r="B254" s="217"/>
      <c r="C254" s="218"/>
      <c r="D254" s="218"/>
      <c r="E254" s="215"/>
      <c r="F254" s="218"/>
      <c r="G254" s="269"/>
      <c r="H254" s="268"/>
      <c r="I254" s="222"/>
      <c r="J254" s="222"/>
      <c r="K254" s="217"/>
      <c r="L254" s="220"/>
    </row>
    <row r="255" spans="1:12" ht="16.5">
      <c r="A255" s="216" t="s">
        <v>326</v>
      </c>
      <c r="B255" s="217"/>
      <c r="C255" s="218" t="s">
        <v>288</v>
      </c>
      <c r="D255" s="218" t="s">
        <v>301</v>
      </c>
      <c r="E255" s="215" t="s">
        <v>210</v>
      </c>
      <c r="F255" s="218" t="s">
        <v>235</v>
      </c>
      <c r="G255" s="221" t="e">
        <f>VLOOKUP(F255,#REF!,23,0)</f>
        <v>#REF!</v>
      </c>
      <c r="H255" s="268">
        <v>6.25</v>
      </c>
      <c r="I255" s="222">
        <v>1</v>
      </c>
      <c r="J255" s="222"/>
      <c r="K255" s="217" t="e">
        <f>H255*I255*G255</f>
        <v>#REF!</v>
      </c>
      <c r="L255" s="220"/>
    </row>
    <row r="256" spans="1:12" ht="16.5">
      <c r="A256" s="216"/>
      <c r="B256" s="217"/>
      <c r="C256" s="218"/>
      <c r="D256" s="218"/>
      <c r="E256" s="215" t="s">
        <v>210</v>
      </c>
      <c r="F256" s="218" t="s">
        <v>216</v>
      </c>
      <c r="G256" s="221" t="e">
        <f>VLOOKUP(F256,#REF!,23,0)</f>
        <v>#REF!</v>
      </c>
      <c r="H256" s="268">
        <v>2.6</v>
      </c>
      <c r="I256" s="222">
        <v>1</v>
      </c>
      <c r="J256" s="222"/>
      <c r="K256" s="217" t="e">
        <f>H256*I256*G256</f>
        <v>#REF!</v>
      </c>
      <c r="L256" s="220"/>
    </row>
    <row r="257" spans="1:12" ht="16.5">
      <c r="A257" s="216"/>
      <c r="B257" s="217"/>
      <c r="C257" s="218"/>
      <c r="D257" s="218" t="s">
        <v>290</v>
      </c>
      <c r="E257" s="215" t="s">
        <v>210</v>
      </c>
      <c r="F257" s="218" t="s">
        <v>224</v>
      </c>
      <c r="G257" s="221" t="e">
        <f>VLOOKUP(F257,#REF!,23,0)</f>
        <v>#REF!</v>
      </c>
      <c r="H257" s="268">
        <v>1.38</v>
      </c>
      <c r="I257" s="222"/>
      <c r="J257" s="222"/>
      <c r="K257" s="217" t="e">
        <f>H257*I257*G257</f>
        <v>#REF!</v>
      </c>
      <c r="L257" s="220"/>
    </row>
    <row r="258" spans="1:12" ht="16.5">
      <c r="A258" s="216"/>
      <c r="B258" s="217"/>
      <c r="C258" s="218"/>
      <c r="D258" s="218"/>
      <c r="E258" s="215" t="s">
        <v>210</v>
      </c>
      <c r="F258" s="218" t="s">
        <v>214</v>
      </c>
      <c r="G258" s="221" t="e">
        <f>VLOOKUP(F258,#REF!,23,0)</f>
        <v>#REF!</v>
      </c>
      <c r="H258" s="268">
        <v>4.9000000000000004</v>
      </c>
      <c r="I258" s="222">
        <v>1</v>
      </c>
      <c r="J258" s="222"/>
      <c r="K258" s="217" t="e">
        <f>H258*I258*G258</f>
        <v>#REF!</v>
      </c>
      <c r="L258" s="220"/>
    </row>
    <row r="259" spans="1:12" ht="16.5">
      <c r="A259" s="216"/>
      <c r="B259" s="217"/>
      <c r="C259" s="218"/>
      <c r="D259" s="218" t="s">
        <v>274</v>
      </c>
      <c r="E259" s="215"/>
      <c r="F259" s="218"/>
      <c r="G259" s="269"/>
      <c r="H259" s="268"/>
      <c r="I259" s="222"/>
      <c r="J259" s="222"/>
      <c r="K259" s="270" t="e">
        <f>SUM(K255:K258)</f>
        <v>#REF!</v>
      </c>
      <c r="L259" s="220"/>
    </row>
    <row r="260" spans="1:12" ht="16.5">
      <c r="A260" s="216"/>
      <c r="B260" s="217"/>
      <c r="C260" s="218"/>
      <c r="D260" s="218"/>
      <c r="E260" s="215"/>
      <c r="F260" s="218"/>
      <c r="G260" s="269"/>
      <c r="H260" s="268"/>
      <c r="I260" s="222"/>
      <c r="J260" s="222"/>
      <c r="K260" s="217"/>
      <c r="L260" s="220"/>
    </row>
    <row r="261" spans="1:12" ht="16.5">
      <c r="A261" s="216" t="s">
        <v>327</v>
      </c>
      <c r="B261" s="217"/>
      <c r="C261" s="218" t="s">
        <v>288</v>
      </c>
      <c r="D261" s="218" t="s">
        <v>303</v>
      </c>
      <c r="E261" s="215" t="s">
        <v>210</v>
      </c>
      <c r="F261" s="218" t="s">
        <v>235</v>
      </c>
      <c r="G261" s="221" t="e">
        <f>VLOOKUP(F261,#REF!,23,0)</f>
        <v>#REF!</v>
      </c>
      <c r="H261" s="268">
        <v>6.5</v>
      </c>
      <c r="I261" s="222">
        <v>1</v>
      </c>
      <c r="J261" s="222"/>
      <c r="K261" s="217" t="e">
        <f>H261*I261*G261</f>
        <v>#REF!</v>
      </c>
      <c r="L261" s="220"/>
    </row>
    <row r="262" spans="1:12" ht="16.5">
      <c r="A262" s="216"/>
      <c r="B262" s="217"/>
      <c r="C262" s="218"/>
      <c r="D262" s="218"/>
      <c r="E262" s="215" t="s">
        <v>210</v>
      </c>
      <c r="F262" s="218" t="s">
        <v>216</v>
      </c>
      <c r="G262" s="221" t="e">
        <f>VLOOKUP(F262,#REF!,23,0)</f>
        <v>#REF!</v>
      </c>
      <c r="H262" s="268">
        <v>2.8</v>
      </c>
      <c r="I262" s="222">
        <v>1</v>
      </c>
      <c r="J262" s="222"/>
      <c r="K262" s="217" t="e">
        <f>H262*I262*G262</f>
        <v>#REF!</v>
      </c>
      <c r="L262" s="220"/>
    </row>
    <row r="263" spans="1:12" ht="16.5">
      <c r="A263" s="216"/>
      <c r="B263" s="217"/>
      <c r="C263" s="218"/>
      <c r="D263" s="218" t="s">
        <v>290</v>
      </c>
      <c r="E263" s="215" t="s">
        <v>210</v>
      </c>
      <c r="F263" s="218" t="s">
        <v>224</v>
      </c>
      <c r="G263" s="221" t="e">
        <f>VLOOKUP(F263,#REF!,23,0)</f>
        <v>#REF!</v>
      </c>
      <c r="H263" s="268">
        <v>1.42</v>
      </c>
      <c r="I263" s="222"/>
      <c r="J263" s="222"/>
      <c r="K263" s="217" t="e">
        <f>H263*I263*G263</f>
        <v>#REF!</v>
      </c>
      <c r="L263" s="220"/>
    </row>
    <row r="264" spans="1:12" ht="16.5">
      <c r="A264" s="216"/>
      <c r="B264" s="217"/>
      <c r="C264" s="218"/>
      <c r="D264" s="218"/>
      <c r="E264" s="215" t="s">
        <v>210</v>
      </c>
      <c r="F264" s="218" t="s">
        <v>214</v>
      </c>
      <c r="G264" s="221" t="e">
        <f>VLOOKUP(F264,#REF!,23,0)</f>
        <v>#REF!</v>
      </c>
      <c r="H264" s="268">
        <v>5.0999999999999996</v>
      </c>
      <c r="I264" s="222">
        <v>1</v>
      </c>
      <c r="J264" s="222"/>
      <c r="K264" s="217" t="e">
        <f>H264*I264*G264</f>
        <v>#REF!</v>
      </c>
      <c r="L264" s="220"/>
    </row>
    <row r="265" spans="1:12" ht="16.5">
      <c r="A265" s="216"/>
      <c r="B265" s="217"/>
      <c r="C265" s="218"/>
      <c r="D265" s="218" t="s">
        <v>274</v>
      </c>
      <c r="E265" s="215"/>
      <c r="F265" s="218"/>
      <c r="G265" s="269"/>
      <c r="H265" s="268"/>
      <c r="I265" s="222"/>
      <c r="J265" s="222"/>
      <c r="K265" s="270" t="e">
        <f>SUM(K261:K264)</f>
        <v>#REF!</v>
      </c>
      <c r="L265" s="220"/>
    </row>
    <row r="266" spans="1:12" ht="16.5">
      <c r="A266" s="216"/>
      <c r="B266" s="217"/>
      <c r="C266" s="218"/>
      <c r="D266" s="218"/>
      <c r="E266" s="215"/>
      <c r="F266" s="218"/>
      <c r="G266" s="269"/>
      <c r="H266" s="268"/>
      <c r="I266" s="222"/>
      <c r="J266" s="222"/>
      <c r="K266" s="217"/>
      <c r="L266" s="220"/>
    </row>
    <row r="267" spans="1:12" ht="16.5">
      <c r="A267" s="216" t="s">
        <v>328</v>
      </c>
      <c r="B267" s="217"/>
      <c r="C267" s="218" t="s">
        <v>288</v>
      </c>
      <c r="D267" s="218" t="s">
        <v>289</v>
      </c>
      <c r="E267" s="215" t="s">
        <v>210</v>
      </c>
      <c r="F267" s="218" t="s">
        <v>235</v>
      </c>
      <c r="G267" s="221" t="e">
        <f>VLOOKUP(F267,#REF!,23,0)</f>
        <v>#REF!</v>
      </c>
      <c r="H267" s="268">
        <v>6.8</v>
      </c>
      <c r="I267" s="222">
        <v>1</v>
      </c>
      <c r="J267" s="222"/>
      <c r="K267" s="217" t="e">
        <f>H267*I267*G267</f>
        <v>#REF!</v>
      </c>
      <c r="L267" s="220"/>
    </row>
    <row r="268" spans="1:12" ht="16.5">
      <c r="A268" s="216"/>
      <c r="B268" s="217"/>
      <c r="C268" s="218"/>
      <c r="D268" s="218"/>
      <c r="E268" s="215" t="s">
        <v>210</v>
      </c>
      <c r="F268" s="218" t="s">
        <v>216</v>
      </c>
      <c r="G268" s="221" t="e">
        <f>VLOOKUP(F268,#REF!,23,0)</f>
        <v>#REF!</v>
      </c>
      <c r="H268" s="268">
        <v>3.3</v>
      </c>
      <c r="I268" s="222">
        <v>1</v>
      </c>
      <c r="J268" s="222"/>
      <c r="K268" s="217" t="e">
        <f>H268*I268*G268</f>
        <v>#REF!</v>
      </c>
      <c r="L268" s="220"/>
    </row>
    <row r="269" spans="1:12" ht="16.5">
      <c r="A269" s="216"/>
      <c r="B269" s="217"/>
      <c r="C269" s="218"/>
      <c r="D269" s="218" t="s">
        <v>290</v>
      </c>
      <c r="E269" s="215" t="s">
        <v>210</v>
      </c>
      <c r="F269" s="218" t="s">
        <v>224</v>
      </c>
      <c r="G269" s="221" t="e">
        <f>VLOOKUP(F269,#REF!,23,0)</f>
        <v>#REF!</v>
      </c>
      <c r="H269" s="268">
        <v>1.5</v>
      </c>
      <c r="I269" s="222"/>
      <c r="J269" s="222"/>
      <c r="K269" s="217" t="e">
        <f>H269*I269*G269</f>
        <v>#REF!</v>
      </c>
      <c r="L269" s="220"/>
    </row>
    <row r="270" spans="1:12" ht="16.5">
      <c r="A270" s="216"/>
      <c r="B270" s="217"/>
      <c r="C270" s="218"/>
      <c r="D270" s="218"/>
      <c r="E270" s="215" t="s">
        <v>210</v>
      </c>
      <c r="F270" s="218" t="s">
        <v>214</v>
      </c>
      <c r="G270" s="221" t="e">
        <f>VLOOKUP(F270,#REF!,23,0)</f>
        <v>#REF!</v>
      </c>
      <c r="H270" s="268">
        <v>5.3</v>
      </c>
      <c r="I270" s="222">
        <v>1</v>
      </c>
      <c r="J270" s="222"/>
      <c r="K270" s="217" t="e">
        <f>H270*I270*G270</f>
        <v>#REF!</v>
      </c>
      <c r="L270" s="220"/>
    </row>
    <row r="271" spans="1:12" ht="16.5">
      <c r="A271" s="216"/>
      <c r="B271" s="217"/>
      <c r="C271" s="218"/>
      <c r="D271" s="218" t="s">
        <v>274</v>
      </c>
      <c r="E271" s="215"/>
      <c r="F271" s="218"/>
      <c r="G271" s="269"/>
      <c r="H271" s="268"/>
      <c r="I271" s="222"/>
      <c r="J271" s="222"/>
      <c r="K271" s="270" t="e">
        <f>SUM(K267:K270)</f>
        <v>#REF!</v>
      </c>
      <c r="L271" s="220"/>
    </row>
    <row r="272" spans="1:12" ht="16.5">
      <c r="A272" s="216"/>
      <c r="B272" s="217"/>
      <c r="C272" s="218"/>
      <c r="D272" s="218"/>
      <c r="E272" s="215"/>
      <c r="F272" s="218"/>
      <c r="G272" s="269"/>
      <c r="H272" s="268"/>
      <c r="I272" s="222"/>
      <c r="J272" s="222"/>
      <c r="K272" s="217"/>
      <c r="L272" s="220"/>
    </row>
    <row r="273" spans="1:12" ht="16.5">
      <c r="A273" s="216" t="s">
        <v>329</v>
      </c>
      <c r="B273" s="217"/>
      <c r="C273" s="218" t="s">
        <v>288</v>
      </c>
      <c r="D273" s="218" t="s">
        <v>292</v>
      </c>
      <c r="E273" s="215" t="s">
        <v>210</v>
      </c>
      <c r="F273" s="218" t="s">
        <v>235</v>
      </c>
      <c r="G273" s="221" t="e">
        <f>VLOOKUP(F273,#REF!,23,0)</f>
        <v>#REF!</v>
      </c>
      <c r="H273" s="268">
        <v>7.05</v>
      </c>
      <c r="I273" s="222">
        <v>1</v>
      </c>
      <c r="J273" s="222"/>
      <c r="K273" s="217" t="e">
        <f>H273*I273*G273</f>
        <v>#REF!</v>
      </c>
      <c r="L273" s="220"/>
    </row>
    <row r="274" spans="1:12" ht="16.5">
      <c r="A274" s="216"/>
      <c r="B274" s="217"/>
      <c r="C274" s="218"/>
      <c r="D274" s="218"/>
      <c r="E274" s="215" t="s">
        <v>210</v>
      </c>
      <c r="F274" s="218" t="s">
        <v>216</v>
      </c>
      <c r="G274" s="221" t="e">
        <f>VLOOKUP(F274,#REF!,23,0)</f>
        <v>#REF!</v>
      </c>
      <c r="H274" s="268">
        <v>4</v>
      </c>
      <c r="I274" s="222">
        <v>1</v>
      </c>
      <c r="J274" s="222"/>
      <c r="K274" s="217" t="e">
        <f>H274*I274*G274</f>
        <v>#REF!</v>
      </c>
      <c r="L274" s="220"/>
    </row>
    <row r="275" spans="1:12" ht="16.5">
      <c r="A275" s="216"/>
      <c r="B275" s="217"/>
      <c r="C275" s="218"/>
      <c r="D275" s="218" t="s">
        <v>290</v>
      </c>
      <c r="E275" s="215" t="s">
        <v>210</v>
      </c>
      <c r="F275" s="218" t="s">
        <v>224</v>
      </c>
      <c r="G275" s="221" t="e">
        <f>VLOOKUP(F275,#REF!,23,0)</f>
        <v>#REF!</v>
      </c>
      <c r="H275" s="268">
        <v>1.6</v>
      </c>
      <c r="I275" s="222"/>
      <c r="J275" s="222"/>
      <c r="K275" s="217" t="e">
        <f>H275*I275*G275</f>
        <v>#REF!</v>
      </c>
      <c r="L275" s="220"/>
    </row>
    <row r="276" spans="1:12" ht="16.5">
      <c r="A276" s="216"/>
      <c r="B276" s="217"/>
      <c r="C276" s="218"/>
      <c r="D276" s="218"/>
      <c r="E276" s="215" t="s">
        <v>210</v>
      </c>
      <c r="F276" s="218" t="s">
        <v>214</v>
      </c>
      <c r="G276" s="221" t="e">
        <f>VLOOKUP(F276,#REF!,23,0)</f>
        <v>#REF!</v>
      </c>
      <c r="H276" s="268">
        <v>5.6</v>
      </c>
      <c r="I276" s="222">
        <v>1</v>
      </c>
      <c r="J276" s="222"/>
      <c r="K276" s="217" t="e">
        <f>H276*I276*G276</f>
        <v>#REF!</v>
      </c>
      <c r="L276" s="220"/>
    </row>
    <row r="277" spans="1:12" ht="16.5">
      <c r="A277" s="216"/>
      <c r="B277" s="217"/>
      <c r="C277" s="218"/>
      <c r="D277" s="218" t="s">
        <v>274</v>
      </c>
      <c r="E277" s="215"/>
      <c r="F277" s="218"/>
      <c r="G277" s="269"/>
      <c r="H277" s="268"/>
      <c r="I277" s="222"/>
      <c r="J277" s="222"/>
      <c r="K277" s="270" t="e">
        <f>SUM(K273:K276)</f>
        <v>#REF!</v>
      </c>
      <c r="L277" s="220"/>
    </row>
    <row r="278" spans="1:12" ht="16.5">
      <c r="A278" s="216"/>
      <c r="B278" s="217"/>
      <c r="C278" s="218"/>
      <c r="D278" s="218"/>
      <c r="E278" s="215"/>
      <c r="F278" s="218"/>
      <c r="G278" s="269"/>
      <c r="H278" s="268"/>
      <c r="I278" s="222"/>
      <c r="J278" s="222"/>
      <c r="K278" s="217"/>
      <c r="L278" s="220"/>
    </row>
    <row r="279" spans="1:12" ht="16.5">
      <c r="A279" s="216" t="s">
        <v>330</v>
      </c>
      <c r="B279" s="217"/>
      <c r="C279" s="218" t="s">
        <v>288</v>
      </c>
      <c r="D279" s="218" t="s">
        <v>294</v>
      </c>
      <c r="E279" s="215" t="s">
        <v>210</v>
      </c>
      <c r="F279" s="218" t="s">
        <v>235</v>
      </c>
      <c r="G279" s="221" t="e">
        <f>VLOOKUP(F279,#REF!,23,0)</f>
        <v>#REF!</v>
      </c>
      <c r="H279" s="268">
        <v>7.4</v>
      </c>
      <c r="I279" s="222">
        <v>1</v>
      </c>
      <c r="J279" s="222"/>
      <c r="K279" s="217" t="e">
        <f>H279*I279*G279</f>
        <v>#REF!</v>
      </c>
      <c r="L279" s="220"/>
    </row>
    <row r="280" spans="1:12" ht="16.5">
      <c r="A280" s="216"/>
      <c r="B280" s="217"/>
      <c r="C280" s="218"/>
      <c r="D280" s="218"/>
      <c r="E280" s="215" t="s">
        <v>210</v>
      </c>
      <c r="F280" s="218" t="s">
        <v>216</v>
      </c>
      <c r="G280" s="221" t="e">
        <f>VLOOKUP(F280,#REF!,23,0)</f>
        <v>#REF!</v>
      </c>
      <c r="H280" s="268">
        <v>5.2</v>
      </c>
      <c r="I280" s="222">
        <v>1</v>
      </c>
      <c r="J280" s="222"/>
      <c r="K280" s="217" t="e">
        <f>H280*I280*G280</f>
        <v>#REF!</v>
      </c>
      <c r="L280" s="220"/>
    </row>
    <row r="281" spans="1:12" ht="16.5">
      <c r="A281" s="216"/>
      <c r="B281" s="217"/>
      <c r="C281" s="218"/>
      <c r="D281" s="218" t="s">
        <v>290</v>
      </c>
      <c r="E281" s="215" t="s">
        <v>210</v>
      </c>
      <c r="F281" s="218" t="s">
        <v>224</v>
      </c>
      <c r="G281" s="221" t="e">
        <f>VLOOKUP(F281,#REF!,23,0)</f>
        <v>#REF!</v>
      </c>
      <c r="H281" s="268">
        <v>1.7</v>
      </c>
      <c r="I281" s="222"/>
      <c r="J281" s="222"/>
      <c r="K281" s="217" t="e">
        <f>H281*I281*G281</f>
        <v>#REF!</v>
      </c>
      <c r="L281" s="220"/>
    </row>
    <row r="282" spans="1:12" ht="16.5">
      <c r="A282" s="216"/>
      <c r="B282" s="217"/>
      <c r="C282" s="218"/>
      <c r="D282" s="218"/>
      <c r="E282" s="215" t="s">
        <v>210</v>
      </c>
      <c r="F282" s="218" t="s">
        <v>214</v>
      </c>
      <c r="G282" s="221" t="e">
        <f>VLOOKUP(F282,#REF!,23,0)</f>
        <v>#REF!</v>
      </c>
      <c r="H282" s="268">
        <v>6.5</v>
      </c>
      <c r="I282" s="222">
        <v>1</v>
      </c>
      <c r="J282" s="222"/>
      <c r="K282" s="217" t="e">
        <f>H282*I282*G282</f>
        <v>#REF!</v>
      </c>
      <c r="L282" s="220"/>
    </row>
    <row r="283" spans="1:12" ht="16.5">
      <c r="A283" s="216"/>
      <c r="B283" s="217"/>
      <c r="C283" s="218"/>
      <c r="D283" s="218" t="s">
        <v>274</v>
      </c>
      <c r="E283" s="215"/>
      <c r="F283" s="218"/>
      <c r="G283" s="269"/>
      <c r="H283" s="268"/>
      <c r="I283" s="222"/>
      <c r="J283" s="222"/>
      <c r="K283" s="270" t="e">
        <f>SUM(K279:K282)</f>
        <v>#REF!</v>
      </c>
      <c r="L283" s="220"/>
    </row>
    <row r="284" spans="1:12" ht="16.5">
      <c r="A284" s="216"/>
      <c r="B284" s="217"/>
      <c r="C284" s="218"/>
      <c r="D284" s="218"/>
      <c r="E284" s="215"/>
      <c r="F284" s="218"/>
      <c r="G284" s="269"/>
      <c r="H284" s="268"/>
      <c r="I284" s="222"/>
      <c r="J284" s="222"/>
      <c r="K284" s="217"/>
      <c r="L284" s="220"/>
    </row>
    <row r="285" spans="1:12" ht="16.5">
      <c r="A285" s="216"/>
      <c r="B285" s="217"/>
      <c r="C285" s="218"/>
      <c r="D285" s="218"/>
      <c r="E285" s="215"/>
      <c r="F285" s="218"/>
      <c r="G285" s="269"/>
      <c r="H285" s="268"/>
      <c r="I285" s="222"/>
      <c r="J285" s="222"/>
      <c r="K285" s="217"/>
      <c r="L285" s="220"/>
    </row>
    <row r="286" spans="1:12" ht="16.5">
      <c r="A286" s="216"/>
      <c r="B286" s="217"/>
      <c r="C286" s="218"/>
      <c r="D286" s="218"/>
      <c r="E286" s="215"/>
      <c r="F286" s="218"/>
      <c r="G286" s="269"/>
      <c r="H286" s="268"/>
      <c r="I286" s="222"/>
      <c r="J286" s="222"/>
      <c r="K286" s="217"/>
      <c r="L286" s="220"/>
    </row>
    <row r="287" spans="1:12" ht="16.5">
      <c r="A287" s="216"/>
      <c r="B287" s="217"/>
      <c r="C287" s="218"/>
      <c r="D287" s="218"/>
      <c r="E287" s="215"/>
      <c r="F287" s="218"/>
      <c r="G287" s="269"/>
      <c r="H287" s="268"/>
      <c r="I287" s="222"/>
      <c r="J287" s="222"/>
      <c r="K287" s="217"/>
      <c r="L287" s="220"/>
    </row>
    <row r="288" spans="1:12" ht="16.5">
      <c r="A288" s="216"/>
      <c r="B288" s="217"/>
      <c r="C288" s="218"/>
      <c r="D288" s="218"/>
      <c r="E288" s="215"/>
      <c r="F288" s="218"/>
      <c r="G288" s="269"/>
      <c r="H288" s="268"/>
      <c r="I288" s="222"/>
      <c r="J288" s="222"/>
      <c r="K288" s="217"/>
      <c r="L288" s="220"/>
    </row>
    <row r="289" spans="1:12" ht="16.5">
      <c r="A289" s="216"/>
      <c r="B289" s="217"/>
      <c r="C289" s="218"/>
      <c r="D289" s="218"/>
      <c r="E289" s="215"/>
      <c r="F289" s="218"/>
      <c r="G289" s="269"/>
      <c r="H289" s="268"/>
      <c r="I289" s="222"/>
      <c r="J289" s="222"/>
      <c r="K289" s="217"/>
      <c r="L289" s="220"/>
    </row>
    <row r="290" spans="1:12" ht="16.5">
      <c r="A290" s="216"/>
      <c r="B290" s="217"/>
      <c r="C290" s="218"/>
      <c r="D290" s="218"/>
      <c r="E290" s="215"/>
      <c r="F290" s="218"/>
      <c r="G290" s="269"/>
      <c r="H290" s="268"/>
      <c r="I290" s="222"/>
      <c r="J290" s="222"/>
      <c r="K290" s="217"/>
      <c r="L290" s="220"/>
    </row>
    <row r="291" spans="1:12" ht="16.5">
      <c r="A291" s="216"/>
      <c r="B291" s="217"/>
      <c r="C291" s="218"/>
      <c r="D291" s="218"/>
      <c r="E291" s="215"/>
      <c r="F291" s="218"/>
      <c r="G291" s="269"/>
      <c r="H291" s="268"/>
      <c r="I291" s="222"/>
      <c r="J291" s="222"/>
      <c r="K291" s="217"/>
      <c r="L291" s="220"/>
    </row>
    <row r="292" spans="1:12" ht="16.5">
      <c r="A292" s="216"/>
      <c r="B292" s="217"/>
      <c r="C292" s="218"/>
      <c r="D292" s="218"/>
      <c r="E292" s="215"/>
      <c r="F292" s="218"/>
      <c r="G292" s="269"/>
      <c r="H292" s="268"/>
      <c r="I292" s="222"/>
      <c r="J292" s="222"/>
      <c r="K292" s="217"/>
      <c r="L292" s="220"/>
    </row>
    <row r="293" spans="1:12" ht="16.5">
      <c r="A293" s="216"/>
      <c r="B293" s="217"/>
      <c r="C293" s="218"/>
      <c r="D293" s="218"/>
      <c r="E293" s="215"/>
      <c r="F293" s="218"/>
      <c r="G293" s="269"/>
      <c r="H293" s="268"/>
      <c r="I293" s="222"/>
      <c r="J293" s="222"/>
      <c r="K293" s="217"/>
      <c r="L293" s="220"/>
    </row>
    <row r="294" spans="1:12" ht="16.5">
      <c r="A294" s="216"/>
      <c r="B294" s="217"/>
      <c r="C294" s="218"/>
      <c r="D294" s="218"/>
      <c r="E294" s="215"/>
      <c r="F294" s="218"/>
      <c r="G294" s="269"/>
      <c r="H294" s="268"/>
      <c r="I294" s="222"/>
      <c r="J294" s="222"/>
      <c r="K294" s="217"/>
      <c r="L294" s="220"/>
    </row>
    <row r="295" spans="1:12" ht="16.5">
      <c r="A295" s="216"/>
      <c r="B295" s="217"/>
      <c r="C295" s="218"/>
      <c r="D295" s="218"/>
      <c r="E295" s="215"/>
      <c r="F295" s="218"/>
      <c r="G295" s="269"/>
      <c r="H295" s="268"/>
      <c r="I295" s="222"/>
      <c r="J295" s="222"/>
      <c r="K295" s="217"/>
      <c r="L295" s="220"/>
    </row>
    <row r="296" spans="1:12" ht="16.5">
      <c r="A296" s="216"/>
      <c r="B296" s="217"/>
      <c r="C296" s="218"/>
      <c r="D296" s="218"/>
      <c r="E296" s="215"/>
      <c r="F296" s="218"/>
      <c r="G296" s="269"/>
      <c r="H296" s="268"/>
      <c r="I296" s="222"/>
      <c r="J296" s="222"/>
      <c r="K296" s="217"/>
      <c r="L296" s="220"/>
    </row>
    <row r="297" spans="1:12" ht="16.5">
      <c r="A297" s="216"/>
      <c r="B297" s="217"/>
      <c r="C297" s="218"/>
      <c r="D297" s="218"/>
      <c r="E297" s="215"/>
      <c r="F297" s="218"/>
      <c r="G297" s="269"/>
      <c r="H297" s="268"/>
      <c r="I297" s="222"/>
      <c r="J297" s="222"/>
      <c r="K297" s="217"/>
      <c r="L297" s="220"/>
    </row>
    <row r="298" spans="1:12" ht="16.5">
      <c r="A298" s="216"/>
      <c r="B298" s="217"/>
      <c r="C298" s="218"/>
      <c r="D298" s="218"/>
      <c r="E298" s="215"/>
      <c r="F298" s="218"/>
      <c r="G298" s="269"/>
      <c r="H298" s="268"/>
      <c r="I298" s="222"/>
      <c r="J298" s="222"/>
      <c r="K298" s="217"/>
      <c r="L298" s="220"/>
    </row>
    <row r="299" spans="1:12" ht="16.5">
      <c r="A299" s="216"/>
      <c r="B299" s="217"/>
      <c r="C299" s="218"/>
      <c r="D299" s="218"/>
      <c r="E299" s="215"/>
      <c r="F299" s="218"/>
      <c r="G299" s="269"/>
      <c r="H299" s="268"/>
      <c r="I299" s="222"/>
      <c r="J299" s="222"/>
      <c r="K299" s="217"/>
      <c r="L299" s="220"/>
    </row>
    <row r="300" spans="1:12" ht="16.5">
      <c r="A300" s="216"/>
      <c r="B300" s="217"/>
      <c r="C300" s="218"/>
      <c r="D300" s="218"/>
      <c r="E300" s="215"/>
      <c r="F300" s="218"/>
      <c r="G300" s="269"/>
      <c r="H300" s="268"/>
      <c r="I300" s="222"/>
      <c r="J300" s="222"/>
      <c r="K300" s="217"/>
      <c r="L300" s="220"/>
    </row>
    <row r="301" spans="1:12" ht="16.5">
      <c r="A301" s="216"/>
      <c r="B301" s="217"/>
      <c r="C301" s="218"/>
      <c r="D301" s="218"/>
      <c r="E301" s="215"/>
      <c r="F301" s="218"/>
      <c r="G301" s="269"/>
      <c r="H301" s="268"/>
      <c r="I301" s="222"/>
      <c r="J301" s="222"/>
      <c r="K301" s="217"/>
      <c r="L301" s="220"/>
    </row>
    <row r="302" spans="1:12" ht="16.5">
      <c r="A302" s="216"/>
      <c r="B302" s="217"/>
      <c r="C302" s="225" t="s">
        <v>331</v>
      </c>
      <c r="D302" s="218"/>
      <c r="E302" s="215"/>
      <c r="F302" s="218"/>
      <c r="G302" s="269"/>
      <c r="H302" s="268"/>
      <c r="I302" s="222"/>
      <c r="J302" s="222"/>
      <c r="K302" s="217"/>
      <c r="L302" s="220"/>
    </row>
    <row r="303" spans="1:12" ht="16.5">
      <c r="A303" s="216" t="s">
        <v>332</v>
      </c>
      <c r="B303" s="217"/>
      <c r="C303" s="218" t="s">
        <v>288</v>
      </c>
      <c r="D303" s="218" t="s">
        <v>297</v>
      </c>
      <c r="E303" s="215" t="s">
        <v>210</v>
      </c>
      <c r="F303" s="218" t="s">
        <v>235</v>
      </c>
      <c r="G303" s="221" t="e">
        <f>VLOOKUP(F303,#REF!,23,0)</f>
        <v>#REF!</v>
      </c>
      <c r="H303" s="268">
        <v>8</v>
      </c>
      <c r="I303" s="222">
        <v>1</v>
      </c>
      <c r="J303" s="222"/>
      <c r="K303" s="217" t="e">
        <f>H303*I303*G303</f>
        <v>#REF!</v>
      </c>
      <c r="L303" s="220"/>
    </row>
    <row r="304" spans="1:12" ht="16.5">
      <c r="A304" s="216"/>
      <c r="B304" s="217"/>
      <c r="C304" s="218"/>
      <c r="D304" s="218"/>
      <c r="E304" s="215" t="s">
        <v>210</v>
      </c>
      <c r="F304" s="218" t="s">
        <v>216</v>
      </c>
      <c r="G304" s="221" t="e">
        <f>VLOOKUP(F304,#REF!,23,0)</f>
        <v>#REF!</v>
      </c>
      <c r="H304" s="268">
        <v>3.35</v>
      </c>
      <c r="I304" s="222">
        <v>1</v>
      </c>
      <c r="J304" s="222"/>
      <c r="K304" s="217" t="e">
        <f>H304*I304*G304</f>
        <v>#REF!</v>
      </c>
      <c r="L304" s="220"/>
    </row>
    <row r="305" spans="1:12" ht="16.5">
      <c r="A305" s="216"/>
      <c r="B305" s="217"/>
      <c r="C305" s="218"/>
      <c r="D305" s="218" t="s">
        <v>290</v>
      </c>
      <c r="E305" s="215" t="s">
        <v>210</v>
      </c>
      <c r="F305" s="218" t="s">
        <v>224</v>
      </c>
      <c r="G305" s="221" t="e">
        <f>VLOOKUP(F305,#REF!,23,0)</f>
        <v>#REF!</v>
      </c>
      <c r="H305" s="268">
        <v>1.65</v>
      </c>
      <c r="I305" s="222"/>
      <c r="J305" s="222"/>
      <c r="K305" s="217" t="e">
        <f>H305*I305*G305</f>
        <v>#REF!</v>
      </c>
      <c r="L305" s="220"/>
    </row>
    <row r="306" spans="1:12" ht="16.5">
      <c r="A306" s="216"/>
      <c r="B306" s="217"/>
      <c r="C306" s="218"/>
      <c r="D306" s="218"/>
      <c r="E306" s="215" t="s">
        <v>210</v>
      </c>
      <c r="F306" s="218" t="s">
        <v>214</v>
      </c>
      <c r="G306" s="221" t="e">
        <f>VLOOKUP(F306,#REF!,23,0)</f>
        <v>#REF!</v>
      </c>
      <c r="H306" s="268">
        <v>6.2</v>
      </c>
      <c r="I306" s="222">
        <v>1</v>
      </c>
      <c r="J306" s="222"/>
      <c r="K306" s="217" t="e">
        <f>H306*I306*G306</f>
        <v>#REF!</v>
      </c>
      <c r="L306" s="220"/>
    </row>
    <row r="307" spans="1:12" ht="16.5">
      <c r="A307" s="216"/>
      <c r="B307" s="217"/>
      <c r="C307" s="218"/>
      <c r="D307" s="218" t="s">
        <v>274</v>
      </c>
      <c r="E307" s="215"/>
      <c r="F307" s="218"/>
      <c r="G307" s="269"/>
      <c r="H307" s="268"/>
      <c r="I307" s="222"/>
      <c r="J307" s="222"/>
      <c r="K307" s="270" t="e">
        <f>SUM(K303:K306)</f>
        <v>#REF!</v>
      </c>
      <c r="L307" s="220"/>
    </row>
    <row r="308" spans="1:12" ht="16.5">
      <c r="A308" s="216"/>
      <c r="B308" s="217"/>
      <c r="C308" s="218"/>
      <c r="D308" s="218"/>
      <c r="E308" s="215"/>
      <c r="F308" s="218"/>
      <c r="G308" s="269"/>
      <c r="H308" s="268"/>
      <c r="I308" s="222"/>
      <c r="J308" s="222"/>
      <c r="K308" s="217"/>
      <c r="L308" s="220"/>
    </row>
    <row r="309" spans="1:12" ht="16.5">
      <c r="A309" s="216" t="s">
        <v>333</v>
      </c>
      <c r="B309" s="217"/>
      <c r="C309" s="218" t="s">
        <v>288</v>
      </c>
      <c r="D309" s="218" t="s">
        <v>299</v>
      </c>
      <c r="E309" s="215" t="s">
        <v>210</v>
      </c>
      <c r="F309" s="218" t="s">
        <v>235</v>
      </c>
      <c r="G309" s="221" t="e">
        <f>VLOOKUP(F309,#REF!,23,0)</f>
        <v>#REF!</v>
      </c>
      <c r="H309" s="268">
        <v>8.1</v>
      </c>
      <c r="I309" s="222">
        <v>1</v>
      </c>
      <c r="J309" s="222"/>
      <c r="K309" s="217" t="e">
        <f>H309*I309*G309</f>
        <v>#REF!</v>
      </c>
      <c r="L309" s="220"/>
    </row>
    <row r="310" spans="1:12" ht="16.5">
      <c r="A310" s="216"/>
      <c r="B310" s="217"/>
      <c r="C310" s="218"/>
      <c r="D310" s="218"/>
      <c r="E310" s="215" t="s">
        <v>210</v>
      </c>
      <c r="F310" s="218" t="s">
        <v>216</v>
      </c>
      <c r="G310" s="221" t="e">
        <f>VLOOKUP(F310,#REF!,23,0)</f>
        <v>#REF!</v>
      </c>
      <c r="H310" s="268">
        <v>3.42</v>
      </c>
      <c r="I310" s="222">
        <v>1</v>
      </c>
      <c r="J310" s="222"/>
      <c r="K310" s="217" t="e">
        <f>H310*I310*G310</f>
        <v>#REF!</v>
      </c>
      <c r="L310" s="220"/>
    </row>
    <row r="311" spans="1:12" ht="16.5">
      <c r="A311" s="216"/>
      <c r="B311" s="217"/>
      <c r="C311" s="218"/>
      <c r="D311" s="218" t="s">
        <v>290</v>
      </c>
      <c r="E311" s="215" t="s">
        <v>210</v>
      </c>
      <c r="F311" s="218" t="s">
        <v>224</v>
      </c>
      <c r="G311" s="221" t="e">
        <f>VLOOKUP(F311,#REF!,23,0)</f>
        <v>#REF!</v>
      </c>
      <c r="H311" s="268">
        <v>1.7</v>
      </c>
      <c r="I311" s="222"/>
      <c r="J311" s="222"/>
      <c r="K311" s="217" t="e">
        <f>H311*I311*G311</f>
        <v>#REF!</v>
      </c>
      <c r="L311" s="220"/>
    </row>
    <row r="312" spans="1:12" ht="16.5">
      <c r="A312" s="216"/>
      <c r="B312" s="217"/>
      <c r="C312" s="218"/>
      <c r="D312" s="218"/>
      <c r="E312" s="215" t="s">
        <v>210</v>
      </c>
      <c r="F312" s="218" t="s">
        <v>214</v>
      </c>
      <c r="G312" s="221" t="e">
        <f>VLOOKUP(F312,#REF!,23,0)</f>
        <v>#REF!</v>
      </c>
      <c r="H312" s="268">
        <v>6.3</v>
      </c>
      <c r="I312" s="222">
        <v>1</v>
      </c>
      <c r="J312" s="222"/>
      <c r="K312" s="217" t="e">
        <f>H312*I312*G312</f>
        <v>#REF!</v>
      </c>
      <c r="L312" s="220"/>
    </row>
    <row r="313" spans="1:12" ht="16.5">
      <c r="A313" s="216"/>
      <c r="B313" s="217"/>
      <c r="C313" s="218"/>
      <c r="D313" s="218" t="s">
        <v>274</v>
      </c>
      <c r="E313" s="215"/>
      <c r="F313" s="218"/>
      <c r="G313" s="269"/>
      <c r="H313" s="268"/>
      <c r="I313" s="222"/>
      <c r="J313" s="222"/>
      <c r="K313" s="270" t="e">
        <f>SUM(K309:K312)</f>
        <v>#REF!</v>
      </c>
      <c r="L313" s="220"/>
    </row>
    <row r="314" spans="1:12" ht="16.5">
      <c r="A314" s="216"/>
      <c r="B314" s="217"/>
      <c r="C314" s="218"/>
      <c r="D314" s="218"/>
      <c r="E314" s="215"/>
      <c r="F314" s="218"/>
      <c r="G314" s="269"/>
      <c r="H314" s="268"/>
      <c r="I314" s="222"/>
      <c r="J314" s="222"/>
      <c r="K314" s="217"/>
      <c r="L314" s="220"/>
    </row>
    <row r="315" spans="1:12" ht="16.5">
      <c r="A315" s="216" t="s">
        <v>334</v>
      </c>
      <c r="B315" s="217"/>
      <c r="C315" s="218" t="s">
        <v>288</v>
      </c>
      <c r="D315" s="218" t="s">
        <v>301</v>
      </c>
      <c r="E315" s="215" t="s">
        <v>210</v>
      </c>
      <c r="F315" s="218" t="s">
        <v>235</v>
      </c>
      <c r="G315" s="221" t="e">
        <f>VLOOKUP(F315,#REF!,23,0)</f>
        <v>#REF!</v>
      </c>
      <c r="H315" s="268">
        <v>8.3000000000000007</v>
      </c>
      <c r="I315" s="222">
        <v>1</v>
      </c>
      <c r="J315" s="222"/>
      <c r="K315" s="217" t="e">
        <f>H315*I315*G315</f>
        <v>#REF!</v>
      </c>
      <c r="L315" s="220"/>
    </row>
    <row r="316" spans="1:12" ht="16.5">
      <c r="A316" s="216"/>
      <c r="B316" s="217"/>
      <c r="C316" s="218"/>
      <c r="D316" s="218"/>
      <c r="E316" s="215" t="s">
        <v>210</v>
      </c>
      <c r="F316" s="218" t="s">
        <v>216</v>
      </c>
      <c r="G316" s="221" t="e">
        <f>VLOOKUP(F316,#REF!,23,0)</f>
        <v>#REF!</v>
      </c>
      <c r="H316" s="268">
        <v>3.5</v>
      </c>
      <c r="I316" s="222">
        <v>1</v>
      </c>
      <c r="J316" s="222"/>
      <c r="K316" s="217" t="e">
        <f>H316*I316*G316</f>
        <v>#REF!</v>
      </c>
      <c r="L316" s="220"/>
    </row>
    <row r="317" spans="1:12" ht="16.5">
      <c r="A317" s="216"/>
      <c r="B317" s="217"/>
      <c r="C317" s="218"/>
      <c r="D317" s="218" t="s">
        <v>290</v>
      </c>
      <c r="E317" s="215" t="s">
        <v>210</v>
      </c>
      <c r="F317" s="218" t="s">
        <v>224</v>
      </c>
      <c r="G317" s="221" t="e">
        <f>VLOOKUP(F317,#REF!,23,0)</f>
        <v>#REF!</v>
      </c>
      <c r="H317" s="268">
        <v>1.76</v>
      </c>
      <c r="I317" s="222"/>
      <c r="J317" s="222"/>
      <c r="K317" s="217" t="e">
        <f>H317*I317*G317</f>
        <v>#REF!</v>
      </c>
      <c r="L317" s="220"/>
    </row>
    <row r="318" spans="1:12" ht="16.5">
      <c r="A318" s="216"/>
      <c r="B318" s="217"/>
      <c r="C318" s="218"/>
      <c r="D318" s="218"/>
      <c r="E318" s="215" t="s">
        <v>210</v>
      </c>
      <c r="F318" s="218" t="s">
        <v>214</v>
      </c>
      <c r="G318" s="221" t="e">
        <f>VLOOKUP(F318,#REF!,23,0)</f>
        <v>#REF!</v>
      </c>
      <c r="H318" s="268">
        <v>6.5</v>
      </c>
      <c r="I318" s="222">
        <v>1</v>
      </c>
      <c r="J318" s="222"/>
      <c r="K318" s="217" t="e">
        <f>H318*I318*G318</f>
        <v>#REF!</v>
      </c>
      <c r="L318" s="220"/>
    </row>
    <row r="319" spans="1:12" ht="16.5">
      <c r="A319" s="216"/>
      <c r="B319" s="217"/>
      <c r="C319" s="218"/>
      <c r="D319" s="218" t="s">
        <v>274</v>
      </c>
      <c r="E319" s="215"/>
      <c r="F319" s="218"/>
      <c r="G319" s="269"/>
      <c r="H319" s="268"/>
      <c r="I319" s="222"/>
      <c r="J319" s="222"/>
      <c r="K319" s="270" t="e">
        <f>SUM(K315:K318)</f>
        <v>#REF!</v>
      </c>
      <c r="L319" s="220"/>
    </row>
    <row r="320" spans="1:12" ht="16.5">
      <c r="A320" s="216"/>
      <c r="B320" s="217"/>
      <c r="C320" s="218"/>
      <c r="D320" s="218"/>
      <c r="E320" s="215"/>
      <c r="F320" s="218"/>
      <c r="G320" s="269"/>
      <c r="H320" s="268"/>
      <c r="I320" s="222"/>
      <c r="J320" s="222"/>
      <c r="K320" s="217"/>
      <c r="L320" s="220"/>
    </row>
    <row r="321" spans="1:12" ht="16.5">
      <c r="A321" s="216" t="s">
        <v>335</v>
      </c>
      <c r="B321" s="217"/>
      <c r="C321" s="218" t="s">
        <v>288</v>
      </c>
      <c r="D321" s="218" t="s">
        <v>303</v>
      </c>
      <c r="E321" s="215" t="s">
        <v>210</v>
      </c>
      <c r="F321" s="218" t="s">
        <v>235</v>
      </c>
      <c r="G321" s="221" t="e">
        <f>VLOOKUP(F321,#REF!,23,0)</f>
        <v>#REF!</v>
      </c>
      <c r="H321" s="268">
        <v>8.5</v>
      </c>
      <c r="I321" s="222">
        <v>1</v>
      </c>
      <c r="J321" s="222"/>
      <c r="K321" s="217" t="e">
        <f>H321*I321*G321</f>
        <v>#REF!</v>
      </c>
      <c r="L321" s="220"/>
    </row>
    <row r="322" spans="1:12" ht="16.5">
      <c r="A322" s="216"/>
      <c r="B322" s="217"/>
      <c r="C322" s="218"/>
      <c r="D322" s="218"/>
      <c r="E322" s="215" t="s">
        <v>210</v>
      </c>
      <c r="F322" s="218" t="s">
        <v>216</v>
      </c>
      <c r="G322" s="221" t="e">
        <f>VLOOKUP(F322,#REF!,23,0)</f>
        <v>#REF!</v>
      </c>
      <c r="H322" s="268">
        <v>3.6</v>
      </c>
      <c r="I322" s="222">
        <v>1</v>
      </c>
      <c r="J322" s="222"/>
      <c r="K322" s="217" t="e">
        <f>H322*I322*G322</f>
        <v>#REF!</v>
      </c>
      <c r="L322" s="220"/>
    </row>
    <row r="323" spans="1:12" ht="16.5">
      <c r="A323" s="216"/>
      <c r="B323" s="217"/>
      <c r="C323" s="218"/>
      <c r="D323" s="218" t="s">
        <v>290</v>
      </c>
      <c r="E323" s="215" t="s">
        <v>210</v>
      </c>
      <c r="F323" s="218" t="s">
        <v>224</v>
      </c>
      <c r="G323" s="221" t="e">
        <f>VLOOKUP(F323,#REF!,23,0)</f>
        <v>#REF!</v>
      </c>
      <c r="H323" s="268">
        <v>1.84</v>
      </c>
      <c r="I323" s="222"/>
      <c r="J323" s="222"/>
      <c r="K323" s="217" t="e">
        <f>H323*I323*G323</f>
        <v>#REF!</v>
      </c>
      <c r="L323" s="220"/>
    </row>
    <row r="324" spans="1:12" ht="16.5">
      <c r="A324" s="216"/>
      <c r="B324" s="217"/>
      <c r="C324" s="218"/>
      <c r="D324" s="218"/>
      <c r="E324" s="215" t="s">
        <v>210</v>
      </c>
      <c r="F324" s="218" t="s">
        <v>214</v>
      </c>
      <c r="G324" s="221" t="e">
        <f>VLOOKUP(F324,#REF!,23,0)</f>
        <v>#REF!</v>
      </c>
      <c r="H324" s="268">
        <v>6.7</v>
      </c>
      <c r="I324" s="222">
        <v>1</v>
      </c>
      <c r="J324" s="222"/>
      <c r="K324" s="217" t="e">
        <f>H324*I324*G324</f>
        <v>#REF!</v>
      </c>
      <c r="L324" s="220"/>
    </row>
    <row r="325" spans="1:12" ht="16.5">
      <c r="A325" s="216"/>
      <c r="B325" s="217"/>
      <c r="C325" s="218"/>
      <c r="D325" s="218" t="s">
        <v>274</v>
      </c>
      <c r="E325" s="215"/>
      <c r="F325" s="218"/>
      <c r="G325" s="269"/>
      <c r="H325" s="268"/>
      <c r="I325" s="222"/>
      <c r="J325" s="222"/>
      <c r="K325" s="270" t="e">
        <f>SUM(K321:K324)</f>
        <v>#REF!</v>
      </c>
      <c r="L325" s="220"/>
    </row>
    <row r="326" spans="1:12" ht="16.5">
      <c r="A326" s="216"/>
      <c r="B326" s="217"/>
      <c r="C326" s="218"/>
      <c r="D326" s="218"/>
      <c r="E326" s="215"/>
      <c r="F326" s="218"/>
      <c r="G326" s="269"/>
      <c r="H326" s="268"/>
      <c r="I326" s="222"/>
      <c r="J326" s="222"/>
      <c r="K326" s="217"/>
      <c r="L326" s="220"/>
    </row>
    <row r="327" spans="1:12" ht="16.5">
      <c r="A327" s="216" t="s">
        <v>336</v>
      </c>
      <c r="B327" s="217"/>
      <c r="C327" s="218" t="s">
        <v>288</v>
      </c>
      <c r="D327" s="218" t="s">
        <v>289</v>
      </c>
      <c r="E327" s="215" t="s">
        <v>210</v>
      </c>
      <c r="F327" s="218" t="s">
        <v>235</v>
      </c>
      <c r="G327" s="221" t="e">
        <f>VLOOKUP(F327,#REF!,23,0)</f>
        <v>#REF!</v>
      </c>
      <c r="H327" s="268">
        <v>8.8000000000000007</v>
      </c>
      <c r="I327" s="222">
        <v>1</v>
      </c>
      <c r="J327" s="222"/>
      <c r="K327" s="217" t="e">
        <f>H327*I327*G327</f>
        <v>#REF!</v>
      </c>
      <c r="L327" s="220"/>
    </row>
    <row r="328" spans="1:12" ht="16.5">
      <c r="A328" s="216"/>
      <c r="B328" s="217"/>
      <c r="C328" s="218"/>
      <c r="D328" s="218"/>
      <c r="E328" s="215" t="s">
        <v>210</v>
      </c>
      <c r="F328" s="218" t="s">
        <v>216</v>
      </c>
      <c r="G328" s="221" t="e">
        <f>VLOOKUP(F328,#REF!,23,0)</f>
        <v>#REF!</v>
      </c>
      <c r="H328" s="268">
        <v>3.9</v>
      </c>
      <c r="I328" s="222">
        <v>1</v>
      </c>
      <c r="J328" s="222"/>
      <c r="K328" s="217" t="e">
        <f>H328*I328*G328</f>
        <v>#REF!</v>
      </c>
      <c r="L328" s="220"/>
    </row>
    <row r="329" spans="1:12" ht="16.5">
      <c r="A329" s="216"/>
      <c r="B329" s="217"/>
      <c r="C329" s="218"/>
      <c r="D329" s="218" t="s">
        <v>290</v>
      </c>
      <c r="E329" s="215" t="s">
        <v>210</v>
      </c>
      <c r="F329" s="218" t="s">
        <v>224</v>
      </c>
      <c r="G329" s="221" t="e">
        <f>VLOOKUP(F329,#REF!,23,0)</f>
        <v>#REF!</v>
      </c>
      <c r="H329" s="268">
        <v>1.9</v>
      </c>
      <c r="I329" s="222"/>
      <c r="J329" s="222"/>
      <c r="K329" s="217" t="e">
        <f>H329*I329*G329</f>
        <v>#REF!</v>
      </c>
      <c r="L329" s="220"/>
    </row>
    <row r="330" spans="1:12" ht="16.5">
      <c r="A330" s="216"/>
      <c r="B330" s="217"/>
      <c r="C330" s="218"/>
      <c r="D330" s="218"/>
      <c r="E330" s="215" t="s">
        <v>210</v>
      </c>
      <c r="F330" s="218" t="s">
        <v>214</v>
      </c>
      <c r="G330" s="221" t="e">
        <f>VLOOKUP(F330,#REF!,23,0)</f>
        <v>#REF!</v>
      </c>
      <c r="H330" s="268">
        <v>6.9</v>
      </c>
      <c r="I330" s="222">
        <v>1</v>
      </c>
      <c r="J330" s="222"/>
      <c r="K330" s="217" t="e">
        <f>H330*I330*G330</f>
        <v>#REF!</v>
      </c>
      <c r="L330" s="220"/>
    </row>
    <row r="331" spans="1:12" ht="16.5">
      <c r="A331" s="216"/>
      <c r="B331" s="217"/>
      <c r="C331" s="218"/>
      <c r="D331" s="218" t="s">
        <v>274</v>
      </c>
      <c r="E331" s="215"/>
      <c r="F331" s="218"/>
      <c r="G331" s="269"/>
      <c r="H331" s="268"/>
      <c r="I331" s="222"/>
      <c r="J331" s="222"/>
      <c r="K331" s="270" t="e">
        <f>SUM(K327:K330)</f>
        <v>#REF!</v>
      </c>
      <c r="L331" s="220"/>
    </row>
    <row r="332" spans="1:12" ht="16.5">
      <c r="A332" s="216"/>
      <c r="B332" s="217"/>
      <c r="C332" s="218"/>
      <c r="D332" s="218"/>
      <c r="E332" s="215"/>
      <c r="F332" s="218"/>
      <c r="G332" s="269"/>
      <c r="H332" s="268"/>
      <c r="I332" s="222"/>
      <c r="J332" s="222"/>
      <c r="K332" s="217"/>
      <c r="L332" s="220"/>
    </row>
    <row r="333" spans="1:12" ht="16.5">
      <c r="A333" s="216" t="s">
        <v>337</v>
      </c>
      <c r="B333" s="217"/>
      <c r="C333" s="218" t="s">
        <v>288</v>
      </c>
      <c r="D333" s="218" t="s">
        <v>292</v>
      </c>
      <c r="E333" s="215" t="s">
        <v>210</v>
      </c>
      <c r="F333" s="218" t="s">
        <v>235</v>
      </c>
      <c r="G333" s="221" t="e">
        <f>VLOOKUP(F333,#REF!,23,0)</f>
        <v>#REF!</v>
      </c>
      <c r="H333" s="268">
        <v>9.1</v>
      </c>
      <c r="I333" s="222">
        <v>1</v>
      </c>
      <c r="J333" s="222"/>
      <c r="K333" s="217" t="e">
        <f>H333*I333*G333</f>
        <v>#REF!</v>
      </c>
      <c r="L333" s="220"/>
    </row>
    <row r="334" spans="1:12" ht="16.5">
      <c r="A334" s="216"/>
      <c r="B334" s="217"/>
      <c r="C334" s="218"/>
      <c r="D334" s="218"/>
      <c r="E334" s="215" t="s">
        <v>210</v>
      </c>
      <c r="F334" s="218" t="s">
        <v>216</v>
      </c>
      <c r="G334" s="221" t="e">
        <f>VLOOKUP(F334,#REF!,23,0)</f>
        <v>#REF!</v>
      </c>
      <c r="H334" s="268">
        <v>4.8</v>
      </c>
      <c r="I334" s="222">
        <v>1</v>
      </c>
      <c r="J334" s="222"/>
      <c r="K334" s="217" t="e">
        <f>H334*I334*G334</f>
        <v>#REF!</v>
      </c>
      <c r="L334" s="220"/>
    </row>
    <row r="335" spans="1:12" ht="16.5">
      <c r="A335" s="216"/>
      <c r="B335" s="217"/>
      <c r="C335" s="218"/>
      <c r="D335" s="218" t="s">
        <v>290</v>
      </c>
      <c r="E335" s="215" t="s">
        <v>210</v>
      </c>
      <c r="F335" s="218" t="s">
        <v>224</v>
      </c>
      <c r="G335" s="221" t="e">
        <f>VLOOKUP(F335,#REF!,23,0)</f>
        <v>#REF!</v>
      </c>
      <c r="H335" s="268">
        <v>2</v>
      </c>
      <c r="I335" s="222"/>
      <c r="J335" s="222"/>
      <c r="K335" s="217" t="e">
        <f>H335*I335*G335</f>
        <v>#REF!</v>
      </c>
      <c r="L335" s="220"/>
    </row>
    <row r="336" spans="1:12" ht="16.5">
      <c r="A336" s="216"/>
      <c r="B336" s="217"/>
      <c r="C336" s="218"/>
      <c r="D336" s="218"/>
      <c r="E336" s="215" t="s">
        <v>210</v>
      </c>
      <c r="F336" s="218" t="s">
        <v>214</v>
      </c>
      <c r="G336" s="221" t="e">
        <f>VLOOKUP(F336,#REF!,23,0)</f>
        <v>#REF!</v>
      </c>
      <c r="H336" s="268">
        <v>7.4</v>
      </c>
      <c r="I336" s="222">
        <v>1</v>
      </c>
      <c r="J336" s="222"/>
      <c r="K336" s="217" t="e">
        <f>H336*I336*G336</f>
        <v>#REF!</v>
      </c>
      <c r="L336" s="220"/>
    </row>
    <row r="337" spans="1:12" ht="16.5">
      <c r="A337" s="216"/>
      <c r="B337" s="217"/>
      <c r="C337" s="218"/>
      <c r="D337" s="218" t="s">
        <v>274</v>
      </c>
      <c r="E337" s="215"/>
      <c r="F337" s="218"/>
      <c r="G337" s="269"/>
      <c r="H337" s="268"/>
      <c r="I337" s="222"/>
      <c r="J337" s="222"/>
      <c r="K337" s="270" t="e">
        <f>SUM(K333:K336)</f>
        <v>#REF!</v>
      </c>
      <c r="L337" s="220"/>
    </row>
    <row r="338" spans="1:12" ht="16.5">
      <c r="A338" s="216"/>
      <c r="B338" s="217"/>
      <c r="C338" s="218"/>
      <c r="D338" s="218"/>
      <c r="E338" s="215"/>
      <c r="F338" s="218"/>
      <c r="G338" s="269"/>
      <c r="H338" s="268"/>
      <c r="I338" s="222"/>
      <c r="J338" s="222"/>
      <c r="K338" s="217"/>
      <c r="L338" s="220"/>
    </row>
    <row r="339" spans="1:12" ht="16.5">
      <c r="A339" s="216" t="s">
        <v>338</v>
      </c>
      <c r="B339" s="217"/>
      <c r="C339" s="218" t="s">
        <v>288</v>
      </c>
      <c r="D339" s="218" t="s">
        <v>294</v>
      </c>
      <c r="E339" s="215" t="s">
        <v>210</v>
      </c>
      <c r="F339" s="218" t="s">
        <v>235</v>
      </c>
      <c r="G339" s="221" t="e">
        <f>VLOOKUP(F339,#REF!,23,0)</f>
        <v>#REF!</v>
      </c>
      <c r="H339" s="268">
        <v>9.4</v>
      </c>
      <c r="I339" s="222">
        <v>1</v>
      </c>
      <c r="J339" s="222"/>
      <c r="K339" s="217" t="e">
        <f>H339*I339*G339</f>
        <v>#REF!</v>
      </c>
      <c r="L339" s="220"/>
    </row>
    <row r="340" spans="1:12" ht="16.5">
      <c r="A340" s="216"/>
      <c r="B340" s="217"/>
      <c r="C340" s="218"/>
      <c r="D340" s="218"/>
      <c r="E340" s="215" t="s">
        <v>210</v>
      </c>
      <c r="F340" s="218" t="s">
        <v>216</v>
      </c>
      <c r="G340" s="221" t="e">
        <f>VLOOKUP(F340,#REF!,23,0)</f>
        <v>#REF!</v>
      </c>
      <c r="H340" s="268">
        <v>5.9</v>
      </c>
      <c r="I340" s="222">
        <v>1</v>
      </c>
      <c r="J340" s="222"/>
      <c r="K340" s="217" t="e">
        <f>H340*I340*G340</f>
        <v>#REF!</v>
      </c>
      <c r="L340" s="220"/>
    </row>
    <row r="341" spans="1:12" ht="16.5">
      <c r="A341" s="216"/>
      <c r="B341" s="217"/>
      <c r="C341" s="218"/>
      <c r="D341" s="218" t="s">
        <v>290</v>
      </c>
      <c r="E341" s="215" t="s">
        <v>210</v>
      </c>
      <c r="F341" s="218" t="s">
        <v>224</v>
      </c>
      <c r="G341" s="221" t="e">
        <f>VLOOKUP(F341,#REF!,23,0)</f>
        <v>#REF!</v>
      </c>
      <c r="H341" s="268">
        <v>2.1</v>
      </c>
      <c r="I341" s="222"/>
      <c r="J341" s="222"/>
      <c r="K341" s="217" t="e">
        <f>H341*I341*G341</f>
        <v>#REF!</v>
      </c>
      <c r="L341" s="220"/>
    </row>
    <row r="342" spans="1:12" ht="16.5">
      <c r="A342" s="216"/>
      <c r="B342" s="217"/>
      <c r="C342" s="218"/>
      <c r="D342" s="218"/>
      <c r="E342" s="215" t="s">
        <v>210</v>
      </c>
      <c r="F342" s="218" t="s">
        <v>214</v>
      </c>
      <c r="G342" s="221" t="e">
        <f>VLOOKUP(F342,#REF!,23,0)</f>
        <v>#REF!</v>
      </c>
      <c r="H342" s="268">
        <v>8</v>
      </c>
      <c r="I342" s="222">
        <v>1</v>
      </c>
      <c r="J342" s="222"/>
      <c r="K342" s="217" t="e">
        <f>H342*I342*G342</f>
        <v>#REF!</v>
      </c>
      <c r="L342" s="220"/>
    </row>
    <row r="343" spans="1:12" ht="16.5">
      <c r="A343" s="216"/>
      <c r="B343" s="217"/>
      <c r="C343" s="218"/>
      <c r="D343" s="218" t="s">
        <v>274</v>
      </c>
      <c r="E343" s="215"/>
      <c r="F343" s="218"/>
      <c r="G343" s="269"/>
      <c r="H343" s="268"/>
      <c r="I343" s="222"/>
      <c r="J343" s="222"/>
      <c r="K343" s="270" t="e">
        <f>SUM(K339:K342)</f>
        <v>#REF!</v>
      </c>
      <c r="L343" s="220"/>
    </row>
    <row r="344" spans="1:12" ht="16.5">
      <c r="A344" s="216"/>
      <c r="B344" s="217"/>
      <c r="C344" s="218"/>
      <c r="D344" s="218"/>
      <c r="E344" s="215"/>
      <c r="F344" s="218"/>
      <c r="G344" s="269"/>
      <c r="H344" s="268"/>
      <c r="I344" s="222"/>
      <c r="J344" s="222"/>
      <c r="K344" s="217"/>
      <c r="L344" s="220"/>
    </row>
    <row r="345" spans="1:12" ht="16.5">
      <c r="A345" s="216"/>
      <c r="B345" s="217"/>
      <c r="C345" s="218"/>
      <c r="D345" s="218"/>
      <c r="E345" s="215"/>
      <c r="F345" s="218"/>
      <c r="G345" s="269"/>
      <c r="H345" s="268"/>
      <c r="I345" s="222"/>
      <c r="J345" s="222"/>
      <c r="K345" s="217"/>
      <c r="L345" s="220"/>
    </row>
    <row r="346" spans="1:12" ht="16.5">
      <c r="A346" s="216"/>
      <c r="B346" s="217"/>
      <c r="C346" s="218"/>
      <c r="D346" s="218"/>
      <c r="E346" s="215"/>
      <c r="F346" s="218"/>
      <c r="G346" s="269"/>
      <c r="H346" s="268"/>
      <c r="I346" s="222"/>
      <c r="J346" s="222"/>
      <c r="K346" s="217"/>
      <c r="L346" s="220"/>
    </row>
  </sheetData>
  <phoneticPr fontId="6"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4C4AB-62ED-4018-9B41-73DBA02F4C3D}">
  <sheetPr codeName="Sheet31"/>
  <dimension ref="A1:I12"/>
  <sheetViews>
    <sheetView workbookViewId="0">
      <selection activeCell="K22" sqref="K22"/>
    </sheetView>
  </sheetViews>
  <sheetFormatPr defaultColWidth="9" defaultRowHeight="14.25"/>
  <cols>
    <col min="1" max="1" width="22.5" style="180" customWidth="1"/>
    <col min="2" max="2" width="18" style="180" bestFit="1" customWidth="1"/>
    <col min="3" max="3" width="12" style="180" bestFit="1" customWidth="1"/>
    <col min="4" max="16384" width="9" style="180"/>
  </cols>
  <sheetData>
    <row r="1" spans="1:9" ht="31.5">
      <c r="A1" s="566" t="s">
        <v>1055</v>
      </c>
      <c r="B1" s="566"/>
      <c r="C1" s="566"/>
    </row>
    <row r="3" spans="1:9" ht="20.25">
      <c r="A3" s="424" t="s">
        <v>1054</v>
      </c>
      <c r="B3" s="424" t="s">
        <v>1053</v>
      </c>
      <c r="C3" s="424" t="s">
        <v>1052</v>
      </c>
    </row>
    <row r="4" spans="1:9" ht="20.25">
      <c r="A4" s="424" t="s">
        <v>1051</v>
      </c>
      <c r="B4" s="424">
        <v>40</v>
      </c>
      <c r="C4" s="424">
        <v>15</v>
      </c>
    </row>
    <row r="5" spans="1:9" ht="20.25">
      <c r="A5" s="424" t="s">
        <v>1050</v>
      </c>
      <c r="B5" s="424">
        <v>16</v>
      </c>
      <c r="C5" s="424">
        <v>15</v>
      </c>
    </row>
    <row r="6" spans="1:9" ht="20.25">
      <c r="A6" s="424" t="s">
        <v>1049</v>
      </c>
      <c r="B6" s="424">
        <v>10</v>
      </c>
      <c r="C6" s="424">
        <v>7</v>
      </c>
    </row>
    <row r="7" spans="1:9" ht="20.25">
      <c r="A7" s="424" t="s">
        <v>1048</v>
      </c>
      <c r="B7" s="424">
        <v>10</v>
      </c>
      <c r="C7" s="424">
        <v>6</v>
      </c>
    </row>
    <row r="8" spans="1:9" ht="20.25">
      <c r="A8" s="424" t="s">
        <v>1047</v>
      </c>
      <c r="B8" s="424">
        <v>10</v>
      </c>
      <c r="C8" s="424">
        <v>2</v>
      </c>
    </row>
    <row r="9" spans="1:9" ht="20.25">
      <c r="A9" s="271" t="s">
        <v>1046</v>
      </c>
      <c r="B9" s="271"/>
      <c r="C9" s="271"/>
      <c r="D9" s="271"/>
      <c r="E9" s="271"/>
      <c r="F9" s="271"/>
      <c r="G9" s="271"/>
      <c r="H9" s="271"/>
      <c r="I9" s="271"/>
    </row>
    <row r="10" spans="1:9" ht="20.25">
      <c r="A10" s="271"/>
      <c r="B10" s="271"/>
      <c r="C10" s="271"/>
      <c r="D10" s="271"/>
      <c r="E10" s="271"/>
      <c r="F10" s="271"/>
      <c r="G10" s="271"/>
      <c r="H10" s="271"/>
      <c r="I10" s="271"/>
    </row>
    <row r="11" spans="1:9" ht="31.5">
      <c r="A11" s="566" t="s">
        <v>1045</v>
      </c>
      <c r="B11" s="566"/>
      <c r="C11" s="566"/>
    </row>
    <row r="12" spans="1:9" ht="20.25">
      <c r="A12" s="567" t="s">
        <v>1044</v>
      </c>
      <c r="B12" s="567"/>
      <c r="C12" s="567"/>
    </row>
  </sheetData>
  <mergeCells count="3">
    <mergeCell ref="A1:C1"/>
    <mergeCell ref="A11:C11"/>
    <mergeCell ref="A12:C12"/>
  </mergeCells>
  <phoneticPr fontId="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CD005-ACD7-4C0F-A6AE-28AAE61BFF0E}">
  <sheetPr codeName="Sheet32"/>
  <dimension ref="B2:F44"/>
  <sheetViews>
    <sheetView workbookViewId="0">
      <selection activeCell="K22" sqref="K22"/>
    </sheetView>
  </sheetViews>
  <sheetFormatPr defaultColWidth="9" defaultRowHeight="12"/>
  <cols>
    <col min="1" max="1" width="1.75" style="425" customWidth="1"/>
    <col min="2" max="2" width="5" style="425" bestFit="1" customWidth="1"/>
    <col min="3" max="3" width="10" style="425" bestFit="1" customWidth="1"/>
    <col min="4" max="4" width="11" style="425" customWidth="1"/>
    <col min="5" max="5" width="85.625" style="425" customWidth="1"/>
    <col min="6" max="6" width="22.25" style="425" customWidth="1"/>
    <col min="7" max="16384" width="9" style="425"/>
  </cols>
  <sheetData>
    <row r="2" spans="2:6" s="436" customFormat="1">
      <c r="B2" s="437" t="s">
        <v>1430</v>
      </c>
      <c r="C2" s="437" t="s">
        <v>1429</v>
      </c>
      <c r="D2" s="437" t="s">
        <v>1428</v>
      </c>
      <c r="E2" s="437" t="s">
        <v>1427</v>
      </c>
      <c r="F2" s="437" t="s">
        <v>1426</v>
      </c>
    </row>
    <row r="3" spans="2:6">
      <c r="B3" s="434">
        <v>1</v>
      </c>
      <c r="C3" s="435" t="s">
        <v>1425</v>
      </c>
      <c r="D3" s="435" t="s">
        <v>1362</v>
      </c>
      <c r="E3" s="435" t="s">
        <v>1424</v>
      </c>
      <c r="F3" s="435" t="s">
        <v>1403</v>
      </c>
    </row>
    <row r="4" spans="2:6">
      <c r="B4" s="434">
        <v>2</v>
      </c>
      <c r="C4" s="433" t="s">
        <v>1423</v>
      </c>
      <c r="D4" s="433" t="s">
        <v>1362</v>
      </c>
      <c r="E4" s="433" t="s">
        <v>1422</v>
      </c>
      <c r="F4" s="433" t="s">
        <v>1403</v>
      </c>
    </row>
    <row r="5" spans="2:6">
      <c r="B5" s="434">
        <v>3</v>
      </c>
      <c r="C5" s="433" t="s">
        <v>1421</v>
      </c>
      <c r="D5" s="433" t="s">
        <v>1420</v>
      </c>
      <c r="E5" s="433" t="s">
        <v>1419</v>
      </c>
      <c r="F5" s="433" t="s">
        <v>1403</v>
      </c>
    </row>
    <row r="6" spans="2:6">
      <c r="B6" s="434">
        <v>4</v>
      </c>
      <c r="C6" s="433" t="s">
        <v>1418</v>
      </c>
      <c r="D6" s="433" t="s">
        <v>1362</v>
      </c>
      <c r="E6" s="433" t="s">
        <v>1417</v>
      </c>
      <c r="F6" s="433" t="s">
        <v>1416</v>
      </c>
    </row>
    <row r="7" spans="2:6">
      <c r="B7" s="434">
        <v>5</v>
      </c>
      <c r="C7" s="433" t="s">
        <v>1415</v>
      </c>
      <c r="D7" s="433" t="s">
        <v>1362</v>
      </c>
      <c r="E7" s="433" t="s">
        <v>1414</v>
      </c>
      <c r="F7" s="433" t="s">
        <v>1403</v>
      </c>
    </row>
    <row r="8" spans="2:6">
      <c r="B8" s="434">
        <v>6</v>
      </c>
      <c r="C8" s="433" t="s">
        <v>1413</v>
      </c>
      <c r="D8" s="433" t="s">
        <v>1362</v>
      </c>
      <c r="E8" s="433" t="s">
        <v>1412</v>
      </c>
      <c r="F8" s="433" t="s">
        <v>1403</v>
      </c>
    </row>
    <row r="9" spans="2:6">
      <c r="B9" s="434">
        <v>7</v>
      </c>
      <c r="C9" s="433" t="s">
        <v>1411</v>
      </c>
      <c r="D9" s="433" t="s">
        <v>1362</v>
      </c>
      <c r="E9" s="433" t="s">
        <v>1410</v>
      </c>
      <c r="F9" s="433" t="s">
        <v>1403</v>
      </c>
    </row>
    <row r="10" spans="2:6">
      <c r="B10" s="434">
        <v>8</v>
      </c>
      <c r="C10" s="433" t="s">
        <v>1409</v>
      </c>
      <c r="D10" s="433" t="s">
        <v>1362</v>
      </c>
      <c r="E10" s="433" t="s">
        <v>1408</v>
      </c>
      <c r="F10" s="433" t="s">
        <v>1403</v>
      </c>
    </row>
    <row r="11" spans="2:6">
      <c r="B11" s="434">
        <v>9</v>
      </c>
      <c r="C11" s="433" t="s">
        <v>1407</v>
      </c>
      <c r="D11" s="433" t="s">
        <v>1362</v>
      </c>
      <c r="E11" s="433" t="s">
        <v>1406</v>
      </c>
      <c r="F11" s="433" t="s">
        <v>1403</v>
      </c>
    </row>
    <row r="12" spans="2:6">
      <c r="B12" s="434">
        <v>10</v>
      </c>
      <c r="C12" s="433" t="s">
        <v>1405</v>
      </c>
      <c r="D12" s="433" t="s">
        <v>1362</v>
      </c>
      <c r="E12" s="433" t="s">
        <v>1404</v>
      </c>
      <c r="F12" s="433" t="s">
        <v>1403</v>
      </c>
    </row>
    <row r="13" spans="2:6">
      <c r="B13" s="432">
        <v>11</v>
      </c>
      <c r="C13" s="431" t="s">
        <v>1402</v>
      </c>
      <c r="D13" s="431" t="s">
        <v>1362</v>
      </c>
      <c r="E13" s="431" t="s">
        <v>1401</v>
      </c>
      <c r="F13" s="431" t="s">
        <v>1382</v>
      </c>
    </row>
    <row r="14" spans="2:6">
      <c r="B14" s="432">
        <v>12</v>
      </c>
      <c r="C14" s="431" t="s">
        <v>1400</v>
      </c>
      <c r="D14" s="431" t="s">
        <v>1362</v>
      </c>
      <c r="E14" s="431" t="s">
        <v>1399</v>
      </c>
      <c r="F14" s="431" t="s">
        <v>1382</v>
      </c>
    </row>
    <row r="15" spans="2:6">
      <c r="B15" s="432">
        <v>13</v>
      </c>
      <c r="C15" s="431" t="s">
        <v>1398</v>
      </c>
      <c r="D15" s="431" t="s">
        <v>1362</v>
      </c>
      <c r="E15" s="431" t="s">
        <v>1397</v>
      </c>
      <c r="F15" s="431" t="s">
        <v>1382</v>
      </c>
    </row>
    <row r="16" spans="2:6">
      <c r="B16" s="432">
        <v>14</v>
      </c>
      <c r="C16" s="431" t="s">
        <v>1396</v>
      </c>
      <c r="D16" s="431" t="s">
        <v>1362</v>
      </c>
      <c r="E16" s="431" t="s">
        <v>1395</v>
      </c>
      <c r="F16" s="431" t="s">
        <v>1382</v>
      </c>
    </row>
    <row r="17" spans="2:6">
      <c r="B17" s="432">
        <v>15</v>
      </c>
      <c r="C17" s="431" t="s">
        <v>1394</v>
      </c>
      <c r="D17" s="431" t="s">
        <v>1362</v>
      </c>
      <c r="E17" s="431" t="s">
        <v>1393</v>
      </c>
      <c r="F17" s="431" t="s">
        <v>1382</v>
      </c>
    </row>
    <row r="18" spans="2:6">
      <c r="B18" s="432">
        <v>16</v>
      </c>
      <c r="C18" s="431" t="s">
        <v>1392</v>
      </c>
      <c r="D18" s="431" t="s">
        <v>1362</v>
      </c>
      <c r="E18" s="431" t="s">
        <v>1391</v>
      </c>
      <c r="F18" s="431" t="s">
        <v>1382</v>
      </c>
    </row>
    <row r="19" spans="2:6">
      <c r="B19" s="432">
        <v>17</v>
      </c>
      <c r="C19" s="431" t="s">
        <v>1390</v>
      </c>
      <c r="D19" s="431" t="s">
        <v>1362</v>
      </c>
      <c r="E19" s="431" t="s">
        <v>1389</v>
      </c>
      <c r="F19" s="431" t="s">
        <v>1382</v>
      </c>
    </row>
    <row r="20" spans="2:6">
      <c r="B20" s="432">
        <v>18</v>
      </c>
      <c r="C20" s="431" t="s">
        <v>1388</v>
      </c>
      <c r="D20" s="431" t="s">
        <v>1362</v>
      </c>
      <c r="E20" s="431" t="s">
        <v>1387</v>
      </c>
      <c r="F20" s="431" t="s">
        <v>1382</v>
      </c>
    </row>
    <row r="21" spans="2:6">
      <c r="B21" s="432">
        <v>18</v>
      </c>
      <c r="C21" s="431" t="s">
        <v>1386</v>
      </c>
      <c r="D21" s="431" t="s">
        <v>1362</v>
      </c>
      <c r="E21" s="431" t="s">
        <v>1385</v>
      </c>
      <c r="F21" s="431" t="s">
        <v>1382</v>
      </c>
    </row>
    <row r="22" spans="2:6">
      <c r="B22" s="432">
        <v>20</v>
      </c>
      <c r="C22" s="431" t="s">
        <v>1384</v>
      </c>
      <c r="D22" s="431" t="s">
        <v>1362</v>
      </c>
      <c r="E22" s="431" t="s">
        <v>1383</v>
      </c>
      <c r="F22" s="431" t="s">
        <v>1382</v>
      </c>
    </row>
    <row r="23" spans="2:6">
      <c r="B23" s="429">
        <v>21</v>
      </c>
      <c r="C23" s="430" t="s">
        <v>1381</v>
      </c>
      <c r="D23" s="430" t="s">
        <v>1362</v>
      </c>
      <c r="E23" s="430" t="s">
        <v>1380</v>
      </c>
      <c r="F23" s="430" t="s">
        <v>1360</v>
      </c>
    </row>
    <row r="24" spans="2:6">
      <c r="B24" s="429">
        <v>22</v>
      </c>
      <c r="C24" s="430" t="s">
        <v>1379</v>
      </c>
      <c r="D24" s="430" t="s">
        <v>1362</v>
      </c>
      <c r="E24" s="430" t="s">
        <v>1378</v>
      </c>
      <c r="F24" s="430" t="s">
        <v>1360</v>
      </c>
    </row>
    <row r="25" spans="2:6">
      <c r="B25" s="429">
        <v>23</v>
      </c>
      <c r="C25" s="430" t="s">
        <v>1377</v>
      </c>
      <c r="D25" s="430" t="s">
        <v>1362</v>
      </c>
      <c r="E25" s="430" t="s">
        <v>1376</v>
      </c>
      <c r="F25" s="430" t="s">
        <v>1360</v>
      </c>
    </row>
    <row r="26" spans="2:6">
      <c r="B26" s="429">
        <v>24</v>
      </c>
      <c r="C26" s="430" t="s">
        <v>1375</v>
      </c>
      <c r="D26" s="430" t="s">
        <v>1362</v>
      </c>
      <c r="E26" s="430" t="s">
        <v>1374</v>
      </c>
      <c r="F26" s="430" t="s">
        <v>1360</v>
      </c>
    </row>
    <row r="27" spans="2:6">
      <c r="B27" s="429">
        <v>25</v>
      </c>
      <c r="C27" s="430" t="s">
        <v>1373</v>
      </c>
      <c r="D27" s="430" t="s">
        <v>1362</v>
      </c>
      <c r="E27" s="430" t="s">
        <v>1372</v>
      </c>
      <c r="F27" s="430" t="s">
        <v>1360</v>
      </c>
    </row>
    <row r="28" spans="2:6">
      <c r="B28" s="429">
        <v>26</v>
      </c>
      <c r="C28" s="430" t="s">
        <v>1371</v>
      </c>
      <c r="D28" s="430" t="s">
        <v>1362</v>
      </c>
      <c r="E28" s="430" t="s">
        <v>1370</v>
      </c>
      <c r="F28" s="430" t="s">
        <v>1360</v>
      </c>
    </row>
    <row r="29" spans="2:6">
      <c r="B29" s="429">
        <v>27</v>
      </c>
      <c r="C29" s="430" t="s">
        <v>1369</v>
      </c>
      <c r="D29" s="430" t="s">
        <v>1362</v>
      </c>
      <c r="E29" s="430" t="s">
        <v>1368</v>
      </c>
      <c r="F29" s="430" t="s">
        <v>1360</v>
      </c>
    </row>
    <row r="30" spans="2:6">
      <c r="B30" s="429">
        <v>28</v>
      </c>
      <c r="C30" s="430" t="s">
        <v>1367</v>
      </c>
      <c r="D30" s="430" t="s">
        <v>1362</v>
      </c>
      <c r="E30" s="430" t="s">
        <v>1366</v>
      </c>
      <c r="F30" s="430" t="s">
        <v>1360</v>
      </c>
    </row>
    <row r="31" spans="2:6">
      <c r="B31" s="429">
        <v>29</v>
      </c>
      <c r="C31" s="430" t="s">
        <v>1365</v>
      </c>
      <c r="D31" s="430" t="s">
        <v>1362</v>
      </c>
      <c r="E31" s="430" t="s">
        <v>1364</v>
      </c>
      <c r="F31" s="430" t="s">
        <v>1360</v>
      </c>
    </row>
    <row r="32" spans="2:6">
      <c r="B32" s="429">
        <v>30</v>
      </c>
      <c r="C32" s="428" t="s">
        <v>1363</v>
      </c>
      <c r="D32" s="428" t="s">
        <v>1362</v>
      </c>
      <c r="E32" s="428" t="s">
        <v>1361</v>
      </c>
      <c r="F32" s="428" t="s">
        <v>1360</v>
      </c>
    </row>
    <row r="44" spans="4:5" ht="14.25">
      <c r="D44" s="427" t="s">
        <v>1359</v>
      </c>
      <c r="E44" s="426" t="s">
        <v>1358</v>
      </c>
    </row>
  </sheetData>
  <phoneticPr fontId="6" type="noConversion"/>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EF72-1D71-4C47-80CF-18051AF74887}">
  <sheetPr codeName="Sheet33"/>
  <dimension ref="A1:I12"/>
  <sheetViews>
    <sheetView workbookViewId="0">
      <selection activeCell="K22" sqref="K22"/>
    </sheetView>
  </sheetViews>
  <sheetFormatPr defaultColWidth="9" defaultRowHeight="14.25"/>
  <cols>
    <col min="1" max="1" width="22.5" style="180" customWidth="1"/>
    <col min="2" max="2" width="18" style="180" bestFit="1" customWidth="1"/>
    <col min="3" max="3" width="12" style="180" bestFit="1" customWidth="1"/>
    <col min="4" max="16384" width="9" style="180"/>
  </cols>
  <sheetData>
    <row r="1" spans="1:9" ht="31.5">
      <c r="A1" s="566" t="s">
        <v>1055</v>
      </c>
      <c r="B1" s="566"/>
      <c r="C1" s="566"/>
    </row>
    <row r="3" spans="1:9" ht="20.25">
      <c r="A3" s="272" t="s">
        <v>1054</v>
      </c>
      <c r="B3" s="272" t="s">
        <v>1053</v>
      </c>
      <c r="C3" s="272" t="s">
        <v>1052</v>
      </c>
    </row>
    <row r="4" spans="1:9" ht="20.25">
      <c r="A4" s="272" t="s">
        <v>1051</v>
      </c>
      <c r="B4" s="272">
        <v>40</v>
      </c>
      <c r="C4" s="272">
        <v>15</v>
      </c>
    </row>
    <row r="5" spans="1:9" ht="20.25">
      <c r="A5" s="272" t="s">
        <v>1050</v>
      </c>
      <c r="B5" s="272">
        <v>16</v>
      </c>
      <c r="C5" s="272">
        <v>15</v>
      </c>
    </row>
    <row r="6" spans="1:9" ht="20.25">
      <c r="A6" s="272" t="s">
        <v>1049</v>
      </c>
      <c r="B6" s="272">
        <v>10</v>
      </c>
      <c r="C6" s="272">
        <v>7</v>
      </c>
    </row>
    <row r="7" spans="1:9" ht="20.25">
      <c r="A7" s="272" t="s">
        <v>1048</v>
      </c>
      <c r="B7" s="272">
        <v>10</v>
      </c>
      <c r="C7" s="272">
        <v>6</v>
      </c>
    </row>
    <row r="8" spans="1:9" ht="20.25">
      <c r="A8" s="272" t="s">
        <v>1047</v>
      </c>
      <c r="B8" s="272">
        <v>10</v>
      </c>
      <c r="C8" s="272">
        <v>2</v>
      </c>
    </row>
    <row r="9" spans="1:9" ht="20.25">
      <c r="A9" s="271" t="s">
        <v>1046</v>
      </c>
      <c r="B9" s="271"/>
      <c r="C9" s="271"/>
      <c r="D9" s="271"/>
      <c r="E9" s="271"/>
      <c r="F9" s="271"/>
      <c r="G9" s="271"/>
      <c r="H9" s="271"/>
      <c r="I9" s="271"/>
    </row>
    <row r="10" spans="1:9" ht="20.25">
      <c r="A10" s="271"/>
      <c r="B10" s="271"/>
      <c r="C10" s="271"/>
      <c r="D10" s="271"/>
      <c r="E10" s="271"/>
      <c r="F10" s="271"/>
      <c r="G10" s="271"/>
      <c r="H10" s="271"/>
      <c r="I10" s="271"/>
    </row>
    <row r="11" spans="1:9" ht="31.5">
      <c r="A11" s="566" t="s">
        <v>1045</v>
      </c>
      <c r="B11" s="566"/>
      <c r="C11" s="566"/>
    </row>
    <row r="12" spans="1:9" ht="20.25">
      <c r="A12" s="567" t="s">
        <v>1044</v>
      </c>
      <c r="B12" s="567"/>
      <c r="C12" s="567"/>
    </row>
  </sheetData>
  <mergeCells count="3">
    <mergeCell ref="A1:C1"/>
    <mergeCell ref="A11:C11"/>
    <mergeCell ref="A12:C12"/>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22</vt:i4>
      </vt:variant>
      <vt:variant>
        <vt:lpstr>이름 지정된 범위</vt:lpstr>
      </vt:variant>
      <vt:variant>
        <vt:i4>2</vt:i4>
      </vt:variant>
    </vt:vector>
  </HeadingPairs>
  <TitlesOfParts>
    <vt:vector size="24" baseType="lpstr">
      <vt:lpstr>제경비(설치비)내역서</vt:lpstr>
      <vt:lpstr>기계공사비 내역서 </vt:lpstr>
      <vt:lpstr>제경비(철거비)내역서</vt:lpstr>
      <vt:lpstr>전기공사비 내역서</vt:lpstr>
      <vt:lpstr>형강류</vt:lpstr>
      <vt:lpstr>도장</vt:lpstr>
      <vt:lpstr>방화</vt:lpstr>
      <vt:lpstr>계장배관</vt:lpstr>
      <vt:lpstr>Deck,접지, 컨테이너</vt:lpstr>
      <vt:lpstr>pullbox, LCP</vt:lpstr>
      <vt:lpstr>잡공사</vt:lpstr>
      <vt:lpstr>Cable 단말처리</vt:lpstr>
      <vt:lpstr>강재제작설치</vt:lpstr>
      <vt:lpstr>통신Cable</vt:lpstr>
      <vt:lpstr>전선관</vt:lpstr>
      <vt:lpstr>Cable</vt:lpstr>
      <vt:lpstr>전동기</vt:lpstr>
      <vt:lpstr>LED</vt:lpstr>
      <vt:lpstr>Cubicle</vt:lpstr>
      <vt:lpstr>Cable 할증표 (2)</vt:lpstr>
      <vt:lpstr>Cable Tray</vt:lpstr>
      <vt:lpstr>Cable 할증표</vt:lpstr>
      <vt:lpstr>'기계공사비 내역서 '!Print_Area</vt:lpstr>
      <vt:lpstr>'전기공사비 내역서'!Print_Area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공사내역</dc:title>
  <dc:creator>poscouser</dc:creator>
  <cp:lastModifiedBy>정유성</cp:lastModifiedBy>
  <cp:lastPrinted>2023-08-10T06:58:23Z</cp:lastPrinted>
  <dcterms:created xsi:type="dcterms:W3CDTF">2000-03-02T01:23:23Z</dcterms:created>
  <dcterms:modified xsi:type="dcterms:W3CDTF">2026-06-23T04:12:18Z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VIDA2610F0">
    <vt:lpwstr/>
  </property>
  <property fmtid="{D5CDD505-2E9C-101B-9397-08002B2CF9AE}" pid="3" name="IVID215B0FE5">
    <vt:lpwstr/>
  </property>
  <property fmtid="{D5CDD505-2E9C-101B-9397-08002B2CF9AE}" pid="4" name="IVID205610F0">
    <vt:lpwstr/>
  </property>
  <property fmtid="{D5CDD505-2E9C-101B-9397-08002B2CF9AE}" pid="5" name="IVID22631809">
    <vt:lpwstr/>
  </property>
  <property fmtid="{D5CDD505-2E9C-101B-9397-08002B2CF9AE}" pid="6" name="IVID10042A38">
    <vt:lpwstr/>
  </property>
  <property fmtid="{D5CDD505-2E9C-101B-9397-08002B2CF9AE}" pid="7" name="IVIDB4311F4">
    <vt:lpwstr/>
  </property>
  <property fmtid="{D5CDD505-2E9C-101B-9397-08002B2CF9AE}" pid="8" name="IVID2D4B10DA">
    <vt:lpwstr/>
  </property>
  <property fmtid="{D5CDD505-2E9C-101B-9397-08002B2CF9AE}" pid="9" name="IVID3A1C15D3">
    <vt:lpwstr/>
  </property>
  <property fmtid="{D5CDD505-2E9C-101B-9397-08002B2CF9AE}" pid="10" name="IVIDF6113D9">
    <vt:lpwstr/>
  </property>
  <property fmtid="{D5CDD505-2E9C-101B-9397-08002B2CF9AE}" pid="11" name="IVID1A4B16FA">
    <vt:lpwstr/>
  </property>
  <property fmtid="{D5CDD505-2E9C-101B-9397-08002B2CF9AE}" pid="12" name="IVID133117D4">
    <vt:lpwstr/>
  </property>
  <property fmtid="{D5CDD505-2E9C-101B-9397-08002B2CF9AE}" pid="13" name="IVID2A5E1D03">
    <vt:lpwstr/>
  </property>
  <property fmtid="{D5CDD505-2E9C-101B-9397-08002B2CF9AE}" pid="14" name="IVID264116CE">
    <vt:lpwstr/>
  </property>
  <property fmtid="{D5CDD505-2E9C-101B-9397-08002B2CF9AE}" pid="15" name="IVID2F1E1603">
    <vt:lpwstr/>
  </property>
  <property fmtid="{D5CDD505-2E9C-101B-9397-08002B2CF9AE}" pid="16" name="IVIDC">
    <vt:lpwstr/>
  </property>
  <property fmtid="{D5CDD505-2E9C-101B-9397-08002B2CF9AE}" pid="17" name="IVID362F13E8">
    <vt:lpwstr/>
  </property>
  <property fmtid="{D5CDD505-2E9C-101B-9397-08002B2CF9AE}" pid="18" name="IVID3A3618F1">
    <vt:lpwstr/>
  </property>
  <property fmtid="{D5CDD505-2E9C-101B-9397-08002B2CF9AE}" pid="19" name="IVID15E41318">
    <vt:lpwstr/>
  </property>
  <property fmtid="{D5CDD505-2E9C-101B-9397-08002B2CF9AE}" pid="20" name="IVID181914D9">
    <vt:lpwstr/>
  </property>
  <property fmtid="{D5CDD505-2E9C-101B-9397-08002B2CF9AE}" pid="21" name="IVID155815FB">
    <vt:lpwstr/>
  </property>
  <property fmtid="{D5CDD505-2E9C-101B-9397-08002B2CF9AE}" pid="22" name="IVIDD091BF0">
    <vt:lpwstr/>
  </property>
  <property fmtid="{D5CDD505-2E9C-101B-9397-08002B2CF9AE}" pid="23" name="IVID344CCFFC">
    <vt:lpwstr/>
  </property>
  <property fmtid="{D5CDD505-2E9C-101B-9397-08002B2CF9AE}" pid="24" name="IVID1A7D12ED">
    <vt:lpwstr/>
  </property>
  <property fmtid="{D5CDD505-2E9C-101B-9397-08002B2CF9AE}" pid="25" name="IVID1B2115FE">
    <vt:lpwstr/>
  </property>
  <property fmtid="{D5CDD505-2E9C-101B-9397-08002B2CF9AE}" pid="26" name="IVID35431BD0">
    <vt:lpwstr/>
  </property>
  <property fmtid="{D5CDD505-2E9C-101B-9397-08002B2CF9AE}" pid="27" name="IVID4637A884">
    <vt:lpwstr/>
  </property>
  <property fmtid="{D5CDD505-2E9C-101B-9397-08002B2CF9AE}" pid="28" name="IVID127C14F5">
    <vt:lpwstr/>
  </property>
  <property fmtid="{D5CDD505-2E9C-101B-9397-08002B2CF9AE}" pid="29" name="IVID1834F0DD">
    <vt:lpwstr/>
  </property>
  <property fmtid="{D5CDD505-2E9C-101B-9397-08002B2CF9AE}" pid="30" name="IVID312119E0">
    <vt:lpwstr/>
  </property>
  <property fmtid="{D5CDD505-2E9C-101B-9397-08002B2CF9AE}" pid="31" name="IVID1C5812DA">
    <vt:lpwstr/>
  </property>
  <property fmtid="{D5CDD505-2E9C-101B-9397-08002B2CF9AE}" pid="32" name="IVID173907ED">
    <vt:lpwstr/>
  </property>
  <property fmtid="{D5CDD505-2E9C-101B-9397-08002B2CF9AE}" pid="33" name="IVID1D3F17E2">
    <vt:lpwstr/>
  </property>
  <property fmtid="{D5CDD505-2E9C-101B-9397-08002B2CF9AE}" pid="34" name="IVID13451200">
    <vt:lpwstr/>
  </property>
  <property fmtid="{D5CDD505-2E9C-101B-9397-08002B2CF9AE}" pid="35" name="IVID121617DE">
    <vt:lpwstr/>
  </property>
  <property fmtid="{D5CDD505-2E9C-101B-9397-08002B2CF9AE}" pid="36" name="IVID13691AF2">
    <vt:lpwstr/>
  </property>
  <property fmtid="{D5CDD505-2E9C-101B-9397-08002B2CF9AE}" pid="37" name="IVID17690D05">
    <vt:lpwstr/>
  </property>
  <property fmtid="{D5CDD505-2E9C-101B-9397-08002B2CF9AE}" pid="38" name="IVID2D3E0902">
    <vt:lpwstr/>
  </property>
  <property fmtid="{D5CDD505-2E9C-101B-9397-08002B2CF9AE}" pid="39" name="IVID3C4215CF">
    <vt:lpwstr/>
  </property>
  <property fmtid="{D5CDD505-2E9C-101B-9397-08002B2CF9AE}" pid="40" name="IVID274B1CF5">
    <vt:lpwstr/>
  </property>
  <property fmtid="{D5CDD505-2E9C-101B-9397-08002B2CF9AE}" pid="41" name="IVID1306391F">
    <vt:lpwstr/>
  </property>
  <property fmtid="{D5CDD505-2E9C-101B-9397-08002B2CF9AE}" pid="42" name="IVID2B4E17FA">
    <vt:lpwstr/>
  </property>
  <property fmtid="{D5CDD505-2E9C-101B-9397-08002B2CF9AE}" pid="43" name="IVID392019F0">
    <vt:lpwstr/>
  </property>
  <property fmtid="{D5CDD505-2E9C-101B-9397-08002B2CF9AE}" pid="44" name="IVIDD630FD4">
    <vt:lpwstr/>
  </property>
  <property fmtid="{D5CDD505-2E9C-101B-9397-08002B2CF9AE}" pid="45" name="IVID39461CD9">
    <vt:lpwstr/>
  </property>
  <property fmtid="{D5CDD505-2E9C-101B-9397-08002B2CF9AE}" pid="46" name="IVID2C3C1BEE">
    <vt:lpwstr/>
  </property>
  <property fmtid="{D5CDD505-2E9C-101B-9397-08002B2CF9AE}" pid="47" name="IVID253D11EF">
    <vt:lpwstr/>
  </property>
  <property fmtid="{D5CDD505-2E9C-101B-9397-08002B2CF9AE}" pid="48" name="IVID173E1206">
    <vt:lpwstr/>
  </property>
  <property fmtid="{D5CDD505-2E9C-101B-9397-08002B2CF9AE}" pid="49" name="IVID1F4C07D1">
    <vt:lpwstr/>
  </property>
  <property fmtid="{D5CDD505-2E9C-101B-9397-08002B2CF9AE}" pid="50" name="IVID1D2316E0">
    <vt:lpwstr/>
  </property>
  <property fmtid="{D5CDD505-2E9C-101B-9397-08002B2CF9AE}" pid="51" name="IVID240A1504">
    <vt:lpwstr/>
  </property>
  <property fmtid="{D5CDD505-2E9C-101B-9397-08002B2CF9AE}" pid="52" name="IVID445C17E0">
    <vt:lpwstr/>
  </property>
  <property fmtid="{D5CDD505-2E9C-101B-9397-08002B2CF9AE}" pid="53" name="IVID232310EC">
    <vt:lpwstr/>
  </property>
  <property fmtid="{D5CDD505-2E9C-101B-9397-08002B2CF9AE}" pid="54" name="IVID133D1AE5">
    <vt:lpwstr/>
  </property>
  <property fmtid="{D5CDD505-2E9C-101B-9397-08002B2CF9AE}" pid="55" name="IVID307414D1">
    <vt:lpwstr/>
  </property>
  <property fmtid="{D5CDD505-2E9C-101B-9397-08002B2CF9AE}" pid="56" name="IVID344B1400">
    <vt:lpwstr/>
  </property>
  <property fmtid="{D5CDD505-2E9C-101B-9397-08002B2CF9AE}" pid="57" name="IVID135B1DF5">
    <vt:lpwstr/>
  </property>
  <property fmtid="{D5CDD505-2E9C-101B-9397-08002B2CF9AE}" pid="58" name="IVID1A3716D3">
    <vt:lpwstr/>
  </property>
  <property fmtid="{D5CDD505-2E9C-101B-9397-08002B2CF9AE}" pid="59" name="IVIDD1916DB">
    <vt:lpwstr/>
  </property>
  <property fmtid="{D5CDD505-2E9C-101B-9397-08002B2CF9AE}" pid="60" name="IVID11431AF1">
    <vt:lpwstr/>
  </property>
  <property fmtid="{D5CDD505-2E9C-101B-9397-08002B2CF9AE}" pid="61" name="IVID1B2C19F3">
    <vt:lpwstr/>
  </property>
  <property fmtid="{D5CDD505-2E9C-101B-9397-08002B2CF9AE}" pid="62" name="IVIDD5E0FE6">
    <vt:lpwstr/>
  </property>
  <property fmtid="{D5CDD505-2E9C-101B-9397-08002B2CF9AE}" pid="63" name="IVID162D1605">
    <vt:lpwstr/>
  </property>
  <property fmtid="{D5CDD505-2E9C-101B-9397-08002B2CF9AE}" pid="64" name="IVID106611CF">
    <vt:lpwstr/>
  </property>
  <property fmtid="{D5CDD505-2E9C-101B-9397-08002B2CF9AE}" pid="65" name="IVID1A3517F4">
    <vt:lpwstr/>
  </property>
  <property fmtid="{D5CDD505-2E9C-101B-9397-08002B2CF9AE}" pid="66" name="IVID2B0E1302">
    <vt:lpwstr/>
  </property>
  <property fmtid="{D5CDD505-2E9C-101B-9397-08002B2CF9AE}" pid="67" name="IVID332E19D7">
    <vt:lpwstr/>
  </property>
  <property fmtid="{D5CDD505-2E9C-101B-9397-08002B2CF9AE}" pid="68" name="IVID22261800">
    <vt:lpwstr/>
  </property>
  <property fmtid="{D5CDD505-2E9C-101B-9397-08002B2CF9AE}" pid="69" name="IVID95112FF">
    <vt:lpwstr/>
  </property>
  <property fmtid="{D5CDD505-2E9C-101B-9397-08002B2CF9AE}" pid="70" name="IVID306310DF">
    <vt:lpwstr/>
  </property>
  <property fmtid="{D5CDD505-2E9C-101B-9397-08002B2CF9AE}" pid="71" name="IVID86912DA">
    <vt:lpwstr/>
  </property>
  <property fmtid="{D5CDD505-2E9C-101B-9397-08002B2CF9AE}" pid="72" name="IVID366A14F0">
    <vt:lpwstr/>
  </property>
  <property fmtid="{D5CDD505-2E9C-101B-9397-08002B2CF9AE}" pid="73" name="IVID3C3413F0">
    <vt:lpwstr/>
  </property>
  <property fmtid="{D5CDD505-2E9C-101B-9397-08002B2CF9AE}" pid="74" name="IVID3B3616E1">
    <vt:lpwstr/>
  </property>
  <property fmtid="{D5CDD505-2E9C-101B-9397-08002B2CF9AE}" pid="75" name="IVIDD2514CE">
    <vt:lpwstr/>
  </property>
  <property fmtid="{D5CDD505-2E9C-101B-9397-08002B2CF9AE}" pid="76" name="IVID103B1005">
    <vt:lpwstr/>
  </property>
  <property fmtid="{D5CDD505-2E9C-101B-9397-08002B2CF9AE}" pid="77" name="IVID254A6B4B">
    <vt:lpwstr/>
  </property>
  <property fmtid="{D5CDD505-2E9C-101B-9397-08002B2CF9AE}" pid="78" name="IVID3A571ADE">
    <vt:lpwstr/>
  </property>
  <property fmtid="{D5CDD505-2E9C-101B-9397-08002B2CF9AE}" pid="79" name="IVID136B13DA">
    <vt:lpwstr/>
  </property>
  <property fmtid="{D5CDD505-2E9C-101B-9397-08002B2CF9AE}" pid="80" name="IVID27671303">
    <vt:lpwstr/>
  </property>
  <property fmtid="{D5CDD505-2E9C-101B-9397-08002B2CF9AE}" pid="81" name="IVIDA4C13FC">
    <vt:lpwstr/>
  </property>
  <property fmtid="{D5CDD505-2E9C-101B-9397-08002B2CF9AE}" pid="82" name="IVID325116DE">
    <vt:lpwstr/>
  </property>
  <property fmtid="{D5CDD505-2E9C-101B-9397-08002B2CF9AE}" pid="83" name="IVID272C0FEF">
    <vt:lpwstr/>
  </property>
  <property fmtid="{D5CDD505-2E9C-101B-9397-08002B2CF9AE}" pid="84" name="IVID1D5F14E3">
    <vt:lpwstr/>
  </property>
  <property fmtid="{D5CDD505-2E9C-101B-9397-08002B2CF9AE}" pid="85" name="IVID332613CE">
    <vt:lpwstr/>
  </property>
  <property fmtid="{D5CDD505-2E9C-101B-9397-08002B2CF9AE}" pid="86" name="IVID3D6E1702">
    <vt:lpwstr/>
  </property>
  <property fmtid="{D5CDD505-2E9C-101B-9397-08002B2CF9AE}" pid="87" name="IVID1D3915FA">
    <vt:lpwstr/>
  </property>
  <property fmtid="{D5CDD505-2E9C-101B-9397-08002B2CF9AE}" pid="88" name="IVID266F16CF">
    <vt:lpwstr/>
  </property>
  <property fmtid="{D5CDD505-2E9C-101B-9397-08002B2CF9AE}" pid="89" name="IVID271A16F9">
    <vt:lpwstr/>
  </property>
  <property fmtid="{D5CDD505-2E9C-101B-9397-08002B2CF9AE}" pid="90" name="IVIDD1F10E1">
    <vt:lpwstr/>
  </property>
  <property fmtid="{D5CDD505-2E9C-101B-9397-08002B2CF9AE}" pid="91" name="IVID2B3C17D7">
    <vt:lpwstr/>
  </property>
  <property fmtid="{D5CDD505-2E9C-101B-9397-08002B2CF9AE}" pid="92" name="IVIDE0715F1">
    <vt:lpwstr/>
  </property>
  <property fmtid="{D5CDD505-2E9C-101B-9397-08002B2CF9AE}" pid="93" name="IVID35371B06">
    <vt:lpwstr/>
  </property>
  <property fmtid="{D5CDD505-2E9C-101B-9397-08002B2CF9AE}" pid="94" name="IVID474A12E4">
    <vt:lpwstr/>
  </property>
  <property fmtid="{D5CDD505-2E9C-101B-9397-08002B2CF9AE}" pid="95" name="IVIDE521DF2">
    <vt:lpwstr/>
  </property>
  <property fmtid="{D5CDD505-2E9C-101B-9397-08002B2CF9AE}" pid="96" name="IVID175810DD">
    <vt:lpwstr/>
  </property>
  <property fmtid="{D5CDD505-2E9C-101B-9397-08002B2CF9AE}" pid="97" name="IVID393C15E1">
    <vt:lpwstr/>
  </property>
  <property fmtid="{D5CDD505-2E9C-101B-9397-08002B2CF9AE}" pid="98" name="IVID30321805">
    <vt:lpwstr/>
  </property>
  <property fmtid="{D5CDD505-2E9C-101B-9397-08002B2CF9AE}" pid="99" name="IVID3B111C02">
    <vt:lpwstr/>
  </property>
  <property fmtid="{D5CDD505-2E9C-101B-9397-08002B2CF9AE}" pid="100" name="IVID303419D3">
    <vt:lpwstr/>
  </property>
  <property fmtid="{D5CDD505-2E9C-101B-9397-08002B2CF9AE}" pid="101" name="IVID375215CF">
    <vt:lpwstr/>
  </property>
  <property fmtid="{D5CDD505-2E9C-101B-9397-08002B2CF9AE}" pid="102" name="IVID1D401702">
    <vt:lpwstr/>
  </property>
  <property fmtid="{D5CDD505-2E9C-101B-9397-08002B2CF9AE}" pid="103" name="IVID382E16DB">
    <vt:lpwstr/>
  </property>
  <property fmtid="{D5CDD505-2E9C-101B-9397-08002B2CF9AE}" pid="104" name="IVIDF3415DD">
    <vt:lpwstr/>
  </property>
  <property fmtid="{D5CDD505-2E9C-101B-9397-08002B2CF9AE}" pid="105" name="IVID112E12E9">
    <vt:lpwstr/>
  </property>
  <property fmtid="{D5CDD505-2E9C-101B-9397-08002B2CF9AE}" pid="106" name="IVID233A10E1">
    <vt:lpwstr/>
  </property>
  <property fmtid="{D5CDD505-2E9C-101B-9397-08002B2CF9AE}" pid="107" name="IVID135312DB">
    <vt:lpwstr/>
  </property>
  <property fmtid="{D5CDD505-2E9C-101B-9397-08002B2CF9AE}" pid="108" name="IVID19581A07">
    <vt:lpwstr/>
  </property>
  <property fmtid="{D5CDD505-2E9C-101B-9397-08002B2CF9AE}" pid="109" name="IVID2C3E15F8">
    <vt:lpwstr/>
  </property>
  <property fmtid="{D5CDD505-2E9C-101B-9397-08002B2CF9AE}" pid="110" name="IVID391912E7">
    <vt:lpwstr/>
  </property>
  <property fmtid="{D5CDD505-2E9C-101B-9397-08002B2CF9AE}" pid="111" name="IVID275F17FB">
    <vt:lpwstr/>
  </property>
  <property fmtid="{D5CDD505-2E9C-101B-9397-08002B2CF9AE}" pid="112" name="IVID242E16E0">
    <vt:lpwstr/>
  </property>
  <property fmtid="{D5CDD505-2E9C-101B-9397-08002B2CF9AE}" pid="113" name="IVID102124BA">
    <vt:lpwstr/>
  </property>
  <property fmtid="{D5CDD505-2E9C-101B-9397-08002B2CF9AE}" pid="114" name="IVID185411DA">
    <vt:lpwstr/>
  </property>
  <property fmtid="{D5CDD505-2E9C-101B-9397-08002B2CF9AE}" pid="115" name="IVID315C12FB">
    <vt:lpwstr/>
  </property>
  <property fmtid="{D5CDD505-2E9C-101B-9397-08002B2CF9AE}" pid="116" name="IVID8531007">
    <vt:lpwstr/>
  </property>
  <property fmtid="{D5CDD505-2E9C-101B-9397-08002B2CF9AE}" pid="117" name="IVIDE6C12F1">
    <vt:lpwstr/>
  </property>
  <property fmtid="{D5CDD505-2E9C-101B-9397-08002B2CF9AE}" pid="118" name="IVID1B320FF5">
    <vt:lpwstr/>
  </property>
  <property fmtid="{D5CDD505-2E9C-101B-9397-08002B2CF9AE}" pid="119" name="IVIDD5915D9">
    <vt:lpwstr/>
  </property>
  <property fmtid="{D5CDD505-2E9C-101B-9397-08002B2CF9AE}" pid="120" name="IVID362E14DB">
    <vt:lpwstr/>
  </property>
  <property fmtid="{D5CDD505-2E9C-101B-9397-08002B2CF9AE}" pid="121" name="IVID1F6511DB">
    <vt:lpwstr/>
  </property>
  <property fmtid="{D5CDD505-2E9C-101B-9397-08002B2CF9AE}" pid="122" name="IVID3F1D10E8">
    <vt:lpwstr/>
  </property>
  <property fmtid="{D5CDD505-2E9C-101B-9397-08002B2CF9AE}" pid="123" name="IVID144313EE">
    <vt:lpwstr/>
  </property>
  <property fmtid="{D5CDD505-2E9C-101B-9397-08002B2CF9AE}" pid="124" name="IVID281217E7">
    <vt:lpwstr/>
  </property>
  <property fmtid="{D5CDD505-2E9C-101B-9397-08002B2CF9AE}" pid="125" name="IVID62415D6">
    <vt:lpwstr/>
  </property>
  <property fmtid="{D5CDD505-2E9C-101B-9397-08002B2CF9AE}" pid="126" name="IVID27641707">
    <vt:lpwstr/>
  </property>
  <property fmtid="{D5CDD505-2E9C-101B-9397-08002B2CF9AE}" pid="127" name="IVID193412D2">
    <vt:lpwstr/>
  </property>
  <property fmtid="{D5CDD505-2E9C-101B-9397-08002B2CF9AE}" pid="128" name="IVID304312E4">
    <vt:lpwstr/>
  </property>
  <property fmtid="{D5CDD505-2E9C-101B-9397-08002B2CF9AE}" pid="129" name="IVIDA2712E7">
    <vt:lpwstr/>
  </property>
  <property fmtid="{D5CDD505-2E9C-101B-9397-08002B2CF9AE}" pid="130" name="IVID19681106">
    <vt:lpwstr/>
  </property>
  <property fmtid="{D5CDD505-2E9C-101B-9397-08002B2CF9AE}" pid="131" name="IVID1B2C1B03">
    <vt:lpwstr/>
  </property>
  <property fmtid="{D5CDD505-2E9C-101B-9397-08002B2CF9AE}" pid="132" name="IVID397314FC">
    <vt:lpwstr/>
  </property>
  <property fmtid="{D5CDD505-2E9C-101B-9397-08002B2CF9AE}" pid="133" name="IVID416312FD">
    <vt:lpwstr/>
  </property>
  <property fmtid="{D5CDD505-2E9C-101B-9397-08002B2CF9AE}" pid="134" name="IVIDB4012DC">
    <vt:lpwstr/>
  </property>
  <property fmtid="{D5CDD505-2E9C-101B-9397-08002B2CF9AE}" pid="135" name="IVID2E3612FC">
    <vt:lpwstr/>
  </property>
  <property fmtid="{D5CDD505-2E9C-101B-9397-08002B2CF9AE}" pid="136" name="IVID435E17DD">
    <vt:lpwstr/>
  </property>
  <property fmtid="{D5CDD505-2E9C-101B-9397-08002B2CF9AE}" pid="137" name="IVID1F6312F2">
    <vt:lpwstr/>
  </property>
  <property fmtid="{D5CDD505-2E9C-101B-9397-08002B2CF9AE}" pid="138" name="IVID26411AE2">
    <vt:lpwstr/>
  </property>
  <property fmtid="{D5CDD505-2E9C-101B-9397-08002B2CF9AE}" pid="139" name="IVID92C13E6">
    <vt:lpwstr/>
  </property>
  <property fmtid="{D5CDD505-2E9C-101B-9397-08002B2CF9AE}" pid="140" name="IVID3D2012FD">
    <vt:lpwstr/>
  </property>
  <property fmtid="{D5CDD505-2E9C-101B-9397-08002B2CF9AE}" pid="141" name="IVIDA651509">
    <vt:lpwstr/>
  </property>
  <property fmtid="{D5CDD505-2E9C-101B-9397-08002B2CF9AE}" pid="142" name="IVID3A1412D5">
    <vt:lpwstr/>
  </property>
  <property fmtid="{D5CDD505-2E9C-101B-9397-08002B2CF9AE}" pid="143" name="IVID2E2012DB">
    <vt:lpwstr/>
  </property>
  <property fmtid="{D5CDD505-2E9C-101B-9397-08002B2CF9AE}" pid="144" name="IVID462E10F8">
    <vt:lpwstr/>
  </property>
  <property fmtid="{D5CDD505-2E9C-101B-9397-08002B2CF9AE}" pid="145" name="IVID2F231E03">
    <vt:lpwstr/>
  </property>
  <property fmtid="{D5CDD505-2E9C-101B-9397-08002B2CF9AE}" pid="146" name="IVID2F1A12FA">
    <vt:lpwstr/>
  </property>
  <property fmtid="{D5CDD505-2E9C-101B-9397-08002B2CF9AE}" pid="147" name="IVID89C16E7F">
    <vt:lpwstr/>
  </property>
  <property fmtid="{D5CDD505-2E9C-101B-9397-08002B2CF9AE}" pid="148" name="IVID3B5816EC">
    <vt:lpwstr/>
  </property>
  <property fmtid="{D5CDD505-2E9C-101B-9397-08002B2CF9AE}" pid="149" name="IVID351414F8">
    <vt:lpwstr/>
  </property>
  <property fmtid="{D5CDD505-2E9C-101B-9397-08002B2CF9AE}" pid="150" name="IVID2F251AE7">
    <vt:lpwstr/>
  </property>
  <property fmtid="{D5CDD505-2E9C-101B-9397-08002B2CF9AE}" pid="151" name="IVID306010F8">
    <vt:lpwstr/>
  </property>
  <property fmtid="{D5CDD505-2E9C-101B-9397-08002B2CF9AE}" pid="152" name="IVID204114FA">
    <vt:lpwstr/>
  </property>
  <property fmtid="{D5CDD505-2E9C-101B-9397-08002B2CF9AE}" pid="153" name="IVID2A7117D7">
    <vt:lpwstr/>
  </property>
  <property fmtid="{D5CDD505-2E9C-101B-9397-08002B2CF9AE}" pid="154" name="IVIDE331703">
    <vt:lpwstr/>
  </property>
  <property fmtid="{D5CDD505-2E9C-101B-9397-08002B2CF9AE}" pid="155" name="IVID135417DE">
    <vt:lpwstr/>
  </property>
  <property fmtid="{D5CDD505-2E9C-101B-9397-08002B2CF9AE}" pid="156" name="IVID2E6513EC">
    <vt:lpwstr/>
  </property>
  <property fmtid="{D5CDD505-2E9C-101B-9397-08002B2CF9AE}" pid="157" name="IVID206C12D9">
    <vt:lpwstr/>
  </property>
  <property fmtid="{D5CDD505-2E9C-101B-9397-08002B2CF9AE}" pid="158" name="IVID11701509">
    <vt:lpwstr/>
  </property>
  <property fmtid="{D5CDD505-2E9C-101B-9397-08002B2CF9AE}" pid="159" name="IVIDB7715FF">
    <vt:lpwstr/>
  </property>
  <property fmtid="{D5CDD505-2E9C-101B-9397-08002B2CF9AE}" pid="160" name="IVID274212CF">
    <vt:lpwstr/>
  </property>
  <property fmtid="{D5CDD505-2E9C-101B-9397-08002B2CF9AE}" pid="161" name="IVID126712ED">
    <vt:lpwstr/>
  </property>
  <property fmtid="{D5CDD505-2E9C-101B-9397-08002B2CF9AE}" pid="162" name="IVID3E0B16CD">
    <vt:lpwstr/>
  </property>
  <property fmtid="{D5CDD505-2E9C-101B-9397-08002B2CF9AE}" pid="163" name="IVID1A6C1CDD">
    <vt:lpwstr/>
  </property>
  <property fmtid="{D5CDD505-2E9C-101B-9397-08002B2CF9AE}" pid="164" name="IVID1B1614F9">
    <vt:lpwstr/>
  </property>
  <property fmtid="{D5CDD505-2E9C-101B-9397-08002B2CF9AE}" pid="165" name="IVID126111ED">
    <vt:lpwstr/>
  </property>
  <property fmtid="{D5CDD505-2E9C-101B-9397-08002B2CF9AE}" pid="166" name="IVID2B4A14EE">
    <vt:lpwstr/>
  </property>
  <property fmtid="{D5CDD505-2E9C-101B-9397-08002B2CF9AE}" pid="167" name="IVID3E4F170A">
    <vt:lpwstr/>
  </property>
  <property fmtid="{D5CDD505-2E9C-101B-9397-08002B2CF9AE}" pid="168" name="IVIDD3318CF">
    <vt:lpwstr/>
  </property>
  <property fmtid="{D5CDD505-2E9C-101B-9397-08002B2CF9AE}" pid="169" name="IVID1F6616FC">
    <vt:lpwstr/>
  </property>
  <property fmtid="{D5CDD505-2E9C-101B-9397-08002B2CF9AE}" pid="170" name="IVID291114D3">
    <vt:lpwstr/>
  </property>
  <property fmtid="{D5CDD505-2E9C-101B-9397-08002B2CF9AE}" pid="171" name="IVID402F12D9">
    <vt:lpwstr/>
  </property>
  <property fmtid="{D5CDD505-2E9C-101B-9397-08002B2CF9AE}" pid="172" name="IVID352F10D9">
    <vt:lpwstr/>
  </property>
  <property fmtid="{D5CDD505-2E9C-101B-9397-08002B2CF9AE}" pid="173" name="IVID383A16E2">
    <vt:lpwstr/>
  </property>
  <property fmtid="{D5CDD505-2E9C-101B-9397-08002B2CF9AE}" pid="174" name="IVID281911E9">
    <vt:lpwstr/>
  </property>
  <property fmtid="{D5CDD505-2E9C-101B-9397-08002B2CF9AE}" pid="175" name="IVID89EFF3FC">
    <vt:lpwstr/>
  </property>
  <property fmtid="{D5CDD505-2E9C-101B-9397-08002B2CF9AE}" pid="176" name="IVIDCFD1E45">
    <vt:lpwstr/>
  </property>
  <property fmtid="{D5CDD505-2E9C-101B-9397-08002B2CF9AE}" pid="177" name="IVIDEE1203C">
    <vt:lpwstr/>
  </property>
  <property fmtid="{D5CDD505-2E9C-101B-9397-08002B2CF9AE}" pid="178" name="IVID16F73F50">
    <vt:lpwstr/>
  </property>
  <property fmtid="{D5CDD505-2E9C-101B-9397-08002B2CF9AE}" pid="179" name="IVID14E62E65">
    <vt:lpwstr/>
  </property>
  <property fmtid="{D5CDD505-2E9C-101B-9397-08002B2CF9AE}" pid="180" name="IVID315C16DE">
    <vt:lpwstr/>
  </property>
  <property fmtid="{D5CDD505-2E9C-101B-9397-08002B2CF9AE}" pid="181" name="IVID1E3111EC">
    <vt:lpwstr/>
  </property>
  <property fmtid="{D5CDD505-2E9C-101B-9397-08002B2CF9AE}" pid="182" name="IVID131D14F6">
    <vt:lpwstr/>
  </property>
  <property fmtid="{D5CDD505-2E9C-101B-9397-08002B2CF9AE}" pid="183" name="IVID424A1EE9">
    <vt:lpwstr/>
  </property>
  <property fmtid="{D5CDD505-2E9C-101B-9397-08002B2CF9AE}" pid="184" name="IVID1D2711F1">
    <vt:lpwstr/>
  </property>
  <property fmtid="{D5CDD505-2E9C-101B-9397-08002B2CF9AE}" pid="185" name="IVID387D11D3">
    <vt:lpwstr/>
  </property>
  <property fmtid="{D5CDD505-2E9C-101B-9397-08002B2CF9AE}" pid="186" name="IVID1AD00D51">
    <vt:lpwstr/>
  </property>
  <property fmtid="{D5CDD505-2E9C-101B-9397-08002B2CF9AE}" pid="187" name="IVID10D80B48">
    <vt:lpwstr/>
  </property>
  <property fmtid="{D5CDD505-2E9C-101B-9397-08002B2CF9AE}" pid="188" name="IVID265415E6">
    <vt:lpwstr/>
  </property>
  <property fmtid="{D5CDD505-2E9C-101B-9397-08002B2CF9AE}" pid="189" name="IVIDDF21236">
    <vt:lpwstr/>
  </property>
  <property fmtid="{D5CDD505-2E9C-101B-9397-08002B2CF9AE}" pid="190" name="IVID18E52C29">
    <vt:lpwstr/>
  </property>
  <property fmtid="{D5CDD505-2E9C-101B-9397-08002B2CF9AE}" pid="191" name="IVID3B3411F7">
    <vt:lpwstr/>
  </property>
  <property fmtid="{D5CDD505-2E9C-101B-9397-08002B2CF9AE}" pid="192" name="IVID404212DE">
    <vt:lpwstr/>
  </property>
  <property fmtid="{D5CDD505-2E9C-101B-9397-08002B2CF9AE}" pid="193" name="IVIDB6515E3">
    <vt:lpwstr/>
  </property>
  <property fmtid="{D5CDD505-2E9C-101B-9397-08002B2CF9AE}" pid="194" name="IVID295910D4">
    <vt:lpwstr/>
  </property>
  <property fmtid="{D5CDD505-2E9C-101B-9397-08002B2CF9AE}" pid="195" name="IVID367411DD">
    <vt:lpwstr/>
  </property>
  <property fmtid="{D5CDD505-2E9C-101B-9397-08002B2CF9AE}" pid="196" name="IVID263E1CFE">
    <vt:lpwstr/>
  </property>
  <property fmtid="{D5CDD505-2E9C-101B-9397-08002B2CF9AE}" pid="197" name="IVID26815E1">
    <vt:lpwstr/>
  </property>
  <property fmtid="{D5CDD505-2E9C-101B-9397-08002B2CF9AE}" pid="198" name="IVID432613D2">
    <vt:lpwstr/>
  </property>
  <property fmtid="{D5CDD505-2E9C-101B-9397-08002B2CF9AE}" pid="199" name="IVID19341309">
    <vt:lpwstr/>
  </property>
  <property fmtid="{D5CDD505-2E9C-101B-9397-08002B2CF9AE}" pid="200" name="IVID15E20D64">
    <vt:lpwstr/>
  </property>
  <property fmtid="{D5CDD505-2E9C-101B-9397-08002B2CF9AE}" pid="201" name="IVID170D16D2">
    <vt:lpwstr/>
  </property>
  <property fmtid="{D5CDD505-2E9C-101B-9397-08002B2CF9AE}" pid="202" name="IVID232E11E0">
    <vt:lpwstr/>
  </property>
  <property fmtid="{D5CDD505-2E9C-101B-9397-08002B2CF9AE}" pid="203" name="IVIDD5E16FB">
    <vt:lpwstr/>
  </property>
  <property fmtid="{D5CDD505-2E9C-101B-9397-08002B2CF9AE}" pid="204" name="IVID377810DF">
    <vt:lpwstr/>
  </property>
  <property fmtid="{D5CDD505-2E9C-101B-9397-08002B2CF9AE}" pid="205" name="IVID81113D2">
    <vt:lpwstr/>
  </property>
  <property fmtid="{D5CDD505-2E9C-101B-9397-08002B2CF9AE}" pid="206" name="IVID1D231201">
    <vt:lpwstr/>
  </property>
  <property fmtid="{D5CDD505-2E9C-101B-9397-08002B2CF9AE}" pid="207" name="IVID316311F9">
    <vt:lpwstr/>
  </property>
  <property fmtid="{D5CDD505-2E9C-101B-9397-08002B2CF9AE}" pid="208" name="IVID2E581AF2">
    <vt:lpwstr/>
  </property>
  <property fmtid="{D5CDD505-2E9C-101B-9397-08002B2CF9AE}" pid="209" name="IVIDD571205">
    <vt:lpwstr/>
  </property>
  <property fmtid="{D5CDD505-2E9C-101B-9397-08002B2CF9AE}" pid="210" name="IVID304C1103">
    <vt:lpwstr/>
  </property>
  <property fmtid="{D5CDD505-2E9C-101B-9397-08002B2CF9AE}" pid="211" name="IVID249E7BAE">
    <vt:lpwstr/>
  </property>
  <property fmtid="{D5CDD505-2E9C-101B-9397-08002B2CF9AE}" pid="212" name="IVID1CE01877">
    <vt:lpwstr/>
  </property>
  <property fmtid="{D5CDD505-2E9C-101B-9397-08002B2CF9AE}" pid="213" name="IVID2D2D08DE">
    <vt:lpwstr/>
  </property>
  <property fmtid="{D5CDD505-2E9C-101B-9397-08002B2CF9AE}" pid="214" name="IVID16D03047">
    <vt:lpwstr/>
  </property>
  <property fmtid="{D5CDD505-2E9C-101B-9397-08002B2CF9AE}" pid="215" name="IVID3B121008">
    <vt:lpwstr/>
  </property>
  <property fmtid="{D5CDD505-2E9C-101B-9397-08002B2CF9AE}" pid="216" name="IVIDAFE4048">
    <vt:lpwstr/>
  </property>
  <property fmtid="{D5CDD505-2E9C-101B-9397-08002B2CF9AE}" pid="217" name="IVID291514D1">
    <vt:lpwstr/>
  </property>
  <property fmtid="{D5CDD505-2E9C-101B-9397-08002B2CF9AE}" pid="218" name="IVID3D7614E2">
    <vt:lpwstr/>
  </property>
  <property fmtid="{D5CDD505-2E9C-101B-9397-08002B2CF9AE}" pid="219" name="IVID12022C1E">
    <vt:lpwstr/>
  </property>
  <property fmtid="{D5CDD505-2E9C-101B-9397-08002B2CF9AE}" pid="220" name="IVID2F5216E7">
    <vt:lpwstr/>
  </property>
  <property fmtid="{D5CDD505-2E9C-101B-9397-08002B2CF9AE}" pid="221" name="IVID3D1B18F8">
    <vt:lpwstr/>
  </property>
  <property fmtid="{D5CDD505-2E9C-101B-9397-08002B2CF9AE}" pid="222" name="IVID3526110A">
    <vt:lpwstr/>
  </property>
  <property fmtid="{D5CDD505-2E9C-101B-9397-08002B2CF9AE}" pid="223" name="IVID1ACD3827">
    <vt:lpwstr/>
  </property>
  <property fmtid="{D5CDD505-2E9C-101B-9397-08002B2CF9AE}" pid="224" name="IVID15D22D10">
    <vt:lpwstr/>
  </property>
  <property fmtid="{D5CDD505-2E9C-101B-9397-08002B2CF9AE}" pid="225" name="IVID15E0310E">
    <vt:lpwstr/>
  </property>
  <property fmtid="{D5CDD505-2E9C-101B-9397-08002B2CF9AE}" pid="226" name="IVID1B4017E8">
    <vt:lpwstr/>
  </property>
  <property fmtid="{D5CDD505-2E9C-101B-9397-08002B2CF9AE}" pid="227" name="IVID40411A00">
    <vt:lpwstr/>
  </property>
  <property fmtid="{D5CDD505-2E9C-101B-9397-08002B2CF9AE}" pid="228" name="IVID14E3373D">
    <vt:lpwstr/>
  </property>
  <property fmtid="{D5CDD505-2E9C-101B-9397-08002B2CF9AE}" pid="229" name="IVID160E14F3">
    <vt:lpwstr/>
  </property>
  <property fmtid="{D5CDD505-2E9C-101B-9397-08002B2CF9AE}" pid="230" name="IVID213C11D5">
    <vt:lpwstr/>
  </property>
  <property fmtid="{D5CDD505-2E9C-101B-9397-08002B2CF9AE}" pid="231" name="IVID26511AFD">
    <vt:lpwstr/>
  </property>
  <property fmtid="{D5CDD505-2E9C-101B-9397-08002B2CF9AE}" pid="232" name="IVID143912EC">
    <vt:lpwstr/>
  </property>
  <property fmtid="{D5CDD505-2E9C-101B-9397-08002B2CF9AE}" pid="233" name="IVID116317D2">
    <vt:lpwstr/>
  </property>
  <property fmtid="{D5CDD505-2E9C-101B-9397-08002B2CF9AE}" pid="234" name="IVID326116D6">
    <vt:lpwstr/>
  </property>
  <property fmtid="{D5CDD505-2E9C-101B-9397-08002B2CF9AE}" pid="235" name="IVID293B1304">
    <vt:lpwstr/>
  </property>
  <property fmtid="{D5CDD505-2E9C-101B-9397-08002B2CF9AE}" pid="236" name="IVID275115E5">
    <vt:lpwstr/>
  </property>
  <property fmtid="{D5CDD505-2E9C-101B-9397-08002B2CF9AE}" pid="237" name="IVID1B1207CF">
    <vt:lpwstr/>
  </property>
  <property fmtid="{D5CDD505-2E9C-101B-9397-08002B2CF9AE}" pid="238" name="IVID191307CB">
    <vt:lpwstr/>
  </property>
  <property fmtid="{D5CDD505-2E9C-101B-9397-08002B2CF9AE}" pid="239" name="IVIDC6816F6">
    <vt:lpwstr/>
  </property>
  <property fmtid="{D5CDD505-2E9C-101B-9397-08002B2CF9AE}" pid="240" name="IVID2F650FF5">
    <vt:lpwstr/>
  </property>
  <property fmtid="{D5CDD505-2E9C-101B-9397-08002B2CF9AE}" pid="241" name="IVID145E15F0">
    <vt:lpwstr/>
  </property>
  <property fmtid="{D5CDD505-2E9C-101B-9397-08002B2CF9AE}" pid="242" name="IVID1B451208">
    <vt:lpwstr/>
  </property>
  <property fmtid="{D5CDD505-2E9C-101B-9397-08002B2CF9AE}" pid="243" name="IVID1D1A19D0">
    <vt:lpwstr/>
  </property>
  <property fmtid="{D5CDD505-2E9C-101B-9397-08002B2CF9AE}" pid="244" name="IVID315A17D4">
    <vt:lpwstr/>
  </property>
  <property fmtid="{D5CDD505-2E9C-101B-9397-08002B2CF9AE}" pid="245" name="IVID2D2713F6">
    <vt:lpwstr/>
  </property>
  <property fmtid="{D5CDD505-2E9C-101B-9397-08002B2CF9AE}" pid="246" name="IVID136512DB">
    <vt:lpwstr/>
  </property>
  <property fmtid="{D5CDD505-2E9C-101B-9397-08002B2CF9AE}" pid="247" name="IVID165F19D9">
    <vt:lpwstr/>
  </property>
  <property fmtid="{D5CDD505-2E9C-101B-9397-08002B2CF9AE}" pid="248" name="IVID125E1EE8">
    <vt:lpwstr/>
  </property>
  <property fmtid="{D5CDD505-2E9C-101B-9397-08002B2CF9AE}" pid="249" name="IVID190C07D8">
    <vt:lpwstr/>
  </property>
  <property fmtid="{D5CDD505-2E9C-101B-9397-08002B2CF9AE}" pid="250" name="IVID3F5A18F5">
    <vt:lpwstr/>
  </property>
  <property fmtid="{D5CDD505-2E9C-101B-9397-08002B2CF9AE}" pid="251" name="IVID9320FE4">
    <vt:lpwstr/>
  </property>
  <property fmtid="{D5CDD505-2E9C-101B-9397-08002B2CF9AE}" pid="252" name="IVID154A14E1">
    <vt:lpwstr/>
  </property>
  <property fmtid="{D5CDD505-2E9C-101B-9397-08002B2CF9AE}" pid="253" name="IVID1E4014EC">
    <vt:lpwstr/>
  </property>
  <property fmtid="{D5CDD505-2E9C-101B-9397-08002B2CF9AE}" pid="254" name="IVID3E5815F0">
    <vt:lpwstr/>
  </property>
  <property fmtid="{D5CDD505-2E9C-101B-9397-08002B2CF9AE}" pid="255" name="IVID22411809">
    <vt:lpwstr/>
  </property>
  <property fmtid="{D5CDD505-2E9C-101B-9397-08002B2CF9AE}" pid="256" name="IVID16211209">
    <vt:lpwstr/>
  </property>
  <property fmtid="{D5CDD505-2E9C-101B-9397-08002B2CF9AE}" pid="257" name="IVID20541BC7">
    <vt:lpwstr/>
  </property>
  <property fmtid="{D5CDD505-2E9C-101B-9397-08002B2CF9AE}" pid="258" name="IVID391D11CE">
    <vt:lpwstr/>
  </property>
  <property fmtid="{D5CDD505-2E9C-101B-9397-08002B2CF9AE}" pid="259" name="IVID301317DF">
    <vt:lpwstr/>
  </property>
  <property fmtid="{D5CDD505-2E9C-101B-9397-08002B2CF9AE}" pid="260" name="IVID332B13DD">
    <vt:lpwstr/>
  </property>
  <property fmtid="{D5CDD505-2E9C-101B-9397-08002B2CF9AE}" pid="261" name="IVID374018E8">
    <vt:lpwstr/>
  </property>
  <property fmtid="{D5CDD505-2E9C-101B-9397-08002B2CF9AE}" pid="262" name="IVID2C3A1ADA">
    <vt:lpwstr/>
  </property>
  <property fmtid="{D5CDD505-2E9C-101B-9397-08002B2CF9AE}" pid="263" name="IVID1C2012FE">
    <vt:lpwstr/>
  </property>
  <property fmtid="{D5CDD505-2E9C-101B-9397-08002B2CF9AE}" pid="264" name="IVID3A3016F7">
    <vt:lpwstr/>
  </property>
  <property fmtid="{D5CDD505-2E9C-101B-9397-08002B2CF9AE}" pid="265" name="IVID431F11EB">
    <vt:lpwstr/>
  </property>
  <property fmtid="{D5CDD505-2E9C-101B-9397-08002B2CF9AE}" pid="266" name="IVID14D30F5E">
    <vt:lpwstr/>
  </property>
  <property fmtid="{D5CDD505-2E9C-101B-9397-08002B2CF9AE}" pid="267" name="IVID19D61D1A">
    <vt:lpwstr/>
  </property>
  <property fmtid="{D5CDD505-2E9C-101B-9397-08002B2CF9AE}" pid="268" name="IVID131E1706">
    <vt:lpwstr/>
  </property>
  <property fmtid="{D5CDD505-2E9C-101B-9397-08002B2CF9AE}" pid="269" name="IVID1D4412D6">
    <vt:lpwstr/>
  </property>
  <property fmtid="{D5CDD505-2E9C-101B-9397-08002B2CF9AE}" pid="270" name="IVID5C1F9E02">
    <vt:lpwstr/>
  </property>
  <property fmtid="{D5CDD505-2E9C-101B-9397-08002B2CF9AE}" pid="271" name="IVIDBA3006FA">
    <vt:lpwstr/>
  </property>
  <property fmtid="{D5CDD505-2E9C-101B-9397-08002B2CF9AE}" pid="272" name="IVIDDE3ED098">
    <vt:lpwstr/>
  </property>
  <property fmtid="{D5CDD505-2E9C-101B-9397-08002B2CF9AE}" pid="273" name="Matl" linkTarget="Prop_Matl">
    <vt:r8>0</vt:r8>
  </property>
  <property fmtid="{D5CDD505-2E9C-101B-9397-08002B2CF9AE}" pid="274" name="Matl_Rate" linkTarget="Prop_Matl_Rate">
    <vt:r8>0</vt:r8>
  </property>
  <property fmtid="{D5CDD505-2E9C-101B-9397-08002B2CF9AE}" pid="275" name="MD" linkTarget="Prop_MD">
    <vt:r8>0</vt:r8>
  </property>
  <property fmtid="{D5CDD505-2E9C-101B-9397-08002B2CF9AE}" pid="276" name="MD_Rate" linkTarget="Prop_MD_Rate">
    <vt:r8>0</vt:r8>
  </property>
  <property fmtid="{D5CDD505-2E9C-101B-9397-08002B2CF9AE}" pid="277" name="Total_Matl" linkTarget="Prop_Total_Matl">
    <vt:r8>0</vt:r8>
  </property>
  <property fmtid="{D5CDD505-2E9C-101B-9397-08002B2CF9AE}" pid="278" name="Total_MD" linkTarget="Prop_Total_MD">
    <vt:r8>0</vt:r8>
  </property>
</Properties>
</file>