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gan\Desktop\"/>
    </mc:Choice>
  </mc:AlternateContent>
  <xr:revisionPtr revIDLastSave="0" documentId="13_ncr:1_{884D261F-6282-4DB3-9DF4-B4EC0B2A81F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Care" sheetId="36" r:id="rId1"/>
    <sheet name="IT-Man" sheetId="37" r:id="rId2"/>
    <sheet name="Hcare-R&amp;D" sheetId="38" r:id="rId3"/>
    <sheet name="IT-R&amp;D" sheetId="39" r:id="rId4"/>
    <sheet name="projectdata-nyse (1)" sheetId="1" r:id="rId5"/>
  </sheets>
  <definedNames>
    <definedName name="_xlnm._FilterDatabase" localSheetId="4" hidden="1">'projectdata-nyse (1)'!$A$1:$Q$1711</definedName>
    <definedName name="company_list">#REF!</definedName>
    <definedName name="COst_of_Good_Sold">'projectdata-nyse (1)'!$G:$G</definedName>
    <definedName name="GICS_Sector">'projectdata-nyse (1)'!$K:$K</definedName>
    <definedName name="GICS_Sub_Industry">'projectdata-nyse (1)'!$L:$L</definedName>
    <definedName name="Other_opeating_items">'projectdata-nyse (1)'!$J:$J</definedName>
    <definedName name="Period_Ending">'projectdata-nyse (1)'!$D:$D</definedName>
    <definedName name="Research_development">'projectdata-nyse (1)'!$I:$I</definedName>
    <definedName name="Salea_general_admin">'projectdata-nyse (1)'!$H:$H</definedName>
    <definedName name="Scenario">#REF!</definedName>
    <definedName name="Ticker_symbol">'projectdata-nyse (1)'!$B:$B</definedName>
    <definedName name="Total_Revenue">'projectdata-nyse (1)'!$F:$F</definedName>
    <definedName name="years">'projectdata-nyse (1)'!$C:$C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36" l="1"/>
  <c r="B66" i="37"/>
  <c r="B61" i="38" l="1"/>
  <c r="B60" i="38"/>
  <c r="B59" i="38"/>
  <c r="B58" i="38"/>
  <c r="B57" i="38"/>
  <c r="B56" i="38"/>
  <c r="B55" i="38"/>
  <c r="B72" i="39"/>
  <c r="B71" i="39"/>
  <c r="B70" i="39"/>
  <c r="B69" i="39"/>
  <c r="B68" i="39"/>
  <c r="B67" i="39"/>
  <c r="B66" i="39"/>
  <c r="E1711" i="1" l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N1695" i="1"/>
  <c r="E1695" i="1"/>
  <c r="N1694" i="1"/>
  <c r="E1694" i="1"/>
  <c r="N1693" i="1"/>
  <c r="E1693" i="1"/>
  <c r="N1692" i="1"/>
  <c r="E1692" i="1"/>
  <c r="E1691" i="1"/>
  <c r="E1690" i="1"/>
  <c r="E1689" i="1"/>
  <c r="E1688" i="1"/>
  <c r="N1687" i="1"/>
  <c r="E1687" i="1"/>
  <c r="N1686" i="1"/>
  <c r="E1686" i="1"/>
  <c r="N1685" i="1"/>
  <c r="E1685" i="1"/>
  <c r="N1684" i="1"/>
  <c r="E1684" i="1"/>
  <c r="E1683" i="1"/>
  <c r="E1682" i="1"/>
  <c r="E1681" i="1"/>
  <c r="E1680" i="1"/>
  <c r="E1679" i="1"/>
  <c r="E1678" i="1"/>
  <c r="E1677" i="1"/>
  <c r="E1676" i="1"/>
  <c r="N1675" i="1"/>
  <c r="E1675" i="1"/>
  <c r="N1674" i="1"/>
  <c r="E1674" i="1"/>
  <c r="N1673" i="1"/>
  <c r="E1673" i="1"/>
  <c r="N1672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N1647" i="1"/>
  <c r="E1647" i="1"/>
  <c r="N1646" i="1"/>
  <c r="E1646" i="1"/>
  <c r="N1645" i="1"/>
  <c r="E1645" i="1"/>
  <c r="N1644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N1612" i="1"/>
  <c r="E1612" i="1"/>
  <c r="N1611" i="1"/>
  <c r="E1611" i="1"/>
  <c r="N1610" i="1"/>
  <c r="E1610" i="1"/>
  <c r="N1609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N1592" i="1"/>
  <c r="E1592" i="1"/>
  <c r="N1591" i="1"/>
  <c r="E1591" i="1"/>
  <c r="N1590" i="1"/>
  <c r="E1590" i="1"/>
  <c r="N1589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N1560" i="1"/>
  <c r="E1560" i="1"/>
  <c r="N1559" i="1"/>
  <c r="E1559" i="1"/>
  <c r="N1558" i="1"/>
  <c r="E1558" i="1"/>
  <c r="N1557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N1504" i="1"/>
  <c r="E1504" i="1"/>
  <c r="N1503" i="1"/>
  <c r="E1503" i="1"/>
  <c r="N1502" i="1"/>
  <c r="E1502" i="1"/>
  <c r="N1501" i="1"/>
  <c r="E1501" i="1"/>
  <c r="N1500" i="1"/>
  <c r="E1500" i="1"/>
  <c r="N1499" i="1"/>
  <c r="E1499" i="1"/>
  <c r="N1498" i="1"/>
  <c r="E1498" i="1"/>
  <c r="N1497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N1452" i="1"/>
  <c r="E1452" i="1"/>
  <c r="N1451" i="1"/>
  <c r="E1451" i="1"/>
  <c r="N1450" i="1"/>
  <c r="E1450" i="1"/>
  <c r="N1449" i="1"/>
  <c r="E1449" i="1"/>
  <c r="E1448" i="1"/>
  <c r="E1447" i="1"/>
  <c r="E1446" i="1"/>
  <c r="E1445" i="1"/>
  <c r="O1444" i="1"/>
  <c r="N1444" i="1"/>
  <c r="M1444" i="1"/>
  <c r="E1444" i="1"/>
  <c r="O1443" i="1"/>
  <c r="N1443" i="1"/>
  <c r="M1443" i="1"/>
  <c r="E1443" i="1"/>
  <c r="O1442" i="1"/>
  <c r="N1442" i="1"/>
  <c r="M1442" i="1"/>
  <c r="E1442" i="1"/>
  <c r="O1441" i="1"/>
  <c r="N1441" i="1"/>
  <c r="M1441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O1428" i="1"/>
  <c r="N1428" i="1"/>
  <c r="M1428" i="1"/>
  <c r="E1428" i="1"/>
  <c r="O1427" i="1"/>
  <c r="N1427" i="1"/>
  <c r="M1427" i="1"/>
  <c r="E1427" i="1"/>
  <c r="O1426" i="1"/>
  <c r="N1426" i="1"/>
  <c r="M1426" i="1"/>
  <c r="E1426" i="1"/>
  <c r="O1425" i="1"/>
  <c r="N1425" i="1"/>
  <c r="M1425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N1412" i="1"/>
  <c r="E1412" i="1"/>
  <c r="N1411" i="1"/>
  <c r="E1411" i="1"/>
  <c r="N1410" i="1"/>
  <c r="E1410" i="1"/>
  <c r="N1409" i="1"/>
  <c r="E1409" i="1"/>
  <c r="E1408" i="1"/>
  <c r="E1407" i="1"/>
  <c r="E1406" i="1"/>
  <c r="E1405" i="1"/>
  <c r="E1404" i="1"/>
  <c r="E1403" i="1"/>
  <c r="E1402" i="1"/>
  <c r="E1401" i="1"/>
  <c r="N1400" i="1"/>
  <c r="E1400" i="1"/>
  <c r="N1399" i="1"/>
  <c r="E1399" i="1"/>
  <c r="N1398" i="1"/>
  <c r="E1398" i="1"/>
  <c r="N1397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N1308" i="1"/>
  <c r="E1308" i="1"/>
  <c r="N1307" i="1"/>
  <c r="E1307" i="1"/>
  <c r="N1306" i="1"/>
  <c r="E1306" i="1"/>
  <c r="N1305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N1288" i="1"/>
  <c r="E1288" i="1"/>
  <c r="N1287" i="1"/>
  <c r="E1287" i="1"/>
  <c r="N1286" i="1"/>
  <c r="E1286" i="1"/>
  <c r="N1285" i="1"/>
  <c r="E1285" i="1"/>
  <c r="N1284" i="1"/>
  <c r="E1284" i="1"/>
  <c r="N1283" i="1"/>
  <c r="E1283" i="1"/>
  <c r="N1282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N1154" i="1"/>
  <c r="E1154" i="1"/>
  <c r="N1153" i="1"/>
  <c r="E1153" i="1"/>
  <c r="N1152" i="1"/>
  <c r="E1152" i="1"/>
  <c r="N1151" i="1"/>
  <c r="E1151" i="1"/>
  <c r="E1150" i="1"/>
  <c r="E1149" i="1"/>
  <c r="E1148" i="1"/>
  <c r="E1147" i="1"/>
  <c r="N1146" i="1"/>
  <c r="E1146" i="1"/>
  <c r="N1145" i="1"/>
  <c r="E1145" i="1"/>
  <c r="N1144" i="1"/>
  <c r="E1144" i="1"/>
  <c r="N1143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N1122" i="1"/>
  <c r="E1122" i="1"/>
  <c r="N1121" i="1"/>
  <c r="E1121" i="1"/>
  <c r="N1120" i="1"/>
  <c r="E1120" i="1"/>
  <c r="N1119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N1096" i="1"/>
  <c r="E1096" i="1"/>
  <c r="N1095" i="1"/>
  <c r="E1095" i="1"/>
  <c r="N1094" i="1"/>
  <c r="E1094" i="1"/>
  <c r="N1093" i="1"/>
  <c r="E1093" i="1"/>
  <c r="E1092" i="1"/>
  <c r="E1091" i="1"/>
  <c r="E1090" i="1"/>
  <c r="E1089" i="1"/>
  <c r="E1088" i="1"/>
  <c r="E1087" i="1"/>
  <c r="E1086" i="1"/>
  <c r="E1085" i="1"/>
  <c r="N1084" i="1"/>
  <c r="E1084" i="1"/>
  <c r="N1083" i="1"/>
  <c r="E1083" i="1"/>
  <c r="N1082" i="1"/>
  <c r="E1082" i="1"/>
  <c r="N1081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N1012" i="1"/>
  <c r="E1012" i="1"/>
  <c r="N1011" i="1"/>
  <c r="E1011" i="1"/>
  <c r="N1010" i="1"/>
  <c r="E1010" i="1"/>
  <c r="N1009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N984" i="1"/>
  <c r="E984" i="1"/>
  <c r="N983" i="1"/>
  <c r="E983" i="1"/>
  <c r="N982" i="1"/>
  <c r="E982" i="1"/>
  <c r="N981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N960" i="1"/>
  <c r="E960" i="1"/>
  <c r="N959" i="1"/>
  <c r="E959" i="1"/>
  <c r="N958" i="1"/>
  <c r="E958" i="1"/>
  <c r="N957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N940" i="1"/>
  <c r="E940" i="1"/>
  <c r="N939" i="1"/>
  <c r="E939" i="1"/>
  <c r="N938" i="1"/>
  <c r="E938" i="1"/>
  <c r="N937" i="1"/>
  <c r="E937" i="1"/>
  <c r="E936" i="1"/>
  <c r="E935" i="1"/>
  <c r="E934" i="1"/>
  <c r="E933" i="1"/>
  <c r="E932" i="1"/>
  <c r="E931" i="1"/>
  <c r="E930" i="1"/>
  <c r="E929" i="1"/>
  <c r="Q928" i="1"/>
  <c r="P928" i="1"/>
  <c r="O928" i="1"/>
  <c r="N928" i="1"/>
  <c r="M928" i="1"/>
  <c r="E928" i="1"/>
  <c r="Q927" i="1"/>
  <c r="P927" i="1"/>
  <c r="O927" i="1"/>
  <c r="N927" i="1"/>
  <c r="M927" i="1"/>
  <c r="E927" i="1"/>
  <c r="Q926" i="1"/>
  <c r="P926" i="1"/>
  <c r="O926" i="1"/>
  <c r="N926" i="1"/>
  <c r="M926" i="1"/>
  <c r="E926" i="1"/>
  <c r="Q925" i="1"/>
  <c r="P925" i="1"/>
  <c r="O925" i="1"/>
  <c r="N925" i="1"/>
  <c r="M925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N880" i="1"/>
  <c r="E880" i="1"/>
  <c r="N879" i="1"/>
  <c r="E879" i="1"/>
  <c r="N878" i="1"/>
  <c r="E878" i="1"/>
  <c r="N877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N856" i="1"/>
  <c r="E856" i="1"/>
  <c r="N855" i="1"/>
  <c r="E855" i="1"/>
  <c r="N854" i="1"/>
  <c r="E854" i="1"/>
  <c r="N853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N820" i="1"/>
  <c r="E820" i="1"/>
  <c r="N819" i="1"/>
  <c r="E819" i="1"/>
  <c r="N818" i="1"/>
  <c r="E818" i="1"/>
  <c r="N817" i="1"/>
  <c r="E817" i="1"/>
  <c r="N816" i="1"/>
  <c r="E816" i="1"/>
  <c r="N815" i="1"/>
  <c r="E815" i="1"/>
  <c r="N814" i="1"/>
  <c r="E814" i="1"/>
  <c r="N813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N800" i="1"/>
  <c r="E800" i="1"/>
  <c r="N799" i="1"/>
  <c r="E799" i="1"/>
  <c r="N798" i="1"/>
  <c r="E798" i="1"/>
  <c r="N797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N780" i="1"/>
  <c r="E780" i="1"/>
  <c r="N779" i="1"/>
  <c r="E779" i="1"/>
  <c r="N778" i="1"/>
  <c r="E778" i="1"/>
  <c r="N777" i="1"/>
  <c r="E777" i="1"/>
  <c r="E776" i="1"/>
  <c r="E775" i="1"/>
  <c r="E774" i="1"/>
  <c r="E773" i="1"/>
  <c r="E772" i="1"/>
  <c r="E771" i="1"/>
  <c r="E770" i="1"/>
  <c r="E769" i="1"/>
  <c r="N768" i="1"/>
  <c r="E768" i="1"/>
  <c r="N767" i="1"/>
  <c r="E767" i="1"/>
  <c r="N766" i="1"/>
  <c r="E766" i="1"/>
  <c r="N765" i="1"/>
  <c r="E765" i="1"/>
  <c r="N764" i="1"/>
  <c r="E764" i="1"/>
  <c r="N763" i="1"/>
  <c r="E763" i="1"/>
  <c r="N762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Q725" i="1"/>
  <c r="P725" i="1"/>
  <c r="O725" i="1"/>
  <c r="N725" i="1"/>
  <c r="M725" i="1"/>
  <c r="E725" i="1"/>
  <c r="Q724" i="1"/>
  <c r="P724" i="1"/>
  <c r="O724" i="1"/>
  <c r="N724" i="1"/>
  <c r="M724" i="1"/>
  <c r="E724" i="1"/>
  <c r="Q723" i="1"/>
  <c r="P723" i="1"/>
  <c r="O723" i="1"/>
  <c r="N723" i="1"/>
  <c r="M723" i="1"/>
  <c r="E723" i="1"/>
  <c r="Q722" i="1"/>
  <c r="P722" i="1"/>
  <c r="O722" i="1"/>
  <c r="N722" i="1"/>
  <c r="M722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N685" i="1"/>
  <c r="E685" i="1"/>
  <c r="N684" i="1"/>
  <c r="E684" i="1"/>
  <c r="N683" i="1"/>
  <c r="E683" i="1"/>
  <c r="N682" i="1"/>
  <c r="E682" i="1"/>
  <c r="E681" i="1"/>
  <c r="E680" i="1"/>
  <c r="E679" i="1"/>
  <c r="E678" i="1"/>
  <c r="E677" i="1"/>
  <c r="E676" i="1"/>
  <c r="E675" i="1"/>
  <c r="E674" i="1"/>
  <c r="N673" i="1"/>
  <c r="E673" i="1"/>
  <c r="N672" i="1"/>
  <c r="E672" i="1"/>
  <c r="N671" i="1"/>
  <c r="E671" i="1"/>
  <c r="N670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N649" i="1"/>
  <c r="E649" i="1"/>
  <c r="N648" i="1"/>
  <c r="E648" i="1"/>
  <c r="N647" i="1"/>
  <c r="E647" i="1"/>
  <c r="N646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N629" i="1"/>
  <c r="E629" i="1"/>
  <c r="N628" i="1"/>
  <c r="E628" i="1"/>
  <c r="N627" i="1"/>
  <c r="E627" i="1"/>
  <c r="N626" i="1"/>
  <c r="E626" i="1"/>
  <c r="E625" i="1"/>
  <c r="E624" i="1"/>
  <c r="E623" i="1"/>
  <c r="E622" i="1"/>
  <c r="N621" i="1"/>
  <c r="E621" i="1"/>
  <c r="N620" i="1"/>
  <c r="E620" i="1"/>
  <c r="N619" i="1"/>
  <c r="E619" i="1"/>
  <c r="N618" i="1"/>
  <c r="E618" i="1"/>
  <c r="N617" i="1"/>
  <c r="E617" i="1"/>
  <c r="N616" i="1"/>
  <c r="E616" i="1"/>
  <c r="N615" i="1"/>
  <c r="E615" i="1"/>
  <c r="N614" i="1"/>
  <c r="E614" i="1"/>
  <c r="N613" i="1"/>
  <c r="E613" i="1"/>
  <c r="N612" i="1"/>
  <c r="E612" i="1"/>
  <c r="N611" i="1"/>
  <c r="E611" i="1"/>
  <c r="N610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N593" i="1"/>
  <c r="E593" i="1"/>
  <c r="N592" i="1"/>
  <c r="E592" i="1"/>
  <c r="N591" i="1"/>
  <c r="E591" i="1"/>
  <c r="N590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N497" i="1"/>
  <c r="E497" i="1"/>
  <c r="N496" i="1"/>
  <c r="E496" i="1"/>
  <c r="N495" i="1"/>
  <c r="E495" i="1"/>
  <c r="N494" i="1"/>
  <c r="E494" i="1"/>
  <c r="N493" i="1"/>
  <c r="E493" i="1"/>
  <c r="N492" i="1"/>
  <c r="E492" i="1"/>
  <c r="N491" i="1"/>
  <c r="E491" i="1"/>
  <c r="N490" i="1"/>
  <c r="E490" i="1"/>
  <c r="E489" i="1"/>
  <c r="E488" i="1"/>
  <c r="E487" i="1"/>
  <c r="E486" i="1"/>
  <c r="Q485" i="1"/>
  <c r="P485" i="1"/>
  <c r="O485" i="1"/>
  <c r="N485" i="1"/>
  <c r="M485" i="1"/>
  <c r="E485" i="1"/>
  <c r="Q484" i="1"/>
  <c r="P484" i="1"/>
  <c r="O484" i="1"/>
  <c r="N484" i="1"/>
  <c r="M484" i="1"/>
  <c r="E484" i="1"/>
  <c r="Q483" i="1"/>
  <c r="P483" i="1"/>
  <c r="O483" i="1"/>
  <c r="N483" i="1"/>
  <c r="M483" i="1"/>
  <c r="E483" i="1"/>
  <c r="Q482" i="1"/>
  <c r="P482" i="1"/>
  <c r="O482" i="1"/>
  <c r="N482" i="1"/>
  <c r="M482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Q429" i="1"/>
  <c r="P429" i="1"/>
  <c r="O429" i="1"/>
  <c r="N429" i="1"/>
  <c r="M429" i="1"/>
  <c r="E429" i="1"/>
  <c r="Q428" i="1"/>
  <c r="P428" i="1"/>
  <c r="O428" i="1"/>
  <c r="N428" i="1"/>
  <c r="M428" i="1"/>
  <c r="E428" i="1"/>
  <c r="Q427" i="1"/>
  <c r="P427" i="1"/>
  <c r="O427" i="1"/>
  <c r="N427" i="1"/>
  <c r="M427" i="1"/>
  <c r="E427" i="1"/>
  <c r="Q426" i="1"/>
  <c r="P426" i="1"/>
  <c r="O426" i="1"/>
  <c r="N426" i="1"/>
  <c r="M426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N389" i="1"/>
  <c r="E389" i="1"/>
  <c r="N388" i="1"/>
  <c r="E388" i="1"/>
  <c r="N387" i="1"/>
  <c r="E387" i="1"/>
  <c r="N386" i="1"/>
  <c r="E386" i="1"/>
  <c r="N385" i="1"/>
  <c r="E385" i="1"/>
  <c r="N384" i="1"/>
  <c r="E384" i="1"/>
  <c r="N383" i="1"/>
  <c r="E383" i="1"/>
  <c r="N382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N369" i="1"/>
  <c r="E369" i="1"/>
  <c r="N368" i="1"/>
  <c r="E368" i="1"/>
  <c r="N367" i="1"/>
  <c r="E367" i="1"/>
  <c r="N366" i="1"/>
  <c r="E366" i="1"/>
  <c r="N365" i="1"/>
  <c r="E365" i="1"/>
  <c r="N364" i="1"/>
  <c r="E364" i="1"/>
  <c r="N363" i="1"/>
  <c r="E363" i="1"/>
  <c r="N362" i="1"/>
  <c r="E362" i="1"/>
  <c r="N361" i="1"/>
  <c r="E361" i="1"/>
  <c r="N360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O267" i="1"/>
  <c r="N267" i="1"/>
  <c r="M267" i="1"/>
  <c r="E267" i="1"/>
  <c r="O266" i="1"/>
  <c r="N266" i="1"/>
  <c r="M266" i="1"/>
  <c r="E266" i="1"/>
  <c r="O265" i="1"/>
  <c r="N265" i="1"/>
  <c r="M265" i="1"/>
  <c r="E265" i="1"/>
  <c r="O264" i="1"/>
  <c r="N264" i="1"/>
  <c r="M264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N151" i="1"/>
  <c r="E151" i="1"/>
  <c r="N150" i="1"/>
  <c r="E150" i="1"/>
  <c r="N149" i="1"/>
  <c r="E149" i="1"/>
  <c r="N148" i="1"/>
  <c r="E148" i="1"/>
  <c r="N147" i="1"/>
  <c r="E147" i="1"/>
  <c r="N146" i="1"/>
  <c r="E146" i="1"/>
  <c r="E145" i="1"/>
  <c r="E144" i="1"/>
  <c r="E143" i="1"/>
  <c r="E142" i="1"/>
  <c r="N141" i="1"/>
  <c r="E141" i="1"/>
  <c r="N140" i="1"/>
  <c r="E140" i="1"/>
  <c r="N139" i="1"/>
  <c r="E139" i="1"/>
  <c r="N138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N97" i="1"/>
  <c r="E97" i="1"/>
  <c r="N96" i="1"/>
  <c r="E96" i="1"/>
  <c r="N95" i="1"/>
  <c r="E95" i="1"/>
  <c r="N94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N73" i="1"/>
  <c r="E73" i="1"/>
  <c r="N72" i="1"/>
  <c r="E72" i="1"/>
  <c r="N71" i="1"/>
  <c r="E71" i="1"/>
  <c r="N70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O45" i="1"/>
  <c r="N45" i="1"/>
  <c r="M45" i="1"/>
  <c r="E45" i="1"/>
  <c r="O44" i="1"/>
  <c r="N44" i="1"/>
  <c r="M44" i="1"/>
  <c r="E44" i="1"/>
  <c r="O43" i="1"/>
  <c r="N43" i="1"/>
  <c r="M43" i="1"/>
  <c r="E43" i="1"/>
  <c r="O42" i="1"/>
  <c r="N42" i="1"/>
  <c r="M42" i="1"/>
  <c r="E42" i="1"/>
  <c r="N41" i="1"/>
  <c r="E41" i="1"/>
  <c r="N40" i="1"/>
  <c r="E40" i="1"/>
  <c r="N39" i="1"/>
  <c r="E39" i="1"/>
  <c r="N38" i="1"/>
  <c r="E38" i="1"/>
  <c r="E37" i="1"/>
  <c r="E36" i="1"/>
  <c r="E35" i="1"/>
  <c r="E34" i="1"/>
  <c r="N33" i="1"/>
  <c r="E33" i="1"/>
  <c r="N32" i="1"/>
  <c r="E32" i="1"/>
  <c r="N31" i="1"/>
  <c r="E31" i="1"/>
  <c r="N30" i="1"/>
  <c r="E30" i="1"/>
  <c r="O29" i="1"/>
  <c r="N29" i="1"/>
  <c r="M29" i="1"/>
  <c r="E29" i="1"/>
  <c r="O28" i="1"/>
  <c r="N28" i="1"/>
  <c r="M28" i="1"/>
  <c r="E28" i="1"/>
  <c r="O27" i="1"/>
  <c r="N27" i="1"/>
  <c r="M27" i="1"/>
  <c r="E27" i="1"/>
  <c r="O26" i="1"/>
  <c r="N26" i="1"/>
  <c r="M26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N13" i="1"/>
  <c r="E13" i="1"/>
  <c r="N12" i="1"/>
  <c r="E12" i="1"/>
  <c r="N11" i="1"/>
  <c r="E11" i="1"/>
  <c r="N10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<sst xmlns="http://schemas.openxmlformats.org/spreadsheetml/2006/main" count="9220" uniqueCount="598">
  <si>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</si>
  <si>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</si>
  <si>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</si>
  <si>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</si>
  <si>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</si>
  <si>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</si>
  <si>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</si>
  <si>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</si>
  <si>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</si>
  <si>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</si>
  <si>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</si>
  <si>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</si>
  <si>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</si>
  <si>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</si>
  <si>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</si>
  <si>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</si>
  <si>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</si>
  <si>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</si>
  <si>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</si>
  <si>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</si>
  <si>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</si>
  <si>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</si>
  <si>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</si>
  <si>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</si>
  <si>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</si>
  <si>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</si>
  <si>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</si>
  <si>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</si>
  <si>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</si>
  <si>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</si>
  <si>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</si>
  <si>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</si>
  <si>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</si>
  <si>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</si>
  <si>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</si>
  <si>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</si>
  <si>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</si>
  <si>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</si>
  <si>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</si>
  <si>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</si>
  <si>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</si>
  <si>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</si>
  <si>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</si>
  <si>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</si>
  <si>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</si>
  <si>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</si>
  <si>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</si>
  <si>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</si>
  <si>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</si>
  <si>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</si>
  <si>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</si>
  <si>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</si>
  <si>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</si>
  <si>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</si>
  <si>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</si>
  <si>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</si>
  <si>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</si>
  <si>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</si>
  <si>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</si>
  <si>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</si>
  <si>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</si>
  <si>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</si>
  <si>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</si>
  <si>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</si>
  <si>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</si>
  <si>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</si>
  <si>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</si>
  <si>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</si>
  <si>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</si>
  <si>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</si>
  <si>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</si>
  <si>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</si>
  <si>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</si>
  <si>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</si>
  <si>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</si>
  <si>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</si>
  <si>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</si>
  <si>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</si>
  <si>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</si>
  <si>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</si>
  <si>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</si>
  <si>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</si>
  <si>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</si>
  <si>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</si>
  <si>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</si>
  <si>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</si>
  <si>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</si>
  <si>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</si>
  <si>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</si>
  <si>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</si>
  <si>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</si>
  <si>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</si>
  <si>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</si>
  <si>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</si>
  <si>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</si>
  <si>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</si>
  <si>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</si>
  <si>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</si>
  <si>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</si>
  <si>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</si>
  <si>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</si>
  <si>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</si>
  <si>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</si>
  <si>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</si>
  <si>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</si>
  <si>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</si>
  <si>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</si>
  <si>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</si>
  <si>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</si>
  <si>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</si>
  <si>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</si>
  <si>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</si>
  <si>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</si>
  <si>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</si>
  <si>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</si>
  <si>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</si>
  <si>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</si>
  <si>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</si>
  <si>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</si>
  <si>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</si>
  <si>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</si>
  <si>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</si>
  <si>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</si>
  <si>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</si>
  <si>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</si>
  <si>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</si>
  <si>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</si>
  <si>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</si>
  <si>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</si>
  <si>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</si>
  <si>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</si>
  <si>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</si>
  <si>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</si>
  <si>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</si>
  <si>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</si>
  <si>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</si>
  <si>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</si>
  <si>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</si>
  <si>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</si>
  <si>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</si>
  <si>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</si>
  <si>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</si>
  <si>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</si>
  <si>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</si>
  <si>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</si>
  <si>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</si>
  <si>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</si>
  <si>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</si>
  <si>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</si>
  <si>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</si>
  <si>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</si>
  <si>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</si>
  <si>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</si>
  <si>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</si>
  <si>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</si>
  <si>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</si>
  <si>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</si>
  <si>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</si>
  <si>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</si>
  <si>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</si>
  <si>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</si>
  <si>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</si>
  <si>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</si>
  <si>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</si>
  <si>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</si>
  <si>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</si>
  <si>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</si>
  <si>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</si>
  <si>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</si>
  <si>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</si>
  <si>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</si>
  <si>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</si>
  <si>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</si>
  <si>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</si>
  <si>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</si>
  <si>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</si>
  <si>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</si>
  <si>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</si>
  <si>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</si>
  <si>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</si>
  <si>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</si>
  <si>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</si>
  <si>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</si>
  <si>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</si>
  <si>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</si>
  <si>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</si>
  <si>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</si>
  <si>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</si>
  <si>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</si>
  <si>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</si>
  <si>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</si>
  <si>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</si>
  <si>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</si>
  <si>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</si>
  <si>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</si>
  <si>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</si>
  <si>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</si>
  <si>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</si>
  <si>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</si>
  <si>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</si>
  <si>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</si>
  <si>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</si>
  <si>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</si>
  <si>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</si>
  <si>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</si>
  <si>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</si>
  <si>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</si>
  <si>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</si>
  <si>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</si>
  <si>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</si>
  <si>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</si>
  <si>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</si>
  <si>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</si>
  <si>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</si>
  <si>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</si>
  <si>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</si>
  <si>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</si>
  <si>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</si>
  <si>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</si>
  <si>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</si>
  <si>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</si>
  <si>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</si>
  <si>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</si>
  <si>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</si>
  <si>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</si>
  <si>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</si>
  <si>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</si>
  <si>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</si>
  <si>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</si>
  <si>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</si>
  <si>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</si>
  <si>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</si>
  <si>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</si>
  <si>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</si>
  <si>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</si>
  <si>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</si>
  <si>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</si>
  <si>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</si>
  <si>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</si>
  <si>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</si>
  <si>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</si>
  <si>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</si>
  <si>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</si>
  <si>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</si>
  <si>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</si>
  <si>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</si>
  <si>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</si>
  <si>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</si>
  <si>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</si>
  <si>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</si>
  <si>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</si>
  <si>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</si>
  <si>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</si>
  <si>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</si>
  <si>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</si>
  <si>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</si>
  <si>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</si>
  <si>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</si>
  <si>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</si>
  <si>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</si>
  <si>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</si>
  <si>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</si>
  <si>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</si>
  <si>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</si>
  <si>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</si>
  <si>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</si>
  <si>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</si>
  <si>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</si>
  <si>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</si>
  <si>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</si>
  <si>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</si>
  <si>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</si>
  <si>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</si>
  <si>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</si>
  <si>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</si>
  <si>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</si>
  <si>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</si>
  <si>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</si>
  <si>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</si>
  <si>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</si>
  <si>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</si>
  <si>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</si>
  <si>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</si>
  <si>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</si>
  <si>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</si>
  <si>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</si>
  <si>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</si>
  <si>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</si>
  <si>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</si>
  <si>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</si>
  <si>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</si>
  <si>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</si>
  <si>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</si>
  <si>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</si>
  <si>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</si>
  <si>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</si>
  <si>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</si>
  <si>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</si>
  <si>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</si>
  <si>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</si>
  <si>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</si>
  <si>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</si>
  <si>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</si>
  <si>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</si>
  <si>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</si>
  <si>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</si>
  <si>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</si>
  <si>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</si>
  <si>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</si>
  <si>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</si>
  <si>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</si>
  <si>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</si>
  <si>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</si>
  <si>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</si>
  <si>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</si>
  <si>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</si>
  <si>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</si>
  <si>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</si>
  <si>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</si>
  <si>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</si>
  <si>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</si>
  <si>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</si>
  <si>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</si>
  <si>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</si>
  <si>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</si>
  <si>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</si>
  <si>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</si>
  <si>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</si>
  <si>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</si>
  <si>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</si>
  <si>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</si>
  <si>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</si>
  <si>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</si>
  <si>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</si>
  <si>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</si>
  <si>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</si>
  <si>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</si>
  <si>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</si>
  <si>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</si>
  <si>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</si>
  <si>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</si>
  <si>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</si>
  <si>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</si>
  <si>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</si>
  <si>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</si>
  <si>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</si>
  <si>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</si>
  <si>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</si>
  <si>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</si>
  <si>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</si>
  <si>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</si>
  <si>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</si>
  <si>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</si>
  <si>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</si>
  <si>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</si>
  <si>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</si>
  <si>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</si>
  <si>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</si>
  <si>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</si>
  <si>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</si>
  <si>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</si>
  <si>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</si>
  <si>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</si>
  <si>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</si>
  <si>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</si>
  <si>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</si>
  <si>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</si>
  <si>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</si>
  <si>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</si>
  <si>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</si>
  <si>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</si>
  <si>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</si>
  <si>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</si>
  <si>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</si>
  <si>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</si>
  <si>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</si>
  <si>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</si>
  <si>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</si>
  <si>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</si>
  <si>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</si>
  <si>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</si>
  <si>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</si>
  <si>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</si>
  <si>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</si>
  <si>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</si>
  <si>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</si>
  <si>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</si>
  <si>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</si>
  <si>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</si>
  <si>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</si>
  <si>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</si>
  <si>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</si>
  <si>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</si>
  <si>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</si>
  <si>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</si>
  <si>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</si>
  <si>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</si>
  <si>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</si>
  <si>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</si>
  <si>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</si>
  <si>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</si>
  <si>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</si>
  <si>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</si>
  <si>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</si>
  <si>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</si>
  <si>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</si>
  <si>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</si>
  <si>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</si>
  <si>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</si>
  <si>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</si>
  <si>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</si>
  <si>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</si>
  <si>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</si>
  <si>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</si>
  <si>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</si>
  <si>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</si>
  <si>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</si>
  <si>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</si>
  <si>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</si>
  <si>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</si>
  <si>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</si>
  <si>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</si>
  <si>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</si>
  <si>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</si>
  <si>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</si>
  <si>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</si>
  <si>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</si>
  <si>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</si>
  <si>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</si>
  <si>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</si>
  <si>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</si>
  <si>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</si>
  <si>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</si>
  <si>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</si>
  <si>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</si>
  <si>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</si>
  <si>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</si>
  <si>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</si>
  <si>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</si>
  <si>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</si>
  <si>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</si>
  <si>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</si>
  <si>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</si>
  <si>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</si>
  <si>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</si>
  <si>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</si>
  <si>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</si>
  <si>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</si>
  <si>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</si>
  <si>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</si>
  <si>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</si>
  <si>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</si>
  <si>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</si>
  <si>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</si>
  <si>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</si>
  <si>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</si>
  <si>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</si>
  <si>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</si>
  <si>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</si>
  <si>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</si>
  <si>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</si>
  <si>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</si>
  <si>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</si>
  <si>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</si>
  <si>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</si>
  <si>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</si>
  <si>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</si>
  <si>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</si>
  <si>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</si>
  <si>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</si>
  <si>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</si>
  <si>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</si>
  <si>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</si>
  <si>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</si>
  <si>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</si>
  <si>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</si>
  <si>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</si>
  <si>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</si>
  <si>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</si>
  <si>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</si>
  <si>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</si>
  <si>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</si>
  <si>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</si>
  <si>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</si>
  <si>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</si>
  <si>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</si>
  <si>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</si>
  <si>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</si>
  <si>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</si>
  <si>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</si>
  <si>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</si>
  <si>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</si>
  <si>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</si>
  <si>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</si>
  <si>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</si>
  <si>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</si>
  <si>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</si>
  <si>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</si>
  <si>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</si>
  <si>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</si>
  <si>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</si>
  <si>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</si>
  <si>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</si>
  <si>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</si>
  <si>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</si>
  <si>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</si>
  <si>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</si>
  <si>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</si>
  <si>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</si>
  <si>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</si>
  <si>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</si>
  <si>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</si>
  <si>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</si>
  <si>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</si>
  <si>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</si>
  <si>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</si>
  <si>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</si>
  <si>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</si>
  <si>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</si>
  <si>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</si>
  <si>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</si>
  <si>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</si>
  <si>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</si>
  <si>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</si>
  <si>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</si>
  <si>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</si>
  <si>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</si>
  <si>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</si>
  <si>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</si>
  <si>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</si>
  <si>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</si>
  <si>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</si>
  <si>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</si>
  <si>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</si>
  <si>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</si>
  <si>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</si>
  <si>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</si>
  <si>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</si>
  <si>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</si>
  <si>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</si>
  <si>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</si>
  <si>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</si>
  <si>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</si>
  <si>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</si>
  <si>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</si>
  <si>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</si>
  <si>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</si>
  <si>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</si>
  <si>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</si>
  <si>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</si>
  <si>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</si>
  <si>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</si>
  <si>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</si>
  <si>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</si>
  <si>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</si>
  <si>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</si>
  <si>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</si>
  <si>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</si>
  <si>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</si>
  <si>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</si>
  <si>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</si>
  <si>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</si>
  <si>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</si>
  <si>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</si>
  <si>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</si>
  <si>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</si>
  <si>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</si>
  <si>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</si>
  <si>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</si>
  <si>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</si>
  <si>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</si>
  <si>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</si>
  <si>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</si>
  <si>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</si>
  <si>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</si>
  <si>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</si>
  <si>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</si>
  <si>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 xml:space="preserve">Sum of  Total Revenue </t>
  </si>
  <si>
    <t>Grand Total</t>
  </si>
  <si>
    <t xml:space="preserve">Sum of  Research and Development </t>
  </si>
  <si>
    <t>gross profit</t>
  </si>
  <si>
    <t>operating income</t>
  </si>
  <si>
    <t>number</t>
  </si>
  <si>
    <t>years</t>
  </si>
  <si>
    <t>total opearting expense</t>
  </si>
  <si>
    <t>gross margin</t>
  </si>
  <si>
    <t>operating margin</t>
  </si>
  <si>
    <t>Column Labels</t>
  </si>
  <si>
    <t>Mean</t>
  </si>
  <si>
    <t>Median</t>
  </si>
  <si>
    <t>Standard Dev</t>
  </si>
  <si>
    <t>Sekwee</t>
  </si>
  <si>
    <t>Max</t>
  </si>
  <si>
    <t>Min</t>
  </si>
  <si>
    <t>Range</t>
  </si>
  <si>
    <t>Standar Dev</t>
  </si>
  <si>
    <t>Average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</si>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</sst>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0" xfId="0" applyBorder="1"/>
    <xf numFmtId="165" fontId="0" fillId="0" borderId="0" xfId="0" applyNumberFormat="1"/>
    <xf numFmtId="44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of Healthcare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HCare!$A$54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(HCare!$B$5,HCare!$C$5,HCare!$D$5,HCare!$E$5)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(HCare!$B$54,HCare!$C$54,HCare!$D$54,HCare!$E$54)</c:f>
              <c:numCache>
                <c:formatCode>_("$"* #,##0_);_("$"* \(#,##0\);_("$"* "-"??_);_(@_)</c:formatCode>
                <c:ptCount val="4"/>
                <c:pt idx="0">
                  <c:v>963813675000</c:v>
                </c:pt>
                <c:pt idx="1">
                  <c:v>1039341879000</c:v>
                </c:pt>
                <c:pt idx="2">
                  <c:v>1171182213000</c:v>
                </c:pt>
                <c:pt idx="3">
                  <c:v>1283674608000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A-4B61-8B83-A916B4ED2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474488"/>
        <c:axId val="584475768"/>
      </c:barChart>
      <c:catAx>
        <c:axId val="58447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5768"/>
        <c:crosses val="autoZero"/>
        <c:auto val="1"/>
        <c:lblAlgn val="ctr"/>
        <c:lblOffset val="100"/>
        <c:noMultiLvlLbl val="0"/>
      </c:catAx>
      <c:valAx>
        <c:axId val="5844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of IT</a:t>
            </a:r>
            <a:endParaRPr lang="en-US"/>
          </a:p>
        </c:rich>
      </c:tx>
      <c:layout>
        <c:manualLayout>
          <c:xMode val="edge"/>
          <c:yMode val="edge"/>
          <c:x val="0.35836789151356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('IT-Man'!$B$4,'IT-Man'!$C$4,'IT-Man'!$D$4,'IT-Man'!$E$4)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('IT-Man'!$B$64,'IT-Man'!$C$64,'IT-Man'!$D$64,'IT-Man'!$E$64)</c:f>
              <c:numCache>
                <c:formatCode>_("$"* #,##0_);_("$"* \(#,##0\);_("$"* "-"??_);_(@_)</c:formatCode>
                <c:ptCount val="4"/>
                <c:pt idx="0">
                  <c:v>917269645000</c:v>
                </c:pt>
                <c:pt idx="1">
                  <c:v>908093059000</c:v>
                </c:pt>
                <c:pt idx="2">
                  <c:v>955502612000</c:v>
                </c:pt>
                <c:pt idx="3">
                  <c:v>881926904000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17E-B8C7-9961D21D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55120"/>
        <c:axId val="623053520"/>
      </c:barChart>
      <c:catAx>
        <c:axId val="62305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53520"/>
        <c:crosses val="autoZero"/>
        <c:auto val="1"/>
        <c:lblAlgn val="ctr"/>
        <c:lblOffset val="100"/>
        <c:noMultiLvlLbl val="0"/>
      </c:catAx>
      <c:valAx>
        <c:axId val="623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</a:t>
            </a:r>
            <a:r>
              <a:rPr lang="en-US" baseline="0"/>
              <a:t> health care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('Hcare-R&amp;D'!$B$4,'Hcare-R&amp;D'!$C$4,'Hcare-R&amp;D'!$D$4,'Hcare-R&amp;D'!$E$4)</c15:sqref>
                  </c15:fullRef>
                </c:ext>
              </c:extLst>
              <c:f>('Hcare-R&amp;D'!$B$4,'Hcare-R&amp;D'!$C$4,'Hcare-R&amp;D'!$D$4,'Hcare-R&amp;D'!$E$4)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('Hcare-R&amp;D'!$B$53,'Hcare-R&amp;D'!$C$53,'Hcare-R&amp;D'!$D$53,'Hcare-R&amp;D'!$E$53,'Hcare-R&amp;D'!$F$53)</c15:sqref>
                  </c15:fullRef>
                </c:ext>
              </c:extLst>
              <c:f>('Hcare-R&amp;D'!$B$53,'Hcare-R&amp;D'!$C$53,'Hcare-R&amp;D'!$D$53,'Hcare-R&amp;D'!$E$53)</c:f>
              <c:numCache>
                <c:formatCode>_("$"* #,##0_);_("$"* \(#,##0\);_("$"* "-"??_);_(@_)</c:formatCode>
                <c:ptCount val="4"/>
                <c:pt idx="0">
                  <c:v>47801208000</c:v>
                </c:pt>
                <c:pt idx="1">
                  <c:v>48340505000</c:v>
                </c:pt>
                <c:pt idx="2">
                  <c:v>52340604000</c:v>
                </c:pt>
                <c:pt idx="3">
                  <c:v>55640583000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59F-8F93-A5862069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27576"/>
        <c:axId val="604233336"/>
      </c:barChart>
      <c:catAx>
        <c:axId val="60422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33336"/>
        <c:crosses val="autoZero"/>
        <c:auto val="1"/>
        <c:lblAlgn val="ctr"/>
        <c:lblOffset val="100"/>
        <c:noMultiLvlLbl val="0"/>
      </c:catAx>
      <c:valAx>
        <c:axId val="6042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Research</a:t>
                </a:r>
                <a:r>
                  <a:rPr lang="en-US" baseline="0"/>
                  <a:t> and Development Expense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</a:t>
            </a:r>
            <a:r>
              <a:rPr lang="en-US" baseline="0"/>
              <a:t> of 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('IT-R&amp;D'!$B$4,'IT-R&amp;D'!$C$4,'IT-R&amp;D'!$D$4,'IT-R&amp;D'!$E$4)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('IT-R&amp;D'!$B$64,'IT-R&amp;D'!$C$64,'IT-R&amp;D'!$D$64,'IT-R&amp;D'!$E$64)</c:f>
              <c:numCache>
                <c:formatCode>_("$"* #,##0_);_("$"* \(#,##0\);_("$"* "-"??_);_(@_)</c:formatCode>
                <c:ptCount val="4"/>
                <c:pt idx="0">
                  <c:v>74076692000</c:v>
                </c:pt>
                <c:pt idx="1">
                  <c:v>80730647000</c:v>
                </c:pt>
                <c:pt idx="2">
                  <c:v>84474747000</c:v>
                </c:pt>
                <c:pt idx="3">
                  <c:v>85756551000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9FF-8F0A-307C33BA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06640"/>
        <c:axId val="638507280"/>
      </c:barChart>
      <c:catAx>
        <c:axId val="63850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07280"/>
        <c:crosses val="autoZero"/>
        <c:auto val="1"/>
        <c:lblAlgn val="ctr"/>
        <c:lblOffset val="100"/>
        <c:noMultiLvlLbl val="0"/>
      </c:catAx>
      <c:valAx>
        <c:axId val="6385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Reserach</a:t>
                </a:r>
                <a:r>
                  <a:rPr lang="en-US" baseline="0"/>
                  <a:t> and devoplment expense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4</xdr:row>
      <xdr:rowOff>156210</xdr:rowOff>
    </xdr:from>
    <xdr:to>
      <xdr:col>11</xdr:col>
      <xdr:colOff>7620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4F65B-A0A9-4B6D-88F3-560E1D9CF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179070</xdr:rowOff>
    </xdr:from>
    <xdr:to>
      <xdr:col>11</xdr:col>
      <xdr:colOff>45720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785BB-FA4F-4360-98DE-10C4C3CEC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156210</xdr:rowOff>
    </xdr:from>
    <xdr:to>
      <xdr:col>13</xdr:col>
      <xdr:colOff>358140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049F4-86DD-457F-9BF9-FACB7D0A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4</xdr:row>
      <xdr:rowOff>148590</xdr:rowOff>
    </xdr:from>
    <xdr:to>
      <xdr:col>13</xdr:col>
      <xdr:colOff>426720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F8D9C-4185-432F-88A0-34863C0BB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an" refreshedDate="44090.804320138886" createdVersion="6" refreshedVersion="6" minRefreshableVersion="3" recordCount="1710" xr:uid="{EAF580E2-A01A-494F-BBFF-92500A18D004}">
  <cacheSource type="worksheet">
    <worksheetSource ref="A1:Q1711" sheet="projectdata-nyse (1)"/>
  </cacheSource>
  <cacheFields count="17">
    <cacheField name="number" numFmtId="0">
      <sharedItems containsSemiMixedTypes="0" containsString="0" containsNumber="1" containsInteger="1" minValue="0" maxValue="1780"/>
    </cacheField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03-06-30T00:00:00" maxDate="2017-01-02T00:00:00"/>
    </cacheField>
    <cacheField name="years2" numFmtId="1">
      <sharedItems containsSemiMixedTypes="0" containsString="0" containsNumber="1" containsInteger="1" minValue="2003" maxValue="2017"/>
    </cacheField>
    <cacheField name=" Total Revenue " numFmtId="6">
      <sharedItems containsSemiMixedTypes="0" containsString="0" containsNumber="1" containsInteger="1" minValue="1514000" maxValue="485651000000"/>
    </cacheField>
    <cacheField name=" Cost of Goods Sold 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 count="446">
        <s v=" $-   "/>
        <n v="4475000000"/>
        <n v="6041000000"/>
        <n v="8067000000"/>
        <n v="10045000000"/>
        <n v="2778000000"/>
        <n v="2855000000"/>
        <n v="3297000000"/>
        <n v="4285000000"/>
        <n v="1461000000"/>
        <n v="1371000000"/>
        <n v="1345000000"/>
        <n v="1405000000"/>
        <n v="826631000"/>
        <n v="844353000"/>
        <n v="862730000"/>
        <n v="975987000"/>
        <n v="513035000"/>
        <n v="559686000"/>
        <n v="637459000"/>
        <n v="653816000"/>
        <n v="600000000"/>
        <n v="611100000"/>
        <n v="725200000"/>
        <n v="790000000"/>
        <n v="74744000"/>
        <n v="93879000"/>
        <n v="125286000"/>
        <n v="148591000"/>
        <n v="78919000"/>
        <n v="82246000"/>
        <n v="88310000"/>
        <n v="102871000"/>
        <n v="317093000"/>
        <n v="514000000"/>
        <n v="709000000"/>
        <n v="757000000"/>
        <n v="1320000000"/>
        <n v="1428000000"/>
        <n v="1451000000"/>
        <n v="1540000000"/>
        <n v="4083000000"/>
        <n v="4297000000"/>
        <n v="4070000000"/>
        <n v="3840000000"/>
        <n v="133700000"/>
        <n v="139800000"/>
        <n v="137100000"/>
        <n v="132000000"/>
        <n v="197000000"/>
        <n v="192000000"/>
        <n v="218000000"/>
        <n v="238000000"/>
        <n v="604000000"/>
        <n v="584000000"/>
        <n v="571000000"/>
        <n v="646000000"/>
        <n v="1049000000"/>
        <n v="2674000000"/>
        <n v="3071000000"/>
        <n v="3047000000"/>
        <n v="3331000000"/>
        <n v="4627000000"/>
        <n v="1081000000"/>
        <n v="582000000"/>
        <n v="610000000"/>
        <n v="603000000"/>
        <n v="295700000"/>
        <n v="302000000"/>
        <n v="259200000"/>
        <n v="292800000"/>
        <n v="494000000"/>
        <n v="550000000"/>
        <n v="632000000"/>
        <n v="828000000"/>
        <n v="556000000"/>
        <n v="613000000"/>
        <n v="466000000"/>
        <n v="384000000"/>
        <n v="1444100000"/>
        <n v="1893400000"/>
        <n v="2012800000"/>
        <n v="1973300000"/>
        <n v="3904000000"/>
        <n v="3731000000"/>
        <n v="4534000000"/>
        <n v="5920000000"/>
        <n v="886000000"/>
        <n v="861000000"/>
        <n v="817000000"/>
        <n v="876000000"/>
        <n v="2046000000"/>
        <n v="2380000000"/>
        <n v="2119000000"/>
        <n v="1951000000"/>
        <n v="2226200000"/>
        <n v="2430600000"/>
        <n v="3697300000"/>
        <n v="4470100000"/>
        <n v="338786000"/>
        <n v="392805000"/>
        <n v="539799000"/>
        <n v="551418000"/>
        <n v="130000000"/>
        <n v="125000000"/>
        <n v="136000000"/>
        <n v="141000000"/>
        <n v="713000000"/>
        <n v="754000000"/>
        <n v="735000000"/>
        <n v="636000000"/>
        <n v="58827000"/>
        <n v="66259000"/>
        <n v="69589000"/>
        <n v="65411000"/>
        <n v="65000"/>
        <n v="30000"/>
        <n v="128000000"/>
        <n v="122000000"/>
        <n v="117000000"/>
        <n v="124000000"/>
        <n v="429479000"/>
        <n v="623798000"/>
        <n v="792917000"/>
        <n v="946300000"/>
        <n v="5942000000"/>
        <n v="6294000000"/>
        <n v="6207000000"/>
        <n v="6296000000"/>
        <n v="516338000"/>
        <n v="553817000"/>
        <n v="563975000"/>
        <n v="489265000"/>
        <n v="2037000000"/>
        <n v="1958000000"/>
        <n v="1898000000"/>
        <n v="1641000000"/>
        <n v="1477300000"/>
        <n v="1452000000"/>
        <n v="1425100000"/>
        <n v="1389100000"/>
        <n v="1137900000"/>
        <n v="1104400000"/>
        <n v="1157000000"/>
        <n v="1239100000"/>
        <n v="1153000000"/>
        <n v="1125000000"/>
        <n v="1094000000"/>
        <n v="1109000000"/>
        <n v="915000000"/>
        <n v="983000000"/>
        <n v="923000000"/>
        <n v="1114000000"/>
        <n v="198000000"/>
        <n v="193000000"/>
        <n v="227000000"/>
        <n v="251000000"/>
        <n v="439000000"/>
        <n v="644000000"/>
        <n v="647000000"/>
        <n v="625000000"/>
        <n v="291300000"/>
        <n v="323000000"/>
        <n v="346500000"/>
        <n v="383100000"/>
        <n v="1415000000"/>
        <n v="2666000000"/>
        <n v="4816000000"/>
        <n v="5919000000"/>
        <n v="285000000"/>
        <n v="210000000"/>
        <n v="126000000"/>
        <n v="127000000"/>
        <n v="209614000"/>
        <n v="263792000"/>
        <n v="296583000"/>
        <n v="334227000"/>
        <n v="137354000"/>
        <n v="147696000"/>
        <n v="142751000"/>
        <n v="132892000"/>
        <n v="112000000"/>
        <n v="115600000"/>
        <n v="126300000"/>
        <n v="143700000"/>
        <n v="132460000"/>
        <n v="134300000"/>
        <n v="143969000"/>
        <n v="130593000"/>
        <n v="1760000000"/>
        <n v="2120000000"/>
        <n v="2854000000"/>
        <n v="3014000000"/>
        <n v="710000000"/>
        <n v="815000000"/>
        <n v="769000000"/>
        <n v="742000000"/>
        <n v="325773000"/>
        <n v="364923000"/>
        <n v="395121000"/>
        <n v="427043000"/>
        <n v="201197000"/>
        <n v="207591000"/>
        <n v="222556000"/>
        <n v="242944000"/>
        <n v="197600000"/>
        <n v="203200000"/>
        <n v="214900000"/>
        <n v="232100000"/>
        <n v="15235000"/>
        <n v="15905000"/>
        <n v="16104000"/>
        <n v="10269000"/>
        <n v="2197000000"/>
        <n v="2338000000"/>
        <n v="2298000000"/>
        <n v="3135000000"/>
        <n v="1298000000"/>
        <n v="1191000000"/>
        <n v="1209000000"/>
        <n v="5816000000"/>
        <n v="5743000000"/>
        <n v="5437000000"/>
        <n v="5247000000"/>
        <n v="82014000"/>
        <n v="88003000"/>
        <n v="98263000"/>
        <n v="99681000"/>
        <n v="233713000"/>
        <n v="259838000"/>
        <n v="253640000"/>
        <n v="246101000"/>
        <n v="276743000"/>
        <n v="388055000"/>
        <n v="401527000"/>
        <n v="504415000"/>
        <n v="10611000000"/>
        <n v="11537000000"/>
        <n v="12128000000"/>
        <n v="12740000000"/>
        <n v="714000000"/>
        <n v="798000000"/>
        <n v="881000000"/>
        <n v="167700000"/>
        <n v="178000000"/>
        <n v="197400000"/>
        <n v="239600000"/>
        <n v="1101600000"/>
        <n v="1043200000"/>
        <n v="1006200000"/>
        <n v="994500000"/>
        <n v="487832000"/>
        <n v="539469000"/>
        <n v="530616000"/>
        <n v="481258000"/>
        <n v="235184000"/>
        <n v="250434000"/>
        <n v="266761000"/>
        <n v="276462000"/>
        <n v="5278100000"/>
        <n v="5531300000"/>
        <n v="4733600000"/>
        <n v="4796400000"/>
        <n v="683688000"/>
        <n v="716471000"/>
        <n v="825242000"/>
        <n v="913712000"/>
        <n v="172000000"/>
        <n v="150000000"/>
        <n v="102000000"/>
        <n v="254723000"/>
        <n v="305043000"/>
        <n v="349543000"/>
        <n v="372596000"/>
        <n v="433000000"/>
        <n v="457000000"/>
        <n v="392000000"/>
        <n v="100100000"/>
        <n v="100200000"/>
        <n v="115100000"/>
        <n v="108400000"/>
        <n v="1715000000"/>
        <n v="1770000000"/>
        <n v="1763000000"/>
        <n v="1735000000"/>
        <n v="1533000000"/>
        <n v="1725000000"/>
        <n v="1580000000"/>
        <n v="1512000000"/>
        <n v="8168000000"/>
        <n v="7503000000"/>
        <n v="7180000000"/>
        <n v="6704000000"/>
        <n v="10411000000"/>
        <n v="11381000000"/>
        <n v="12046000000"/>
        <n v="11988000000"/>
        <n v="116346000"/>
        <n v="123297000"/>
        <n v="119076000"/>
        <n v="119968000"/>
        <n v="931000000"/>
        <n v="1617000000"/>
        <n v="581800000"/>
        <n v="671900000"/>
        <n v="704000000"/>
        <n v="469000000"/>
        <n v="325000000"/>
        <n v="289000000"/>
        <n v="378769000"/>
        <n v="472321000"/>
        <n v="650788000"/>
        <n v="852098000"/>
        <n v="904200000"/>
        <n v="918000000"/>
        <n v="920000000"/>
        <n v="1147282000"/>
        <n v="1336000000"/>
        <n v="1360000000"/>
        <n v="1331000000"/>
        <n v="114250000"/>
        <n v="110412000"/>
        <n v="109931000"/>
        <n v="110156000"/>
        <n v="279300000"/>
        <n v="251400000"/>
        <n v="215600000"/>
        <n v="239800000"/>
        <n v="7482000000"/>
        <n v="6678000000"/>
        <n v="8393000000"/>
        <n v="7690000000"/>
        <n v="859947000"/>
        <n v="1271353000"/>
        <n v="1620577000"/>
        <n v="2052295000"/>
        <n v="131835000"/>
        <n v="132400000"/>
        <n v="121141000"/>
        <n v="125928000"/>
        <n v="92300000"/>
        <n v="122800000"/>
        <n v="117300000"/>
        <n v="119600000"/>
        <n v="463000000"/>
        <n v="483000000"/>
        <n v="476000000"/>
        <n v="98000000"/>
        <n v="96000000"/>
        <n v="93000000"/>
        <n v="4967000000"/>
        <n v="5477000000"/>
        <n v="5490000000"/>
        <n v="5151000000"/>
        <n v="197269000"/>
        <n v="257494000"/>
        <n v="448763000"/>
        <n v="263150000"/>
        <n v="317263000"/>
        <n v="367856000"/>
        <n v="413322000"/>
        <n v="1133000000"/>
        <n v="1226000000"/>
        <n v="1353000000"/>
        <n v="1237000000"/>
        <n v="226300000"/>
        <n v="252200000"/>
        <n v="303200000"/>
        <n v="312400000"/>
        <n v="536000000"/>
        <n v="614000000"/>
        <n v="715000000"/>
        <n v="1026000000"/>
        <n v="722000000"/>
        <n v="812000000"/>
        <n v="748000000"/>
        <n v="183000000"/>
        <n v="184000000"/>
        <n v="206000000"/>
        <n v="228000000"/>
        <n v="590000000"/>
        <n v="583000000"/>
        <n v="627000000"/>
        <n v="376400000"/>
        <n v="395500000"/>
        <n v="691100000"/>
        <n v="692300000"/>
        <n v="1877000000"/>
        <n v="1522000000"/>
        <n v="1358000000"/>
        <n v="1280000000"/>
        <n v="62630000"/>
        <n v="61800000"/>
        <n v="60200000"/>
        <n v="55500000"/>
        <n v="2342000000"/>
        <n v="2475000000"/>
        <n v="2279000000"/>
        <n v="2337000000"/>
        <n v="208208000"/>
        <n v="234800000"/>
        <n v="245200000"/>
        <n v="253500000"/>
        <n v="32210000"/>
        <n v="61694000"/>
        <n v="70297000"/>
        <n v="67777000"/>
        <n v="63718000"/>
        <n v="765905000"/>
        <n v="882097000"/>
        <n v="855506000"/>
        <n v="995922000"/>
        <n v="96004000"/>
        <n v="100536000"/>
        <n v="107726000"/>
        <n v="118545000"/>
        <n v="1572000000"/>
        <n v="1661000000"/>
        <n v="1646000000"/>
        <n v="1627000000"/>
        <n v="32000000"/>
        <n v="33000000"/>
        <n v="27000000"/>
        <n v="24000000"/>
        <n v="475522000"/>
        <n v="492447000"/>
        <n v="525745000"/>
        <n v="533891000"/>
        <n v="655000000"/>
        <n v="577000000"/>
        <n v="563000000"/>
        <n v="106000000"/>
        <n v="104000000"/>
        <n v="95000000"/>
        <n v="885824000"/>
        <n v="957587000"/>
        <n v="1156386000"/>
        <n v="1177923000"/>
        <n v="225600000"/>
        <n v="203000000"/>
        <n v="187400000"/>
        <n v="268800000"/>
        <n v="399000000"/>
        <n v="396000000"/>
        <n v="364000000"/>
        <n v="376000000"/>
      </sharedItems>
    </cacheField>
    <cacheField name=" Other Operating Items " numFmtId="0">
      <sharedItems containsMixedTypes="1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  <cacheField name="gross profit" numFmtId="0">
      <sharedItems containsString="0" containsBlank="1" containsNumber="1" containsInteger="1" minValue="1276000000" maxValue="33040000000"/>
    </cacheField>
    <cacheField name="total opearting expense" numFmtId="0">
      <sharedItems containsBlank="1" containsMixedTypes="1" containsNumber="1" containsInteger="1" minValue="415100000" maxValue="27075000000"/>
    </cacheField>
    <cacheField name="operating income" numFmtId="0">
      <sharedItems containsString="0" containsBlank="1" containsNumber="1" containsInteger="1" minValue="372000000" maxValue="5965000000"/>
    </cacheField>
    <cacheField name="gross margin" numFmtId="0">
      <sharedItems containsString="0" containsBlank="1" containsNumber="1" minValue="0.28711723988609061" maxValue="0.83270326125308736"/>
    </cacheField>
    <cacheField name="operating margin" numFmtId="0">
      <sharedItems containsString="0" containsBlank="1" containsNumber="1" minValue="9.9539996010691467E-2" maxValue="0.18670759375417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n v="0"/>
    <x v="0"/>
    <x v="0"/>
    <d v="2012-12-31T00:00:00"/>
    <n v="2012"/>
    <n v="24855000000"/>
    <n v="10499000000"/>
    <n v="12977000000"/>
    <x v="0"/>
    <n v="845000000"/>
    <x v="0"/>
    <x v="0"/>
    <m/>
    <m/>
    <m/>
    <m/>
    <m/>
  </r>
  <r>
    <n v="1"/>
    <x v="0"/>
    <x v="1"/>
    <d v="2013-12-31T00:00:00"/>
    <n v="2013"/>
    <n v="26743000000"/>
    <n v="11019000000"/>
    <n v="12913000000"/>
    <x v="0"/>
    <n v="853000000"/>
    <x v="0"/>
    <x v="0"/>
    <m/>
    <m/>
    <m/>
    <m/>
    <m/>
  </r>
  <r>
    <n v="2"/>
    <x v="0"/>
    <x v="2"/>
    <d v="2014-12-31T00:00:00"/>
    <n v="2014"/>
    <n v="42650000000"/>
    <n v="15620000000"/>
    <n v="20686000000"/>
    <x v="0"/>
    <n v="1295000000"/>
    <x v="0"/>
    <x v="0"/>
    <m/>
    <m/>
    <m/>
    <m/>
    <m/>
  </r>
  <r>
    <n v="3"/>
    <x v="0"/>
    <x v="3"/>
    <d v="2015-12-31T00:00:00"/>
    <n v="2015"/>
    <n v="40990000000"/>
    <n v="11096000000"/>
    <n v="21275000000"/>
    <x v="0"/>
    <n v="1364000000"/>
    <x v="0"/>
    <x v="0"/>
    <m/>
    <m/>
    <m/>
    <m/>
    <m/>
  </r>
  <r>
    <n v="4"/>
    <x v="1"/>
    <x v="0"/>
    <d v="2012-12-29T00:00:00"/>
    <n v="2012"/>
    <n v="6205003000"/>
    <n v="3106967000"/>
    <n v="2440721000"/>
    <x v="0"/>
    <s v=" $-   "/>
    <x v="1"/>
    <x v="1"/>
    <m/>
    <m/>
    <m/>
    <m/>
    <m/>
  </r>
  <r>
    <n v="5"/>
    <x v="1"/>
    <x v="1"/>
    <d v="2013-12-28T00:00:00"/>
    <n v="2013"/>
    <n v="6493814000"/>
    <n v="3241668000"/>
    <n v="2591828000"/>
    <x v="0"/>
    <s v=" $-   "/>
    <x v="1"/>
    <x v="1"/>
    <m/>
    <m/>
    <m/>
    <m/>
    <m/>
  </r>
  <r>
    <n v="6"/>
    <x v="1"/>
    <x v="2"/>
    <d v="2015-01-03T00:00:00"/>
    <n v="2015"/>
    <n v="9843861000"/>
    <n v="5390248000"/>
    <n v="3601903000"/>
    <x v="0"/>
    <s v=" $-   "/>
    <x v="1"/>
    <x v="1"/>
    <m/>
    <m/>
    <m/>
    <m/>
    <m/>
  </r>
  <r>
    <n v="7"/>
    <x v="1"/>
    <x v="3"/>
    <d v="2016-01-02T00:00:00"/>
    <n v="2016"/>
    <n v="9737018000"/>
    <n v="5314246000"/>
    <n v="3596992000"/>
    <x v="0"/>
    <s v=" $-   "/>
    <x v="1"/>
    <x v="1"/>
    <m/>
    <m/>
    <m/>
    <m/>
    <m/>
  </r>
  <r>
    <n v="8"/>
    <x v="2"/>
    <x v="0"/>
    <d v="2013-09-28T00:00:00"/>
    <n v="2013"/>
    <n v="170910000000"/>
    <n v="106606000000"/>
    <n v="10830000000"/>
    <x v="1"/>
    <s v=" $-   "/>
    <x v="2"/>
    <x v="2"/>
    <m/>
    <e v="#VALUE!"/>
    <m/>
    <m/>
    <m/>
  </r>
  <r>
    <n v="9"/>
    <x v="2"/>
    <x v="1"/>
    <d v="2014-09-27T00:00:00"/>
    <n v="2014"/>
    <n v="182795000000"/>
    <n v="112258000000"/>
    <n v="11993000000"/>
    <x v="2"/>
    <s v=" $-   "/>
    <x v="2"/>
    <x v="2"/>
    <m/>
    <e v="#VALUE!"/>
    <m/>
    <m/>
    <m/>
  </r>
  <r>
    <n v="10"/>
    <x v="2"/>
    <x v="2"/>
    <d v="2015-09-26T00:00:00"/>
    <n v="2015"/>
    <n v="233715000000"/>
    <n v="140089000000"/>
    <n v="14329000000"/>
    <x v="3"/>
    <s v=" $-   "/>
    <x v="2"/>
    <x v="2"/>
    <m/>
    <e v="#VALUE!"/>
    <m/>
    <m/>
    <m/>
  </r>
  <r>
    <n v="11"/>
    <x v="2"/>
    <x v="3"/>
    <d v="2016-09-24T00:00:00"/>
    <n v="2016"/>
    <n v="215639000000"/>
    <n v="131376000000"/>
    <n v="14194000000"/>
    <x v="4"/>
    <s v=" $-   "/>
    <x v="2"/>
    <x v="2"/>
    <m/>
    <e v="#VALUE!"/>
    <m/>
    <m/>
    <m/>
  </r>
  <r>
    <n v="12"/>
    <x v="3"/>
    <x v="0"/>
    <d v="2012-12-31T00:00:00"/>
    <n v="2012"/>
    <n v="18380000000"/>
    <n v="4508000000"/>
    <n v="4989000000"/>
    <x v="5"/>
    <s v=" $-   "/>
    <x v="3"/>
    <x v="3"/>
    <m/>
    <m/>
    <m/>
    <m/>
    <m/>
  </r>
  <r>
    <n v="13"/>
    <x v="3"/>
    <x v="1"/>
    <d v="2013-12-31T00:00:00"/>
    <n v="2013"/>
    <n v="18790000000"/>
    <n v="4581000000"/>
    <n v="5352000000"/>
    <x v="6"/>
    <s v=" $-   "/>
    <x v="3"/>
    <x v="3"/>
    <m/>
    <m/>
    <m/>
    <m/>
    <m/>
  </r>
  <r>
    <n v="14"/>
    <x v="3"/>
    <x v="2"/>
    <d v="2014-12-31T00:00:00"/>
    <n v="2014"/>
    <n v="19960000000"/>
    <n v="4426000000"/>
    <n v="8474000000"/>
    <x v="7"/>
    <s v=" $-   "/>
    <x v="3"/>
    <x v="3"/>
    <m/>
    <m/>
    <m/>
    <m/>
    <m/>
  </r>
  <r>
    <n v="15"/>
    <x v="3"/>
    <x v="3"/>
    <d v="2015-12-31T00:00:00"/>
    <n v="2015"/>
    <n v="22859000000"/>
    <n v="4500000000"/>
    <n v="6387000000"/>
    <x v="8"/>
    <s v=" $-   "/>
    <x v="3"/>
    <x v="3"/>
    <m/>
    <m/>
    <m/>
    <m/>
    <m/>
  </r>
  <r>
    <n v="16"/>
    <x v="4"/>
    <x v="0"/>
    <d v="2013-09-30T00:00:00"/>
    <n v="2013"/>
    <n v="87959167000"/>
    <n v="85451348000"/>
    <n v="1447234000"/>
    <x v="0"/>
    <n v="162186000"/>
    <x v="3"/>
    <x v="4"/>
    <m/>
    <m/>
    <m/>
    <m/>
    <m/>
  </r>
  <r>
    <n v="17"/>
    <x v="4"/>
    <x v="1"/>
    <d v="2014-09-30T00:00:00"/>
    <n v="2014"/>
    <n v="119569127000"/>
    <n v="116586761000"/>
    <n v="2011595000"/>
    <x v="0"/>
    <n v="188680000"/>
    <x v="3"/>
    <x v="4"/>
    <m/>
    <m/>
    <m/>
    <m/>
    <m/>
  </r>
  <r>
    <n v="18"/>
    <x v="4"/>
    <x v="2"/>
    <d v="2015-09-30T00:00:00"/>
    <n v="2015"/>
    <n v="135961803000"/>
    <n v="132432490000"/>
    <n v="2858458000"/>
    <x v="0"/>
    <n v="248635000"/>
    <x v="3"/>
    <x v="4"/>
    <m/>
    <m/>
    <m/>
    <m/>
    <m/>
  </r>
  <r>
    <n v="19"/>
    <x v="4"/>
    <x v="3"/>
    <d v="2016-09-30T00:00:00"/>
    <n v="2016"/>
    <n v="146849686000"/>
    <n v="142577080000"/>
    <n v="2382097000"/>
    <x v="0"/>
    <n v="364735000"/>
    <x v="3"/>
    <x v="4"/>
    <m/>
    <m/>
    <m/>
    <m/>
    <m/>
  </r>
  <r>
    <n v="20"/>
    <x v="5"/>
    <x v="0"/>
    <d v="2012-12-31T00:00:00"/>
    <n v="2012"/>
    <n v="19050000000"/>
    <n v="8899000000"/>
    <n v="6735000000"/>
    <x v="9"/>
    <n v="595000000"/>
    <x v="3"/>
    <x v="5"/>
    <m/>
    <m/>
    <m/>
    <m/>
    <m/>
  </r>
  <r>
    <n v="21"/>
    <x v="5"/>
    <x v="1"/>
    <d v="2013-12-31T00:00:00"/>
    <n v="2013"/>
    <n v="19657000000"/>
    <n v="9193000000"/>
    <n v="6372000000"/>
    <x v="10"/>
    <n v="588000000"/>
    <x v="3"/>
    <x v="5"/>
    <m/>
    <m/>
    <m/>
    <m/>
    <m/>
  </r>
  <r>
    <n v="22"/>
    <x v="5"/>
    <x v="2"/>
    <d v="2014-12-31T00:00:00"/>
    <n v="2014"/>
    <n v="20247000000"/>
    <n v="9218000000"/>
    <n v="6530000000"/>
    <x v="11"/>
    <n v="555000000"/>
    <x v="3"/>
    <x v="5"/>
    <m/>
    <m/>
    <m/>
    <m/>
    <m/>
  </r>
  <r>
    <n v="23"/>
    <x v="5"/>
    <x v="3"/>
    <d v="2015-12-31T00:00:00"/>
    <n v="2015"/>
    <n v="20405000000"/>
    <n v="8747000000"/>
    <n v="6785000000"/>
    <x v="12"/>
    <n v="601000000"/>
    <x v="3"/>
    <x v="5"/>
    <m/>
    <m/>
    <m/>
    <m/>
    <m/>
  </r>
  <r>
    <n v="24"/>
    <x v="6"/>
    <x v="0"/>
    <d v="2013-11-29T00:00:00"/>
    <n v="2013"/>
    <n v="4055240000"/>
    <n v="586557000"/>
    <n v="2140578000"/>
    <x v="13"/>
    <n v="52254000"/>
    <x v="2"/>
    <x v="6"/>
    <n v="3468683000"/>
    <n v="3019463000"/>
    <n v="1035777000"/>
    <m/>
    <m/>
  </r>
  <r>
    <n v="25"/>
    <x v="6"/>
    <x v="1"/>
    <d v="2014-11-28T00:00:00"/>
    <n v="2014"/>
    <n v="4147065000"/>
    <n v="622080000"/>
    <n v="2195640000"/>
    <x v="14"/>
    <n v="52424000"/>
    <x v="2"/>
    <x v="6"/>
    <n v="3524985000"/>
    <n v="3092417000"/>
    <n v="1054648000"/>
    <m/>
    <m/>
  </r>
  <r>
    <n v="26"/>
    <x v="6"/>
    <x v="2"/>
    <d v="2015-11-27T00:00:00"/>
    <n v="2015"/>
    <n v="4795511000"/>
    <n v="744317000"/>
    <n v="2215161000"/>
    <x v="15"/>
    <n v="68649000"/>
    <x v="2"/>
    <x v="6"/>
    <n v="4051194000"/>
    <n v="3146540000"/>
    <n v="1648971000"/>
    <m/>
    <m/>
  </r>
  <r>
    <n v="27"/>
    <x v="6"/>
    <x v="3"/>
    <d v="2016-12-02T00:00:00"/>
    <n v="2016"/>
    <n v="5854430000"/>
    <n v="819908000"/>
    <n v="2487907000"/>
    <x v="16"/>
    <n v="78534000"/>
    <x v="2"/>
    <x v="6"/>
    <n v="5034522000"/>
    <n v="3542428000"/>
    <n v="2312002000"/>
    <m/>
    <m/>
  </r>
  <r>
    <n v="28"/>
    <x v="7"/>
    <x v="0"/>
    <d v="2013-11-02T00:00:00"/>
    <n v="2013"/>
    <n v="2633689000"/>
    <n v="941278000"/>
    <n v="396233000"/>
    <x v="17"/>
    <n v="220000"/>
    <x v="2"/>
    <x v="7"/>
    <m/>
    <n v="909488000"/>
    <m/>
    <m/>
    <m/>
  </r>
  <r>
    <n v="29"/>
    <x v="7"/>
    <x v="1"/>
    <d v="2014-11-01T00:00:00"/>
    <n v="2014"/>
    <n v="2864773000"/>
    <n v="1034585000"/>
    <n v="454676000"/>
    <x v="18"/>
    <n v="26020000"/>
    <x v="2"/>
    <x v="7"/>
    <m/>
    <n v="1040382000"/>
    <m/>
    <m/>
    <m/>
  </r>
  <r>
    <n v="30"/>
    <x v="7"/>
    <x v="2"/>
    <d v="2015-10-31T00:00:00"/>
    <n v="2015"/>
    <n v="3435092000"/>
    <n v="1175830000"/>
    <n v="702644000"/>
    <x v="19"/>
    <n v="88318000"/>
    <x v="2"/>
    <x v="7"/>
    <m/>
    <n v="1428421000"/>
    <m/>
    <m/>
    <m/>
  </r>
  <r>
    <n v="31"/>
    <x v="7"/>
    <x v="3"/>
    <d v="2016-10-29T00:00:00"/>
    <n v="2016"/>
    <n v="3421409000"/>
    <n v="1194236000"/>
    <n v="461438000"/>
    <x v="20"/>
    <n v="70123000"/>
    <x v="2"/>
    <x v="7"/>
    <m/>
    <n v="1185377000"/>
    <m/>
    <m/>
    <m/>
  </r>
  <r>
    <n v="32"/>
    <x v="8"/>
    <x v="0"/>
    <d v="2012-12-31T00:00:00"/>
    <n v="2012"/>
    <n v="90559000000"/>
    <n v="86936000000"/>
    <n v="1665000000"/>
    <x v="0"/>
    <s v=" $-   "/>
    <x v="4"/>
    <x v="8"/>
    <m/>
    <m/>
    <m/>
    <m/>
    <m/>
  </r>
  <r>
    <n v="33"/>
    <x v="8"/>
    <x v="1"/>
    <d v="2013-12-31T00:00:00"/>
    <n v="2013"/>
    <n v="89804000000"/>
    <n v="85915000000"/>
    <n v="1759000000"/>
    <x v="0"/>
    <s v=" $-   "/>
    <x v="4"/>
    <x v="8"/>
    <m/>
    <m/>
    <m/>
    <m/>
    <m/>
  </r>
  <r>
    <n v="34"/>
    <x v="8"/>
    <x v="2"/>
    <d v="2014-12-31T00:00:00"/>
    <n v="2014"/>
    <n v="81201000000"/>
    <n v="76433000000"/>
    <n v="1907000000"/>
    <x v="0"/>
    <s v=" $-   "/>
    <x v="4"/>
    <x v="8"/>
    <m/>
    <m/>
    <m/>
    <m/>
    <m/>
  </r>
  <r>
    <n v="35"/>
    <x v="8"/>
    <x v="3"/>
    <d v="2015-12-31T00:00:00"/>
    <n v="2015"/>
    <n v="67702000000"/>
    <n v="63682000000"/>
    <n v="2010000000"/>
    <x v="0"/>
    <s v=" $-   "/>
    <x v="4"/>
    <x v="8"/>
    <m/>
    <m/>
    <m/>
    <m/>
    <m/>
  </r>
  <r>
    <n v="36"/>
    <x v="9"/>
    <x v="0"/>
    <d v="2012-12-31T00:00:00"/>
    <n v="2012"/>
    <n v="3641390000"/>
    <n v="2392091000"/>
    <n v="108059000"/>
    <x v="0"/>
    <n v="166876000"/>
    <x v="2"/>
    <x v="9"/>
    <m/>
    <e v="#VALUE!"/>
    <m/>
    <m/>
    <m/>
  </r>
  <r>
    <n v="37"/>
    <x v="9"/>
    <x v="1"/>
    <d v="2013-12-31T00:00:00"/>
    <n v="2013"/>
    <n v="4319063000"/>
    <n v="2894917000"/>
    <n v="109115000"/>
    <x v="0"/>
    <n v="216119000"/>
    <x v="2"/>
    <x v="9"/>
    <m/>
    <e v="#VALUE!"/>
    <m/>
    <m/>
    <m/>
  </r>
  <r>
    <n v="38"/>
    <x v="9"/>
    <x v="2"/>
    <d v="2014-12-31T00:00:00"/>
    <n v="2014"/>
    <n v="5302940000"/>
    <n v="3643979000"/>
    <n v="247412000"/>
    <x v="0"/>
    <n v="313082000"/>
    <x v="2"/>
    <x v="9"/>
    <m/>
    <e v="#VALUE!"/>
    <m/>
    <m/>
    <m/>
  </r>
  <r>
    <n v="39"/>
    <x v="9"/>
    <x v="3"/>
    <d v="2015-12-31T00:00:00"/>
    <n v="2015"/>
    <n v="6439746000"/>
    <n v="4482700000"/>
    <n v="203046000"/>
    <x v="0"/>
    <n v="492140000"/>
    <x v="2"/>
    <x v="9"/>
    <m/>
    <e v="#VALUE!"/>
    <m/>
    <m/>
    <m/>
  </r>
  <r>
    <n v="40"/>
    <x v="10"/>
    <x v="0"/>
    <d v="2013-01-31T00:00:00"/>
    <n v="2013"/>
    <n v="2312200000"/>
    <n v="238500000"/>
    <n v="1081800000"/>
    <x v="21"/>
    <n v="42100000"/>
    <x v="2"/>
    <x v="6"/>
    <n v="2073700000"/>
    <n v="1723900000"/>
    <n v="588300000"/>
    <m/>
    <m/>
  </r>
  <r>
    <n v="41"/>
    <x v="10"/>
    <x v="1"/>
    <d v="2014-01-31T00:00:00"/>
    <n v="2014"/>
    <n v="2273900000"/>
    <n v="274300000"/>
    <n v="1054400000"/>
    <x v="22"/>
    <n v="36500000"/>
    <x v="2"/>
    <x v="6"/>
    <n v="1999600000"/>
    <n v="1702000000"/>
    <n v="571900000"/>
    <m/>
    <m/>
  </r>
  <r>
    <n v="42"/>
    <x v="10"/>
    <x v="2"/>
    <d v="2015-01-31T00:00:00"/>
    <n v="2015"/>
    <n v="2512200000"/>
    <n v="342100000"/>
    <n v="1281300000"/>
    <x v="23"/>
    <n v="39800000"/>
    <x v="2"/>
    <x v="6"/>
    <n v="2170100000"/>
    <n v="2046300000"/>
    <n v="465900000"/>
    <m/>
    <m/>
  </r>
  <r>
    <n v="43"/>
    <x v="10"/>
    <x v="3"/>
    <d v="2016-01-31T00:00:00"/>
    <n v="2016"/>
    <n v="2504100000"/>
    <n v="370700000"/>
    <n v="1308900000"/>
    <x v="24"/>
    <n v="33200000"/>
    <x v="2"/>
    <x v="6"/>
    <n v="2133400000"/>
    <n v="2132100000"/>
    <n v="372000000"/>
    <m/>
    <m/>
  </r>
  <r>
    <n v="44"/>
    <x v="11"/>
    <x v="0"/>
    <d v="2012-12-31T00:00:00"/>
    <n v="2012"/>
    <n v="5781000000"/>
    <n v="3477000000"/>
    <n v="443000000"/>
    <x v="0"/>
    <n v="673000000"/>
    <x v="5"/>
    <x v="10"/>
    <m/>
    <m/>
    <m/>
    <m/>
    <m/>
  </r>
  <r>
    <n v="45"/>
    <x v="11"/>
    <x v="1"/>
    <d v="2013-12-31T00:00:00"/>
    <n v="2013"/>
    <n v="5838000000"/>
    <n v="3490000000"/>
    <n v="458000000"/>
    <x v="0"/>
    <n v="706000000"/>
    <x v="5"/>
    <x v="10"/>
    <m/>
    <m/>
    <m/>
    <m/>
    <m/>
  </r>
  <r>
    <n v="46"/>
    <x v="11"/>
    <x v="2"/>
    <d v="2014-12-31T00:00:00"/>
    <n v="2014"/>
    <n v="6053000000"/>
    <n v="3586000000"/>
    <n v="468000000"/>
    <x v="0"/>
    <n v="745000000"/>
    <x v="5"/>
    <x v="10"/>
    <m/>
    <m/>
    <m/>
    <m/>
    <m/>
  </r>
  <r>
    <n v="47"/>
    <x v="11"/>
    <x v="3"/>
    <d v="2015-12-31T00:00:00"/>
    <n v="2015"/>
    <n v="6098000000"/>
    <n v="3501000000"/>
    <n v="542000000"/>
    <x v="0"/>
    <n v="796000000"/>
    <x v="5"/>
    <x v="10"/>
    <m/>
    <m/>
    <m/>
    <m/>
    <m/>
  </r>
  <r>
    <n v="48"/>
    <x v="12"/>
    <x v="0"/>
    <d v="2012-12-31T00:00:00"/>
    <n v="2012"/>
    <n v="14945000000"/>
    <n v="6395000000"/>
    <n v="3812000000"/>
    <x v="0"/>
    <n v="1782000000"/>
    <x v="5"/>
    <x v="11"/>
    <m/>
    <m/>
    <m/>
    <m/>
    <m/>
  </r>
  <r>
    <n v="49"/>
    <x v="12"/>
    <x v="1"/>
    <d v="2013-12-31T00:00:00"/>
    <n v="2013"/>
    <n v="14813500000"/>
    <n v="6722300000"/>
    <n v="3329800000"/>
    <x v="0"/>
    <n v="1712500000"/>
    <x v="5"/>
    <x v="11"/>
    <m/>
    <m/>
    <m/>
    <m/>
    <m/>
  </r>
  <r>
    <n v="50"/>
    <x v="12"/>
    <x v="2"/>
    <d v="2014-12-31T00:00:00"/>
    <n v="2014"/>
    <n v="16378600000"/>
    <n v="7685700000"/>
    <n v="3667900000"/>
    <x v="0"/>
    <n v="1897600000"/>
    <x v="5"/>
    <x v="11"/>
    <m/>
    <m/>
    <m/>
    <m/>
    <m/>
  </r>
  <r>
    <n v="51"/>
    <x v="12"/>
    <x v="3"/>
    <d v="2015-12-31T00:00:00"/>
    <n v="2015"/>
    <n v="16453200000"/>
    <n v="7433500000"/>
    <n v="3676500000"/>
    <x v="0"/>
    <n v="2009700000"/>
    <x v="5"/>
    <x v="11"/>
    <m/>
    <m/>
    <m/>
    <m/>
    <m/>
  </r>
  <r>
    <n v="52"/>
    <x v="13"/>
    <x v="0"/>
    <d v="2012-12-31T00:00:00"/>
    <n v="2012"/>
    <n v="25364000000"/>
    <n v="17074000000"/>
    <s v=" $-   "/>
    <x v="0"/>
    <n v="3727000000"/>
    <x v="6"/>
    <x v="12"/>
    <m/>
    <m/>
    <m/>
    <m/>
    <m/>
  </r>
  <r>
    <n v="53"/>
    <x v="13"/>
    <x v="1"/>
    <d v="2013-12-31T00:00:00"/>
    <n v="2013"/>
    <n v="23939000000"/>
    <n v="15341000000"/>
    <s v=" $-   "/>
    <x v="0"/>
    <n v="3489000000"/>
    <x v="6"/>
    <x v="12"/>
    <m/>
    <m/>
    <m/>
    <m/>
    <m/>
  </r>
  <r>
    <n v="54"/>
    <x v="13"/>
    <x v="2"/>
    <d v="2014-12-31T00:00:00"/>
    <n v="2014"/>
    <n v="22728000000"/>
    <n v="14373000000"/>
    <s v=" $-   "/>
    <x v="0"/>
    <n v="3547000000"/>
    <x v="6"/>
    <x v="12"/>
    <m/>
    <m/>
    <m/>
    <m/>
    <m/>
  </r>
  <r>
    <n v="55"/>
    <x v="13"/>
    <x v="3"/>
    <d v="2015-12-31T00:00:00"/>
    <n v="2015"/>
    <n v="20872000000"/>
    <n v="13049000000"/>
    <s v=" $-   "/>
    <x v="0"/>
    <n v="3672000000"/>
    <x v="6"/>
    <x v="12"/>
    <m/>
    <m/>
    <m/>
    <m/>
    <m/>
  </r>
  <r>
    <n v="56"/>
    <x v="14"/>
    <x v="0"/>
    <d v="2012-12-31T00:00:00"/>
    <n v="2012"/>
    <n v="71214000000"/>
    <n v="37745000000"/>
    <n v="21491000000"/>
    <x v="0"/>
    <s v=" $-   "/>
    <x v="6"/>
    <x v="13"/>
    <m/>
    <m/>
    <m/>
    <m/>
    <m/>
  </r>
  <r>
    <n v="57"/>
    <x v="14"/>
    <x v="1"/>
    <d v="2013-12-31T00:00:00"/>
    <n v="2013"/>
    <n v="68874000000"/>
    <n v="34660000000"/>
    <n v="22005000000"/>
    <x v="0"/>
    <s v=" $-   "/>
    <x v="6"/>
    <x v="13"/>
    <m/>
    <m/>
    <m/>
    <m/>
    <m/>
  </r>
  <r>
    <n v="58"/>
    <x v="14"/>
    <x v="2"/>
    <d v="2014-12-31T00:00:00"/>
    <n v="2014"/>
    <n v="64406000000"/>
    <n v="33611000000"/>
    <n v="18491000000"/>
    <x v="0"/>
    <s v=" $-   "/>
    <x v="6"/>
    <x v="13"/>
    <m/>
    <m/>
    <m/>
    <m/>
    <m/>
  </r>
  <r>
    <n v="59"/>
    <x v="14"/>
    <x v="3"/>
    <d v="2015-12-31T00:00:00"/>
    <n v="2015"/>
    <n v="58327000000"/>
    <n v="36581000000"/>
    <n v="16417000000"/>
    <x v="0"/>
    <s v=" $-   "/>
    <x v="6"/>
    <x v="13"/>
    <m/>
    <m/>
    <m/>
    <m/>
    <m/>
  </r>
  <r>
    <n v="60"/>
    <x v="15"/>
    <x v="0"/>
    <d v="2012-12-31T00:00:00"/>
    <n v="2012"/>
    <n v="958511000"/>
    <n v="386355000"/>
    <n v="61732000"/>
    <x v="0"/>
    <n v="325173000"/>
    <x v="7"/>
    <x v="14"/>
    <m/>
    <m/>
    <m/>
    <m/>
    <m/>
  </r>
  <r>
    <n v="61"/>
    <x v="15"/>
    <x v="1"/>
    <d v="2013-12-31T00:00:00"/>
    <n v="2013"/>
    <n v="974053000"/>
    <n v="380051000"/>
    <n v="53073000"/>
    <x v="0"/>
    <n v="291910000"/>
    <x v="7"/>
    <x v="14"/>
    <m/>
    <m/>
    <m/>
    <m/>
    <m/>
  </r>
  <r>
    <n v="62"/>
    <x v="15"/>
    <x v="2"/>
    <d v="2014-12-31T00:00:00"/>
    <n v="2014"/>
    <n v="984363000"/>
    <n v="380964000"/>
    <n v="56621000"/>
    <x v="0"/>
    <n v="282608000"/>
    <x v="7"/>
    <x v="14"/>
    <m/>
    <m/>
    <m/>
    <m/>
    <m/>
  </r>
  <r>
    <n v="63"/>
    <x v="15"/>
    <x v="3"/>
    <d v="2015-12-31T00:00:00"/>
    <n v="2015"/>
    <n v="981310000"/>
    <n v="365248000"/>
    <n v="53546000"/>
    <x v="0"/>
    <n v="306301000"/>
    <x v="7"/>
    <x v="14"/>
    <m/>
    <m/>
    <m/>
    <m/>
    <m/>
  </r>
  <r>
    <n v="64"/>
    <x v="16"/>
    <x v="0"/>
    <d v="2013-12-31T00:00:00"/>
    <n v="2013"/>
    <n v="9047657000"/>
    <n v="6709936000"/>
    <s v=" $-   "/>
    <x v="0"/>
    <n v="1470287000"/>
    <x v="6"/>
    <x v="15"/>
    <m/>
    <m/>
    <m/>
    <m/>
    <m/>
  </r>
  <r>
    <n v="65"/>
    <x v="16"/>
    <x v="1"/>
    <d v="2014-12-31T00:00:00"/>
    <n v="2014"/>
    <n v="10381653000"/>
    <n v="8093563000"/>
    <s v=" $-   "/>
    <x v="0"/>
    <n v="1485558000"/>
    <x v="6"/>
    <x v="15"/>
    <m/>
    <m/>
    <m/>
    <m/>
    <m/>
  </r>
  <r>
    <n v="66"/>
    <x v="16"/>
    <x v="2"/>
    <d v="2015-12-31T00:00:00"/>
    <n v="2015"/>
    <n v="10325494000"/>
    <n v="8666624000"/>
    <s v=" $-   "/>
    <x v="0"/>
    <n v="1402573000"/>
    <x v="6"/>
    <x v="15"/>
    <m/>
    <m/>
    <m/>
    <m/>
    <m/>
  </r>
  <r>
    <n v="67"/>
    <x v="16"/>
    <x v="3"/>
    <d v="2016-12-31T00:00:00"/>
    <n v="2016"/>
    <n v="7531780000"/>
    <n v="5251228000"/>
    <s v=" $-   "/>
    <x v="0"/>
    <n v="1351314000"/>
    <x v="6"/>
    <x v="15"/>
    <m/>
    <m/>
    <m/>
    <m/>
    <m/>
  </r>
  <r>
    <n v="72"/>
    <x v="17"/>
    <x v="0"/>
    <d v="2012-12-31T00:00:00"/>
    <n v="2012"/>
    <n v="1373947000"/>
    <n v="529900000"/>
    <n v="433448000"/>
    <x v="25"/>
    <n v="20962000"/>
    <x v="2"/>
    <x v="16"/>
    <m/>
    <n v="529154000"/>
    <m/>
    <m/>
    <m/>
  </r>
  <r>
    <n v="73"/>
    <x v="17"/>
    <x v="1"/>
    <d v="2013-12-31T00:00:00"/>
    <n v="2013"/>
    <n v="1577922000"/>
    <n v="511087000"/>
    <n v="535598000"/>
    <x v="26"/>
    <n v="21547000"/>
    <x v="2"/>
    <x v="16"/>
    <m/>
    <n v="651024000"/>
    <m/>
    <m/>
    <m/>
  </r>
  <r>
    <n v="74"/>
    <x v="17"/>
    <x v="2"/>
    <d v="2014-12-31T00:00:00"/>
    <n v="2014"/>
    <n v="1963874000"/>
    <n v="610943000"/>
    <n v="704880000"/>
    <x v="27"/>
    <n v="32057000"/>
    <x v="2"/>
    <x v="16"/>
    <m/>
    <n v="862223000"/>
    <m/>
    <m/>
    <m/>
  </r>
  <r>
    <n v="75"/>
    <x v="17"/>
    <x v="3"/>
    <d v="2015-12-31T00:00:00"/>
    <n v="2015"/>
    <n v="2197448000"/>
    <n v="725620000"/>
    <n v="829253000"/>
    <x v="28"/>
    <n v="27067000"/>
    <x v="2"/>
    <x v="16"/>
    <m/>
    <n v="1004911000"/>
    <m/>
    <m/>
    <m/>
  </r>
  <r>
    <n v="76"/>
    <x v="18"/>
    <x v="0"/>
    <d v="2012-12-31T00:00:00"/>
    <n v="2012"/>
    <n v="2519154000"/>
    <n v="1620311000"/>
    <n v="308456000"/>
    <x v="29"/>
    <s v=" $-   "/>
    <x v="8"/>
    <x v="17"/>
    <m/>
    <m/>
    <m/>
    <m/>
    <m/>
  </r>
  <r>
    <n v="77"/>
    <x v="18"/>
    <x v="1"/>
    <d v="2013-12-31T00:00:00"/>
    <n v="2013"/>
    <n v="2394270000"/>
    <n v="1543799000"/>
    <n v="158189000"/>
    <x v="30"/>
    <s v=" $-   "/>
    <x v="8"/>
    <x v="17"/>
    <m/>
    <m/>
    <m/>
    <m/>
    <m/>
  </r>
  <r>
    <n v="78"/>
    <x v="18"/>
    <x v="2"/>
    <d v="2014-12-31T00:00:00"/>
    <n v="2014"/>
    <n v="2445548000"/>
    <n v="1674700000"/>
    <n v="355135000"/>
    <x v="31"/>
    <s v=" $-   "/>
    <x v="8"/>
    <x v="17"/>
    <m/>
    <m/>
    <m/>
    <m/>
    <m/>
  </r>
  <r>
    <n v="79"/>
    <x v="18"/>
    <x v="3"/>
    <d v="2015-12-31T00:00:00"/>
    <n v="2015"/>
    <n v="3651335000"/>
    <n v="2454463000"/>
    <n v="512274000"/>
    <x v="32"/>
    <s v=" $-   "/>
    <x v="8"/>
    <x v="17"/>
    <m/>
    <m/>
    <m/>
    <m/>
    <m/>
  </r>
  <r>
    <n v="80"/>
    <x v="19"/>
    <x v="0"/>
    <d v="2012-12-31T00:00:00"/>
    <n v="2012"/>
    <n v="4657000000"/>
    <n v="2319000000"/>
    <n v="1542000000"/>
    <x v="0"/>
    <n v="264000000"/>
    <x v="0"/>
    <x v="0"/>
    <m/>
    <m/>
    <m/>
    <m/>
    <m/>
  </r>
  <r>
    <n v="81"/>
    <x v="19"/>
    <x v="1"/>
    <d v="2013-12-31T00:00:00"/>
    <n v="2013"/>
    <n v="5156000000"/>
    <n v="2355000000"/>
    <n v="1693000000"/>
    <x v="0"/>
    <n v="270000000"/>
    <x v="0"/>
    <x v="0"/>
    <m/>
    <m/>
    <m/>
    <m/>
    <m/>
  </r>
  <r>
    <n v="82"/>
    <x v="19"/>
    <x v="2"/>
    <d v="2014-12-31T00:00:00"/>
    <n v="2014"/>
    <n v="5368000000"/>
    <n v="2325000000"/>
    <n v="1817000000"/>
    <x v="0"/>
    <n v="294000000"/>
    <x v="0"/>
    <x v="0"/>
    <m/>
    <m/>
    <m/>
    <m/>
    <m/>
  </r>
  <r>
    <n v="83"/>
    <x v="19"/>
    <x v="3"/>
    <d v="2015-12-31T00:00:00"/>
    <n v="2015"/>
    <n v="5598000000"/>
    <n v="1935000000"/>
    <n v="2013000000"/>
    <x v="0"/>
    <n v="320000000"/>
    <x v="0"/>
    <x v="0"/>
    <m/>
    <m/>
    <m/>
    <m/>
    <m/>
  </r>
  <r>
    <n v="84"/>
    <x v="20"/>
    <x v="0"/>
    <d v="2012-12-31T00:00:00"/>
    <n v="2012"/>
    <n v="33315000000"/>
    <n v="21618000000"/>
    <s v=" $-   "/>
    <x v="0"/>
    <n v="8002000000"/>
    <x v="6"/>
    <x v="13"/>
    <m/>
    <m/>
    <m/>
    <m/>
    <m/>
  </r>
  <r>
    <n v="85"/>
    <x v="20"/>
    <x v="1"/>
    <d v="2013-12-31T00:00:00"/>
    <n v="2013"/>
    <n v="34507000000"/>
    <n v="19828000000"/>
    <n v="1278000000"/>
    <x v="0"/>
    <n v="8389000000"/>
    <x v="6"/>
    <x v="13"/>
    <m/>
    <m/>
    <m/>
    <m/>
    <m/>
  </r>
  <r>
    <n v="86"/>
    <x v="20"/>
    <x v="2"/>
    <d v="2014-12-31T00:00:00"/>
    <n v="2014"/>
    <n v="35239000000"/>
    <n v="21193000000"/>
    <n v="919000000"/>
    <x v="0"/>
    <n v="8476000000"/>
    <x v="6"/>
    <x v="13"/>
    <m/>
    <m/>
    <m/>
    <m/>
    <m/>
  </r>
  <r>
    <n v="87"/>
    <x v="20"/>
    <x v="3"/>
    <d v="2015-12-31T00:00:00"/>
    <n v="2015"/>
    <n v="35653000000"/>
    <n v="22837000000"/>
    <n v="761000000"/>
    <x v="0"/>
    <n v="8445000000"/>
    <x v="6"/>
    <x v="13"/>
    <m/>
    <m/>
    <m/>
    <m/>
    <m/>
  </r>
  <r>
    <n v="88"/>
    <x v="21"/>
    <x v="0"/>
    <d v="2013-12-31T00:00:00"/>
    <n v="2013"/>
    <n v="2069600000"/>
    <n v="1208100000"/>
    <n v="483100000"/>
    <x v="0"/>
    <s v=" $-   "/>
    <x v="0"/>
    <x v="18"/>
    <m/>
    <m/>
    <m/>
    <m/>
    <m/>
  </r>
  <r>
    <n v="89"/>
    <x v="21"/>
    <x v="1"/>
    <d v="2014-12-31T00:00:00"/>
    <n v="2014"/>
    <n v="2118300000"/>
    <n v="1264600000"/>
    <n v="527400000"/>
    <x v="0"/>
    <s v=" $-   "/>
    <x v="0"/>
    <x v="18"/>
    <m/>
    <m/>
    <m/>
    <m/>
    <m/>
  </r>
  <r>
    <n v="90"/>
    <x v="21"/>
    <x v="2"/>
    <d v="2015-12-31T00:00:00"/>
    <n v="2015"/>
    <n v="2068100000"/>
    <n v="1199000000"/>
    <n v="510500000"/>
    <x v="0"/>
    <s v=" $-   "/>
    <x v="0"/>
    <x v="18"/>
    <m/>
    <m/>
    <m/>
    <m/>
    <m/>
  </r>
  <r>
    <n v="91"/>
    <x v="21"/>
    <x v="3"/>
    <d v="2016-12-31T00:00:00"/>
    <n v="2016"/>
    <n v="2238000000"/>
    <n v="1252700000"/>
    <n v="559800000"/>
    <x v="0"/>
    <s v=" $-   "/>
    <x v="0"/>
    <x v="18"/>
    <m/>
    <m/>
    <m/>
    <m/>
    <m/>
  </r>
  <r>
    <n v="92"/>
    <x v="22"/>
    <x v="0"/>
    <d v="2013-12-31T00:00:00"/>
    <n v="2013"/>
    <n v="1551346000"/>
    <n v="177556000"/>
    <n v="493726000"/>
    <x v="33"/>
    <n v="417000"/>
    <x v="3"/>
    <x v="19"/>
    <m/>
    <m/>
    <m/>
    <m/>
    <m/>
  </r>
  <r>
    <n v="93"/>
    <x v="22"/>
    <x v="1"/>
    <d v="2014-12-31T00:00:00"/>
    <n v="2014"/>
    <n v="2234000000"/>
    <n v="174000000"/>
    <n v="650000000"/>
    <x v="34"/>
    <s v=" $-   "/>
    <x v="3"/>
    <x v="19"/>
    <m/>
    <m/>
    <m/>
    <m/>
    <m/>
  </r>
  <r>
    <n v="94"/>
    <x v="22"/>
    <x v="2"/>
    <d v="2015-12-31T00:00:00"/>
    <n v="2015"/>
    <n v="2604000000"/>
    <n v="233000000"/>
    <n v="927000000"/>
    <x v="35"/>
    <n v="117000000"/>
    <x v="3"/>
    <x v="19"/>
    <m/>
    <m/>
    <m/>
    <m/>
    <m/>
  </r>
  <r>
    <n v="95"/>
    <x v="22"/>
    <x v="3"/>
    <d v="2016-12-31T00:00:00"/>
    <n v="2016"/>
    <n v="3084000000"/>
    <n v="258000000"/>
    <n v="990000000"/>
    <x v="36"/>
    <n v="322000000"/>
    <x v="3"/>
    <x v="19"/>
    <m/>
    <m/>
    <m/>
    <m/>
    <m/>
  </r>
  <r>
    <n v="96"/>
    <x v="23"/>
    <x v="0"/>
    <d v="2013-10-27T00:00:00"/>
    <n v="2013"/>
    <n v="7509000000"/>
    <n v="4518000000"/>
    <n v="898000000"/>
    <x v="37"/>
    <s v=" $-   "/>
    <x v="2"/>
    <x v="20"/>
    <m/>
    <e v="#VALUE!"/>
    <m/>
    <m/>
    <m/>
  </r>
  <r>
    <n v="97"/>
    <x v="23"/>
    <x v="1"/>
    <d v="2014-10-26T00:00:00"/>
    <n v="2014"/>
    <n v="9072000000"/>
    <n v="5229000000"/>
    <n v="895000000"/>
    <x v="38"/>
    <s v=" $-   "/>
    <x v="2"/>
    <x v="20"/>
    <m/>
    <e v="#VALUE!"/>
    <m/>
    <m/>
    <m/>
  </r>
  <r>
    <n v="98"/>
    <x v="23"/>
    <x v="2"/>
    <d v="2015-10-25T00:00:00"/>
    <n v="2015"/>
    <n v="9659000000"/>
    <n v="5707000000"/>
    <n v="808000000"/>
    <x v="39"/>
    <s v=" $-   "/>
    <x v="2"/>
    <x v="20"/>
    <m/>
    <e v="#VALUE!"/>
    <m/>
    <m/>
    <m/>
  </r>
  <r>
    <n v="99"/>
    <x v="23"/>
    <x v="3"/>
    <d v="2016-10-30T00:00:00"/>
    <n v="2016"/>
    <n v="10825000000"/>
    <n v="6314000000"/>
    <n v="819000000"/>
    <x v="40"/>
    <s v=" $-   "/>
    <x v="2"/>
    <x v="20"/>
    <m/>
    <e v="#VALUE!"/>
    <m/>
    <m/>
    <m/>
  </r>
  <r>
    <n v="100"/>
    <x v="24"/>
    <x v="0"/>
    <d v="2012-12-31T00:00:00"/>
    <n v="2012"/>
    <n v="3334213000"/>
    <n v="2154132000"/>
    <n v="380532000"/>
    <x v="0"/>
    <n v="53677000"/>
    <x v="0"/>
    <x v="21"/>
    <m/>
    <m/>
    <m/>
    <m/>
    <m/>
  </r>
  <r>
    <n v="101"/>
    <x v="24"/>
    <x v="1"/>
    <d v="2013-12-31T00:00:00"/>
    <n v="2013"/>
    <n v="3594136000"/>
    <n v="2323642000"/>
    <n v="398177000"/>
    <x v="0"/>
    <n v="57238000"/>
    <x v="0"/>
    <x v="21"/>
    <m/>
    <m/>
    <m/>
    <m/>
    <m/>
  </r>
  <r>
    <n v="102"/>
    <x v="24"/>
    <x v="2"/>
    <d v="2014-12-31T00:00:00"/>
    <n v="2014"/>
    <n v="4021964000"/>
    <n v="2597017000"/>
    <n v="462637000"/>
    <x v="0"/>
    <n v="63724000"/>
    <x v="0"/>
    <x v="21"/>
    <m/>
    <m/>
    <m/>
    <m/>
    <m/>
  </r>
  <r>
    <n v="103"/>
    <x v="24"/>
    <x v="3"/>
    <d v="2015-12-31T00:00:00"/>
    <n v="2015"/>
    <n v="3974295000"/>
    <n v="2549280000"/>
    <n v="448592000"/>
    <x v="0"/>
    <n v="68707000"/>
    <x v="0"/>
    <x v="21"/>
    <m/>
    <m/>
    <m/>
    <m/>
    <m/>
  </r>
  <r>
    <n v="108"/>
    <x v="25"/>
    <x v="0"/>
    <d v="2013-12-31T00:00:00"/>
    <n v="2013"/>
    <n v="18676000000"/>
    <n v="3346000000"/>
    <n v="5380000000"/>
    <x v="41"/>
    <s v=" $-   "/>
    <x v="3"/>
    <x v="19"/>
    <m/>
    <m/>
    <m/>
    <m/>
    <m/>
  </r>
  <r>
    <n v="109"/>
    <x v="25"/>
    <x v="1"/>
    <d v="2014-12-31T00:00:00"/>
    <n v="2014"/>
    <n v="20063000000"/>
    <n v="4422000000"/>
    <n v="5153000000"/>
    <x v="42"/>
    <s v=" $-   "/>
    <x v="3"/>
    <x v="19"/>
    <m/>
    <m/>
    <m/>
    <m/>
    <m/>
  </r>
  <r>
    <n v="110"/>
    <x v="25"/>
    <x v="2"/>
    <d v="2015-12-31T00:00:00"/>
    <n v="2015"/>
    <n v="21662000000"/>
    <n v="4227000000"/>
    <n v="4895000000"/>
    <x v="43"/>
    <s v=" $-   "/>
    <x v="3"/>
    <x v="19"/>
    <m/>
    <m/>
    <m/>
    <m/>
    <m/>
  </r>
  <r>
    <n v="111"/>
    <x v="25"/>
    <x v="3"/>
    <d v="2016-12-31T00:00:00"/>
    <n v="2016"/>
    <n v="22991000000"/>
    <n v="4162000000"/>
    <n v="5195000000"/>
    <x v="44"/>
    <s v=" $-   "/>
    <x v="3"/>
    <x v="19"/>
    <m/>
    <m/>
    <m/>
    <m/>
    <m/>
  </r>
  <r>
    <n v="112"/>
    <x v="26"/>
    <x v="0"/>
    <d v="2012-12-31T00:00:00"/>
    <n v="2012"/>
    <n v="10259000000"/>
    <n v="1899000000"/>
    <n v="3927000000"/>
    <x v="0"/>
    <n v="2877000000"/>
    <x v="6"/>
    <x v="22"/>
    <m/>
    <m/>
    <m/>
    <m/>
    <m/>
  </r>
  <r>
    <n v="113"/>
    <x v="26"/>
    <x v="1"/>
    <d v="2013-12-31T00:00:00"/>
    <n v="2013"/>
    <n v="11230000000"/>
    <n v="1954000000"/>
    <n v="3862000000"/>
    <x v="0"/>
    <n v="3132000000"/>
    <x v="6"/>
    <x v="22"/>
    <m/>
    <m/>
    <m/>
    <m/>
    <m/>
  </r>
  <r>
    <n v="114"/>
    <x v="26"/>
    <x v="2"/>
    <d v="2014-12-31T00:00:00"/>
    <n v="2014"/>
    <n v="12296000000"/>
    <n v="1982000000"/>
    <n v="3808000000"/>
    <x v="0"/>
    <n v="3603000000"/>
    <x v="6"/>
    <x v="22"/>
    <m/>
    <m/>
    <m/>
    <m/>
    <m/>
  </r>
  <r>
    <n v="115"/>
    <x v="26"/>
    <x v="3"/>
    <d v="2015-12-31T00:00:00"/>
    <n v="2015"/>
    <n v="12200000000"/>
    <n v="2261000000"/>
    <n v="3750000000"/>
    <x v="0"/>
    <n v="3630000000"/>
    <x v="6"/>
    <x v="22"/>
    <m/>
    <m/>
    <m/>
    <m/>
    <m/>
  </r>
  <r>
    <n v="116"/>
    <x v="27"/>
    <x v="0"/>
    <d v="2012-12-31T00:00:00"/>
    <n v="2012"/>
    <n v="2875960000"/>
    <n v="722479000"/>
    <n v="389486000"/>
    <x v="0"/>
    <n v="644276000"/>
    <x v="7"/>
    <x v="23"/>
    <m/>
    <m/>
    <m/>
    <m/>
    <m/>
  </r>
  <r>
    <n v="117"/>
    <x v="27"/>
    <x v="1"/>
    <d v="2013-12-31T00:00:00"/>
    <n v="2013"/>
    <n v="3361407000"/>
    <n v="859873000"/>
    <n v="487084000"/>
    <x v="0"/>
    <n v="800145000"/>
    <x v="7"/>
    <x v="23"/>
    <m/>
    <m/>
    <m/>
    <m/>
    <m/>
  </r>
  <r>
    <n v="118"/>
    <x v="27"/>
    <x v="2"/>
    <d v="2014-12-31T00:00:00"/>
    <n v="2014"/>
    <n v="4100048000"/>
    <n v="1094265000"/>
    <n v="515059000"/>
    <x v="0"/>
    <n v="1003802000"/>
    <x v="7"/>
    <x v="23"/>
    <m/>
    <m/>
    <m/>
    <m/>
    <m/>
  </r>
  <r>
    <n v="119"/>
    <x v="27"/>
    <x v="3"/>
    <d v="2015-12-31T00:00:00"/>
    <n v="2015"/>
    <n v="4771516000"/>
    <n v="1308868000"/>
    <n v="564531000"/>
    <x v="0"/>
    <n v="1285328000"/>
    <x v="7"/>
    <x v="23"/>
    <m/>
    <m/>
    <m/>
    <m/>
    <m/>
  </r>
  <r>
    <n v="120"/>
    <x v="28"/>
    <x v="0"/>
    <d v="2013-12-31T00:00:00"/>
    <n v="2013"/>
    <n v="74452000000"/>
    <n v="54181000000"/>
    <n v="19526000000"/>
    <x v="0"/>
    <s v=" $-   "/>
    <x v="1"/>
    <x v="24"/>
    <m/>
    <m/>
    <m/>
    <m/>
    <m/>
  </r>
  <r>
    <n v="121"/>
    <x v="28"/>
    <x v="1"/>
    <d v="2014-12-31T00:00:00"/>
    <n v="2014"/>
    <n v="88988000000"/>
    <n v="62752000000"/>
    <n v="26058000000"/>
    <x v="0"/>
    <s v=" $-   "/>
    <x v="1"/>
    <x v="24"/>
    <m/>
    <m/>
    <m/>
    <m/>
    <m/>
  </r>
  <r>
    <n v="122"/>
    <x v="28"/>
    <x v="2"/>
    <d v="2015-12-31T00:00:00"/>
    <n v="2015"/>
    <n v="107006000000"/>
    <n v="71651000000"/>
    <n v="33122000000"/>
    <x v="0"/>
    <s v=" $-   "/>
    <x v="1"/>
    <x v="24"/>
    <m/>
    <m/>
    <m/>
    <m/>
    <m/>
  </r>
  <r>
    <n v="123"/>
    <x v="28"/>
    <x v="3"/>
    <d v="2016-12-31T00:00:00"/>
    <n v="2016"/>
    <n v="135987000000"/>
    <n v="88265000000"/>
    <n v="43536000000"/>
    <x v="0"/>
    <s v=" $-   "/>
    <x v="1"/>
    <x v="24"/>
    <m/>
    <m/>
    <m/>
    <m/>
    <m/>
  </r>
  <r>
    <n v="124"/>
    <x v="29"/>
    <x v="0"/>
    <d v="2013-12-31T00:00:00"/>
    <n v="2013"/>
    <n v="17517600000"/>
    <n v="14757700000"/>
    <n v="1924300000"/>
    <x v="0"/>
    <n v="95300000"/>
    <x v="1"/>
    <x v="25"/>
    <m/>
    <m/>
    <m/>
    <m/>
    <m/>
  </r>
  <r>
    <n v="125"/>
    <x v="29"/>
    <x v="1"/>
    <d v="2014-12-31T00:00:00"/>
    <n v="2014"/>
    <n v="19108800000"/>
    <n v="16120100000"/>
    <n v="2061000000"/>
    <x v="0"/>
    <n v="106900000"/>
    <x v="1"/>
    <x v="25"/>
    <m/>
    <m/>
    <m/>
    <m/>
    <m/>
  </r>
  <r>
    <n v="126"/>
    <x v="29"/>
    <x v="2"/>
    <d v="2015-12-31T00:00:00"/>
    <n v="2015"/>
    <n v="20862000000"/>
    <n v="17600500000"/>
    <n v="2245600000"/>
    <x v="0"/>
    <n v="127400000"/>
    <x v="1"/>
    <x v="25"/>
    <m/>
    <m/>
    <m/>
    <m/>
    <m/>
  </r>
  <r>
    <n v="127"/>
    <x v="29"/>
    <x v="3"/>
    <d v="2016-12-31T00:00:00"/>
    <n v="2016"/>
    <n v="21609000000"/>
    <n v="18295800000"/>
    <n v="2280300000"/>
    <x v="0"/>
    <n v="143400000"/>
    <x v="1"/>
    <x v="25"/>
    <m/>
    <m/>
    <m/>
    <m/>
    <m/>
  </r>
  <r>
    <n v="128"/>
    <x v="30"/>
    <x v="0"/>
    <d v="2012-12-31T00:00:00"/>
    <n v="2012"/>
    <n v="61497200000"/>
    <n v="48213600000"/>
    <n v="8680500000"/>
    <x v="0"/>
    <n v="233000000"/>
    <x v="3"/>
    <x v="26"/>
    <m/>
    <m/>
    <m/>
    <m/>
    <m/>
  </r>
  <r>
    <n v="129"/>
    <x v="30"/>
    <x v="1"/>
    <d v="2013-12-31T00:00:00"/>
    <n v="2013"/>
    <n v="71023500000"/>
    <n v="56237100000"/>
    <n v="9952900000"/>
    <x v="0"/>
    <n v="245300000"/>
    <x v="3"/>
    <x v="26"/>
    <m/>
    <m/>
    <m/>
    <m/>
    <m/>
  </r>
  <r>
    <n v="130"/>
    <x v="30"/>
    <x v="2"/>
    <d v="2014-12-31T00:00:00"/>
    <n v="2014"/>
    <n v="73874100000"/>
    <n v="56854900000"/>
    <n v="11748400000"/>
    <x v="0"/>
    <n v="220900000"/>
    <x v="3"/>
    <x v="26"/>
    <m/>
    <m/>
    <m/>
    <m/>
    <m/>
  </r>
  <r>
    <n v="131"/>
    <x v="30"/>
    <x v="3"/>
    <d v="2015-12-31T00:00:00"/>
    <n v="2015"/>
    <n v="79156500000"/>
    <n v="61116900000"/>
    <n v="12534800000"/>
    <x v="0"/>
    <n v="230100000"/>
    <x v="3"/>
    <x v="26"/>
    <m/>
    <m/>
    <m/>
    <m/>
    <m/>
  </r>
  <r>
    <n v="136"/>
    <x v="31"/>
    <x v="0"/>
    <d v="2012-12-31T00:00:00"/>
    <n v="2012"/>
    <n v="16428000000"/>
    <n v="3079000000"/>
    <n v="1333000000"/>
    <x v="0"/>
    <n v="6881000000"/>
    <x v="9"/>
    <x v="27"/>
    <m/>
    <m/>
    <m/>
    <m/>
    <m/>
  </r>
  <r>
    <n v="137"/>
    <x v="31"/>
    <x v="1"/>
    <d v="2013-12-31T00:00:00"/>
    <n v="2013"/>
    <n v="14771000000"/>
    <n v="2938000000"/>
    <n v="1286000000"/>
    <x v="0"/>
    <n v="5866000000"/>
    <x v="9"/>
    <x v="27"/>
    <m/>
    <m/>
    <m/>
    <m/>
    <m/>
  </r>
  <r>
    <n v="138"/>
    <x v="31"/>
    <x v="2"/>
    <d v="2014-12-31T00:00:00"/>
    <n v="2014"/>
    <n v="12691000000"/>
    <n v="2511000000"/>
    <n v="1095000000"/>
    <x v="0"/>
    <n v="9720000000"/>
    <x v="9"/>
    <x v="27"/>
    <m/>
    <m/>
    <m/>
    <m/>
    <m/>
  </r>
  <r>
    <n v="139"/>
    <x v="31"/>
    <x v="3"/>
    <d v="2015-12-31T00:00:00"/>
    <n v="2015"/>
    <n v="6383000000"/>
    <n v="2065000000"/>
    <n v="791000000"/>
    <x v="0"/>
    <n v="29372000000"/>
    <x v="9"/>
    <x v="27"/>
    <m/>
    <m/>
    <m/>
    <m/>
    <m/>
  </r>
  <r>
    <n v="140"/>
    <x v="32"/>
    <x v="0"/>
    <d v="2013-12-31T00:00:00"/>
    <n v="2013"/>
    <n v="14581000000"/>
    <n v="2942000000"/>
    <n v="2256000000"/>
    <x v="0"/>
    <n v="3927000000"/>
    <x v="9"/>
    <x v="27"/>
    <m/>
    <m/>
    <m/>
    <m/>
    <m/>
  </r>
  <r>
    <n v="141"/>
    <x v="32"/>
    <x v="1"/>
    <d v="2014-12-31T00:00:00"/>
    <n v="2014"/>
    <n v="18470000000"/>
    <n v="3317000000"/>
    <n v="2725000000"/>
    <x v="0"/>
    <n v="4550000000"/>
    <x v="9"/>
    <x v="27"/>
    <m/>
    <m/>
    <m/>
    <m/>
    <m/>
  </r>
  <r>
    <n v="142"/>
    <x v="32"/>
    <x v="2"/>
    <d v="2015-12-31T00:00:00"/>
    <n v="2015"/>
    <n v="8698000000"/>
    <n v="3185000000"/>
    <n v="2000000000"/>
    <x v="0"/>
    <n v="4603000000"/>
    <x v="9"/>
    <x v="27"/>
    <m/>
    <m/>
    <m/>
    <m/>
    <m/>
  </r>
  <r>
    <n v="143"/>
    <x v="32"/>
    <x v="3"/>
    <d v="2016-12-31T00:00:00"/>
    <n v="2016"/>
    <n v="7869000000"/>
    <n v="2900000000"/>
    <n v="2094000000"/>
    <x v="0"/>
    <n v="4301000000"/>
    <x v="9"/>
    <x v="27"/>
    <m/>
    <m/>
    <m/>
    <m/>
    <m/>
  </r>
  <r>
    <n v="144"/>
    <x v="33"/>
    <x v="0"/>
    <d v="2013-09-30T00:00:00"/>
    <n v="2013"/>
    <n v="10180400000"/>
    <n v="7472100000"/>
    <n v="1018600000"/>
    <x v="45"/>
    <s v=" $-   "/>
    <x v="8"/>
    <x v="28"/>
    <m/>
    <m/>
    <m/>
    <m/>
    <m/>
  </r>
  <r>
    <n v="145"/>
    <x v="33"/>
    <x v="1"/>
    <d v="2014-09-30T00:00:00"/>
    <n v="2014"/>
    <n v="10439000000"/>
    <n v="7629900000"/>
    <n v="1007400000"/>
    <x v="46"/>
    <s v=" $-   "/>
    <x v="8"/>
    <x v="28"/>
    <m/>
    <m/>
    <m/>
    <m/>
    <m/>
  </r>
  <r>
    <n v="146"/>
    <x v="33"/>
    <x v="2"/>
    <d v="2015-09-30T00:00:00"/>
    <n v="2015"/>
    <n v="9894900000"/>
    <n v="6939000000"/>
    <n v="895300000"/>
    <x v="47"/>
    <s v=" $-   "/>
    <x v="8"/>
    <x v="28"/>
    <m/>
    <m/>
    <m/>
    <m/>
    <m/>
  </r>
  <r>
    <n v="147"/>
    <x v="33"/>
    <x v="3"/>
    <d v="2016-09-30T00:00:00"/>
    <n v="2016"/>
    <n v="9524400000"/>
    <n v="6402700000"/>
    <n v="797600000"/>
    <x v="48"/>
    <s v=" $-   "/>
    <x v="8"/>
    <x v="28"/>
    <m/>
    <m/>
    <m/>
    <m/>
    <m/>
  </r>
  <r>
    <n v="148"/>
    <x v="34"/>
    <x v="0"/>
    <d v="2012-12-31T00:00:00"/>
    <n v="2012"/>
    <n v="4292100000"/>
    <n v="2948900000"/>
    <n v="512900000"/>
    <x v="0"/>
    <s v=" $-   "/>
    <x v="2"/>
    <x v="29"/>
    <m/>
    <e v="#VALUE!"/>
    <m/>
    <m/>
    <m/>
  </r>
  <r>
    <n v="149"/>
    <x v="34"/>
    <x v="1"/>
    <d v="2013-12-31T00:00:00"/>
    <n v="2013"/>
    <n v="4614700000"/>
    <n v="3163900000"/>
    <n v="548000000"/>
    <x v="0"/>
    <s v=" $-   "/>
    <x v="2"/>
    <x v="29"/>
    <m/>
    <e v="#VALUE!"/>
    <m/>
    <m/>
    <m/>
  </r>
  <r>
    <n v="150"/>
    <x v="34"/>
    <x v="2"/>
    <d v="2014-12-31T00:00:00"/>
    <n v="2014"/>
    <n v="5345500000"/>
    <n v="3651700000"/>
    <n v="645100000"/>
    <x v="0"/>
    <s v=" $-   "/>
    <x v="2"/>
    <x v="29"/>
    <m/>
    <e v="#VALUE!"/>
    <m/>
    <m/>
    <m/>
  </r>
  <r>
    <n v="151"/>
    <x v="34"/>
    <x v="3"/>
    <d v="2015-12-31T00:00:00"/>
    <n v="2015"/>
    <n v="5568700000"/>
    <n v="3789200000"/>
    <n v="669100000"/>
    <x v="0"/>
    <s v=" $-   "/>
    <x v="2"/>
    <x v="29"/>
    <m/>
    <e v="#VALUE!"/>
    <m/>
    <m/>
    <m/>
  </r>
  <r>
    <n v="152"/>
    <x v="35"/>
    <x v="0"/>
    <d v="2012-12-31T00:00:00"/>
    <n v="2012"/>
    <n v="23700000000"/>
    <n v="20401000000"/>
    <n v="997000000"/>
    <x v="49"/>
    <n v="1460000000"/>
    <x v="0"/>
    <x v="30"/>
    <m/>
    <m/>
    <m/>
    <m/>
    <m/>
  </r>
  <r>
    <n v="153"/>
    <x v="35"/>
    <x v="1"/>
    <d v="2013-12-31T00:00:00"/>
    <n v="2013"/>
    <n v="23032000000"/>
    <n v="19286000000"/>
    <n v="1008000000"/>
    <x v="50"/>
    <n v="1421000000"/>
    <x v="0"/>
    <x v="30"/>
    <m/>
    <m/>
    <m/>
    <m/>
    <m/>
  </r>
  <r>
    <n v="154"/>
    <x v="35"/>
    <x v="2"/>
    <d v="2014-12-31T00:00:00"/>
    <n v="2014"/>
    <n v="23906000000"/>
    <n v="19137000000"/>
    <n v="995000000"/>
    <x v="51"/>
    <n v="1371000000"/>
    <x v="0"/>
    <x v="30"/>
    <m/>
    <m/>
    <m/>
    <m/>
    <m/>
  </r>
  <r>
    <n v="155"/>
    <x v="35"/>
    <x v="3"/>
    <d v="2015-12-31T00:00:00"/>
    <n v="2015"/>
    <n v="22534000000"/>
    <n v="18069000000"/>
    <n v="979000000"/>
    <x v="52"/>
    <n v="1280000000"/>
    <x v="0"/>
    <x v="30"/>
    <m/>
    <m/>
    <m/>
    <m/>
    <m/>
  </r>
  <r>
    <n v="156"/>
    <x v="36"/>
    <x v="0"/>
    <d v="2012-12-31T00:00:00"/>
    <n v="2012"/>
    <n v="4856000000"/>
    <n v="1662000000"/>
    <n v="1139000000"/>
    <x v="53"/>
    <s v=" $-   "/>
    <x v="2"/>
    <x v="31"/>
    <m/>
    <e v="#VALUE!"/>
    <m/>
    <m/>
    <m/>
  </r>
  <r>
    <n v="157"/>
    <x v="36"/>
    <x v="1"/>
    <d v="2013-12-31T00:00:00"/>
    <n v="2013"/>
    <n v="4583000000"/>
    <n v="1531000000"/>
    <n v="1096000000"/>
    <x v="54"/>
    <s v=" $-   "/>
    <x v="2"/>
    <x v="31"/>
    <m/>
    <e v="#VALUE!"/>
    <m/>
    <m/>
    <m/>
  </r>
  <r>
    <n v="158"/>
    <x v="36"/>
    <x v="2"/>
    <d v="2014-12-31T00:00:00"/>
    <n v="2014"/>
    <n v="4408000000"/>
    <n v="1525000000"/>
    <n v="1129000000"/>
    <x v="55"/>
    <s v=" $-   "/>
    <x v="2"/>
    <x v="31"/>
    <m/>
    <e v="#VALUE!"/>
    <m/>
    <m/>
    <m/>
  </r>
  <r>
    <n v="159"/>
    <x v="36"/>
    <x v="3"/>
    <d v="2015-12-31T00:00:00"/>
    <n v="2015"/>
    <n v="4664000000"/>
    <n v="1585000000"/>
    <n v="1114000000"/>
    <x v="56"/>
    <s v=" $-   "/>
    <x v="2"/>
    <x v="31"/>
    <m/>
    <e v="#VALUE!"/>
    <m/>
    <m/>
    <m/>
  </r>
  <r>
    <n v="164"/>
    <x v="37"/>
    <x v="0"/>
    <d v="2015-11-01T00:00:00"/>
    <n v="2015"/>
    <n v="6824000000"/>
    <n v="3271000000"/>
    <n v="486000000"/>
    <x v="57"/>
    <n v="249000000"/>
    <x v="2"/>
    <x v="7"/>
    <m/>
    <n v="1784000000"/>
    <m/>
    <m/>
    <m/>
  </r>
  <r>
    <n v="165"/>
    <x v="37"/>
    <x v="1"/>
    <d v="2016-10-30T00:00:00"/>
    <n v="2016"/>
    <n v="13240000000"/>
    <n v="7300000000"/>
    <n v="806000000"/>
    <x v="58"/>
    <n v="1873000000"/>
    <x v="2"/>
    <x v="7"/>
    <m/>
    <n v="5353000000"/>
    <m/>
    <m/>
    <m/>
  </r>
  <r>
    <n v="166"/>
    <x v="38"/>
    <x v="0"/>
    <d v="2012-12-31T00:00:00"/>
    <n v="2012"/>
    <n v="5863500000"/>
    <n v="4335300000"/>
    <n v="1148900000"/>
    <x v="0"/>
    <s v=" $-   "/>
    <x v="8"/>
    <x v="32"/>
    <m/>
    <m/>
    <m/>
    <m/>
    <m/>
  </r>
  <r>
    <n v="167"/>
    <x v="38"/>
    <x v="1"/>
    <d v="2013-12-28T00:00:00"/>
    <n v="2013"/>
    <n v="6140000000"/>
    <n v="4502300000"/>
    <n v="1174200000"/>
    <x v="0"/>
    <s v=" $-   "/>
    <x v="8"/>
    <x v="32"/>
    <m/>
    <m/>
    <m/>
    <m/>
    <m/>
  </r>
  <r>
    <n v="168"/>
    <x v="38"/>
    <x v="2"/>
    <d v="2015-01-03T00:00:00"/>
    <n v="2015"/>
    <n v="6330300000"/>
    <n v="4679100000"/>
    <n v="1158900000"/>
    <x v="0"/>
    <s v=" $-   "/>
    <x v="8"/>
    <x v="32"/>
    <m/>
    <m/>
    <m/>
    <m/>
    <m/>
  </r>
  <r>
    <n v="169"/>
    <x v="38"/>
    <x v="3"/>
    <d v="2016-01-02T00:00:00"/>
    <n v="2016"/>
    <n v="5966900000"/>
    <n v="4321100000"/>
    <n v="1108100000"/>
    <x v="0"/>
    <s v=" $-   "/>
    <x v="8"/>
    <x v="32"/>
    <m/>
    <m/>
    <m/>
    <m/>
    <m/>
  </r>
  <r>
    <n v="170"/>
    <x v="39"/>
    <x v="0"/>
    <d v="2012-12-31T00:00:00"/>
    <n v="2012"/>
    <n v="2853926000"/>
    <n v="1329500000"/>
    <n v="220758000"/>
    <x v="0"/>
    <n v="380402000"/>
    <x v="5"/>
    <x v="33"/>
    <m/>
    <m/>
    <m/>
    <m/>
    <m/>
  </r>
  <r>
    <n v="171"/>
    <x v="39"/>
    <x v="1"/>
    <d v="2013-12-31T00:00:00"/>
    <n v="2013"/>
    <n v="2879000000"/>
    <n v="1289000000"/>
    <n v="234000000"/>
    <x v="0"/>
    <n v="407000000"/>
    <x v="5"/>
    <x v="33"/>
    <m/>
    <m/>
    <m/>
    <m/>
    <m/>
  </r>
  <r>
    <n v="172"/>
    <x v="39"/>
    <x v="2"/>
    <d v="2014-12-31T00:00:00"/>
    <n v="2014"/>
    <n v="3011000000"/>
    <n v="1350000000"/>
    <n v="236000000"/>
    <x v="0"/>
    <n v="424000000"/>
    <x v="5"/>
    <x v="33"/>
    <m/>
    <m/>
    <m/>
    <m/>
    <m/>
  </r>
  <r>
    <n v="173"/>
    <x v="39"/>
    <x v="3"/>
    <d v="2015-12-31T00:00:00"/>
    <n v="2015"/>
    <n v="3159000000"/>
    <n v="1404000000"/>
    <n v="243000000"/>
    <x v="0"/>
    <n v="440000000"/>
    <x v="5"/>
    <x v="33"/>
    <m/>
    <m/>
    <m/>
    <m/>
    <m/>
  </r>
  <r>
    <n v="174"/>
    <x v="40"/>
    <x v="0"/>
    <d v="2012-12-31T00:00:00"/>
    <n v="2012"/>
    <n v="33781000000"/>
    <n v="480000000"/>
    <n v="23392000000"/>
    <x v="0"/>
    <n v="1712000000"/>
    <x v="6"/>
    <x v="34"/>
    <m/>
    <m/>
    <m/>
    <m/>
    <m/>
  </r>
  <r>
    <n v="175"/>
    <x v="40"/>
    <x v="1"/>
    <d v="2013-12-31T00:00:00"/>
    <n v="2013"/>
    <n v="34828000000"/>
    <n v="442000000"/>
    <n v="23150000000"/>
    <x v="0"/>
    <n v="1832000000"/>
    <x v="6"/>
    <x v="34"/>
    <m/>
    <m/>
    <m/>
    <m/>
    <m/>
  </r>
  <r>
    <n v="176"/>
    <x v="40"/>
    <x v="2"/>
    <d v="2014-12-31T00:00:00"/>
    <n v="2014"/>
    <n v="35895000000"/>
    <n v="373000000"/>
    <n v="23153000000"/>
    <x v="0"/>
    <n v="2044000000"/>
    <x v="6"/>
    <x v="34"/>
    <m/>
    <m/>
    <m/>
    <m/>
    <m/>
  </r>
  <r>
    <n v="177"/>
    <x v="40"/>
    <x v="3"/>
    <d v="2015-12-31T00:00:00"/>
    <n v="2015"/>
    <n v="34441000000"/>
    <n v="475000000"/>
    <n v="22892000000"/>
    <x v="0"/>
    <n v="1988000000"/>
    <x v="6"/>
    <x v="34"/>
    <m/>
    <m/>
    <m/>
    <m/>
    <m/>
  </r>
  <r>
    <n v="178"/>
    <x v="41"/>
    <x v="0"/>
    <d v="2013-08-31T00:00:00"/>
    <n v="2013"/>
    <n v="2089100000"/>
    <n v="1251500000"/>
    <n v="607600000"/>
    <x v="0"/>
    <s v=" $-   "/>
    <x v="0"/>
    <x v="21"/>
    <m/>
    <m/>
    <m/>
    <m/>
    <m/>
  </r>
  <r>
    <n v="179"/>
    <x v="41"/>
    <x v="1"/>
    <d v="2014-08-31T00:00:00"/>
    <n v="2014"/>
    <n v="2393500000"/>
    <n v="1414300000"/>
    <n v="680300000"/>
    <x v="0"/>
    <s v=" $-   "/>
    <x v="0"/>
    <x v="21"/>
    <m/>
    <m/>
    <m/>
    <m/>
    <m/>
  </r>
  <r>
    <n v="180"/>
    <x v="41"/>
    <x v="2"/>
    <d v="2015-08-31T00:00:00"/>
    <n v="2015"/>
    <n v="2706700000"/>
    <n v="1561100000"/>
    <n v="756900000"/>
    <x v="0"/>
    <s v=" $-   "/>
    <x v="0"/>
    <x v="21"/>
    <m/>
    <m/>
    <m/>
    <m/>
    <m/>
  </r>
  <r>
    <n v="181"/>
    <x v="41"/>
    <x v="3"/>
    <d v="2016-08-31T00:00:00"/>
    <n v="2016"/>
    <n v="3291300000"/>
    <n v="1855100000"/>
    <n v="946000000"/>
    <x v="0"/>
    <s v=" $-   "/>
    <x v="0"/>
    <x v="21"/>
    <m/>
    <m/>
    <m/>
    <m/>
    <m/>
  </r>
  <r>
    <n v="182"/>
    <x v="42"/>
    <x v="0"/>
    <d v="2013-08-31T00:00:00"/>
    <n v="2013"/>
    <n v="9147530000"/>
    <n v="4406595000"/>
    <n v="2967837000"/>
    <x v="0"/>
    <s v=" $-   "/>
    <x v="1"/>
    <x v="25"/>
    <m/>
    <m/>
    <m/>
    <m/>
    <m/>
  </r>
  <r>
    <n v="183"/>
    <x v="42"/>
    <x v="1"/>
    <d v="2014-08-30T00:00:00"/>
    <n v="2014"/>
    <n v="9475313000"/>
    <n v="4540406000"/>
    <n v="3104684000"/>
    <x v="0"/>
    <s v=" $-   "/>
    <x v="1"/>
    <x v="25"/>
    <m/>
    <m/>
    <m/>
    <m/>
    <m/>
  </r>
  <r>
    <n v="184"/>
    <x v="42"/>
    <x v="2"/>
    <d v="2015-08-29T00:00:00"/>
    <n v="2015"/>
    <n v="10187340000"/>
    <n v="4860309000"/>
    <n v="3373980000"/>
    <x v="0"/>
    <s v=" $-   "/>
    <x v="1"/>
    <x v="25"/>
    <m/>
    <m/>
    <m/>
    <m/>
    <m/>
  </r>
  <r>
    <n v="185"/>
    <x v="42"/>
    <x v="3"/>
    <d v="2016-08-27T00:00:00"/>
    <n v="2016"/>
    <n v="10635676000"/>
    <n v="5026940000"/>
    <n v="3548341000"/>
    <x v="0"/>
    <s v=" $-   "/>
    <x v="1"/>
    <x v="25"/>
    <m/>
    <m/>
    <m/>
    <m/>
    <m/>
  </r>
  <r>
    <n v="186"/>
    <x v="43"/>
    <x v="0"/>
    <d v="2013-12-31T00:00:00"/>
    <n v="2013"/>
    <n v="86623000000"/>
    <n v="73268000000"/>
    <n v="3742000000"/>
    <x v="59"/>
    <s v=" $-   "/>
    <x v="0"/>
    <x v="30"/>
    <m/>
    <m/>
    <m/>
    <m/>
    <m/>
  </r>
  <r>
    <n v="187"/>
    <x v="43"/>
    <x v="1"/>
    <d v="2014-12-31T00:00:00"/>
    <n v="2014"/>
    <n v="90762000000"/>
    <n v="76752000000"/>
    <n v="3480000000"/>
    <x v="60"/>
    <s v=" $-   "/>
    <x v="0"/>
    <x v="30"/>
    <m/>
    <m/>
    <m/>
    <m/>
    <m/>
  </r>
  <r>
    <n v="188"/>
    <x v="43"/>
    <x v="2"/>
    <d v="2015-12-31T00:00:00"/>
    <n v="2015"/>
    <n v="96114000000"/>
    <n v="82088000000"/>
    <n v="3251000000"/>
    <x v="61"/>
    <s v=" $-   "/>
    <x v="0"/>
    <x v="30"/>
    <m/>
    <m/>
    <m/>
    <m/>
    <m/>
  </r>
  <r>
    <n v="189"/>
    <x v="43"/>
    <x v="3"/>
    <d v="2016-12-31T00:00:00"/>
    <n v="2016"/>
    <n v="94571000000"/>
    <n v="80790000000"/>
    <n v="3313000000"/>
    <x v="62"/>
    <s v=" $-   "/>
    <x v="0"/>
    <x v="30"/>
    <m/>
    <m/>
    <m/>
    <m/>
    <m/>
  </r>
  <r>
    <n v="190"/>
    <x v="44"/>
    <x v="0"/>
    <d v="2012-12-31T00:00:00"/>
    <n v="2012"/>
    <n v="100078000000"/>
    <n v="3753000000"/>
    <n v="70829000000"/>
    <x v="0"/>
    <n v="9433000000"/>
    <x v="6"/>
    <x v="35"/>
    <m/>
    <m/>
    <m/>
    <m/>
    <m/>
  </r>
  <r>
    <n v="191"/>
    <x v="44"/>
    <x v="1"/>
    <d v="2013-12-31T00:00:00"/>
    <n v="2013"/>
    <n v="101697000000"/>
    <n v="3034000000"/>
    <n v="68128000000"/>
    <x v="0"/>
    <n v="4642000000"/>
    <x v="6"/>
    <x v="35"/>
    <m/>
    <m/>
    <m/>
    <m/>
    <m/>
  </r>
  <r>
    <n v="192"/>
    <x v="44"/>
    <x v="2"/>
    <d v="2014-12-31T00:00:00"/>
    <n v="2014"/>
    <n v="95181000000"/>
    <n v="2656000000"/>
    <n v="74181000000"/>
    <x v="0"/>
    <n v="3211000000"/>
    <x v="6"/>
    <x v="35"/>
    <m/>
    <m/>
    <m/>
    <m/>
    <m/>
  </r>
  <r>
    <n v="193"/>
    <x v="44"/>
    <x v="3"/>
    <d v="2015-12-31T00:00:00"/>
    <n v="2015"/>
    <n v="93056000000"/>
    <n v="2204000000"/>
    <n v="56358000000"/>
    <x v="0"/>
    <n v="3995000000"/>
    <x v="6"/>
    <x v="35"/>
    <m/>
    <m/>
    <m/>
    <m/>
    <m/>
  </r>
  <r>
    <n v="194"/>
    <x v="45"/>
    <x v="0"/>
    <d v="2012-12-31T00:00:00"/>
    <n v="2012"/>
    <n v="13936000000"/>
    <n v="6802000000"/>
    <n v="3283000000"/>
    <x v="63"/>
    <s v=" $-   "/>
    <x v="3"/>
    <x v="5"/>
    <m/>
    <m/>
    <m/>
    <m/>
    <m/>
  </r>
  <r>
    <n v="195"/>
    <x v="45"/>
    <x v="1"/>
    <d v="2013-12-31T00:00:00"/>
    <n v="2013"/>
    <n v="9413000000"/>
    <n v="5251000000"/>
    <n v="3084000000"/>
    <x v="64"/>
    <s v=" $-   "/>
    <x v="3"/>
    <x v="5"/>
    <m/>
    <m/>
    <m/>
    <m/>
    <m/>
  </r>
  <r>
    <n v="196"/>
    <x v="45"/>
    <x v="2"/>
    <d v="2014-12-31T00:00:00"/>
    <n v="2014"/>
    <n v="10719000000"/>
    <n v="6138000000"/>
    <n v="3315000000"/>
    <x v="65"/>
    <s v=" $-   "/>
    <x v="3"/>
    <x v="5"/>
    <m/>
    <m/>
    <m/>
    <m/>
    <m/>
  </r>
  <r>
    <n v="197"/>
    <x v="45"/>
    <x v="3"/>
    <d v="2015-12-31T00:00:00"/>
    <n v="2015"/>
    <n v="9968000000"/>
    <n v="5822000000"/>
    <n v="3094000000"/>
    <x v="66"/>
    <s v=" $-   "/>
    <x v="3"/>
    <x v="5"/>
    <m/>
    <m/>
    <m/>
    <m/>
    <m/>
  </r>
  <r>
    <n v="198"/>
    <x v="46"/>
    <x v="0"/>
    <d v="2013-03-02T00:00:00"/>
    <n v="2013"/>
    <n v="10914585000"/>
    <n v="6525830000"/>
    <n v="2750537000"/>
    <x v="0"/>
    <s v=" $-   "/>
    <x v="1"/>
    <x v="25"/>
    <m/>
    <m/>
    <m/>
    <m/>
    <m/>
  </r>
  <r>
    <n v="199"/>
    <x v="46"/>
    <x v="1"/>
    <d v="2014-03-01T00:00:00"/>
    <n v="2014"/>
    <n v="11503963000"/>
    <n v="6938381000"/>
    <n v="2950995000"/>
    <x v="0"/>
    <s v=" $-   "/>
    <x v="1"/>
    <x v="25"/>
    <m/>
    <m/>
    <m/>
    <m/>
    <m/>
  </r>
  <r>
    <n v="200"/>
    <x v="46"/>
    <x v="2"/>
    <d v="2015-02-28T00:00:00"/>
    <n v="2015"/>
    <n v="11881176000"/>
    <n v="7261397000"/>
    <n v="3065486000"/>
    <x v="0"/>
    <s v=" $-   "/>
    <x v="1"/>
    <x v="25"/>
    <m/>
    <m/>
    <m/>
    <m/>
    <m/>
  </r>
  <r>
    <n v="201"/>
    <x v="46"/>
    <x v="3"/>
    <d v="2016-02-27T00:00:00"/>
    <n v="2016"/>
    <n v="12103887000"/>
    <n v="7483577000"/>
    <n v="3205407000"/>
    <x v="0"/>
    <s v=" $-   "/>
    <x v="1"/>
    <x v="25"/>
    <m/>
    <m/>
    <m/>
    <m/>
    <m/>
  </r>
  <r>
    <n v="202"/>
    <x v="47"/>
    <x v="0"/>
    <d v="2012-12-31T00:00:00"/>
    <n v="2012"/>
    <n v="10737000000"/>
    <n v="429000000"/>
    <n v="5650000000"/>
    <x v="0"/>
    <n v="1167000000"/>
    <x v="6"/>
    <x v="35"/>
    <m/>
    <m/>
    <m/>
    <m/>
    <m/>
  </r>
  <r>
    <n v="203"/>
    <x v="47"/>
    <x v="1"/>
    <d v="2013-12-31T00:00:00"/>
    <n v="2013"/>
    <n v="10543000000"/>
    <n v="301000000"/>
    <n v="5625000000"/>
    <x v="0"/>
    <n v="698000000"/>
    <x v="6"/>
    <x v="35"/>
    <m/>
    <m/>
    <m/>
    <m/>
    <m/>
  </r>
  <r>
    <n v="204"/>
    <x v="47"/>
    <x v="2"/>
    <d v="2014-12-31T00:00:00"/>
    <n v="2014"/>
    <n v="9998000000"/>
    <n v="239000000"/>
    <n v="5715000000"/>
    <x v="0"/>
    <n v="342000000"/>
    <x v="6"/>
    <x v="35"/>
    <m/>
    <m/>
    <m/>
    <m/>
    <m/>
  </r>
  <r>
    <n v="205"/>
    <x v="47"/>
    <x v="3"/>
    <d v="2015-12-31T00:00:00"/>
    <n v="2015"/>
    <n v="10346000000"/>
    <n v="233000000"/>
    <n v="5996000000"/>
    <x v="0"/>
    <n v="533000000"/>
    <x v="6"/>
    <x v="35"/>
    <m/>
    <m/>
    <m/>
    <m/>
    <m/>
  </r>
  <r>
    <n v="206"/>
    <x v="48"/>
    <x v="0"/>
    <d v="2012-03-03T00:00:00"/>
    <n v="2012"/>
    <n v="45457000000"/>
    <n v="34473000000"/>
    <n v="8755000000"/>
    <x v="0"/>
    <s v=" $-   "/>
    <x v="1"/>
    <x v="36"/>
    <m/>
    <m/>
    <m/>
    <m/>
    <m/>
  </r>
  <r>
    <n v="207"/>
    <x v="48"/>
    <x v="1"/>
    <d v="2014-02-01T00:00:00"/>
    <n v="2014"/>
    <n v="40611000000"/>
    <n v="31212000000"/>
    <n v="8106000000"/>
    <x v="0"/>
    <s v=" $-   "/>
    <x v="1"/>
    <x v="36"/>
    <m/>
    <m/>
    <m/>
    <m/>
    <m/>
  </r>
  <r>
    <n v="208"/>
    <x v="48"/>
    <x v="2"/>
    <d v="2015-01-31T00:00:00"/>
    <n v="2015"/>
    <n v="40339000000"/>
    <n v="31292000000"/>
    <n v="7592000000"/>
    <x v="0"/>
    <s v=" $-   "/>
    <x v="1"/>
    <x v="36"/>
    <m/>
    <m/>
    <m/>
    <m/>
    <m/>
  </r>
  <r>
    <n v="209"/>
    <x v="48"/>
    <x v="3"/>
    <d v="2016-01-30T00:00:00"/>
    <n v="2016"/>
    <n v="39528000000"/>
    <n v="30337000000"/>
    <n v="7618000000"/>
    <x v="0"/>
    <s v=" $-   "/>
    <x v="1"/>
    <x v="36"/>
    <m/>
    <m/>
    <m/>
    <m/>
    <m/>
  </r>
  <r>
    <n v="210"/>
    <x v="49"/>
    <x v="0"/>
    <d v="2013-12-31T00:00:00"/>
    <n v="2013"/>
    <n v="3049500000"/>
    <n v="1194400000"/>
    <n v="920300000"/>
    <x v="67"/>
    <s v=" $-   "/>
    <x v="3"/>
    <x v="5"/>
    <m/>
    <m/>
    <m/>
    <m/>
    <m/>
  </r>
  <r>
    <n v="211"/>
    <x v="49"/>
    <x v="1"/>
    <d v="2014-12-31T00:00:00"/>
    <n v="2014"/>
    <n v="3323600000"/>
    <n v="1258600000"/>
    <n v="981500000"/>
    <x v="68"/>
    <s v=" $-   "/>
    <x v="3"/>
    <x v="5"/>
    <m/>
    <m/>
    <m/>
    <m/>
    <m/>
  </r>
  <r>
    <n v="212"/>
    <x v="49"/>
    <x v="2"/>
    <d v="2015-12-31T00:00:00"/>
    <n v="2015"/>
    <n v="3416000000"/>
    <n v="1301200000"/>
    <n v="1012100000"/>
    <x v="69"/>
    <s v=" $-   "/>
    <x v="3"/>
    <x v="5"/>
    <m/>
    <m/>
    <m/>
    <m/>
    <m/>
  </r>
  <r>
    <n v="213"/>
    <x v="49"/>
    <x v="3"/>
    <d v="2016-12-31T00:00:00"/>
    <n v="2016"/>
    <n v="3714000000"/>
    <n v="1371700000"/>
    <n v="1101900000"/>
    <x v="70"/>
    <s v=" $-   "/>
    <x v="3"/>
    <x v="5"/>
    <m/>
    <m/>
    <m/>
    <m/>
    <m/>
  </r>
  <r>
    <n v="214"/>
    <x v="50"/>
    <x v="0"/>
    <d v="2013-09-30T00:00:00"/>
    <n v="2013"/>
    <n v="8054000000"/>
    <n v="3883000000"/>
    <n v="2422000000"/>
    <x v="71"/>
    <s v=" $-   "/>
    <x v="3"/>
    <x v="5"/>
    <m/>
    <m/>
    <m/>
    <m/>
    <m/>
  </r>
  <r>
    <n v="215"/>
    <x v="50"/>
    <x v="1"/>
    <d v="2014-09-30T00:00:00"/>
    <n v="2014"/>
    <n v="8446000000"/>
    <n v="4145000000"/>
    <n v="2145000000"/>
    <x v="72"/>
    <s v=" $-   "/>
    <x v="3"/>
    <x v="5"/>
    <m/>
    <m/>
    <m/>
    <m/>
    <m/>
  </r>
  <r>
    <n v="216"/>
    <x v="50"/>
    <x v="2"/>
    <d v="2015-09-30T00:00:00"/>
    <n v="2015"/>
    <n v="10282000000"/>
    <n v="5587000000"/>
    <n v="2563000000"/>
    <x v="73"/>
    <s v=" $-   "/>
    <x v="3"/>
    <x v="5"/>
    <m/>
    <m/>
    <m/>
    <m/>
    <m/>
  </r>
  <r>
    <n v="217"/>
    <x v="50"/>
    <x v="3"/>
    <d v="2016-09-30T00:00:00"/>
    <n v="2016"/>
    <n v="12483000000"/>
    <n v="6492000000"/>
    <n v="3005000000"/>
    <x v="74"/>
    <s v=" $-   "/>
    <x v="3"/>
    <x v="5"/>
    <m/>
    <m/>
    <m/>
    <m/>
    <m/>
  </r>
  <r>
    <n v="218"/>
    <x v="51"/>
    <x v="0"/>
    <d v="2013-12-31T00:00:00"/>
    <n v="2013"/>
    <n v="22364000000"/>
    <n v="18553000000"/>
    <n v="1306000000"/>
    <x v="75"/>
    <s v=" $-   "/>
    <x v="9"/>
    <x v="37"/>
    <m/>
    <m/>
    <m/>
    <m/>
    <m/>
  </r>
  <r>
    <n v="219"/>
    <x v="51"/>
    <x v="1"/>
    <d v="2014-12-31T00:00:00"/>
    <n v="2014"/>
    <n v="24551000000"/>
    <n v="19746000000"/>
    <n v="1333000000"/>
    <x v="76"/>
    <s v=" $-   "/>
    <x v="9"/>
    <x v="37"/>
    <m/>
    <m/>
    <m/>
    <m/>
    <m/>
  </r>
  <r>
    <n v="220"/>
    <x v="51"/>
    <x v="2"/>
    <d v="2015-12-31T00:00:00"/>
    <n v="2015"/>
    <n v="15742000000"/>
    <n v="14415000000"/>
    <n v="969000000"/>
    <x v="77"/>
    <s v=" $-   "/>
    <x v="9"/>
    <x v="37"/>
    <m/>
    <m/>
    <m/>
    <m/>
    <m/>
  </r>
  <r>
    <n v="221"/>
    <x v="51"/>
    <x v="3"/>
    <d v="2016-12-31T00:00:00"/>
    <n v="2016"/>
    <n v="9841000000"/>
    <n v="9973000000"/>
    <n v="815000000"/>
    <x v="78"/>
    <s v=" $-   "/>
    <x v="9"/>
    <x v="37"/>
    <m/>
    <m/>
    <m/>
    <m/>
    <m/>
  </r>
  <r>
    <n v="222"/>
    <x v="52"/>
    <x v="0"/>
    <d v="2013-12-31T00:00:00"/>
    <n v="2013"/>
    <n v="6932200000"/>
    <n v="857700000"/>
    <n v="1797000000"/>
    <x v="79"/>
    <n v="342900000"/>
    <x v="3"/>
    <x v="19"/>
    <m/>
    <m/>
    <m/>
    <m/>
    <m/>
  </r>
  <r>
    <n v="223"/>
    <x v="52"/>
    <x v="1"/>
    <d v="2014-12-31T00:00:00"/>
    <n v="2014"/>
    <n v="9703300000"/>
    <n v="1171000000"/>
    <n v="2193400000"/>
    <x v="80"/>
    <n v="489800000"/>
    <x v="3"/>
    <x v="19"/>
    <m/>
    <m/>
    <m/>
    <m/>
    <m/>
  </r>
  <r>
    <n v="224"/>
    <x v="52"/>
    <x v="2"/>
    <d v="2015-12-31T00:00:00"/>
    <n v="2015"/>
    <n v="10763800000"/>
    <n v="1240400000"/>
    <n v="2143600000"/>
    <x v="81"/>
    <n v="382600000"/>
    <x v="3"/>
    <x v="19"/>
    <m/>
    <m/>
    <m/>
    <m/>
    <m/>
  </r>
  <r>
    <n v="225"/>
    <x v="52"/>
    <x v="3"/>
    <d v="2016-12-31T00:00:00"/>
    <n v="2016"/>
    <n v="11448800000"/>
    <n v="1478700000"/>
    <n v="1972900000"/>
    <x v="82"/>
    <n v="385600000"/>
    <x v="3"/>
    <x v="19"/>
    <m/>
    <m/>
    <m/>
    <m/>
    <m/>
  </r>
  <r>
    <n v="230"/>
    <x v="53"/>
    <x v="0"/>
    <d v="2012-12-31T00:00:00"/>
    <n v="2012"/>
    <n v="8735700000"/>
    <n v="7174000000"/>
    <n v="488300000"/>
    <x v="0"/>
    <n v="282900000"/>
    <x v="8"/>
    <x v="38"/>
    <m/>
    <m/>
    <m/>
    <m/>
    <m/>
  </r>
  <r>
    <n v="231"/>
    <x v="53"/>
    <x v="1"/>
    <d v="2013-12-31T00:00:00"/>
    <n v="2013"/>
    <n v="8468100000"/>
    <n v="6875400000"/>
    <n v="497400000"/>
    <x v="0"/>
    <n v="299900000"/>
    <x v="8"/>
    <x v="38"/>
    <m/>
    <m/>
    <m/>
    <m/>
    <m/>
  </r>
  <r>
    <n v="232"/>
    <x v="53"/>
    <x v="2"/>
    <d v="2014-12-31T00:00:00"/>
    <n v="2014"/>
    <n v="8570000000"/>
    <n v="6903500000"/>
    <n v="547000000"/>
    <x v="0"/>
    <n v="280900000"/>
    <x v="8"/>
    <x v="38"/>
    <m/>
    <m/>
    <m/>
    <m/>
    <m/>
  </r>
  <r>
    <n v="233"/>
    <x v="53"/>
    <x v="3"/>
    <d v="2015-12-31T00:00:00"/>
    <n v="2015"/>
    <n v="7997000000"/>
    <n v="6460300000"/>
    <n v="646000000"/>
    <x v="0"/>
    <n v="285500000"/>
    <x v="8"/>
    <x v="38"/>
    <m/>
    <m/>
    <m/>
    <m/>
    <m/>
  </r>
  <r>
    <n v="234"/>
    <x v="54"/>
    <x v="0"/>
    <d v="2012-12-31T00:00:00"/>
    <n v="2012"/>
    <n v="17621000000"/>
    <n v="4610000000"/>
    <n v="5017000000"/>
    <x v="83"/>
    <s v=" $-   "/>
    <x v="3"/>
    <x v="4"/>
    <m/>
    <m/>
    <m/>
    <m/>
    <m/>
  </r>
  <r>
    <n v="235"/>
    <x v="54"/>
    <x v="1"/>
    <d v="2013-12-31T00:00:00"/>
    <n v="2013"/>
    <n v="16385000000"/>
    <n v="4619000000"/>
    <n v="4939000000"/>
    <x v="84"/>
    <s v=" $-   "/>
    <x v="3"/>
    <x v="4"/>
    <m/>
    <m/>
    <m/>
    <m/>
    <m/>
  </r>
  <r>
    <n v="236"/>
    <x v="54"/>
    <x v="2"/>
    <d v="2014-12-31T00:00:00"/>
    <n v="2014"/>
    <n v="15879000000"/>
    <n v="3932000000"/>
    <n v="4822000000"/>
    <x v="85"/>
    <s v=" $-   "/>
    <x v="3"/>
    <x v="4"/>
    <m/>
    <m/>
    <m/>
    <m/>
    <m/>
  </r>
  <r>
    <n v="237"/>
    <x v="54"/>
    <x v="3"/>
    <d v="2015-12-31T00:00:00"/>
    <n v="2015"/>
    <n v="16560000000"/>
    <n v="3909000000"/>
    <n v="4841000000"/>
    <x v="86"/>
    <s v=" $-   "/>
    <x v="3"/>
    <x v="4"/>
    <m/>
    <m/>
    <m/>
    <m/>
    <m/>
  </r>
  <r>
    <n v="238"/>
    <x v="55"/>
    <x v="0"/>
    <d v="2012-12-31T00:00:00"/>
    <n v="2012"/>
    <n v="7249000000"/>
    <n v="2349000000"/>
    <n v="2529000000"/>
    <x v="87"/>
    <n v="395000000"/>
    <x v="3"/>
    <x v="5"/>
    <m/>
    <m/>
    <m/>
    <m/>
    <m/>
  </r>
  <r>
    <n v="239"/>
    <x v="55"/>
    <x v="1"/>
    <d v="2013-12-31T00:00:00"/>
    <n v="2013"/>
    <n v="7143000000"/>
    <n v="2174000000"/>
    <n v="2678000000"/>
    <x v="88"/>
    <n v="410000000"/>
    <x v="3"/>
    <x v="5"/>
    <m/>
    <m/>
    <m/>
    <m/>
    <m/>
  </r>
  <r>
    <n v="240"/>
    <x v="55"/>
    <x v="2"/>
    <d v="2014-12-31T00:00:00"/>
    <n v="2014"/>
    <n v="7380000000"/>
    <n v="2210000000"/>
    <n v="2817000000"/>
    <x v="89"/>
    <n v="438000000"/>
    <x v="3"/>
    <x v="5"/>
    <m/>
    <m/>
    <m/>
    <m/>
    <m/>
  </r>
  <r>
    <n v="241"/>
    <x v="55"/>
    <x v="3"/>
    <d v="2015-12-31T00:00:00"/>
    <n v="2015"/>
    <n v="7477000000"/>
    <n v="2173000000"/>
    <n v="2996000000"/>
    <x v="90"/>
    <n v="495000000"/>
    <x v="3"/>
    <x v="5"/>
    <m/>
    <m/>
    <m/>
    <m/>
    <m/>
  </r>
  <r>
    <n v="242"/>
    <x v="56"/>
    <x v="0"/>
    <d v="2013-12-31T00:00:00"/>
    <n v="2013"/>
    <n v="7436600000"/>
    <n v="5879100000"/>
    <n v="702300000"/>
    <x v="0"/>
    <s v=" $-   "/>
    <x v="1"/>
    <x v="39"/>
    <m/>
    <m/>
    <m/>
    <m/>
    <m/>
  </r>
  <r>
    <n v="243"/>
    <x v="56"/>
    <x v="1"/>
    <d v="2014-12-31T00:00:00"/>
    <n v="2014"/>
    <n v="8305100000"/>
    <n v="6548700000"/>
    <n v="792700000"/>
    <x v="0"/>
    <s v=" $-   "/>
    <x v="1"/>
    <x v="39"/>
    <m/>
    <m/>
    <m/>
    <m/>
    <m/>
  </r>
  <r>
    <n v="244"/>
    <x v="56"/>
    <x v="2"/>
    <d v="2015-12-31T00:00:00"/>
    <n v="2015"/>
    <n v="8023200000"/>
    <n v="6320100000"/>
    <n v="763400000"/>
    <x v="0"/>
    <s v=" $-   "/>
    <x v="1"/>
    <x v="39"/>
    <m/>
    <m/>
    <m/>
    <m/>
    <m/>
  </r>
  <r>
    <n v="245"/>
    <x v="56"/>
    <x v="3"/>
    <d v="2016-12-31T00:00:00"/>
    <n v="2016"/>
    <n v="9071000000"/>
    <n v="7137900000"/>
    <n v="1707200000"/>
    <x v="0"/>
    <s v=" $-   "/>
    <x v="1"/>
    <x v="39"/>
    <m/>
    <m/>
    <m/>
    <m/>
    <m/>
  </r>
  <r>
    <n v="246"/>
    <x v="57"/>
    <x v="0"/>
    <d v="2012-12-31T00:00:00"/>
    <n v="2012"/>
    <n v="1847186000"/>
    <n v="667208000"/>
    <n v="93782000"/>
    <x v="0"/>
    <n v="445875000"/>
    <x v="7"/>
    <x v="14"/>
    <m/>
    <m/>
    <m/>
    <m/>
    <m/>
  </r>
  <r>
    <n v="247"/>
    <x v="57"/>
    <x v="1"/>
    <d v="2013-12-31T00:00:00"/>
    <n v="2013"/>
    <n v="2135539000"/>
    <n v="771403000"/>
    <n v="117073000"/>
    <x v="0"/>
    <n v="560637000"/>
    <x v="7"/>
    <x v="14"/>
    <m/>
    <m/>
    <m/>
    <m/>
    <m/>
  </r>
  <r>
    <n v="248"/>
    <x v="57"/>
    <x v="2"/>
    <d v="2014-12-31T00:00:00"/>
    <n v="2014"/>
    <n v="2396998000"/>
    <n v="864526000"/>
    <n v="102077000"/>
    <x v="0"/>
    <n v="628573000"/>
    <x v="7"/>
    <x v="14"/>
    <m/>
    <m/>
    <m/>
    <m/>
    <m/>
  </r>
  <r>
    <n v="249"/>
    <x v="57"/>
    <x v="3"/>
    <d v="2015-12-31T00:00:00"/>
    <n v="2015"/>
    <n v="2490821000"/>
    <n v="904336000"/>
    <n v="97578000"/>
    <x v="0"/>
    <n v="639542000"/>
    <x v="7"/>
    <x v="14"/>
    <m/>
    <m/>
    <m/>
    <m/>
    <m/>
  </r>
  <r>
    <n v="254"/>
    <x v="58"/>
    <x v="0"/>
    <d v="2013-05-26T00:00:00"/>
    <n v="2013"/>
    <n v="13469300000"/>
    <n v="10104400000"/>
    <n v="2065900000"/>
    <x v="0"/>
    <s v=" $-   "/>
    <x v="4"/>
    <x v="40"/>
    <m/>
    <m/>
    <m/>
    <m/>
    <m/>
  </r>
  <r>
    <n v="255"/>
    <x v="58"/>
    <x v="1"/>
    <d v="2014-05-25T00:00:00"/>
    <n v="2014"/>
    <n v="11838200000"/>
    <n v="8910800000"/>
    <n v="1778900000"/>
    <x v="0"/>
    <s v=" $-   "/>
    <x v="4"/>
    <x v="40"/>
    <m/>
    <m/>
    <m/>
    <m/>
    <m/>
  </r>
  <r>
    <n v="256"/>
    <x v="58"/>
    <x v="2"/>
    <d v="2015-05-31T00:00:00"/>
    <n v="2015"/>
    <n v="11937000000"/>
    <n v="9061400000"/>
    <n v="1545300000"/>
    <x v="0"/>
    <s v=" $-   "/>
    <x v="4"/>
    <x v="40"/>
    <m/>
    <m/>
    <m/>
    <m/>
    <m/>
  </r>
  <r>
    <n v="257"/>
    <x v="58"/>
    <x v="3"/>
    <d v="2016-05-29T00:00:00"/>
    <n v="2016"/>
    <n v="11642900000"/>
    <n v="8552100000"/>
    <n v="2209400000"/>
    <x v="0"/>
    <s v=" $-   "/>
    <x v="4"/>
    <x v="40"/>
    <m/>
    <m/>
    <m/>
    <m/>
    <m/>
  </r>
  <r>
    <n v="258"/>
    <x v="59"/>
    <x v="0"/>
    <d v="2013-06-30T00:00:00"/>
    <n v="2013"/>
    <n v="101093000000"/>
    <n v="96172000000"/>
    <n v="2875000000"/>
    <x v="0"/>
    <n v="158000000"/>
    <x v="3"/>
    <x v="4"/>
    <m/>
    <m/>
    <m/>
    <m/>
    <m/>
  </r>
  <r>
    <n v="259"/>
    <x v="59"/>
    <x v="1"/>
    <d v="2014-06-30T00:00:00"/>
    <n v="2014"/>
    <n v="91084000000"/>
    <n v="85923000000"/>
    <n v="3028000000"/>
    <x v="0"/>
    <n v="223000000"/>
    <x v="3"/>
    <x v="4"/>
    <m/>
    <m/>
    <m/>
    <m/>
    <m/>
  </r>
  <r>
    <n v="260"/>
    <x v="59"/>
    <x v="2"/>
    <d v="2015-06-30T00:00:00"/>
    <n v="2015"/>
    <n v="102531000000"/>
    <n v="96819000000"/>
    <n v="3240000000"/>
    <x v="0"/>
    <n v="281000000"/>
    <x v="3"/>
    <x v="4"/>
    <m/>
    <m/>
    <m/>
    <m/>
    <m/>
  </r>
  <r>
    <n v="261"/>
    <x v="59"/>
    <x v="3"/>
    <d v="2016-06-30T00:00:00"/>
    <n v="2016"/>
    <n v="121546000000"/>
    <n v="115003000000"/>
    <n v="3648000000"/>
    <x v="0"/>
    <n v="459000000"/>
    <x v="3"/>
    <x v="4"/>
    <m/>
    <m/>
    <m/>
    <m/>
    <m/>
  </r>
  <r>
    <n v="262"/>
    <x v="60"/>
    <x v="0"/>
    <d v="2013-12-31T00:00:00"/>
    <n v="2013"/>
    <n v="55656000000"/>
    <n v="41454000000"/>
    <n v="6528000000"/>
    <x v="91"/>
    <s v=" $-   "/>
    <x v="0"/>
    <x v="41"/>
    <m/>
    <m/>
    <m/>
    <m/>
    <m/>
  </r>
  <r>
    <n v="263"/>
    <x v="60"/>
    <x v="1"/>
    <d v="2014-12-31T00:00:00"/>
    <n v="2014"/>
    <n v="55184000000"/>
    <n v="41342000000"/>
    <n v="8148000000"/>
    <x v="92"/>
    <s v=" $-   "/>
    <x v="0"/>
    <x v="41"/>
    <m/>
    <m/>
    <m/>
    <m/>
    <m/>
  </r>
  <r>
    <n v="264"/>
    <x v="60"/>
    <x v="2"/>
    <d v="2015-12-31T00:00:00"/>
    <n v="2015"/>
    <n v="47011000000"/>
    <n v="34133000000"/>
    <n v="6974000000"/>
    <x v="93"/>
    <s v=" $-   "/>
    <x v="0"/>
    <x v="41"/>
    <m/>
    <m/>
    <m/>
    <m/>
    <m/>
  </r>
  <r>
    <n v="265"/>
    <x v="60"/>
    <x v="3"/>
    <d v="2016-12-31T00:00:00"/>
    <n v="2016"/>
    <n v="38537000000"/>
    <n v="28905000000"/>
    <n v="6588000000"/>
    <x v="94"/>
    <s v=" $-   "/>
    <x v="0"/>
    <x v="41"/>
    <m/>
    <m/>
    <m/>
    <m/>
    <m/>
  </r>
  <r>
    <n v="266"/>
    <x v="61"/>
    <x v="0"/>
    <d v="2012-12-31T00:00:00"/>
    <n v="2012"/>
    <n v="17936000000"/>
    <n v="12620000000"/>
    <n v="2096000000"/>
    <x v="0"/>
    <n v="-6000000"/>
    <x v="6"/>
    <x v="13"/>
    <m/>
    <m/>
    <m/>
    <m/>
    <m/>
  </r>
  <r>
    <n v="267"/>
    <x v="61"/>
    <x v="1"/>
    <d v="2013-12-31T00:00:00"/>
    <n v="2013"/>
    <n v="19261000000"/>
    <n v="12522000000"/>
    <n v="2211000000"/>
    <x v="0"/>
    <n v="15000000"/>
    <x v="6"/>
    <x v="13"/>
    <m/>
    <m/>
    <m/>
    <m/>
    <m/>
  </r>
  <r>
    <n v="268"/>
    <x v="61"/>
    <x v="2"/>
    <d v="2014-12-31T00:00:00"/>
    <n v="2014"/>
    <n v="19171000000"/>
    <n v="13241000000"/>
    <n v="2245000000"/>
    <x v="0"/>
    <n v="-82000000"/>
    <x v="6"/>
    <x v="13"/>
    <m/>
    <m/>
    <m/>
    <m/>
    <m/>
  </r>
  <r>
    <n v="269"/>
    <x v="61"/>
    <x v="3"/>
    <d v="2015-12-31T00:00:00"/>
    <n v="2015"/>
    <n v="18987000000"/>
    <n v="12968000000"/>
    <n v="2270000000"/>
    <x v="0"/>
    <n v="120000000"/>
    <x v="6"/>
    <x v="13"/>
    <m/>
    <m/>
    <m/>
    <m/>
    <m/>
  </r>
  <r>
    <n v="270"/>
    <x v="62"/>
    <x v="0"/>
    <d v="2012-12-31T00:00:00"/>
    <n v="2012"/>
    <n v="6514099000"/>
    <n v="5745428000"/>
    <s v=" $-   "/>
    <x v="0"/>
    <n v="169645000"/>
    <x v="7"/>
    <x v="42"/>
    <m/>
    <m/>
    <m/>
    <m/>
    <m/>
  </r>
  <r>
    <n v="271"/>
    <x v="62"/>
    <x v="1"/>
    <d v="2013-12-31T00:00:00"/>
    <n v="2013"/>
    <n v="7184794000"/>
    <n v="6293699000"/>
    <s v=" $-   "/>
    <x v="0"/>
    <n v="190390000"/>
    <x v="7"/>
    <x v="42"/>
    <m/>
    <m/>
    <m/>
    <m/>
    <m/>
  </r>
  <r>
    <n v="272"/>
    <x v="62"/>
    <x v="2"/>
    <d v="2014-12-31T00:00:00"/>
    <n v="2014"/>
    <n v="9049918000"/>
    <n v="8050222000"/>
    <s v=" $-   "/>
    <x v="0"/>
    <n v="265101000"/>
    <x v="7"/>
    <x v="42"/>
    <m/>
    <m/>
    <m/>
    <m/>
    <m/>
  </r>
  <r>
    <n v="273"/>
    <x v="62"/>
    <x v="3"/>
    <d v="2015-12-31T00:00:00"/>
    <n v="2015"/>
    <n v="10855810000"/>
    <n v="9716541000"/>
    <s v=" $-   "/>
    <x v="0"/>
    <n v="314096000"/>
    <x v="7"/>
    <x v="42"/>
    <m/>
    <m/>
    <m/>
    <m/>
    <m/>
  </r>
  <r>
    <n v="274"/>
    <x v="63"/>
    <x v="0"/>
    <d v="2012-12-31T00:00:00"/>
    <n v="2012"/>
    <n v="2432680000"/>
    <n v="728989000"/>
    <n v="212572000"/>
    <x v="0"/>
    <n v="622592000"/>
    <x v="7"/>
    <x v="14"/>
    <m/>
    <m/>
    <m/>
    <m/>
    <m/>
  </r>
  <r>
    <n v="275"/>
    <x v="63"/>
    <x v="1"/>
    <d v="2013-12-31T00:00:00"/>
    <n v="2013"/>
    <n v="2865751000"/>
    <n v="991017000"/>
    <n v="213519000"/>
    <x v="0"/>
    <n v="741342000"/>
    <x v="7"/>
    <x v="14"/>
    <m/>
    <m/>
    <m/>
    <m/>
    <m/>
  </r>
  <r>
    <n v="276"/>
    <x v="63"/>
    <x v="2"/>
    <d v="2014-12-31T00:00:00"/>
    <n v="2014"/>
    <n v="3538756000"/>
    <n v="1306606000"/>
    <n v="257296000"/>
    <x v="0"/>
    <n v="985781000"/>
    <x v="7"/>
    <x v="14"/>
    <m/>
    <m/>
    <m/>
    <m/>
    <m/>
  </r>
  <r>
    <n v="277"/>
    <x v="63"/>
    <x v="3"/>
    <d v="2015-12-31T00:00:00"/>
    <n v="2015"/>
    <n v="3663851000"/>
    <n v="1321426000"/>
    <n v="310921000"/>
    <x v="0"/>
    <n v="1036178000"/>
    <x v="7"/>
    <x v="14"/>
    <m/>
    <m/>
    <m/>
    <m/>
    <m/>
  </r>
  <r>
    <n v="278"/>
    <x v="64"/>
    <x v="0"/>
    <d v="2013-11-30T00:00:00"/>
    <n v="2013"/>
    <n v="15456000000"/>
    <n v="10645000000"/>
    <n v="1879000000"/>
    <x v="0"/>
    <n v="1590000000"/>
    <x v="1"/>
    <x v="43"/>
    <m/>
    <m/>
    <m/>
    <m/>
    <m/>
  </r>
  <r>
    <n v="279"/>
    <x v="64"/>
    <x v="1"/>
    <d v="2014-11-30T00:00:00"/>
    <n v="2014"/>
    <n v="15884000000"/>
    <n v="10421000000"/>
    <n v="2054000000"/>
    <x v="0"/>
    <n v="1637000000"/>
    <x v="1"/>
    <x v="43"/>
    <m/>
    <m/>
    <m/>
    <m/>
    <m/>
  </r>
  <r>
    <n v="280"/>
    <x v="64"/>
    <x v="2"/>
    <d v="2015-11-30T00:00:00"/>
    <n v="2015"/>
    <n v="15714000000"/>
    <n v="9447000000"/>
    <n v="2067000000"/>
    <x v="0"/>
    <n v="1626000000"/>
    <x v="1"/>
    <x v="43"/>
    <m/>
    <m/>
    <m/>
    <m/>
    <m/>
  </r>
  <r>
    <n v="281"/>
    <x v="64"/>
    <x v="3"/>
    <d v="2016-11-30T00:00:00"/>
    <n v="2016"/>
    <n v="16389000000"/>
    <n v="9383000000"/>
    <n v="2197000000"/>
    <x v="0"/>
    <n v="1738000000"/>
    <x v="1"/>
    <x v="43"/>
    <m/>
    <m/>
    <m/>
    <m/>
    <m/>
  </r>
  <r>
    <n v="282"/>
    <x v="65"/>
    <x v="0"/>
    <d v="2013-12-31T00:00:00"/>
    <n v="2013"/>
    <n v="6493900000"/>
    <n v="340400000"/>
    <n v="1684500000"/>
    <x v="95"/>
    <n v="262800000"/>
    <x v="3"/>
    <x v="19"/>
    <m/>
    <m/>
    <m/>
    <m/>
    <m/>
  </r>
  <r>
    <n v="283"/>
    <x v="65"/>
    <x v="1"/>
    <d v="2014-12-31T00:00:00"/>
    <n v="2014"/>
    <n v="7670400000"/>
    <n v="385900000"/>
    <n v="2027900000"/>
    <x v="96"/>
    <n v="258300000"/>
    <x v="3"/>
    <x v="19"/>
    <m/>
    <m/>
    <m/>
    <m/>
    <m/>
  </r>
  <r>
    <n v="284"/>
    <x v="65"/>
    <x v="2"/>
    <d v="2015-12-31T00:00:00"/>
    <n v="2015"/>
    <n v="9256000000"/>
    <n v="420100000"/>
    <n v="2305400000"/>
    <x v="97"/>
    <n v="279000000"/>
    <x v="3"/>
    <x v="19"/>
    <m/>
    <m/>
    <m/>
    <m/>
    <m/>
  </r>
  <r>
    <n v="285"/>
    <x v="65"/>
    <x v="3"/>
    <d v="2016-12-31T00:00:00"/>
    <n v="2016"/>
    <n v="11229200000"/>
    <n v="438000000"/>
    <n v="2657700000"/>
    <x v="98"/>
    <n v="459000000"/>
    <x v="3"/>
    <x v="19"/>
    <m/>
    <m/>
    <m/>
    <m/>
    <m/>
  </r>
  <r>
    <n v="286"/>
    <x v="66"/>
    <x v="0"/>
    <d v="2013-12-28T00:00:00"/>
    <n v="2013"/>
    <n v="2910748000"/>
    <n v="514722000"/>
    <n v="1468434000"/>
    <x v="99"/>
    <n v="12794000"/>
    <x v="3"/>
    <x v="44"/>
    <n v="2396026000"/>
    <n v="1820014000"/>
    <n v="576012000"/>
    <m/>
    <m/>
  </r>
  <r>
    <n v="287"/>
    <x v="66"/>
    <x v="1"/>
    <d v="2015-01-03T00:00:00"/>
    <n v="2015"/>
    <n v="3402703000"/>
    <n v="604377000"/>
    <n v="1628961000"/>
    <x v="100"/>
    <n v="13476000"/>
    <x v="3"/>
    <x v="44"/>
    <n v="2798326000"/>
    <n v="2035242000"/>
    <n v="763084000"/>
    <m/>
    <m/>
  </r>
  <r>
    <n v="288"/>
    <x v="66"/>
    <x v="2"/>
    <d v="2016-01-02T00:00:00"/>
    <n v="2016"/>
    <n v="4425267000"/>
    <n v="750781000"/>
    <n v="2262024000"/>
    <x v="101"/>
    <n v="91527000"/>
    <x v="3"/>
    <x v="44"/>
    <n v="3674486000"/>
    <n v="2893350000"/>
    <n v="781136000"/>
    <m/>
    <m/>
  </r>
  <r>
    <n v="289"/>
    <x v="66"/>
    <x v="3"/>
    <d v="2016-12-31T00:00:00"/>
    <n v="2016"/>
    <n v="4796473000"/>
    <n v="779116000"/>
    <n v="2464380000"/>
    <x v="102"/>
    <n v="90546000"/>
    <x v="3"/>
    <x v="44"/>
    <n v="4017357000"/>
    <n v="3106344000"/>
    <n v="911013000"/>
    <m/>
    <m/>
  </r>
  <r>
    <n v="290"/>
    <x v="67"/>
    <x v="0"/>
    <d v="2012-12-31T00:00:00"/>
    <n v="2012"/>
    <n v="6104000000"/>
    <n v="2990700000"/>
    <n v="200900000"/>
    <x v="0"/>
    <s v=" $-   "/>
    <x v="8"/>
    <x v="45"/>
    <m/>
    <m/>
    <m/>
    <m/>
    <m/>
  </r>
  <r>
    <n v="291"/>
    <x v="67"/>
    <x v="1"/>
    <d v="2013-12-31T00:00:00"/>
    <n v="2013"/>
    <n v="5474700000"/>
    <n v="2954500000"/>
    <n v="150200000"/>
    <x v="0"/>
    <s v=" $-   "/>
    <x v="8"/>
    <x v="45"/>
    <m/>
    <m/>
    <m/>
    <m/>
    <m/>
  </r>
  <r>
    <n v="292"/>
    <x v="67"/>
    <x v="2"/>
    <d v="2014-12-31T00:00:00"/>
    <n v="2014"/>
    <n v="4743200000"/>
    <n v="2964700000"/>
    <n v="205200000"/>
    <x v="0"/>
    <s v=" $-   "/>
    <x v="8"/>
    <x v="45"/>
    <m/>
    <m/>
    <m/>
    <m/>
    <m/>
  </r>
  <r>
    <n v="293"/>
    <x v="67"/>
    <x v="3"/>
    <d v="2015-12-31T00:00:00"/>
    <n v="2015"/>
    <n v="4308300000"/>
    <n v="2761200000"/>
    <n v="319000000"/>
    <x v="0"/>
    <s v=" $-   "/>
    <x v="8"/>
    <x v="45"/>
    <m/>
    <m/>
    <m/>
    <m/>
    <m/>
  </r>
  <r>
    <n v="294"/>
    <x v="68"/>
    <x v="0"/>
    <d v="2012-12-31T00:00:00"/>
    <n v="2012"/>
    <n v="5513000000"/>
    <n v="375000000"/>
    <n v="3380000000"/>
    <x v="0"/>
    <n v="490000000"/>
    <x v="6"/>
    <x v="46"/>
    <m/>
    <m/>
    <m/>
    <m/>
    <m/>
  </r>
  <r>
    <n v="295"/>
    <x v="68"/>
    <x v="1"/>
    <d v="2013-12-31T00:00:00"/>
    <n v="2013"/>
    <n v="5133000000"/>
    <n v="216000000"/>
    <n v="3142000000"/>
    <x v="0"/>
    <n v="581000000"/>
    <x v="6"/>
    <x v="46"/>
    <m/>
    <m/>
    <m/>
    <m/>
    <m/>
  </r>
  <r>
    <n v="296"/>
    <x v="68"/>
    <x v="2"/>
    <d v="2014-12-31T00:00:00"/>
    <n v="2014"/>
    <n v="5342000000"/>
    <n v="160000000"/>
    <n v="3247000000"/>
    <x v="0"/>
    <n v="464000000"/>
    <x v="6"/>
    <x v="46"/>
    <m/>
    <m/>
    <m/>
    <m/>
    <m/>
  </r>
  <r>
    <n v="297"/>
    <x v="68"/>
    <x v="3"/>
    <d v="2015-12-31T00:00:00"/>
    <n v="2015"/>
    <n v="5276000000"/>
    <n v="237000000"/>
    <n v="3113000000"/>
    <x v="0"/>
    <n v="448000000"/>
    <x v="6"/>
    <x v="46"/>
    <m/>
    <m/>
    <m/>
    <m/>
    <m/>
  </r>
  <r>
    <n v="298"/>
    <x v="69"/>
    <x v="0"/>
    <d v="2012-12-31T00:00:00"/>
    <n v="2012"/>
    <n v="2921900000"/>
    <n v="1630500000"/>
    <n v="746300000"/>
    <x v="0"/>
    <s v=" $-   "/>
    <x v="4"/>
    <x v="47"/>
    <m/>
    <m/>
    <m/>
    <m/>
    <m/>
  </r>
  <r>
    <n v="299"/>
    <x v="69"/>
    <x v="1"/>
    <d v="2013-12-31T00:00:00"/>
    <n v="2013"/>
    <n v="3194300000"/>
    <n v="1756300000"/>
    <n v="815800000"/>
    <x v="0"/>
    <s v=" $-   "/>
    <x v="4"/>
    <x v="47"/>
    <m/>
    <m/>
    <m/>
    <m/>
    <m/>
  </r>
  <r>
    <n v="300"/>
    <x v="69"/>
    <x v="2"/>
    <d v="2014-12-31T00:00:00"/>
    <n v="2014"/>
    <n v="3297600000"/>
    <n v="1844700000"/>
    <n v="811700000"/>
    <x v="0"/>
    <s v=" $-   "/>
    <x v="4"/>
    <x v="47"/>
    <m/>
    <m/>
    <m/>
    <m/>
    <m/>
  </r>
  <r>
    <n v="301"/>
    <x v="69"/>
    <x v="3"/>
    <d v="2015-12-31T00:00:00"/>
    <n v="2015"/>
    <n v="3394800000"/>
    <n v="1883000000"/>
    <n v="837600000"/>
    <x v="0"/>
    <s v=" $-   "/>
    <x v="4"/>
    <x v="47"/>
    <m/>
    <m/>
    <m/>
    <m/>
    <m/>
  </r>
  <r>
    <n v="302"/>
    <x v="70"/>
    <x v="0"/>
    <d v="2012-12-31T00:00:00"/>
    <n v="2012"/>
    <n v="12316000000"/>
    <n v="7081000000"/>
    <n v="723000000"/>
    <x v="0"/>
    <n v="2811000000"/>
    <x v="9"/>
    <x v="48"/>
    <m/>
    <m/>
    <m/>
    <m/>
    <m/>
  </r>
  <r>
    <n v="303"/>
    <x v="70"/>
    <x v="1"/>
    <d v="2013-12-31T00:00:00"/>
    <n v="2013"/>
    <n v="19080000000"/>
    <n v="12930000000"/>
    <n v="686000000"/>
    <x v="0"/>
    <n v="2903000000"/>
    <x v="9"/>
    <x v="48"/>
    <m/>
    <m/>
    <m/>
    <m/>
    <m/>
  </r>
  <r>
    <n v="304"/>
    <x v="70"/>
    <x v="2"/>
    <d v="2014-12-31T00:00:00"/>
    <n v="2014"/>
    <n v="23125000000"/>
    <n v="16049000000"/>
    <n v="554000000"/>
    <x v="0"/>
    <n v="2915000000"/>
    <x v="9"/>
    <x v="48"/>
    <m/>
    <m/>
    <m/>
    <m/>
    <m/>
  </r>
  <r>
    <n v="305"/>
    <x v="70"/>
    <x v="3"/>
    <d v="2015-12-31T00:00:00"/>
    <n v="2015"/>
    <n v="12764000000"/>
    <n v="10295000000"/>
    <n v="334000000"/>
    <x v="0"/>
    <n v="2229000000"/>
    <x v="9"/>
    <x v="48"/>
    <m/>
    <m/>
    <m/>
    <m/>
    <m/>
  </r>
  <r>
    <n v="306"/>
    <x v="71"/>
    <x v="0"/>
    <d v="2012-12-31T00:00:00"/>
    <n v="2012"/>
    <n v="11359113000"/>
    <n v="9641542000"/>
    <n v="1042251000"/>
    <x v="0"/>
    <s v=" $-   "/>
    <x v="0"/>
    <x v="49"/>
    <m/>
    <m/>
    <m/>
    <m/>
    <m/>
  </r>
  <r>
    <n v="307"/>
    <x v="71"/>
    <x v="1"/>
    <d v="2013-12-31T00:00:00"/>
    <n v="2013"/>
    <n v="12752076000"/>
    <n v="10915981000"/>
    <n v="1153445000"/>
    <x v="0"/>
    <s v=" $-   "/>
    <x v="0"/>
    <x v="49"/>
    <m/>
    <m/>
    <m/>
    <m/>
    <m/>
  </r>
  <r>
    <n v="308"/>
    <x v="71"/>
    <x v="2"/>
    <d v="2014-12-31T00:00:00"/>
    <n v="2014"/>
    <n v="13470067000"/>
    <n v="11462415000"/>
    <n v="1259234000"/>
    <x v="0"/>
    <s v=" $-   "/>
    <x v="0"/>
    <x v="49"/>
    <m/>
    <m/>
    <m/>
    <m/>
    <m/>
  </r>
  <r>
    <n v="309"/>
    <x v="71"/>
    <x v="3"/>
    <d v="2015-12-31T00:00:00"/>
    <n v="2015"/>
    <n v="13476084000"/>
    <n v="11207604000"/>
    <n v="1410170000"/>
    <x v="0"/>
    <s v=" $-   "/>
    <x v="0"/>
    <x v="49"/>
    <m/>
    <m/>
    <m/>
    <m/>
    <m/>
  </r>
  <r>
    <n v="310"/>
    <x v="72"/>
    <x v="0"/>
    <d v="2013-12-31T00:00:00"/>
    <n v="2013"/>
    <n v="8155000000"/>
    <n v="5345000000"/>
    <n v="47000000"/>
    <x v="0"/>
    <n v="1854000000"/>
    <x v="1"/>
    <x v="50"/>
    <m/>
    <m/>
    <m/>
    <m/>
    <m/>
  </r>
  <r>
    <n v="311"/>
    <x v="72"/>
    <x v="1"/>
    <d v="2014-12-31T00:00:00"/>
    <n v="2014"/>
    <n v="9108000000"/>
    <n v="5973000000"/>
    <n v="62000000"/>
    <x v="0"/>
    <n v="2102000000"/>
    <x v="1"/>
    <x v="50"/>
    <m/>
    <m/>
    <m/>
    <m/>
    <m/>
  </r>
  <r>
    <n v="312"/>
    <x v="72"/>
    <x v="2"/>
    <d v="2015-12-31T00:00:00"/>
    <n v="2015"/>
    <n v="9754000000"/>
    <n v="6426000000"/>
    <n v="89000000"/>
    <x v="0"/>
    <n v="2125000000"/>
    <x v="1"/>
    <x v="50"/>
    <m/>
    <m/>
    <m/>
    <m/>
    <m/>
  </r>
  <r>
    <n v="313"/>
    <x v="72"/>
    <x v="3"/>
    <d v="2016-12-31T00:00:00"/>
    <n v="2016"/>
    <n v="29003000000"/>
    <n v="18655000000"/>
    <n v="86000000"/>
    <x v="0"/>
    <n v="6907000000"/>
    <x v="1"/>
    <x v="50"/>
    <m/>
    <m/>
    <m/>
    <m/>
    <m/>
  </r>
  <r>
    <n v="314"/>
    <x v="73"/>
    <x v="0"/>
    <d v="2012-12-31T00:00:00"/>
    <n v="2012"/>
    <n v="29119000000"/>
    <n v="17900000000"/>
    <s v=" $-   "/>
    <x v="0"/>
    <n v="8742000000"/>
    <x v="3"/>
    <x v="26"/>
    <m/>
    <m/>
    <m/>
    <m/>
    <m/>
  </r>
  <r>
    <n v="315"/>
    <x v="73"/>
    <x v="1"/>
    <d v="2013-12-31T00:00:00"/>
    <n v="2013"/>
    <n v="32380000000"/>
    <n v="20865000000"/>
    <s v=" $-   "/>
    <x v="0"/>
    <n v="9339000000"/>
    <x v="3"/>
    <x v="26"/>
    <m/>
    <m/>
    <m/>
    <m/>
    <m/>
  </r>
  <r>
    <n v="316"/>
    <x v="73"/>
    <x v="2"/>
    <d v="2014-12-31T00:00:00"/>
    <n v="2014"/>
    <n v="34914000000"/>
    <n v="21334000000"/>
    <s v=" $-   "/>
    <x v="0"/>
    <n v="10276000000"/>
    <x v="3"/>
    <x v="26"/>
    <m/>
    <m/>
    <m/>
    <m/>
    <m/>
  </r>
  <r>
    <n v="317"/>
    <x v="73"/>
    <x v="3"/>
    <d v="2015-12-31T00:00:00"/>
    <n v="2015"/>
    <n v="37876000000"/>
    <n v="23290000000"/>
    <s v=" $-   "/>
    <x v="0"/>
    <n v="11259000000"/>
    <x v="3"/>
    <x v="26"/>
    <m/>
    <m/>
    <m/>
    <m/>
    <m/>
  </r>
  <r>
    <n v="318"/>
    <x v="74"/>
    <x v="0"/>
    <d v="2012-12-31T00:00:00"/>
    <n v="2012"/>
    <n v="4111000000"/>
    <n v="3477000000"/>
    <s v=" $-   "/>
    <x v="0"/>
    <n v="14000000"/>
    <x v="6"/>
    <x v="13"/>
    <m/>
    <m/>
    <m/>
    <m/>
    <m/>
  </r>
  <r>
    <n v="319"/>
    <x v="74"/>
    <x v="1"/>
    <d v="2013-12-31T00:00:00"/>
    <n v="2013"/>
    <n v="4531000000"/>
    <n v="3748000000"/>
    <s v=" $-   "/>
    <x v="0"/>
    <n v="15000000"/>
    <x v="6"/>
    <x v="13"/>
    <m/>
    <m/>
    <m/>
    <m/>
    <m/>
  </r>
  <r>
    <n v="320"/>
    <x v="74"/>
    <x v="2"/>
    <d v="2014-12-31T00:00:00"/>
    <n v="2014"/>
    <n v="4945000000"/>
    <n v="4157000000"/>
    <s v=" $-   "/>
    <x v="0"/>
    <n v="14000000"/>
    <x v="6"/>
    <x v="13"/>
    <m/>
    <m/>
    <m/>
    <m/>
    <m/>
  </r>
  <r>
    <n v="321"/>
    <x v="74"/>
    <x v="3"/>
    <d v="2015-12-31T00:00:00"/>
    <n v="2015"/>
    <n v="5142000000"/>
    <n v="4195000000"/>
    <s v=" $-   "/>
    <x v="0"/>
    <n v="13000000"/>
    <x v="6"/>
    <x v="13"/>
    <m/>
    <m/>
    <m/>
    <m/>
    <m/>
  </r>
  <r>
    <n v="322"/>
    <x v="75"/>
    <x v="0"/>
    <d v="2012-12-31T00:00:00"/>
    <n v="2012"/>
    <n v="17085000000"/>
    <n v="7153000000"/>
    <n v="6043000000"/>
    <x v="0"/>
    <s v=" $-   "/>
    <x v="4"/>
    <x v="47"/>
    <m/>
    <m/>
    <m/>
    <m/>
    <m/>
  </r>
  <r>
    <n v="323"/>
    <x v="75"/>
    <x v="1"/>
    <d v="2013-12-31T00:00:00"/>
    <n v="2013"/>
    <n v="17420000000"/>
    <n v="7219000000"/>
    <n v="6645000000"/>
    <x v="0"/>
    <s v=" $-   "/>
    <x v="4"/>
    <x v="47"/>
    <m/>
    <m/>
    <m/>
    <m/>
    <m/>
  </r>
  <r>
    <n v="324"/>
    <x v="75"/>
    <x v="2"/>
    <d v="2014-12-31T00:00:00"/>
    <n v="2014"/>
    <n v="17277000000"/>
    <n v="7168000000"/>
    <n v="6552000000"/>
    <x v="0"/>
    <s v=" $-   "/>
    <x v="4"/>
    <x v="47"/>
    <m/>
    <m/>
    <m/>
    <m/>
    <m/>
  </r>
  <r>
    <n v="325"/>
    <x v="75"/>
    <x v="3"/>
    <d v="2015-12-31T00:00:00"/>
    <n v="2015"/>
    <n v="16034000000"/>
    <n v="6635000000"/>
    <n v="6610000000"/>
    <x v="0"/>
    <s v=" $-   "/>
    <x v="4"/>
    <x v="47"/>
    <m/>
    <m/>
    <m/>
    <m/>
    <m/>
  </r>
  <r>
    <n v="326"/>
    <x v="76"/>
    <x v="0"/>
    <d v="2013-06-30T00:00:00"/>
    <n v="2013"/>
    <n v="5533000000"/>
    <n v="3142000000"/>
    <n v="1291000000"/>
    <x v="103"/>
    <s v=" $-   "/>
    <x v="4"/>
    <x v="47"/>
    <m/>
    <m/>
    <m/>
    <m/>
    <m/>
  </r>
  <r>
    <n v="327"/>
    <x v="76"/>
    <x v="1"/>
    <d v="2014-06-30T00:00:00"/>
    <n v="2014"/>
    <n v="5514000000"/>
    <n v="3158000000"/>
    <n v="1254000000"/>
    <x v="104"/>
    <s v=" $-   "/>
    <x v="4"/>
    <x v="47"/>
    <m/>
    <m/>
    <m/>
    <m/>
    <m/>
  </r>
  <r>
    <n v="328"/>
    <x v="76"/>
    <x v="2"/>
    <d v="2015-06-30T00:00:00"/>
    <n v="2015"/>
    <n v="5655000000"/>
    <n v="3190000000"/>
    <n v="1321000000"/>
    <x v="105"/>
    <s v=" $-   "/>
    <x v="4"/>
    <x v="47"/>
    <m/>
    <m/>
    <m/>
    <m/>
    <m/>
  </r>
  <r>
    <n v="329"/>
    <x v="76"/>
    <x v="3"/>
    <d v="2016-06-30T00:00:00"/>
    <n v="2016"/>
    <n v="5761000000"/>
    <n v="3163000000"/>
    <n v="1393000000"/>
    <x v="106"/>
    <s v=" $-   "/>
    <x v="4"/>
    <x v="47"/>
    <m/>
    <m/>
    <m/>
    <m/>
    <m/>
  </r>
  <r>
    <n v="330"/>
    <x v="77"/>
    <x v="0"/>
    <d v="2013-12-31T00:00:00"/>
    <n v="2013"/>
    <n v="2666000000"/>
    <n v="55000000"/>
    <n v="1670000000"/>
    <x v="0"/>
    <n v="46000000"/>
    <x v="6"/>
    <x v="46"/>
    <m/>
    <m/>
    <m/>
    <m/>
    <m/>
  </r>
  <r>
    <n v="331"/>
    <x v="77"/>
    <x v="1"/>
    <d v="2014-12-31T00:00:00"/>
    <n v="2014"/>
    <n v="2607000000"/>
    <n v="45000000"/>
    <n v="1611000000"/>
    <x v="0"/>
    <n v="27000000"/>
    <x v="6"/>
    <x v="46"/>
    <m/>
    <m/>
    <m/>
    <m/>
    <m/>
  </r>
  <r>
    <n v="332"/>
    <x v="77"/>
    <x v="2"/>
    <d v="2015-12-31T00:00:00"/>
    <n v="2015"/>
    <n v="2819000000"/>
    <n v="43000000"/>
    <n v="1859000000"/>
    <x v="0"/>
    <n v="147000000"/>
    <x v="6"/>
    <x v="46"/>
    <m/>
    <m/>
    <m/>
    <m/>
    <m/>
  </r>
  <r>
    <n v="333"/>
    <x v="77"/>
    <x v="3"/>
    <d v="2016-12-31T00:00:00"/>
    <n v="2016"/>
    <n v="2960000000"/>
    <n v="40000000"/>
    <n v="1836000000"/>
    <x v="0"/>
    <n v="248000000"/>
    <x v="6"/>
    <x v="46"/>
    <m/>
    <m/>
    <m/>
    <m/>
    <m/>
  </r>
  <r>
    <n v="338"/>
    <x v="78"/>
    <x v="0"/>
    <d v="2013-12-31T00:00:00"/>
    <n v="2013"/>
    <n v="3214591000"/>
    <n v="2359822000"/>
    <n v="203733000"/>
    <x v="0"/>
    <n v="96054000"/>
    <x v="1"/>
    <x v="51"/>
    <m/>
    <m/>
    <m/>
    <m/>
    <m/>
  </r>
  <r>
    <n v="339"/>
    <x v="78"/>
    <x v="1"/>
    <d v="2014-12-31T00:00:00"/>
    <n v="2014"/>
    <n v="4108269000"/>
    <n v="2990513000"/>
    <n v="273897000"/>
    <x v="0"/>
    <n v="110474000"/>
    <x v="1"/>
    <x v="51"/>
    <m/>
    <m/>
    <m/>
    <m/>
    <m/>
  </r>
  <r>
    <n v="340"/>
    <x v="78"/>
    <x v="2"/>
    <d v="2015-12-31T00:00:00"/>
    <n v="2015"/>
    <n v="4501223000"/>
    <n v="3326936000"/>
    <n v="250214000"/>
    <x v="0"/>
    <n v="130368000"/>
    <x v="1"/>
    <x v="51"/>
    <m/>
    <m/>
    <m/>
    <m/>
    <m/>
  </r>
  <r>
    <n v="341"/>
    <x v="78"/>
    <x v="3"/>
    <d v="2016-12-31T00:00:00"/>
    <n v="2016"/>
    <n v="3904384000"/>
    <n v="3406170000"/>
    <n v="276240000"/>
    <x v="0"/>
    <n v="146368000"/>
    <x v="1"/>
    <x v="51"/>
    <m/>
    <m/>
    <m/>
    <m/>
    <m/>
  </r>
  <r>
    <n v="342"/>
    <x v="79"/>
    <x v="0"/>
    <d v="2013-12-31T00:00:00"/>
    <n v="2013"/>
    <n v="17301000000"/>
    <n v="13021000000"/>
    <n v="1827000000"/>
    <x v="107"/>
    <s v=" $-   "/>
    <x v="0"/>
    <x v="52"/>
    <m/>
    <m/>
    <m/>
    <m/>
    <m/>
  </r>
  <r>
    <n v="343"/>
    <x v="79"/>
    <x v="1"/>
    <d v="2014-12-31T00:00:00"/>
    <n v="2014"/>
    <n v="19221000000"/>
    <n v="14360000000"/>
    <n v="2112000000"/>
    <x v="108"/>
    <s v=" $-   "/>
    <x v="0"/>
    <x v="52"/>
    <m/>
    <m/>
    <m/>
    <m/>
    <m/>
  </r>
  <r>
    <n v="344"/>
    <x v="79"/>
    <x v="2"/>
    <d v="2015-12-31T00:00:00"/>
    <n v="2015"/>
    <n v="19110000000"/>
    <n v="14163000000"/>
    <n v="2169000000"/>
    <x v="109"/>
    <s v=" $-   "/>
    <x v="0"/>
    <x v="52"/>
    <m/>
    <m/>
    <m/>
    <m/>
    <m/>
  </r>
  <r>
    <n v="345"/>
    <x v="79"/>
    <x v="3"/>
    <d v="2016-12-31T00:00:00"/>
    <n v="2016"/>
    <n v="17509000000"/>
    <n v="13057000000"/>
    <n v="2189000000"/>
    <x v="110"/>
    <s v=" $-   "/>
    <x v="0"/>
    <x v="52"/>
    <m/>
    <m/>
    <m/>
    <m/>
    <m/>
  </r>
  <r>
    <n v="346"/>
    <x v="80"/>
    <x v="0"/>
    <d v="2013-12-31T00:00:00"/>
    <n v="2013"/>
    <n v="6566000000"/>
    <n v="4562000000"/>
    <n v="234000000"/>
    <x v="0"/>
    <n v="628000000"/>
    <x v="5"/>
    <x v="10"/>
    <m/>
    <m/>
    <m/>
    <m/>
    <m/>
  </r>
  <r>
    <n v="347"/>
    <x v="80"/>
    <x v="1"/>
    <d v="2014-12-31T00:00:00"/>
    <n v="2014"/>
    <n v="7179000000"/>
    <n v="5090000000"/>
    <n v="252000000"/>
    <x v="0"/>
    <n v="685000000"/>
    <x v="5"/>
    <x v="10"/>
    <m/>
    <m/>
    <m/>
    <m/>
    <m/>
  </r>
  <r>
    <n v="348"/>
    <x v="80"/>
    <x v="2"/>
    <d v="2015-12-31T00:00:00"/>
    <n v="2015"/>
    <n v="6456000000"/>
    <n v="4281000000"/>
    <n v="262000000"/>
    <x v="0"/>
    <n v="750000000"/>
    <x v="5"/>
    <x v="10"/>
    <m/>
    <m/>
    <m/>
    <m/>
    <m/>
  </r>
  <r>
    <n v="349"/>
    <x v="80"/>
    <x v="3"/>
    <d v="2016-12-31T00:00:00"/>
    <n v="2016"/>
    <n v="6399000000"/>
    <n v="4010000000"/>
    <n v="281000000"/>
    <x v="0"/>
    <n v="811000000"/>
    <x v="5"/>
    <x v="10"/>
    <m/>
    <m/>
    <m/>
    <m/>
    <m/>
  </r>
  <r>
    <n v="350"/>
    <x v="81"/>
    <x v="0"/>
    <d v="2012-12-31T00:00:00"/>
    <n v="2012"/>
    <n v="8110000000"/>
    <n v="6781000000"/>
    <n v="1105000000"/>
    <x v="0"/>
    <n v="88000000"/>
    <x v="3"/>
    <x v="26"/>
    <m/>
    <m/>
    <m/>
    <m/>
    <m/>
  </r>
  <r>
    <n v="351"/>
    <x v="81"/>
    <x v="1"/>
    <d v="2013-12-31T00:00:00"/>
    <n v="2013"/>
    <n v="10863000000"/>
    <n v="8995000000"/>
    <n v="1264000000"/>
    <x v="0"/>
    <n v="327000000"/>
    <x v="3"/>
    <x v="26"/>
    <m/>
    <m/>
    <m/>
    <m/>
    <m/>
  </r>
  <r>
    <n v="352"/>
    <x v="81"/>
    <x v="2"/>
    <d v="2014-12-31T00:00:00"/>
    <n v="2014"/>
    <n v="16560000000"/>
    <n v="12678000000"/>
    <n v="2012000000"/>
    <x v="0"/>
    <n v="1406000000"/>
    <x v="3"/>
    <x v="26"/>
    <m/>
    <m/>
    <m/>
    <m/>
    <m/>
  </r>
  <r>
    <n v="353"/>
    <x v="81"/>
    <x v="3"/>
    <d v="2015-12-31T00:00:00"/>
    <n v="2015"/>
    <n v="22760000000"/>
    <n v="17242000000"/>
    <n v="2977000000"/>
    <x v="0"/>
    <n v="1836000000"/>
    <x v="3"/>
    <x v="26"/>
    <m/>
    <m/>
    <m/>
    <m/>
    <m/>
  </r>
  <r>
    <n v="354"/>
    <x v="82"/>
    <x v="0"/>
    <d v="2012-12-31T00:00:00"/>
    <n v="2012"/>
    <n v="7452000000"/>
    <n v="4747000000"/>
    <n v="365000000"/>
    <x v="0"/>
    <n v="1050000000"/>
    <x v="5"/>
    <x v="10"/>
    <m/>
    <m/>
    <m/>
    <m/>
    <m/>
  </r>
  <r>
    <n v="355"/>
    <x v="82"/>
    <x v="1"/>
    <d v="2013-12-31T00:00:00"/>
    <n v="2013"/>
    <n v="8106000000"/>
    <n v="5755000000"/>
    <n v="387000000"/>
    <x v="0"/>
    <n v="954000000"/>
    <x v="5"/>
    <x v="10"/>
    <m/>
    <m/>
    <m/>
    <m/>
    <m/>
  </r>
  <r>
    <n v="356"/>
    <x v="82"/>
    <x v="2"/>
    <d v="2014-12-31T00:00:00"/>
    <n v="2014"/>
    <n v="9226000000"/>
    <n v="6890000000"/>
    <n v="388000000"/>
    <x v="0"/>
    <n v="1013000000"/>
    <x v="5"/>
    <x v="10"/>
    <m/>
    <m/>
    <m/>
    <m/>
    <m/>
  </r>
  <r>
    <n v="357"/>
    <x v="82"/>
    <x v="3"/>
    <d v="2015-12-31T00:00:00"/>
    <n v="2015"/>
    <n v="7386000000"/>
    <n v="5109000000"/>
    <n v="374000000"/>
    <x v="0"/>
    <n v="970000000"/>
    <x v="5"/>
    <x v="10"/>
    <m/>
    <m/>
    <m/>
    <m/>
    <m/>
  </r>
  <r>
    <n v="358"/>
    <x v="83"/>
    <x v="0"/>
    <d v="2012-12-31T00:00:00"/>
    <n v="2012"/>
    <n v="23771000000"/>
    <n v="1403000000"/>
    <n v="11188000000"/>
    <x v="0"/>
    <n v="5024000000"/>
    <x v="6"/>
    <x v="34"/>
    <m/>
    <m/>
    <m/>
    <m/>
    <m/>
  </r>
  <r>
    <n v="359"/>
    <x v="83"/>
    <x v="1"/>
    <d v="2013-12-31T00:00:00"/>
    <n v="2013"/>
    <n v="24176000000"/>
    <n v="1241000000"/>
    <n v="11682000000"/>
    <x v="0"/>
    <n v="4124000000"/>
    <x v="6"/>
    <x v="34"/>
    <m/>
    <m/>
    <m/>
    <m/>
    <m/>
  </r>
  <r>
    <n v="360"/>
    <x v="83"/>
    <x v="2"/>
    <d v="2014-12-31T00:00:00"/>
    <n v="2014"/>
    <n v="23869000000"/>
    <n v="1088000000"/>
    <n v="11648000000"/>
    <x v="0"/>
    <n v="4073000000"/>
    <x v="6"/>
    <x v="34"/>
    <m/>
    <m/>
    <m/>
    <m/>
    <m/>
  </r>
  <r>
    <n v="361"/>
    <x v="83"/>
    <x v="3"/>
    <d v="2015-12-31T00:00:00"/>
    <n v="2015"/>
    <n v="25038000000"/>
    <n v="1091000000"/>
    <n v="12566000000"/>
    <x v="0"/>
    <n v="4966000000"/>
    <x v="6"/>
    <x v="34"/>
    <m/>
    <m/>
    <m/>
    <m/>
    <m/>
  </r>
  <r>
    <n v="362"/>
    <x v="84"/>
    <x v="0"/>
    <d v="2012-12-31T00:00:00"/>
    <n v="2012"/>
    <n v="1204546000"/>
    <n v="290054000"/>
    <n v="170113000"/>
    <x v="0"/>
    <n v="451405000"/>
    <x v="9"/>
    <x v="27"/>
    <m/>
    <m/>
    <m/>
    <m/>
    <m/>
  </r>
  <r>
    <n v="363"/>
    <x v="84"/>
    <x v="1"/>
    <d v="2013-12-31T00:00:00"/>
    <n v="2013"/>
    <n v="1746278000"/>
    <n v="400281000"/>
    <n v="147651000"/>
    <x v="0"/>
    <n v="651052000"/>
    <x v="9"/>
    <x v="27"/>
    <m/>
    <m/>
    <m/>
    <m/>
    <m/>
  </r>
  <r>
    <n v="364"/>
    <x v="84"/>
    <x v="2"/>
    <d v="2014-12-31T00:00:00"/>
    <n v="2014"/>
    <n v="2173011000"/>
    <n v="524880000"/>
    <n v="129602000"/>
    <x v="0"/>
    <n v="632760000"/>
    <x v="9"/>
    <x v="27"/>
    <m/>
    <m/>
    <m/>
    <m/>
    <m/>
  </r>
  <r>
    <n v="365"/>
    <x v="84"/>
    <x v="3"/>
    <d v="2015-12-31T00:00:00"/>
    <n v="2015"/>
    <n v="1357150000"/>
    <n v="580994000"/>
    <n v="112253000"/>
    <x v="0"/>
    <n v="622211000"/>
    <x v="9"/>
    <x v="27"/>
    <m/>
    <m/>
    <m/>
    <m/>
    <m/>
  </r>
  <r>
    <n v="366"/>
    <x v="85"/>
    <x v="0"/>
    <d v="2013-09-30T00:00:00"/>
    <n v="2013"/>
    <n v="4474000000"/>
    <n v="3103000000"/>
    <n v="495000000"/>
    <x v="0"/>
    <s v=" $-   "/>
    <x v="0"/>
    <x v="53"/>
    <m/>
    <m/>
    <m/>
    <m/>
    <m/>
  </r>
  <r>
    <n v="367"/>
    <x v="85"/>
    <x v="1"/>
    <d v="2014-09-30T00:00:00"/>
    <n v="2014"/>
    <n v="4979000000"/>
    <n v="3469000000"/>
    <n v="594000000"/>
    <x v="0"/>
    <s v=" $-   "/>
    <x v="0"/>
    <x v="53"/>
    <m/>
    <m/>
    <m/>
    <m/>
    <m/>
  </r>
  <r>
    <n v="368"/>
    <x v="85"/>
    <x v="2"/>
    <d v="2015-09-30T00:00:00"/>
    <n v="2015"/>
    <n v="5244000000"/>
    <n v="3630000000"/>
    <n v="606000000"/>
    <x v="0"/>
    <s v=" $-   "/>
    <x v="0"/>
    <x v="53"/>
    <m/>
    <m/>
    <m/>
    <m/>
    <m/>
  </r>
  <r>
    <n v="369"/>
    <x v="85"/>
    <x v="3"/>
    <d v="2016-09-30T00:00:00"/>
    <n v="2016"/>
    <n v="5259000000"/>
    <n v="3642000000"/>
    <n v="638000000"/>
    <x v="0"/>
    <s v=" $-   "/>
    <x v="0"/>
    <x v="53"/>
    <m/>
    <m/>
    <m/>
    <m/>
    <m/>
  </r>
  <r>
    <n v="370"/>
    <x v="86"/>
    <x v="0"/>
    <d v="2013-10-31T00:00:00"/>
    <n v="2013"/>
    <n v="1587725000"/>
    <n v="560917000"/>
    <n v="610735000"/>
    <x v="111"/>
    <n v="30239000"/>
    <x v="3"/>
    <x v="54"/>
    <m/>
    <m/>
    <m/>
    <m/>
    <m/>
  </r>
  <r>
    <n v="371"/>
    <x v="86"/>
    <x v="1"/>
    <d v="2014-10-31T00:00:00"/>
    <n v="2014"/>
    <n v="1717776000"/>
    <n v="626206000"/>
    <n v="683115000"/>
    <x v="112"/>
    <n v="35710000"/>
    <x v="3"/>
    <x v="54"/>
    <m/>
    <m/>
    <m/>
    <m/>
    <m/>
  </r>
  <r>
    <n v="372"/>
    <x v="86"/>
    <x v="2"/>
    <d v="2015-10-31T00:00:00"/>
    <n v="2015"/>
    <n v="1797060000"/>
    <n v="726798000"/>
    <n v="712543000"/>
    <x v="113"/>
    <n v="51459000"/>
    <x v="3"/>
    <x v="54"/>
    <m/>
    <m/>
    <m/>
    <m/>
    <m/>
  </r>
  <r>
    <n v="373"/>
    <x v="86"/>
    <x v="3"/>
    <d v="2016-10-31T00:00:00"/>
    <n v="2016"/>
    <n v="1966814000"/>
    <n v="793735000"/>
    <n v="722798000"/>
    <x v="114"/>
    <n v="60790000"/>
    <x v="3"/>
    <x v="54"/>
    <m/>
    <m/>
    <m/>
    <m/>
    <m/>
  </r>
  <r>
    <n v="374"/>
    <x v="87"/>
    <x v="0"/>
    <d v="2013-09-01T00:00:00"/>
    <n v="2013"/>
    <n v="105156000000"/>
    <n v="91948000000"/>
    <n v="10104000000"/>
    <x v="0"/>
    <s v=" $-   "/>
    <x v="4"/>
    <x v="55"/>
    <m/>
    <m/>
    <m/>
    <m/>
    <m/>
  </r>
  <r>
    <n v="375"/>
    <x v="87"/>
    <x v="1"/>
    <d v="2014-08-31T00:00:00"/>
    <n v="2014"/>
    <n v="112640000000"/>
    <n v="98458000000"/>
    <n v="10899000000"/>
    <x v="0"/>
    <s v=" $-   "/>
    <x v="4"/>
    <x v="55"/>
    <m/>
    <m/>
    <m/>
    <m/>
    <m/>
  </r>
  <r>
    <n v="376"/>
    <x v="87"/>
    <x v="2"/>
    <d v="2015-08-30T00:00:00"/>
    <n v="2015"/>
    <n v="116199000000"/>
    <n v="101065000000"/>
    <n v="11445000000"/>
    <x v="0"/>
    <s v=" $-   "/>
    <x v="4"/>
    <x v="55"/>
    <m/>
    <m/>
    <m/>
    <m/>
    <m/>
  </r>
  <r>
    <n v="377"/>
    <x v="87"/>
    <x v="3"/>
    <d v="2016-08-28T00:00:00"/>
    <n v="2016"/>
    <n v="118719000000"/>
    <n v="102901000000"/>
    <n v="12068000000"/>
    <x v="0"/>
    <s v=" $-   "/>
    <x v="4"/>
    <x v="55"/>
    <m/>
    <m/>
    <m/>
    <m/>
    <m/>
  </r>
  <r>
    <n v="378"/>
    <x v="88"/>
    <x v="0"/>
    <d v="2003-06-30T00:00:00"/>
    <n v="2003"/>
    <n v="1577000"/>
    <n v="258000"/>
    <n v="2410000"/>
    <x v="115"/>
    <s v=" $-   "/>
    <x v="4"/>
    <x v="56"/>
    <m/>
    <m/>
    <m/>
    <m/>
    <m/>
  </r>
  <r>
    <n v="379"/>
    <x v="88"/>
    <x v="1"/>
    <d v="2004-06-30T00:00:00"/>
    <n v="2004"/>
    <n v="1514000"/>
    <n v="142000"/>
    <n v="3940000"/>
    <x v="116"/>
    <n v="163000"/>
    <x v="4"/>
    <x v="56"/>
    <m/>
    <m/>
    <m/>
    <m/>
    <m/>
  </r>
  <r>
    <n v="380"/>
    <x v="88"/>
    <x v="2"/>
    <d v="2006-02-28T00:00:00"/>
    <n v="2006"/>
    <n v="79562000"/>
    <n v="75508000"/>
    <n v="15359000"/>
    <x v="0"/>
    <s v=" $-   "/>
    <x v="4"/>
    <x v="56"/>
    <m/>
    <m/>
    <m/>
    <m/>
    <m/>
  </r>
  <r>
    <n v="381"/>
    <x v="88"/>
    <x v="3"/>
    <d v="2007-02-28T00:00:00"/>
    <n v="2007"/>
    <n v="99642000"/>
    <n v="84477000"/>
    <n v="25853000"/>
    <x v="0"/>
    <s v=" $-   "/>
    <x v="4"/>
    <x v="56"/>
    <m/>
    <m/>
    <m/>
    <m/>
    <m/>
  </r>
  <r>
    <n v="382"/>
    <x v="89"/>
    <x v="0"/>
    <d v="2013-07-28T00:00:00"/>
    <n v="2013"/>
    <n v="8052000000"/>
    <n v="5140000000"/>
    <n v="1653000000"/>
    <x v="117"/>
    <s v=" $-   "/>
    <x v="4"/>
    <x v="40"/>
    <m/>
    <m/>
    <m/>
    <m/>
    <m/>
  </r>
  <r>
    <n v="383"/>
    <x v="89"/>
    <x v="1"/>
    <d v="2014-08-03T00:00:00"/>
    <n v="2014"/>
    <n v="8268000000"/>
    <n v="5297000000"/>
    <n v="1527000000"/>
    <x v="118"/>
    <s v=" $-   "/>
    <x v="4"/>
    <x v="40"/>
    <m/>
    <m/>
    <m/>
    <m/>
    <m/>
  </r>
  <r>
    <n v="384"/>
    <x v="89"/>
    <x v="2"/>
    <d v="2015-08-02T00:00:00"/>
    <n v="2015"/>
    <n v="8082000000"/>
    <n v="5300000000"/>
    <n v="1509000000"/>
    <x v="119"/>
    <s v=" $-   "/>
    <x v="4"/>
    <x v="40"/>
    <m/>
    <m/>
    <m/>
    <m/>
    <m/>
  </r>
  <r>
    <n v="385"/>
    <x v="89"/>
    <x v="3"/>
    <d v="2016-07-31T00:00:00"/>
    <n v="2016"/>
    <n v="7961000000"/>
    <n v="5181000000"/>
    <n v="1665000000"/>
    <x v="120"/>
    <s v=" $-   "/>
    <x v="4"/>
    <x v="40"/>
    <m/>
    <m/>
    <m/>
    <m/>
    <m/>
  </r>
  <r>
    <n v="386"/>
    <x v="90"/>
    <x v="0"/>
    <d v="2013-01-31T00:00:00"/>
    <n v="2013"/>
    <n v="3050195000"/>
    <n v="683579000"/>
    <n v="2047847000"/>
    <x v="121"/>
    <s v=" $-   "/>
    <x v="2"/>
    <x v="16"/>
    <m/>
    <e v="#VALUE!"/>
    <m/>
    <m/>
    <m/>
  </r>
  <r>
    <n v="387"/>
    <x v="90"/>
    <x v="1"/>
    <d v="2014-01-31T00:00:00"/>
    <n v="2014"/>
    <n v="4071003000"/>
    <n v="968428000"/>
    <n v="2764851000"/>
    <x v="122"/>
    <s v=" $-   "/>
    <x v="2"/>
    <x v="16"/>
    <m/>
    <e v="#VALUE!"/>
    <m/>
    <m/>
    <m/>
  </r>
  <r>
    <n v="388"/>
    <x v="90"/>
    <x v="2"/>
    <d v="2015-01-31T00:00:00"/>
    <n v="2015"/>
    <n v="5373586000"/>
    <n v="1289270000"/>
    <n v="3437032000"/>
    <x v="123"/>
    <s v=" $-   "/>
    <x v="2"/>
    <x v="16"/>
    <m/>
    <e v="#VALUE!"/>
    <m/>
    <m/>
    <m/>
  </r>
  <r>
    <n v="389"/>
    <x v="90"/>
    <x v="3"/>
    <d v="2016-01-31T00:00:00"/>
    <n v="2016"/>
    <n v="6667216000"/>
    <n v="1654548000"/>
    <n v="3951445000"/>
    <x v="124"/>
    <s v=" $-   "/>
    <x v="2"/>
    <x v="16"/>
    <m/>
    <e v="#VALUE!"/>
    <m/>
    <m/>
    <m/>
  </r>
  <r>
    <n v="390"/>
    <x v="91"/>
    <x v="0"/>
    <d v="2013-07-27T00:00:00"/>
    <n v="2013"/>
    <n v="48607000000"/>
    <n v="19167000000"/>
    <n v="11802000000"/>
    <x v="125"/>
    <n v="395000000"/>
    <x v="2"/>
    <x v="57"/>
    <m/>
    <n v="18139000000"/>
    <m/>
    <m/>
    <m/>
  </r>
  <r>
    <n v="391"/>
    <x v="91"/>
    <x v="1"/>
    <d v="2014-07-26T00:00:00"/>
    <n v="2014"/>
    <n v="47142000000"/>
    <n v="19373000000"/>
    <n v="11437000000"/>
    <x v="126"/>
    <n v="275000000"/>
    <x v="2"/>
    <x v="57"/>
    <m/>
    <n v="18006000000"/>
    <m/>
    <m/>
    <m/>
  </r>
  <r>
    <n v="392"/>
    <x v="91"/>
    <x v="2"/>
    <d v="2015-07-25T00:00:00"/>
    <n v="2015"/>
    <n v="49161000000"/>
    <n v="19480000000"/>
    <n v="11861000000"/>
    <x v="127"/>
    <n v="359000000"/>
    <x v="2"/>
    <x v="57"/>
    <m/>
    <n v="18427000000"/>
    <m/>
    <m/>
    <m/>
  </r>
  <r>
    <n v="393"/>
    <x v="91"/>
    <x v="3"/>
    <d v="2016-07-30T00:00:00"/>
    <n v="2016"/>
    <n v="49247000000"/>
    <n v="18287000000"/>
    <n v="11433000000"/>
    <x v="128"/>
    <n v="303000000"/>
    <x v="2"/>
    <x v="57"/>
    <m/>
    <n v="18032000000"/>
    <m/>
    <m/>
    <m/>
  </r>
  <r>
    <n v="394"/>
    <x v="92"/>
    <x v="0"/>
    <d v="2015-04-03T00:00:00"/>
    <n v="2015"/>
    <n v="4069746000"/>
    <n v="3282301000"/>
    <n v="194207000"/>
    <x v="0"/>
    <n v="137058000"/>
    <x v="2"/>
    <x v="58"/>
    <m/>
    <e v="#VALUE!"/>
    <m/>
    <m/>
    <m/>
  </r>
  <r>
    <n v="395"/>
    <x v="92"/>
    <x v="1"/>
    <d v="2016-04-01T00:00:00"/>
    <n v="2016"/>
    <n v="4250447000"/>
    <n v="3575631000"/>
    <n v="187244000"/>
    <x v="0"/>
    <n v="182242000"/>
    <x v="2"/>
    <x v="58"/>
    <m/>
    <e v="#VALUE!"/>
    <m/>
    <m/>
    <m/>
  </r>
  <r>
    <n v="396"/>
    <x v="93"/>
    <x v="0"/>
    <d v="2013-12-31T00:00:00"/>
    <n v="2013"/>
    <n v="12026000000"/>
    <n v="3931000000"/>
    <n v="3518000000"/>
    <x v="0"/>
    <n v="1104000000"/>
    <x v="0"/>
    <x v="59"/>
    <m/>
    <m/>
    <m/>
    <m/>
    <m/>
  </r>
  <r>
    <n v="397"/>
    <x v="93"/>
    <x v="1"/>
    <d v="2014-12-26T00:00:00"/>
    <n v="2014"/>
    <n v="12669000000"/>
    <n v="4100000000"/>
    <n v="3805000000"/>
    <x v="0"/>
    <n v="1151000000"/>
    <x v="0"/>
    <x v="59"/>
    <m/>
    <m/>
    <m/>
    <m/>
    <m/>
  </r>
  <r>
    <n v="398"/>
    <x v="93"/>
    <x v="2"/>
    <d v="2015-12-25T00:00:00"/>
    <n v="2015"/>
    <n v="11811000000"/>
    <n v="3293000000"/>
    <n v="3726000000"/>
    <x v="0"/>
    <n v="1208000000"/>
    <x v="0"/>
    <x v="59"/>
    <m/>
    <m/>
    <m/>
    <m/>
    <m/>
  </r>
  <r>
    <n v="399"/>
    <x v="93"/>
    <x v="3"/>
    <d v="2016-12-30T00:00:00"/>
    <n v="2016"/>
    <n v="11069000000"/>
    <n v="2782000000"/>
    <n v="3597000000"/>
    <x v="0"/>
    <n v="1301000000"/>
    <x v="0"/>
    <x v="59"/>
    <m/>
    <m/>
    <m/>
    <m/>
    <m/>
  </r>
  <r>
    <n v="400"/>
    <x v="94"/>
    <x v="0"/>
    <d v="2013-05-31T00:00:00"/>
    <n v="2013"/>
    <n v="4245964000"/>
    <n v="2492655000"/>
    <n v="1187331000"/>
    <x v="0"/>
    <s v=" $-   "/>
    <x v="0"/>
    <x v="60"/>
    <m/>
    <m/>
    <m/>
    <m/>
    <m/>
  </r>
  <r>
    <n v="401"/>
    <x v="94"/>
    <x v="1"/>
    <d v="2014-05-31T00:00:00"/>
    <n v="2014"/>
    <n v="4193844000"/>
    <n v="2444085000"/>
    <n v="1147039000"/>
    <x v="0"/>
    <s v=" $-   "/>
    <x v="0"/>
    <x v="60"/>
    <m/>
    <m/>
    <m/>
    <m/>
    <m/>
  </r>
  <r>
    <n v="402"/>
    <x v="94"/>
    <x v="2"/>
    <d v="2015-05-31T00:00:00"/>
    <n v="2015"/>
    <n v="4476886000"/>
    <n v="2555549000"/>
    <n v="1224930000"/>
    <x v="0"/>
    <s v=" $-   "/>
    <x v="0"/>
    <x v="60"/>
    <m/>
    <m/>
    <m/>
    <m/>
    <m/>
  </r>
  <r>
    <n v="403"/>
    <x v="94"/>
    <x v="3"/>
    <d v="2016-05-31T00:00:00"/>
    <n v="2016"/>
    <n v="4905458000"/>
    <n v="2775588000"/>
    <n v="1348122000"/>
    <x v="0"/>
    <s v=" $-   "/>
    <x v="0"/>
    <x v="60"/>
    <m/>
    <m/>
    <m/>
    <m/>
    <m/>
  </r>
  <r>
    <n v="404"/>
    <x v="95"/>
    <x v="0"/>
    <d v="2012-12-31T00:00:00"/>
    <n v="2012"/>
    <n v="18376000000"/>
    <n v="7639000000"/>
    <n v="3244000000"/>
    <x v="0"/>
    <n v="4780000000"/>
    <x v="10"/>
    <x v="61"/>
    <m/>
    <m/>
    <m/>
    <m/>
    <m/>
  </r>
  <r>
    <n v="405"/>
    <x v="95"/>
    <x v="1"/>
    <d v="2013-12-31T00:00:00"/>
    <n v="2013"/>
    <n v="18095000000"/>
    <n v="7507000000"/>
    <n v="3502000000"/>
    <x v="0"/>
    <n v="4541000000"/>
    <x v="10"/>
    <x v="61"/>
    <m/>
    <m/>
    <m/>
    <m/>
    <m/>
  </r>
  <r>
    <n v="406"/>
    <x v="95"/>
    <x v="2"/>
    <d v="2014-12-31T00:00:00"/>
    <n v="2014"/>
    <n v="18031000000"/>
    <n v="7846000000"/>
    <n v="3347000000"/>
    <x v="0"/>
    <n v="4428000000"/>
    <x v="10"/>
    <x v="61"/>
    <m/>
    <m/>
    <m/>
    <m/>
    <m/>
  </r>
  <r>
    <n v="407"/>
    <x v="95"/>
    <x v="3"/>
    <d v="2015-12-31T00:00:00"/>
    <n v="2015"/>
    <n v="17900000000"/>
    <n v="7778000000"/>
    <n v="3328000000"/>
    <x v="0"/>
    <n v="4189000000"/>
    <x v="10"/>
    <x v="61"/>
    <m/>
    <m/>
    <m/>
    <m/>
    <m/>
  </r>
  <r>
    <n v="408"/>
    <x v="96"/>
    <x v="0"/>
    <d v="2012-12-31T00:00:00"/>
    <n v="2012"/>
    <n v="7346472000"/>
    <n v="4278241000"/>
    <n v="1557646000"/>
    <x v="0"/>
    <n v="149089000"/>
    <x v="2"/>
    <x v="58"/>
    <m/>
    <e v="#VALUE!"/>
    <m/>
    <m/>
    <m/>
  </r>
  <r>
    <n v="409"/>
    <x v="96"/>
    <x v="1"/>
    <d v="2013-12-31T00:00:00"/>
    <n v="2013"/>
    <n v="8843200000"/>
    <n v="5265500000"/>
    <n v="1727600000"/>
    <x v="0"/>
    <n v="172200000"/>
    <x v="2"/>
    <x v="58"/>
    <m/>
    <e v="#VALUE!"/>
    <m/>
    <m/>
    <m/>
  </r>
  <r>
    <n v="410"/>
    <x v="96"/>
    <x v="2"/>
    <d v="2014-12-31T00:00:00"/>
    <n v="2014"/>
    <n v="10262700000"/>
    <n v="6141100000"/>
    <n v="2037000000"/>
    <x v="0"/>
    <n v="199700000"/>
    <x v="2"/>
    <x v="58"/>
    <m/>
    <e v="#VALUE!"/>
    <m/>
    <m/>
    <m/>
  </r>
  <r>
    <n v="411"/>
    <x v="96"/>
    <x v="3"/>
    <d v="2015-12-31T00:00:00"/>
    <n v="2015"/>
    <n v="12416000000"/>
    <n v="7440200000"/>
    <n v="2508600000"/>
    <x v="0"/>
    <n v="325200000"/>
    <x v="2"/>
    <x v="58"/>
    <m/>
    <e v="#VALUE!"/>
    <m/>
    <m/>
    <m/>
  </r>
  <r>
    <n v="412"/>
    <x v="97"/>
    <x v="0"/>
    <d v="2013-12-31T00:00:00"/>
    <n v="2013"/>
    <n v="2918434000"/>
    <n v="502795000"/>
    <n v="1476916000"/>
    <x v="129"/>
    <n v="41668000"/>
    <x v="2"/>
    <x v="16"/>
    <m/>
    <n v="2034922000"/>
    <m/>
    <m/>
    <m/>
  </r>
  <r>
    <n v="413"/>
    <x v="97"/>
    <x v="1"/>
    <d v="2014-12-31T00:00:00"/>
    <n v="2014"/>
    <n v="3142856000"/>
    <n v="620219000"/>
    <n v="1600187000"/>
    <x v="130"/>
    <n v="39577000"/>
    <x v="2"/>
    <x v="16"/>
    <m/>
    <n v="2193581000"/>
    <m/>
    <m/>
    <m/>
  </r>
  <r>
    <n v="414"/>
    <x v="97"/>
    <x v="2"/>
    <d v="2015-12-31T00:00:00"/>
    <n v="2015"/>
    <n v="3275594000"/>
    <n v="614364000"/>
    <n v="1538027000"/>
    <x v="131"/>
    <n v="41595000"/>
    <x v="2"/>
    <x v="16"/>
    <m/>
    <n v="2143597000"/>
    <m/>
    <m/>
    <m/>
  </r>
  <r>
    <n v="415"/>
    <x v="97"/>
    <x v="3"/>
    <d v="2016-12-31T00:00:00"/>
    <n v="2016"/>
    <n v="3418265000"/>
    <n v="559541000"/>
    <n v="1620006000"/>
    <x v="132"/>
    <n v="29173000"/>
    <x v="2"/>
    <x v="16"/>
    <m/>
    <n v="2138444000"/>
    <m/>
    <m/>
    <m/>
  </r>
  <r>
    <n v="416"/>
    <x v="98"/>
    <x v="0"/>
    <d v="2013-12-31T00:00:00"/>
    <n v="2013"/>
    <n v="126761000000"/>
    <n v="102978000000"/>
    <s v=" $-   "/>
    <x v="0"/>
    <s v=" $-   "/>
    <x v="4"/>
    <x v="62"/>
    <m/>
    <m/>
    <m/>
    <m/>
    <m/>
  </r>
  <r>
    <n v="417"/>
    <x v="98"/>
    <x v="1"/>
    <d v="2014-12-31T00:00:00"/>
    <n v="2014"/>
    <n v="139367000000"/>
    <n v="114000000000"/>
    <s v=" $-   "/>
    <x v="0"/>
    <s v=" $-   "/>
    <x v="4"/>
    <x v="62"/>
    <m/>
    <m/>
    <m/>
    <m/>
    <m/>
  </r>
  <r>
    <n v="418"/>
    <x v="98"/>
    <x v="2"/>
    <d v="2015-12-31T00:00:00"/>
    <n v="2015"/>
    <n v="153290000000"/>
    <n v="126762000000"/>
    <s v=" $-   "/>
    <x v="0"/>
    <s v=" $-   "/>
    <x v="4"/>
    <x v="62"/>
    <m/>
    <m/>
    <m/>
    <m/>
    <m/>
  </r>
  <r>
    <n v="419"/>
    <x v="98"/>
    <x v="3"/>
    <d v="2016-12-31T00:00:00"/>
    <n v="2016"/>
    <n v="177526000000"/>
    <n v="148669000000"/>
    <s v=" $-   "/>
    <x v="0"/>
    <s v=" $-   "/>
    <x v="4"/>
    <x v="62"/>
    <m/>
    <m/>
    <m/>
    <m/>
    <m/>
  </r>
  <r>
    <n v="420"/>
    <x v="99"/>
    <x v="0"/>
    <d v="2012-12-31T00:00:00"/>
    <n v="2012"/>
    <n v="230590000000"/>
    <n v="163336000000"/>
    <n v="17100000000"/>
    <x v="0"/>
    <n v="13413000000"/>
    <x v="9"/>
    <x v="48"/>
    <m/>
    <m/>
    <m/>
    <m/>
    <m/>
  </r>
  <r>
    <n v="421"/>
    <x v="99"/>
    <x v="1"/>
    <d v="2013-12-31T00:00:00"/>
    <n v="2013"/>
    <n v="220156000000"/>
    <n v="159323000000"/>
    <n v="17573000000"/>
    <x v="0"/>
    <n v="14186000000"/>
    <x v="9"/>
    <x v="48"/>
    <m/>
    <m/>
    <m/>
    <m/>
    <m/>
  </r>
  <r>
    <n v="422"/>
    <x v="99"/>
    <x v="2"/>
    <d v="2014-12-31T00:00:00"/>
    <n v="2014"/>
    <n v="200494000000"/>
    <n v="144956000000"/>
    <n v="17034000000"/>
    <x v="0"/>
    <n v="16793000000"/>
    <x v="9"/>
    <x v="48"/>
    <m/>
    <m/>
    <m/>
    <m/>
    <m/>
  </r>
  <r>
    <n v="423"/>
    <x v="99"/>
    <x v="3"/>
    <d v="2015-12-31T00:00:00"/>
    <n v="2015"/>
    <n v="129925000000"/>
    <n v="92785000000"/>
    <n v="16473000000"/>
    <x v="0"/>
    <n v="21037000000"/>
    <x v="9"/>
    <x v="48"/>
    <m/>
    <m/>
    <m/>
    <m/>
    <m/>
  </r>
  <r>
    <n v="424"/>
    <x v="100"/>
    <x v="0"/>
    <d v="2012-12-31T00:00:00"/>
    <n v="2012"/>
    <n v="1819814000"/>
    <n v="343743000"/>
    <n v="133796000"/>
    <x v="0"/>
    <n v="579315000"/>
    <x v="9"/>
    <x v="27"/>
    <m/>
    <m/>
    <m/>
    <m/>
    <m/>
  </r>
  <r>
    <n v="425"/>
    <x v="100"/>
    <x v="1"/>
    <d v="2013-12-31T00:00:00"/>
    <n v="2013"/>
    <n v="2319919000"/>
    <n v="455436000"/>
    <n v="169815000"/>
    <x v="0"/>
    <n v="778655000"/>
    <x v="9"/>
    <x v="27"/>
    <m/>
    <m/>
    <m/>
    <m/>
    <m/>
  </r>
  <r>
    <n v="426"/>
    <x v="100"/>
    <x v="2"/>
    <d v="2014-12-31T00:00:00"/>
    <n v="2014"/>
    <n v="2660147000"/>
    <n v="538374000"/>
    <n v="204161000"/>
    <x v="0"/>
    <n v="986812000"/>
    <x v="9"/>
    <x v="27"/>
    <m/>
    <m/>
    <m/>
    <m/>
    <m/>
  </r>
  <r>
    <n v="427"/>
    <x v="100"/>
    <x v="3"/>
    <d v="2015-12-31T00:00:00"/>
    <n v="2015"/>
    <n v="1803573000"/>
    <n v="541359000"/>
    <n v="230734000"/>
    <x v="0"/>
    <n v="1230853000"/>
    <x v="9"/>
    <x v="27"/>
    <m/>
    <m/>
    <m/>
    <m/>
    <m/>
  </r>
  <r>
    <n v="428"/>
    <x v="101"/>
    <x v="0"/>
    <d v="2012-12-31T00:00:00"/>
    <n v="2012"/>
    <n v="12835000000"/>
    <n v="8300000000"/>
    <n v="550000000"/>
    <x v="0"/>
    <n v="1127000000"/>
    <x v="5"/>
    <x v="11"/>
    <m/>
    <m/>
    <m/>
    <m/>
    <m/>
  </r>
  <r>
    <n v="429"/>
    <x v="101"/>
    <x v="1"/>
    <d v="2013-12-31T00:00:00"/>
    <n v="2013"/>
    <n v="13120000000"/>
    <n v="8033000000"/>
    <n v="563000000"/>
    <x v="0"/>
    <n v="1208000000"/>
    <x v="5"/>
    <x v="11"/>
    <m/>
    <m/>
    <m/>
    <m/>
    <m/>
  </r>
  <r>
    <n v="430"/>
    <x v="101"/>
    <x v="2"/>
    <d v="2014-12-31T00:00:00"/>
    <n v="2014"/>
    <n v="12436000000"/>
    <n v="7881000000"/>
    <n v="542000000"/>
    <x v="0"/>
    <n v="1292000000"/>
    <x v="5"/>
    <x v="11"/>
    <m/>
    <m/>
    <m/>
    <m/>
    <m/>
  </r>
  <r>
    <n v="431"/>
    <x v="101"/>
    <x v="3"/>
    <d v="2015-12-31T00:00:00"/>
    <n v="2015"/>
    <n v="11683000000"/>
    <n v="6201000000"/>
    <n v="551000000"/>
    <x v="0"/>
    <n v="1395000000"/>
    <x v="5"/>
    <x v="11"/>
    <m/>
    <m/>
    <m/>
    <m/>
    <m/>
  </r>
  <r>
    <n v="432"/>
    <x v="102"/>
    <x v="0"/>
    <d v="2013-12-31T00:00:00"/>
    <n v="2013"/>
    <n v="37773000000"/>
    <n v="20964000000"/>
    <n v="11349000000"/>
    <x v="0"/>
    <n v="1658000000"/>
    <x v="0"/>
    <x v="0"/>
    <m/>
    <m/>
    <m/>
    <m/>
    <m/>
  </r>
  <r>
    <n v="433"/>
    <x v="102"/>
    <x v="1"/>
    <d v="2014-12-31T00:00:00"/>
    <n v="2014"/>
    <n v="40362000000"/>
    <n v="22967000000"/>
    <n v="12702000000"/>
    <x v="0"/>
    <n v="1771000000"/>
    <x v="0"/>
    <x v="0"/>
    <m/>
    <m/>
    <m/>
    <m/>
    <m/>
  </r>
  <r>
    <n v="434"/>
    <x v="102"/>
    <x v="2"/>
    <d v="2015-12-31T00:00:00"/>
    <n v="2015"/>
    <n v="40704000000"/>
    <n v="17096000000"/>
    <n v="13936000000"/>
    <x v="0"/>
    <n v="1835000000"/>
    <x v="0"/>
    <x v="0"/>
    <m/>
    <m/>
    <m/>
    <m/>
    <m/>
  </r>
  <r>
    <n v="435"/>
    <x v="102"/>
    <x v="3"/>
    <d v="2016-12-31T00:00:00"/>
    <n v="2016"/>
    <n v="39639000000"/>
    <n v="15940000000"/>
    <n v="14845000000"/>
    <x v="0"/>
    <n v="1902000000"/>
    <x v="0"/>
    <x v="0"/>
    <m/>
    <m/>
    <m/>
    <m/>
    <m/>
  </r>
  <r>
    <n v="436"/>
    <x v="103"/>
    <x v="0"/>
    <d v="2013-12-31T00:00:00"/>
    <n v="2013"/>
    <n v="28998000000"/>
    <n v="17642000000"/>
    <n v="6564000000"/>
    <x v="133"/>
    <s v=" $-   "/>
    <x v="8"/>
    <x v="63"/>
    <m/>
    <m/>
    <m/>
    <m/>
    <m/>
  </r>
  <r>
    <n v="437"/>
    <x v="103"/>
    <x v="1"/>
    <d v="2014-12-31T00:00:00"/>
    <n v="2014"/>
    <n v="28406000000"/>
    <n v="17023000000"/>
    <n v="5536000000"/>
    <x v="134"/>
    <s v=" $-   "/>
    <x v="8"/>
    <x v="63"/>
    <m/>
    <m/>
    <m/>
    <m/>
    <m/>
  </r>
  <r>
    <n v="438"/>
    <x v="103"/>
    <x v="2"/>
    <d v="2015-12-31T00:00:00"/>
    <n v="2015"/>
    <n v="25130000000"/>
    <n v="15112000000"/>
    <n v="5074000000"/>
    <x v="135"/>
    <s v=" $-   "/>
    <x v="8"/>
    <x v="63"/>
    <m/>
    <m/>
    <m/>
    <m/>
    <m/>
  </r>
  <r>
    <n v="439"/>
    <x v="103"/>
    <x v="3"/>
    <d v="2016-12-31T00:00:00"/>
    <n v="2016"/>
    <n v="24594000000"/>
    <n v="14469000000"/>
    <n v="5005000000"/>
    <x v="136"/>
    <s v=" $-   "/>
    <x v="8"/>
    <x v="63"/>
    <m/>
    <m/>
    <m/>
    <m/>
    <m/>
  </r>
  <r>
    <n v="440"/>
    <x v="104"/>
    <x v="0"/>
    <d v="2013-10-31T00:00:00"/>
    <n v="2013"/>
    <n v="37795400000"/>
    <n v="25667300000"/>
    <n v="4426100000"/>
    <x v="137"/>
    <s v=" $-   "/>
    <x v="0"/>
    <x v="41"/>
    <m/>
    <m/>
    <m/>
    <m/>
    <m/>
  </r>
  <r>
    <n v="441"/>
    <x v="104"/>
    <x v="1"/>
    <d v="2014-10-31T00:00:00"/>
    <n v="2014"/>
    <n v="36066900000"/>
    <n v="24775800000"/>
    <n v="4377700000"/>
    <x v="138"/>
    <s v=" $-   "/>
    <x v="0"/>
    <x v="41"/>
    <m/>
    <m/>
    <m/>
    <m/>
    <m/>
  </r>
  <r>
    <n v="442"/>
    <x v="104"/>
    <x v="2"/>
    <d v="2015-10-31T00:00:00"/>
    <n v="2015"/>
    <n v="28862800000"/>
    <n v="20143200000"/>
    <n v="3834400000"/>
    <x v="139"/>
    <s v=" $-   "/>
    <x v="0"/>
    <x v="41"/>
    <m/>
    <m/>
    <m/>
    <m/>
    <m/>
  </r>
  <r>
    <n v="443"/>
    <x v="104"/>
    <x v="3"/>
    <d v="2016-10-31T00:00:00"/>
    <n v="2016"/>
    <n v="26644000000"/>
    <n v="18248900000"/>
    <n v="4018300000"/>
    <x v="140"/>
    <s v=" $-   "/>
    <x v="0"/>
    <x v="41"/>
    <m/>
    <m/>
    <m/>
    <m/>
    <m/>
  </r>
  <r>
    <n v="444"/>
    <x v="105"/>
    <x v="0"/>
    <d v="2012-11-30T00:00:00"/>
    <n v="2012"/>
    <n v="8984000000"/>
    <n v="845000000"/>
    <n v="3052000000"/>
    <x v="0"/>
    <n v="848000000"/>
    <x v="6"/>
    <x v="34"/>
    <m/>
    <m/>
    <m/>
    <m/>
    <m/>
  </r>
  <r>
    <n v="445"/>
    <x v="105"/>
    <x v="1"/>
    <d v="2013-12-31T00:00:00"/>
    <n v="2013"/>
    <n v="9370000000"/>
    <n v="698000000"/>
    <n v="3194000000"/>
    <x v="0"/>
    <n v="1086000000"/>
    <x v="6"/>
    <x v="34"/>
    <m/>
    <m/>
    <m/>
    <m/>
    <m/>
  </r>
  <r>
    <n v="446"/>
    <x v="105"/>
    <x v="2"/>
    <d v="2014-12-31T00:00:00"/>
    <n v="2014"/>
    <n v="9611000000"/>
    <n v="614000000"/>
    <n v="3340000000"/>
    <x v="0"/>
    <n v="1443000000"/>
    <x v="6"/>
    <x v="34"/>
    <m/>
    <m/>
    <m/>
    <m/>
    <m/>
  </r>
  <r>
    <n v="447"/>
    <x v="105"/>
    <x v="3"/>
    <d v="2015-12-31T00:00:00"/>
    <n v="2015"/>
    <n v="10002000000"/>
    <n v="623000000"/>
    <n v="3615000000"/>
    <x v="0"/>
    <n v="1512000000"/>
    <x v="6"/>
    <x v="34"/>
    <m/>
    <m/>
    <m/>
    <m/>
    <m/>
  </r>
  <r>
    <n v="448"/>
    <x v="106"/>
    <x v="0"/>
    <d v="2013-02-01T00:00:00"/>
    <n v="2013"/>
    <n v="16022128000"/>
    <n v="10936727000"/>
    <n v="3430125000"/>
    <x v="0"/>
    <s v=" $-   "/>
    <x v="1"/>
    <x v="64"/>
    <m/>
    <m/>
    <m/>
    <m/>
    <m/>
  </r>
  <r>
    <n v="449"/>
    <x v="106"/>
    <x v="1"/>
    <d v="2014-01-31T00:00:00"/>
    <n v="2014"/>
    <n v="17504167000"/>
    <n v="12068425000"/>
    <n v="3699557000"/>
    <x v="0"/>
    <s v=" $-   "/>
    <x v="1"/>
    <x v="64"/>
    <m/>
    <m/>
    <m/>
    <m/>
    <m/>
  </r>
  <r>
    <n v="450"/>
    <x v="106"/>
    <x v="2"/>
    <d v="2015-01-30T00:00:00"/>
    <n v="2015"/>
    <n v="18909588000"/>
    <n v="13107081000"/>
    <n v="4033414000"/>
    <x v="0"/>
    <s v=" $-   "/>
    <x v="1"/>
    <x v="64"/>
    <m/>
    <m/>
    <m/>
    <m/>
    <m/>
  </r>
  <r>
    <n v="451"/>
    <x v="106"/>
    <x v="3"/>
    <d v="2016-01-29T00:00:00"/>
    <n v="2016"/>
    <n v="20368562000"/>
    <n v="14062471000"/>
    <n v="4365797000"/>
    <x v="0"/>
    <s v=" $-   "/>
    <x v="1"/>
    <x v="64"/>
    <m/>
    <m/>
    <m/>
    <m/>
    <m/>
  </r>
  <r>
    <n v="452"/>
    <x v="107"/>
    <x v="0"/>
    <d v="2012-12-31T00:00:00"/>
    <n v="2012"/>
    <n v="7383000000"/>
    <n v="4365000000"/>
    <n v="1742000000"/>
    <x v="0"/>
    <n v="75000000"/>
    <x v="3"/>
    <x v="65"/>
    <n v="3018000000"/>
    <n v="1817000000"/>
    <n v="1201000000"/>
    <n v="0.40877691995123933"/>
    <n v="0.16267100094812406"/>
  </r>
  <r>
    <n v="453"/>
    <x v="107"/>
    <x v="1"/>
    <d v="2013-12-31T00:00:00"/>
    <n v="2013"/>
    <n v="7146000000"/>
    <n v="4326000000"/>
    <n v="1740000000"/>
    <x v="0"/>
    <n v="79000000"/>
    <x v="3"/>
    <x v="65"/>
    <n v="2820000000"/>
    <n v="1819000000"/>
    <n v="1001000000"/>
    <n v="0.39462636439966414"/>
    <n v="0.14007836551917158"/>
  </r>
  <r>
    <n v="454"/>
    <x v="107"/>
    <x v="2"/>
    <d v="2014-12-31T00:00:00"/>
    <n v="2014"/>
    <n v="7435000000"/>
    <n v="4637000000"/>
    <n v="1721000000"/>
    <x v="0"/>
    <n v="94000000"/>
    <x v="3"/>
    <x v="65"/>
    <n v="2798000000"/>
    <n v="1815000000"/>
    <n v="983000000"/>
    <n v="0.37632817753866843"/>
    <n v="0.13221250840618695"/>
  </r>
  <r>
    <n v="455"/>
    <x v="107"/>
    <x v="3"/>
    <d v="2015-12-31T00:00:00"/>
    <n v="2015"/>
    <n v="7493000000"/>
    <n v="4657000000"/>
    <n v="1356000000"/>
    <x v="0"/>
    <n v="81000000"/>
    <x v="3"/>
    <x v="65"/>
    <n v="2836000000"/>
    <n v="1437000000"/>
    <n v="1399000000"/>
    <n v="0.37848658748164954"/>
    <n v="0.18670759375417056"/>
  </r>
  <r>
    <n v="456"/>
    <x v="108"/>
    <x v="0"/>
    <d v="2013-09-30T00:00:00"/>
    <n v="2013"/>
    <n v="6259300000"/>
    <n v="4853500000"/>
    <n v="649900000"/>
    <x v="0"/>
    <s v=" $-   "/>
    <x v="1"/>
    <x v="66"/>
    <m/>
    <m/>
    <m/>
    <m/>
    <m/>
  </r>
  <r>
    <n v="457"/>
    <x v="108"/>
    <x v="1"/>
    <d v="2014-09-30T00:00:00"/>
    <n v="2014"/>
    <n v="8024900000"/>
    <n v="6268600000"/>
    <n v="826900000"/>
    <x v="0"/>
    <s v=" $-   "/>
    <x v="1"/>
    <x v="66"/>
    <m/>
    <m/>
    <m/>
    <m/>
    <m/>
  </r>
  <r>
    <n v="458"/>
    <x v="108"/>
    <x v="2"/>
    <d v="2015-09-30T00:00:00"/>
    <n v="2015"/>
    <n v="10824000000"/>
    <n v="8535700000"/>
    <n v="1003000000"/>
    <x v="0"/>
    <s v=" $-   "/>
    <x v="1"/>
    <x v="66"/>
    <m/>
    <m/>
    <m/>
    <m/>
    <m/>
  </r>
  <r>
    <n v="459"/>
    <x v="108"/>
    <x v="3"/>
    <d v="2016-09-30T00:00:00"/>
    <n v="2016"/>
    <n v="12157400000"/>
    <n v="9502600000"/>
    <n v="1100300000"/>
    <x v="0"/>
    <s v=" $-   "/>
    <x v="1"/>
    <x v="66"/>
    <m/>
    <m/>
    <m/>
    <m/>
    <m/>
  </r>
  <r>
    <n v="460"/>
    <x v="109"/>
    <x v="0"/>
    <d v="2012-12-31T00:00:00"/>
    <n v="2012"/>
    <n v="18260400000"/>
    <n v="8846100000"/>
    <n v="5181200000"/>
    <x v="141"/>
    <s v=" $-   "/>
    <x v="0"/>
    <x v="53"/>
    <m/>
    <m/>
    <m/>
    <m/>
    <m/>
  </r>
  <r>
    <n v="461"/>
    <x v="109"/>
    <x v="1"/>
    <d v="2013-12-31T00:00:00"/>
    <n v="2013"/>
    <n v="18283100000"/>
    <n v="8941100000"/>
    <n v="5117100000"/>
    <x v="142"/>
    <s v=" $-   "/>
    <x v="0"/>
    <x v="53"/>
    <m/>
    <m/>
    <m/>
    <m/>
    <m/>
  </r>
  <r>
    <n v="462"/>
    <x v="109"/>
    <x v="2"/>
    <d v="2014-12-31T00:00:00"/>
    <n v="2014"/>
    <n v="19154000000"/>
    <n v="9261400000"/>
    <n v="5389000000"/>
    <x v="143"/>
    <s v=" $-   "/>
    <x v="0"/>
    <x v="53"/>
    <m/>
    <m/>
    <m/>
    <m/>
    <m/>
  </r>
  <r>
    <n v="463"/>
    <x v="109"/>
    <x v="3"/>
    <d v="2015-12-31T00:00:00"/>
    <n v="2015"/>
    <n v="20563100000"/>
    <n v="9800600000"/>
    <n v="6054300000"/>
    <x v="144"/>
    <s v=" $-   "/>
    <x v="0"/>
    <x v="53"/>
    <m/>
    <m/>
    <m/>
    <m/>
    <m/>
  </r>
  <r>
    <n v="464"/>
    <x v="110"/>
    <x v="0"/>
    <d v="2013-09-28T00:00:00"/>
    <n v="2013"/>
    <n v="45041000000"/>
    <n v="25034000000"/>
    <n v="8365000000"/>
    <x v="0"/>
    <n v="2192000000"/>
    <x v="1"/>
    <x v="67"/>
    <m/>
    <m/>
    <m/>
    <m/>
    <m/>
  </r>
  <r>
    <n v="465"/>
    <x v="110"/>
    <x v="1"/>
    <d v="2014-09-27T00:00:00"/>
    <n v="2014"/>
    <n v="48813000000"/>
    <n v="26420000000"/>
    <n v="8565000000"/>
    <x v="0"/>
    <n v="2288000000"/>
    <x v="1"/>
    <x v="67"/>
    <m/>
    <m/>
    <m/>
    <m/>
    <m/>
  </r>
  <r>
    <n v="466"/>
    <x v="110"/>
    <x v="2"/>
    <d v="2015-10-03T00:00:00"/>
    <n v="2015"/>
    <n v="52465000000"/>
    <n v="28364000000"/>
    <n v="8523000000"/>
    <x v="0"/>
    <n v="2354000000"/>
    <x v="1"/>
    <x v="67"/>
    <m/>
    <m/>
    <m/>
    <m/>
    <m/>
  </r>
  <r>
    <n v="467"/>
    <x v="110"/>
    <x v="3"/>
    <d v="2016-10-01T00:00:00"/>
    <n v="2016"/>
    <n v="55632000000"/>
    <n v="29993000000"/>
    <n v="8754000000"/>
    <x v="0"/>
    <n v="2527000000"/>
    <x v="1"/>
    <x v="67"/>
    <m/>
    <m/>
    <m/>
    <m/>
    <m/>
  </r>
  <r>
    <n v="468"/>
    <x v="111"/>
    <x v="0"/>
    <d v="2013-12-31T00:00:00"/>
    <n v="2013"/>
    <n v="5535000000"/>
    <n v="1689000000"/>
    <n v="1598000000"/>
    <x v="0"/>
    <n v="276000000"/>
    <x v="1"/>
    <x v="50"/>
    <m/>
    <m/>
    <m/>
    <m/>
    <m/>
  </r>
  <r>
    <n v="469"/>
    <x v="111"/>
    <x v="1"/>
    <d v="2014-12-31T00:00:00"/>
    <n v="2014"/>
    <n v="6265000000"/>
    <n v="2124000000"/>
    <n v="1692000000"/>
    <x v="0"/>
    <n v="329000000"/>
    <x v="1"/>
    <x v="50"/>
    <m/>
    <m/>
    <m/>
    <m/>
    <m/>
  </r>
  <r>
    <n v="470"/>
    <x v="111"/>
    <x v="2"/>
    <d v="2015-12-31T00:00:00"/>
    <n v="2015"/>
    <n v="6394000000"/>
    <n v="2343000000"/>
    <n v="1669000000"/>
    <x v="0"/>
    <n v="330000000"/>
    <x v="1"/>
    <x v="50"/>
    <m/>
    <m/>
    <m/>
    <m/>
    <m/>
  </r>
  <r>
    <n v="471"/>
    <x v="111"/>
    <x v="3"/>
    <d v="2016-12-31T00:00:00"/>
    <n v="2016"/>
    <n v="6497000000"/>
    <n v="2432000000"/>
    <n v="1690000000"/>
    <x v="0"/>
    <n v="322000000"/>
    <x v="1"/>
    <x v="50"/>
    <m/>
    <m/>
    <m/>
    <m/>
    <m/>
  </r>
  <r>
    <n v="472"/>
    <x v="112"/>
    <x v="0"/>
    <d v="2013-12-31T00:00:00"/>
    <n v="2013"/>
    <n v="5535000000"/>
    <n v="1689000000"/>
    <n v="1598000000"/>
    <x v="0"/>
    <n v="276000000"/>
    <x v="1"/>
    <x v="50"/>
    <m/>
    <m/>
    <m/>
    <m/>
    <m/>
  </r>
  <r>
    <n v="473"/>
    <x v="112"/>
    <x v="1"/>
    <d v="2014-12-31T00:00:00"/>
    <n v="2014"/>
    <n v="6265000000"/>
    <n v="2124000000"/>
    <n v="1692000000"/>
    <x v="0"/>
    <n v="329000000"/>
    <x v="1"/>
    <x v="50"/>
    <m/>
    <m/>
    <m/>
    <m/>
    <m/>
  </r>
  <r>
    <n v="474"/>
    <x v="112"/>
    <x v="2"/>
    <d v="2015-12-31T00:00:00"/>
    <n v="2015"/>
    <n v="6394000000"/>
    <n v="2343000000"/>
    <n v="1669000000"/>
    <x v="0"/>
    <n v="330000000"/>
    <x v="1"/>
    <x v="50"/>
    <m/>
    <m/>
    <m/>
    <m/>
    <m/>
  </r>
  <r>
    <n v="475"/>
    <x v="112"/>
    <x v="3"/>
    <d v="2016-12-31T00:00:00"/>
    <n v="2016"/>
    <n v="6497000000"/>
    <n v="2432000000"/>
    <n v="1690000000"/>
    <x v="0"/>
    <n v="322000000"/>
    <x v="1"/>
    <x v="50"/>
    <m/>
    <m/>
    <m/>
    <m/>
    <m/>
  </r>
  <r>
    <n v="476"/>
    <x v="113"/>
    <x v="0"/>
    <d v="2013-12-31T00:00:00"/>
    <n v="2013"/>
    <n v="15051000000"/>
    <n v="12274000000"/>
    <n v="916000000"/>
    <x v="0"/>
    <n v="97000000"/>
    <x v="1"/>
    <x v="39"/>
    <m/>
    <m/>
    <m/>
    <m/>
    <m/>
  </r>
  <r>
    <n v="477"/>
    <x v="113"/>
    <x v="1"/>
    <d v="2014-12-31T00:00:00"/>
    <n v="2014"/>
    <n v="15499000000"/>
    <n v="12471000000"/>
    <n v="1036000000"/>
    <x v="0"/>
    <n v="94000000"/>
    <x v="1"/>
    <x v="39"/>
    <m/>
    <m/>
    <m/>
    <m/>
    <m/>
  </r>
  <r>
    <n v="478"/>
    <x v="113"/>
    <x v="2"/>
    <d v="2015-12-31T00:00:00"/>
    <n v="2015"/>
    <n v="15165000000"/>
    <n v="12155000000"/>
    <n v="1017000000"/>
    <x v="0"/>
    <n v="93000000"/>
    <x v="1"/>
    <x v="39"/>
    <m/>
    <m/>
    <m/>
    <m/>
    <m/>
  </r>
  <r>
    <n v="479"/>
    <x v="113"/>
    <x v="3"/>
    <d v="2016-12-31T00:00:00"/>
    <n v="2016"/>
    <n v="16661000000"/>
    <n v="13107000000"/>
    <n v="1145000000"/>
    <x v="0"/>
    <n v="134000000"/>
    <x v="1"/>
    <x v="39"/>
    <m/>
    <m/>
    <m/>
    <m/>
    <m/>
  </r>
  <r>
    <n v="480"/>
    <x v="114"/>
    <x v="0"/>
    <d v="2012-12-31T00:00:00"/>
    <n v="2012"/>
    <n v="1279067000"/>
    <n v="461898000"/>
    <n v="68538000"/>
    <x v="0"/>
    <n v="382553000"/>
    <x v="7"/>
    <x v="23"/>
    <m/>
    <m/>
    <m/>
    <m/>
    <m/>
  </r>
  <r>
    <n v="481"/>
    <x v="114"/>
    <x v="1"/>
    <d v="2013-12-31T00:00:00"/>
    <n v="2013"/>
    <n v="1482259000"/>
    <n v="555660000"/>
    <n v="69323000"/>
    <x v="0"/>
    <n v="475464000"/>
    <x v="7"/>
    <x v="23"/>
    <m/>
    <m/>
    <m/>
    <m/>
    <m/>
  </r>
  <r>
    <n v="482"/>
    <x v="114"/>
    <x v="2"/>
    <d v="2014-12-31T00:00:00"/>
    <n v="2014"/>
    <n v="1616438000"/>
    <n v="603321000"/>
    <n v="89468000"/>
    <x v="0"/>
    <n v="538513000"/>
    <x v="7"/>
    <x v="23"/>
    <m/>
    <m/>
    <m/>
    <m/>
    <m/>
  </r>
  <r>
    <n v="483"/>
    <x v="114"/>
    <x v="3"/>
    <d v="2015-12-31T00:00:00"/>
    <n v="2015"/>
    <n v="1763336000"/>
    <n v="651282000"/>
    <n v="139616000"/>
    <x v="0"/>
    <n v="570527000"/>
    <x v="7"/>
    <x v="23"/>
    <m/>
    <m/>
    <m/>
    <m/>
    <m/>
  </r>
  <r>
    <n v="484"/>
    <x v="115"/>
    <x v="0"/>
    <d v="2013-02-02T00:00:00"/>
    <n v="2013"/>
    <n v="7394500000"/>
    <n v="4741800000"/>
    <n v="1732600000"/>
    <x v="0"/>
    <s v=" $-   "/>
    <x v="1"/>
    <x v="64"/>
    <m/>
    <m/>
    <m/>
    <m/>
    <m/>
  </r>
  <r>
    <n v="485"/>
    <x v="115"/>
    <x v="1"/>
    <d v="2014-02-01T00:00:00"/>
    <n v="2014"/>
    <n v="7840300000"/>
    <n v="5050500000"/>
    <n v="1819500000"/>
    <x v="0"/>
    <s v=" $-   "/>
    <x v="1"/>
    <x v="64"/>
    <m/>
    <m/>
    <m/>
    <m/>
    <m/>
  </r>
  <r>
    <n v="486"/>
    <x v="115"/>
    <x v="2"/>
    <d v="2015-01-31T00:00:00"/>
    <n v="2015"/>
    <n v="8602200000"/>
    <n v="5568200000"/>
    <n v="1993800000"/>
    <x v="0"/>
    <s v=" $-   "/>
    <x v="1"/>
    <x v="64"/>
    <m/>
    <m/>
    <m/>
    <m/>
    <m/>
  </r>
  <r>
    <n v="487"/>
    <x v="115"/>
    <x v="3"/>
    <d v="2016-01-30T00:00:00"/>
    <n v="2016"/>
    <n v="15498400000"/>
    <n v="10841700000"/>
    <n v="3607000000"/>
    <x v="0"/>
    <s v=" $-   "/>
    <x v="1"/>
    <x v="64"/>
    <m/>
    <m/>
    <m/>
    <m/>
    <m/>
  </r>
  <r>
    <n v="488"/>
    <x v="116"/>
    <x v="0"/>
    <d v="2012-12-31T00:00:00"/>
    <n v="2012"/>
    <n v="1663000000"/>
    <s v=" $-   "/>
    <n v="1123200000"/>
    <x v="0"/>
    <n v="78300000"/>
    <x v="0"/>
    <x v="68"/>
    <m/>
    <m/>
    <m/>
    <m/>
    <m/>
  </r>
  <r>
    <n v="489"/>
    <x v="116"/>
    <x v="1"/>
    <d v="2013-12-31T00:00:00"/>
    <n v="2013"/>
    <n v="1558400000"/>
    <s v=" $-   "/>
    <n v="1058000000"/>
    <x v="0"/>
    <n v="60400000"/>
    <x v="0"/>
    <x v="68"/>
    <m/>
    <m/>
    <m/>
    <m/>
    <m/>
  </r>
  <r>
    <n v="490"/>
    <x v="116"/>
    <x v="2"/>
    <d v="2014-12-31T00:00:00"/>
    <n v="2014"/>
    <n v="1584500000"/>
    <s v=" $-   "/>
    <n v="1105700000"/>
    <x v="0"/>
    <n v="52500000"/>
    <x v="0"/>
    <x v="68"/>
    <m/>
    <m/>
    <m/>
    <m/>
    <m/>
  </r>
  <r>
    <n v="491"/>
    <x v="116"/>
    <x v="3"/>
    <d v="2015-12-31T00:00:00"/>
    <n v="2015"/>
    <n v="1637100000"/>
    <s v=" $-   "/>
    <n v="1209100000"/>
    <x v="0"/>
    <n v="58700000"/>
    <x v="0"/>
    <x v="68"/>
    <m/>
    <m/>
    <m/>
    <m/>
    <m/>
  </r>
  <r>
    <n v="492"/>
    <x v="117"/>
    <x v="0"/>
    <d v="2013-12-31T00:00:00"/>
    <n v="2013"/>
    <n v="7155096000"/>
    <n v="4376505000"/>
    <n v="1616921000"/>
    <x v="0"/>
    <s v=" $-   "/>
    <x v="0"/>
    <x v="52"/>
    <m/>
    <m/>
    <m/>
    <m/>
    <m/>
  </r>
  <r>
    <n v="493"/>
    <x v="117"/>
    <x v="1"/>
    <d v="2014-12-31T00:00:00"/>
    <n v="2014"/>
    <n v="7752728000"/>
    <n v="4778479000"/>
    <n v="1758765000"/>
    <x v="0"/>
    <s v=" $-   "/>
    <x v="0"/>
    <x v="52"/>
    <m/>
    <m/>
    <m/>
    <m/>
    <m/>
  </r>
  <r>
    <n v="494"/>
    <x v="117"/>
    <x v="2"/>
    <d v="2015-12-31T00:00:00"/>
    <n v="2015"/>
    <n v="6956311000"/>
    <n v="4388167000"/>
    <n v="1647382000"/>
    <x v="0"/>
    <s v=" $-   "/>
    <x v="0"/>
    <x v="52"/>
    <m/>
    <m/>
    <m/>
    <m/>
    <m/>
  </r>
  <r>
    <n v="495"/>
    <x v="117"/>
    <x v="3"/>
    <d v="2016-12-31T00:00:00"/>
    <n v="2016"/>
    <n v="6794342000"/>
    <n v="4322373000"/>
    <n v="1757523000"/>
    <x v="0"/>
    <s v=" $-   "/>
    <x v="0"/>
    <x v="52"/>
    <m/>
    <m/>
    <m/>
    <m/>
    <m/>
  </r>
  <r>
    <n v="496"/>
    <x v="118"/>
    <x v="0"/>
    <d v="2013-12-31T00:00:00"/>
    <n v="2013"/>
    <n v="5997000000"/>
    <n v="2499000000"/>
    <n v="2337000000"/>
    <x v="0"/>
    <n v="115000000"/>
    <x v="4"/>
    <x v="69"/>
    <m/>
    <m/>
    <m/>
    <m/>
    <m/>
  </r>
  <r>
    <n v="497"/>
    <x v="118"/>
    <x v="1"/>
    <d v="2014-12-31T00:00:00"/>
    <n v="2014"/>
    <n v="6121000000"/>
    <n v="2491000000"/>
    <n v="2335000000"/>
    <x v="0"/>
    <n v="115000000"/>
    <x v="4"/>
    <x v="69"/>
    <m/>
    <m/>
    <m/>
    <m/>
    <m/>
  </r>
  <r>
    <n v="498"/>
    <x v="118"/>
    <x v="2"/>
    <d v="2015-12-31T00:00:00"/>
    <n v="2015"/>
    <n v="6282000000"/>
    <n v="2559000000"/>
    <n v="2320000000"/>
    <x v="0"/>
    <n v="105000000"/>
    <x v="4"/>
    <x v="69"/>
    <m/>
    <m/>
    <m/>
    <m/>
    <m/>
  </r>
  <r>
    <n v="499"/>
    <x v="118"/>
    <x v="3"/>
    <d v="2016-12-31T00:00:00"/>
    <n v="2016"/>
    <n v="6440000000"/>
    <n v="2582000000"/>
    <n v="2326000000"/>
    <x v="0"/>
    <n v="99000000"/>
    <x v="4"/>
    <x v="69"/>
    <m/>
    <m/>
    <m/>
    <m/>
    <m/>
  </r>
  <r>
    <n v="500"/>
    <x v="119"/>
    <x v="0"/>
    <d v="2013-05-26T00:00:00"/>
    <n v="2013"/>
    <n v="5921000000"/>
    <n v="4616600000"/>
    <n v="625200000"/>
    <x v="0"/>
    <n v="278300000"/>
    <x v="1"/>
    <x v="51"/>
    <m/>
    <m/>
    <m/>
    <m/>
    <m/>
  </r>
  <r>
    <n v="501"/>
    <x v="119"/>
    <x v="1"/>
    <d v="2014-05-25T00:00:00"/>
    <n v="2014"/>
    <n v="6285600000"/>
    <n v="4990500000"/>
    <n v="665400000"/>
    <x v="0"/>
    <n v="304400000"/>
    <x v="1"/>
    <x v="51"/>
    <m/>
    <m/>
    <m/>
    <m/>
    <m/>
  </r>
  <r>
    <n v="502"/>
    <x v="119"/>
    <x v="2"/>
    <d v="2015-05-31T00:00:00"/>
    <n v="2015"/>
    <n v="6764000000"/>
    <n v="5341500000"/>
    <n v="673500000"/>
    <x v="0"/>
    <n v="319300000"/>
    <x v="1"/>
    <x v="51"/>
    <m/>
    <m/>
    <m/>
    <m/>
    <m/>
  </r>
  <r>
    <n v="503"/>
    <x v="119"/>
    <x v="3"/>
    <d v="2016-05-29T00:00:00"/>
    <n v="2016"/>
    <n v="6933500000"/>
    <n v="5392400000"/>
    <n v="622900000"/>
    <x v="0"/>
    <n v="290200000"/>
    <x v="1"/>
    <x v="51"/>
    <m/>
    <m/>
    <m/>
    <m/>
    <m/>
  </r>
  <r>
    <n v="504"/>
    <x v="120"/>
    <x v="0"/>
    <d v="2012-12-31T00:00:00"/>
    <n v="2012"/>
    <n v="17912000000"/>
    <n v="11235000000"/>
    <n v="965000000"/>
    <x v="0"/>
    <n v="2145000000"/>
    <x v="5"/>
    <x v="11"/>
    <m/>
    <m/>
    <m/>
    <m/>
    <m/>
  </r>
  <r>
    <n v="505"/>
    <x v="120"/>
    <x v="1"/>
    <d v="2013-12-31T00:00:00"/>
    <n v="2013"/>
    <n v="22756000000"/>
    <n v="13545000000"/>
    <n v="1274000000"/>
    <x v="0"/>
    <n v="2668000000"/>
    <x v="5"/>
    <x v="11"/>
    <m/>
    <m/>
    <m/>
    <m/>
    <m/>
  </r>
  <r>
    <n v="506"/>
    <x v="120"/>
    <x v="2"/>
    <d v="2014-12-31T00:00:00"/>
    <n v="2014"/>
    <n v="23925000000"/>
    <n v="14323000000"/>
    <n v="1213000000"/>
    <x v="0"/>
    <n v="3066000000"/>
    <x v="5"/>
    <x v="11"/>
    <m/>
    <m/>
    <m/>
    <m/>
    <m/>
  </r>
  <r>
    <n v="507"/>
    <x v="120"/>
    <x v="3"/>
    <d v="2015-12-31T00:00:00"/>
    <n v="2015"/>
    <n v="23459000000"/>
    <n v="13728000000"/>
    <n v="1135000000"/>
    <x v="0"/>
    <n v="3144000000"/>
    <x v="5"/>
    <x v="11"/>
    <m/>
    <m/>
    <m/>
    <m/>
    <m/>
  </r>
  <r>
    <n v="508"/>
    <x v="121"/>
    <x v="0"/>
    <d v="2012-12-31T00:00:00"/>
    <n v="2012"/>
    <n v="8186280000"/>
    <n v="5583549000"/>
    <n v="889879000"/>
    <x v="0"/>
    <n v="341969000"/>
    <x v="3"/>
    <x v="65"/>
    <n v="2602731000"/>
    <n v="1231848000"/>
    <n v="1370883000"/>
    <n v="0.31793818437678656"/>
    <n v="0.16746104457702399"/>
  </r>
  <r>
    <n v="509"/>
    <x v="121"/>
    <x v="1"/>
    <d v="2013-12-31T00:00:00"/>
    <n v="2013"/>
    <n v="11764050000"/>
    <n v="8198377000"/>
    <n v="1516508000"/>
    <x v="0"/>
    <n v="528737000"/>
    <x v="3"/>
    <x v="65"/>
    <n v="3565673000"/>
    <n v="2045245000"/>
    <n v="1520428000"/>
    <n v="0.30309910277497976"/>
    <n v="0.12924358532988214"/>
  </r>
  <r>
    <n v="510"/>
    <x v="121"/>
    <x v="2"/>
    <d v="2014-12-31T00:00:00"/>
    <n v="2014"/>
    <n v="12795106000"/>
    <n v="9119305000"/>
    <n v="1278506000"/>
    <x v="0"/>
    <n v="590935000"/>
    <x v="3"/>
    <x v="65"/>
    <n v="3675801000"/>
    <n v="1869441000"/>
    <n v="1806360000"/>
    <n v="0.28728179352324246"/>
    <n v="0.14117585270493266"/>
  </r>
  <r>
    <n v="511"/>
    <x v="121"/>
    <x v="3"/>
    <d v="2015-12-31T00:00:00"/>
    <n v="2015"/>
    <n v="13781837000"/>
    <n v="9824834000"/>
    <n v="1947135000"/>
    <x v="0"/>
    <n v="638024000"/>
    <x v="3"/>
    <x v="65"/>
    <n v="3957003000"/>
    <n v="2585159000"/>
    <n v="1371844000"/>
    <n v="0.28711723988609061"/>
    <n v="9.9539996010691467E-2"/>
  </r>
  <r>
    <n v="512"/>
    <x v="122"/>
    <x v="0"/>
    <d v="2013-12-31T00:00:00"/>
    <n v="2013"/>
    <n v="10397000000"/>
    <n v="2268000000"/>
    <n v="2743000000"/>
    <x v="0"/>
    <n v="2780000000"/>
    <x v="9"/>
    <x v="27"/>
    <m/>
    <m/>
    <m/>
    <m/>
    <m/>
  </r>
  <r>
    <n v="513"/>
    <x v="122"/>
    <x v="1"/>
    <d v="2014-12-31T00:00:00"/>
    <n v="2014"/>
    <n v="20638000000"/>
    <n v="2332000000"/>
    <n v="8290000000"/>
    <x v="0"/>
    <n v="3319000000"/>
    <x v="9"/>
    <x v="27"/>
    <m/>
    <m/>
    <m/>
    <m/>
    <m/>
  </r>
  <r>
    <n v="514"/>
    <x v="122"/>
    <x v="2"/>
    <d v="2015-12-31T00:00:00"/>
    <n v="2015"/>
    <n v="13145000000"/>
    <n v="2104000000"/>
    <n v="7741000000"/>
    <x v="0"/>
    <n v="3129000000"/>
    <x v="9"/>
    <x v="27"/>
    <m/>
    <m/>
    <m/>
    <m/>
    <m/>
  </r>
  <r>
    <n v="515"/>
    <x v="122"/>
    <x v="3"/>
    <d v="2016-12-31T00:00:00"/>
    <n v="2016"/>
    <n v="12197000000"/>
    <n v="1582000000"/>
    <n v="6476000000"/>
    <x v="0"/>
    <n v="1792000000"/>
    <x v="9"/>
    <x v="27"/>
    <m/>
    <m/>
    <m/>
    <m/>
    <m/>
  </r>
  <r>
    <n v="516"/>
    <x v="123"/>
    <x v="0"/>
    <d v="2013-03-31T00:00:00"/>
    <n v="2013"/>
    <n v="3797000000"/>
    <n v="1388000000"/>
    <n v="1078000000"/>
    <x v="145"/>
    <n v="30000000"/>
    <x v="2"/>
    <x v="31"/>
    <m/>
    <n v="2261000000"/>
    <m/>
    <m/>
    <m/>
  </r>
  <r>
    <n v="517"/>
    <x v="123"/>
    <x v="1"/>
    <d v="2014-03-31T00:00:00"/>
    <n v="2014"/>
    <n v="3575000000"/>
    <n v="1347000000"/>
    <n v="1055000000"/>
    <x v="146"/>
    <n v="16000000"/>
    <x v="2"/>
    <x v="31"/>
    <m/>
    <n v="2196000000"/>
    <m/>
    <m/>
    <m/>
  </r>
  <r>
    <n v="518"/>
    <x v="123"/>
    <x v="2"/>
    <d v="2015-03-31T00:00:00"/>
    <n v="2015"/>
    <n v="4515000000"/>
    <n v="1429000000"/>
    <n v="1030000000"/>
    <x v="147"/>
    <n v="14000000"/>
    <x v="2"/>
    <x v="31"/>
    <m/>
    <n v="2138000000"/>
    <m/>
    <m/>
    <m/>
  </r>
  <r>
    <n v="519"/>
    <x v="123"/>
    <x v="3"/>
    <d v="2016-03-31T00:00:00"/>
    <n v="2016"/>
    <n v="4396000000"/>
    <n v="1354000000"/>
    <n v="1028000000"/>
    <x v="148"/>
    <n v="7000000"/>
    <x v="2"/>
    <x v="31"/>
    <m/>
    <n v="2144000000"/>
    <m/>
    <m/>
    <m/>
  </r>
  <r>
    <n v="520"/>
    <x v="124"/>
    <x v="0"/>
    <d v="2013-12-31T00:00:00"/>
    <n v="2013"/>
    <n v="8257000000"/>
    <n v="1492000000"/>
    <n v="3260000000"/>
    <x v="149"/>
    <n v="136000000"/>
    <x v="2"/>
    <x v="16"/>
    <m/>
    <n v="4311000000"/>
    <m/>
    <m/>
    <m/>
  </r>
  <r>
    <n v="521"/>
    <x v="124"/>
    <x v="1"/>
    <d v="2014-12-31T00:00:00"/>
    <n v="2014"/>
    <n v="8790000000"/>
    <n v="1663000000"/>
    <n v="3593000000"/>
    <x v="150"/>
    <n v="75000000"/>
    <x v="2"/>
    <x v="16"/>
    <m/>
    <n v="4651000000"/>
    <m/>
    <m/>
    <m/>
  </r>
  <r>
    <n v="522"/>
    <x v="124"/>
    <x v="2"/>
    <d v="2015-12-31T00:00:00"/>
    <n v="2015"/>
    <n v="8592000000"/>
    <n v="1771000000"/>
    <n v="3660000000"/>
    <x v="151"/>
    <n v="41000000"/>
    <x v="2"/>
    <x v="16"/>
    <m/>
    <n v="4624000000"/>
    <m/>
    <m/>
    <m/>
  </r>
  <r>
    <n v="523"/>
    <x v="124"/>
    <x v="3"/>
    <d v="2016-12-31T00:00:00"/>
    <n v="2016"/>
    <n v="8979000000"/>
    <n v="2007000000"/>
    <n v="3499000000"/>
    <x v="152"/>
    <n v="34000000"/>
    <x v="2"/>
    <x v="16"/>
    <m/>
    <n v="4647000000"/>
    <m/>
    <m/>
    <m/>
  </r>
  <r>
    <n v="524"/>
    <x v="125"/>
    <x v="0"/>
    <d v="2012-12-31T00:00:00"/>
    <n v="2012"/>
    <n v="11838700000"/>
    <n v="6385400000"/>
    <n v="4018300000"/>
    <x v="0"/>
    <s v=" $-   "/>
    <x v="8"/>
    <x v="17"/>
    <m/>
    <m/>
    <m/>
    <m/>
    <m/>
  </r>
  <r>
    <n v="525"/>
    <x v="125"/>
    <x v="1"/>
    <d v="2013-12-31T00:00:00"/>
    <n v="2013"/>
    <n v="13253400000"/>
    <n v="7161200000"/>
    <n v="4360300000"/>
    <x v="0"/>
    <s v=" $-   "/>
    <x v="8"/>
    <x v="17"/>
    <m/>
    <m/>
    <m/>
    <m/>
    <m/>
  </r>
  <r>
    <n v="526"/>
    <x v="125"/>
    <x v="2"/>
    <d v="2014-12-31T00:00:00"/>
    <n v="2014"/>
    <n v="14280500000"/>
    <n v="7679100000"/>
    <n v="4577600000"/>
    <x v="0"/>
    <s v=" $-   "/>
    <x v="8"/>
    <x v="17"/>
    <m/>
    <m/>
    <m/>
    <m/>
    <m/>
  </r>
  <r>
    <n v="527"/>
    <x v="125"/>
    <x v="3"/>
    <d v="2015-12-31T00:00:00"/>
    <n v="2015"/>
    <n v="13545100000"/>
    <n v="7223500000"/>
    <n v="4345500000"/>
    <x v="0"/>
    <s v=" $-   "/>
    <x v="8"/>
    <x v="17"/>
    <m/>
    <m/>
    <m/>
    <m/>
    <m/>
  </r>
  <r>
    <n v="528"/>
    <x v="126"/>
    <x v="0"/>
    <d v="2013-12-31T00:00:00"/>
    <n v="2013"/>
    <n v="12354000000"/>
    <n v="7191000000"/>
    <n v="1895000000"/>
    <x v="0"/>
    <n v="1024000000"/>
    <x v="5"/>
    <x v="11"/>
    <m/>
    <m/>
    <m/>
    <m/>
    <m/>
  </r>
  <r>
    <n v="529"/>
    <x v="126"/>
    <x v="1"/>
    <d v="2014-12-31T00:00:00"/>
    <n v="2014"/>
    <n v="12919000000"/>
    <n v="7807000000"/>
    <n v="1877000000"/>
    <x v="0"/>
    <n v="1071000000"/>
    <x v="5"/>
    <x v="11"/>
    <m/>
    <m/>
    <m/>
    <m/>
    <m/>
  </r>
  <r>
    <n v="530"/>
    <x v="126"/>
    <x v="2"/>
    <d v="2015-12-31T00:00:00"/>
    <n v="2015"/>
    <n v="12554000000"/>
    <n v="7060000000"/>
    <n v="1937000000"/>
    <x v="0"/>
    <n v="1130000000"/>
    <x v="5"/>
    <x v="11"/>
    <m/>
    <m/>
    <m/>
    <m/>
    <m/>
  </r>
  <r>
    <n v="531"/>
    <x v="126"/>
    <x v="3"/>
    <d v="2016-12-31T00:00:00"/>
    <n v="2016"/>
    <n v="12075000000"/>
    <n v="6357000000"/>
    <n v="2031000000"/>
    <x v="0"/>
    <n v="1216000000"/>
    <x v="5"/>
    <x v="11"/>
    <m/>
    <m/>
    <m/>
    <m/>
    <m/>
  </r>
  <r>
    <n v="532"/>
    <x v="127"/>
    <x v="0"/>
    <d v="2012-12-31T00:00:00"/>
    <n v="2012"/>
    <n v="2073000000"/>
    <n v="759500000"/>
    <n v="673500000"/>
    <x v="0"/>
    <n v="160000000"/>
    <x v="0"/>
    <x v="68"/>
    <m/>
    <m/>
    <m/>
    <m/>
    <m/>
  </r>
  <r>
    <n v="533"/>
    <x v="127"/>
    <x v="1"/>
    <d v="2013-12-31T00:00:00"/>
    <n v="2013"/>
    <n v="2303900000"/>
    <n v="787300000"/>
    <n v="715800000"/>
    <x v="0"/>
    <n v="189600000"/>
    <x v="0"/>
    <x v="68"/>
    <m/>
    <m/>
    <m/>
    <m/>
    <m/>
  </r>
  <r>
    <n v="534"/>
    <x v="127"/>
    <x v="2"/>
    <d v="2014-12-31T00:00:00"/>
    <n v="2014"/>
    <n v="2436400000"/>
    <n v="844700000"/>
    <n v="751700000"/>
    <x v="0"/>
    <n v="201800000"/>
    <x v="0"/>
    <x v="68"/>
    <m/>
    <m/>
    <m/>
    <m/>
    <m/>
  </r>
  <r>
    <n v="535"/>
    <x v="127"/>
    <x v="3"/>
    <d v="2015-12-31T00:00:00"/>
    <n v="2015"/>
    <n v="2663600000"/>
    <n v="887400000"/>
    <n v="884300000"/>
    <x v="0"/>
    <n v="198000000"/>
    <x v="0"/>
    <x v="68"/>
    <m/>
    <m/>
    <m/>
    <m/>
    <m/>
  </r>
  <r>
    <n v="536"/>
    <x v="128"/>
    <x v="0"/>
    <d v="2012-12-31T00:00:00"/>
    <n v="2012"/>
    <n v="11862000000"/>
    <n v="7747000000"/>
    <n v="296000000"/>
    <x v="0"/>
    <n v="1562000000"/>
    <x v="5"/>
    <x v="11"/>
    <m/>
    <m/>
    <m/>
    <m/>
    <m/>
  </r>
  <r>
    <n v="537"/>
    <x v="128"/>
    <x v="1"/>
    <d v="2013-12-31T00:00:00"/>
    <n v="2013"/>
    <n v="12581000000"/>
    <n v="8364000000"/>
    <n v="309000000"/>
    <x v="0"/>
    <n v="1622000000"/>
    <x v="5"/>
    <x v="11"/>
    <m/>
    <m/>
    <m/>
    <m/>
    <m/>
  </r>
  <r>
    <n v="538"/>
    <x v="128"/>
    <x v="2"/>
    <d v="2014-12-31T00:00:00"/>
    <n v="2014"/>
    <n v="13413000000"/>
    <n v="8742000000"/>
    <n v="322000000"/>
    <x v="0"/>
    <n v="1720000000"/>
    <x v="5"/>
    <x v="11"/>
    <m/>
    <m/>
    <m/>
    <m/>
    <m/>
  </r>
  <r>
    <n v="539"/>
    <x v="128"/>
    <x v="3"/>
    <d v="2015-12-31T00:00:00"/>
    <n v="2015"/>
    <n v="11524000000"/>
    <n v="7256000000"/>
    <n v="336000000"/>
    <x v="0"/>
    <n v="1919000000"/>
    <x v="5"/>
    <x v="11"/>
    <m/>
    <m/>
    <m/>
    <m/>
    <m/>
  </r>
  <r>
    <n v="540"/>
    <x v="129"/>
    <x v="0"/>
    <d v="2013-06-30T00:00:00"/>
    <n v="2013"/>
    <n v="10181700000"/>
    <n v="2025900000"/>
    <n v="6597000000"/>
    <x v="0"/>
    <s v=" $-   "/>
    <x v="4"/>
    <x v="56"/>
    <m/>
    <m/>
    <m/>
    <m/>
    <m/>
  </r>
  <r>
    <n v="541"/>
    <x v="129"/>
    <x v="1"/>
    <d v="2014-06-30T00:00:00"/>
    <n v="2014"/>
    <n v="10968800000"/>
    <n v="2158200000"/>
    <n v="6985900000"/>
    <x v="0"/>
    <s v=" $-   "/>
    <x v="4"/>
    <x v="56"/>
    <m/>
    <m/>
    <m/>
    <m/>
    <m/>
  </r>
  <r>
    <n v="542"/>
    <x v="129"/>
    <x v="2"/>
    <d v="2015-06-30T00:00:00"/>
    <n v="2015"/>
    <n v="10780400000"/>
    <n v="2100600000"/>
    <n v="7073500000"/>
    <x v="0"/>
    <s v=" $-   "/>
    <x v="4"/>
    <x v="56"/>
    <m/>
    <m/>
    <m/>
    <m/>
    <m/>
  </r>
  <r>
    <n v="543"/>
    <x v="129"/>
    <x v="3"/>
    <d v="2016-06-30T00:00:00"/>
    <n v="2016"/>
    <n v="11262300000"/>
    <n v="2181100000"/>
    <n v="7337800000"/>
    <x v="0"/>
    <s v=" $-   "/>
    <x v="4"/>
    <x v="56"/>
    <m/>
    <m/>
    <m/>
    <m/>
    <m/>
  </r>
  <r>
    <n v="544"/>
    <x v="130"/>
    <x v="0"/>
    <d v="2012-12-31T00:00:00"/>
    <n v="2012"/>
    <n v="8102000000"/>
    <n v="6340000000"/>
    <n v="644000000"/>
    <x v="153"/>
    <s v=" $-   "/>
    <x v="8"/>
    <x v="63"/>
    <m/>
    <m/>
    <m/>
    <m/>
    <m/>
  </r>
  <r>
    <n v="545"/>
    <x v="130"/>
    <x v="1"/>
    <d v="2013-12-31T00:00:00"/>
    <n v="2013"/>
    <n v="9350000000"/>
    <n v="6574000000"/>
    <n v="645000000"/>
    <x v="154"/>
    <s v=" $-   "/>
    <x v="8"/>
    <x v="63"/>
    <m/>
    <m/>
    <m/>
    <m/>
    <m/>
  </r>
  <r>
    <n v="546"/>
    <x v="130"/>
    <x v="2"/>
    <d v="2014-12-31T00:00:00"/>
    <n v="2014"/>
    <n v="9527000000"/>
    <n v="7306000000"/>
    <n v="755000000"/>
    <x v="155"/>
    <s v=" $-   "/>
    <x v="8"/>
    <x v="63"/>
    <m/>
    <m/>
    <m/>
    <m/>
    <m/>
  </r>
  <r>
    <n v="547"/>
    <x v="130"/>
    <x v="3"/>
    <d v="2015-12-31T00:00:00"/>
    <n v="2015"/>
    <n v="9648000000"/>
    <n v="7068000000"/>
    <n v="762000000"/>
    <x v="156"/>
    <s v=" $-   "/>
    <x v="8"/>
    <x v="63"/>
    <m/>
    <m/>
    <m/>
    <m/>
    <m/>
  </r>
  <r>
    <n v="548"/>
    <x v="131"/>
    <x v="0"/>
    <d v="2013-09-30T00:00:00"/>
    <n v="2013"/>
    <n v="24669000000"/>
    <n v="14717000000"/>
    <n v="6010000000"/>
    <x v="0"/>
    <s v=" $-   "/>
    <x v="0"/>
    <x v="53"/>
    <m/>
    <m/>
    <m/>
    <m/>
    <m/>
  </r>
  <r>
    <n v="549"/>
    <x v="131"/>
    <x v="1"/>
    <d v="2014-09-30T00:00:00"/>
    <n v="2014"/>
    <n v="17733000000"/>
    <n v="9971000000"/>
    <n v="4375000000"/>
    <x v="0"/>
    <s v=" $-   "/>
    <x v="0"/>
    <x v="53"/>
    <m/>
    <m/>
    <m/>
    <m/>
    <m/>
  </r>
  <r>
    <n v="550"/>
    <x v="131"/>
    <x v="2"/>
    <d v="2015-09-30T00:00:00"/>
    <n v="2015"/>
    <n v="16249000000"/>
    <n v="9241000000"/>
    <n v="4065000000"/>
    <x v="0"/>
    <s v=" $-   "/>
    <x v="0"/>
    <x v="53"/>
    <m/>
    <m/>
    <m/>
    <m/>
    <m/>
  </r>
  <r>
    <n v="551"/>
    <x v="131"/>
    <x v="3"/>
    <d v="2016-09-30T00:00:00"/>
    <n v="2016"/>
    <n v="14522000000"/>
    <n v="8260000000"/>
    <n v="3758000000"/>
    <x v="0"/>
    <s v=" $-   "/>
    <x v="0"/>
    <x v="53"/>
    <m/>
    <m/>
    <m/>
    <m/>
    <m/>
  </r>
  <r>
    <n v="552"/>
    <x v="132"/>
    <x v="0"/>
    <d v="2012-12-31T00:00:00"/>
    <n v="2012"/>
    <n v="11682636000"/>
    <n v="1699428000"/>
    <n v="3862434000"/>
    <x v="0"/>
    <n v="3169703000"/>
    <x v="9"/>
    <x v="27"/>
    <m/>
    <m/>
    <m/>
    <m/>
    <m/>
  </r>
  <r>
    <n v="553"/>
    <x v="132"/>
    <x v="1"/>
    <d v="2013-12-31T00:00:00"/>
    <n v="2013"/>
    <n v="14487118000"/>
    <n v="2066893000"/>
    <n v="4621096000"/>
    <x v="0"/>
    <n v="3600976000"/>
    <x v="9"/>
    <x v="27"/>
    <m/>
    <m/>
    <m/>
    <m/>
    <m/>
  </r>
  <r>
    <n v="554"/>
    <x v="132"/>
    <x v="2"/>
    <d v="2014-12-31T00:00:00"/>
    <n v="2014"/>
    <n v="18035340000"/>
    <n v="2534389000"/>
    <n v="5285634000"/>
    <x v="0"/>
    <n v="3997041000"/>
    <x v="9"/>
    <x v="27"/>
    <m/>
    <m/>
    <m/>
    <m/>
    <m/>
  </r>
  <r>
    <n v="555"/>
    <x v="132"/>
    <x v="3"/>
    <d v="2015-12-31T00:00:00"/>
    <n v="2015"/>
    <n v="8757428000"/>
    <n v="2177757000"/>
    <n v="3174320000"/>
    <x v="0"/>
    <n v="3313644000"/>
    <x v="9"/>
    <x v="27"/>
    <m/>
    <m/>
    <m/>
    <m/>
    <m/>
  </r>
  <r>
    <n v="556"/>
    <x v="133"/>
    <x v="0"/>
    <d v="2012-12-31T00:00:00"/>
    <n v="2012"/>
    <n v="1887376000"/>
    <n v="944617000"/>
    <n v="531180000"/>
    <x v="0"/>
    <s v=" $-   "/>
    <x v="7"/>
    <x v="14"/>
    <m/>
    <m/>
    <m/>
    <m/>
    <m/>
  </r>
  <r>
    <n v="557"/>
    <x v="133"/>
    <x v="1"/>
    <d v="2013-12-31T00:00:00"/>
    <n v="2013"/>
    <n v="2152766000"/>
    <n v="1064403000"/>
    <n v="621413000"/>
    <x v="0"/>
    <s v=" $-   "/>
    <x v="7"/>
    <x v="14"/>
    <m/>
    <m/>
    <m/>
    <m/>
    <m/>
  </r>
  <r>
    <n v="558"/>
    <x v="133"/>
    <x v="2"/>
    <d v="2014-12-31T00:00:00"/>
    <n v="2014"/>
    <n v="2443776000"/>
    <n v="1197885000"/>
    <n v="734119000"/>
    <x v="0"/>
    <s v=" $-   "/>
    <x v="7"/>
    <x v="14"/>
    <m/>
    <m/>
    <m/>
    <m/>
    <m/>
  </r>
  <r>
    <n v="559"/>
    <x v="133"/>
    <x v="3"/>
    <d v="2015-12-31T00:00:00"/>
    <n v="2015"/>
    <n v="2725867000"/>
    <n v="1291506000"/>
    <n v="825296000"/>
    <x v="0"/>
    <s v=" $-   "/>
    <x v="7"/>
    <x v="14"/>
    <m/>
    <m/>
    <m/>
    <m/>
    <m/>
  </r>
  <r>
    <n v="560"/>
    <x v="134"/>
    <x v="0"/>
    <d v="2012-12-31T00:00:00"/>
    <n v="2012"/>
    <n v="1747502000"/>
    <n v="625507000"/>
    <n v="47233000"/>
    <x v="0"/>
    <n v="560669000"/>
    <x v="7"/>
    <x v="14"/>
    <m/>
    <m/>
    <m/>
    <m/>
    <m/>
  </r>
  <r>
    <n v="561"/>
    <x v="134"/>
    <x v="1"/>
    <d v="2013-12-31T00:00:00"/>
    <n v="2013"/>
    <n v="2387702000"/>
    <n v="834228000"/>
    <n v="62179000"/>
    <x v="0"/>
    <n v="978973000"/>
    <x v="7"/>
    <x v="14"/>
    <m/>
    <m/>
    <m/>
    <m/>
    <m/>
  </r>
  <r>
    <n v="562"/>
    <x v="134"/>
    <x v="2"/>
    <d v="2014-12-31T00:00:00"/>
    <n v="2014"/>
    <n v="2614748000"/>
    <n v="883564000"/>
    <n v="50948000"/>
    <x v="0"/>
    <n v="758861000"/>
    <x v="7"/>
    <x v="14"/>
    <m/>
    <m/>
    <m/>
    <m/>
    <m/>
  </r>
  <r>
    <n v="563"/>
    <x v="134"/>
    <x v="3"/>
    <d v="2015-12-31T00:00:00"/>
    <n v="2015"/>
    <n v="2744965000"/>
    <n v="905168000"/>
    <n v="65082000"/>
    <x v="0"/>
    <n v="765895000"/>
    <x v="7"/>
    <x v="14"/>
    <m/>
    <m/>
    <m/>
    <m/>
    <m/>
  </r>
  <r>
    <n v="564"/>
    <x v="135"/>
    <x v="0"/>
    <d v="2013-12-31T00:00:00"/>
    <n v="2013"/>
    <n v="1859177000"/>
    <n v="354561000"/>
    <n v="200849000"/>
    <x v="0"/>
    <n v="653132000"/>
    <x v="9"/>
    <x v="27"/>
    <m/>
    <m/>
    <m/>
    <m/>
    <m/>
  </r>
  <r>
    <n v="565"/>
    <x v="135"/>
    <x v="1"/>
    <d v="2014-12-31T00:00:00"/>
    <n v="2014"/>
    <n v="2388768000"/>
    <n v="443974000"/>
    <n v="238134000"/>
    <x v="0"/>
    <n v="679298000"/>
    <x v="9"/>
    <x v="27"/>
    <m/>
    <m/>
    <m/>
    <m/>
    <m/>
  </r>
  <r>
    <n v="566"/>
    <x v="135"/>
    <x v="2"/>
    <d v="2015-12-31T00:00:00"/>
    <n v="2015"/>
    <n v="1954000000"/>
    <n v="523043000"/>
    <n v="249925000"/>
    <x v="0"/>
    <n v="819216000"/>
    <x v="9"/>
    <x v="27"/>
    <m/>
    <m/>
    <m/>
    <m/>
    <m/>
  </r>
  <r>
    <n v="567"/>
    <x v="135"/>
    <x v="3"/>
    <d v="2016-12-31T00:00:00"/>
    <n v="2016"/>
    <n v="1857339000"/>
    <n v="613909000"/>
    <n v="272747000"/>
    <x v="0"/>
    <n v="927920000"/>
    <x v="9"/>
    <x v="27"/>
    <m/>
    <m/>
    <m/>
    <m/>
    <m/>
  </r>
  <r>
    <n v="568"/>
    <x v="136"/>
    <x v="0"/>
    <d v="2012-12-31T00:00:00"/>
    <n v="2012"/>
    <n v="6273787000"/>
    <n v="3667434000"/>
    <n v="747356000"/>
    <x v="0"/>
    <n v="740791000"/>
    <x v="5"/>
    <x v="10"/>
    <m/>
    <m/>
    <m/>
    <m/>
    <m/>
  </r>
  <r>
    <n v="569"/>
    <x v="136"/>
    <x v="1"/>
    <d v="2013-12-31T00:00:00"/>
    <n v="2013"/>
    <n v="7301204000"/>
    <n v="3997940000"/>
    <n v="914149000"/>
    <x v="0"/>
    <n v="859680000"/>
    <x v="5"/>
    <x v="10"/>
    <m/>
    <m/>
    <m/>
    <m/>
    <m/>
  </r>
  <r>
    <n v="570"/>
    <x v="136"/>
    <x v="2"/>
    <d v="2014-12-31T00:00:00"/>
    <n v="2014"/>
    <n v="7741856000"/>
    <n v="4449139000"/>
    <n v="1034507000"/>
    <x v="0"/>
    <n v="625361000"/>
    <x v="5"/>
    <x v="10"/>
    <m/>
    <m/>
    <m/>
    <m/>
    <m/>
  </r>
  <r>
    <n v="571"/>
    <x v="136"/>
    <x v="3"/>
    <d v="2015-12-31T00:00:00"/>
    <n v="2015"/>
    <n v="7954827000"/>
    <n v="4416194000"/>
    <n v="1086274000"/>
    <x v="0"/>
    <n v="688195000"/>
    <x v="5"/>
    <x v="10"/>
    <m/>
    <m/>
    <m/>
    <m/>
    <m/>
  </r>
  <r>
    <n v="572"/>
    <x v="137"/>
    <x v="0"/>
    <d v="2012-12-31T00:00:00"/>
    <n v="2012"/>
    <n v="535153000"/>
    <n v="172167000"/>
    <n v="24573000"/>
    <x v="0"/>
    <n v="169173000"/>
    <x v="7"/>
    <x v="70"/>
    <m/>
    <m/>
    <m/>
    <m/>
    <m/>
  </r>
  <r>
    <n v="573"/>
    <x v="137"/>
    <x v="1"/>
    <d v="2013-12-31T00:00:00"/>
    <n v="2013"/>
    <n v="610590000"/>
    <n v="197336000"/>
    <n v="26684000"/>
    <x v="0"/>
    <n v="192420000"/>
    <x v="7"/>
    <x v="70"/>
    <m/>
    <m/>
    <m/>
    <m/>
    <m/>
  </r>
  <r>
    <n v="574"/>
    <x v="137"/>
    <x v="2"/>
    <d v="2014-12-31T00:00:00"/>
    <n v="2014"/>
    <n v="970938000"/>
    <n v="312546000"/>
    <n v="40878000"/>
    <x v="0"/>
    <n v="360592000"/>
    <x v="7"/>
    <x v="70"/>
    <m/>
    <m/>
    <m/>
    <m/>
    <m/>
  </r>
  <r>
    <n v="575"/>
    <x v="137"/>
    <x v="3"/>
    <d v="2015-12-31T00:00:00"/>
    <n v="2015"/>
    <n v="1194407000"/>
    <n v="363508000"/>
    <n v="40090000"/>
    <x v="0"/>
    <n v="453423000"/>
    <x v="7"/>
    <x v="70"/>
    <m/>
    <m/>
    <m/>
    <m/>
    <m/>
  </r>
  <r>
    <n v="576"/>
    <x v="138"/>
    <x v="0"/>
    <d v="2012-12-31T00:00:00"/>
    <n v="2012"/>
    <n v="1365000000"/>
    <s v=" $-   "/>
    <n v="921000000"/>
    <x v="0"/>
    <n v="471000000"/>
    <x v="6"/>
    <x v="71"/>
    <m/>
    <m/>
    <m/>
    <m/>
    <m/>
  </r>
  <r>
    <n v="577"/>
    <x v="138"/>
    <x v="1"/>
    <d v="2013-12-31T00:00:00"/>
    <n v="2013"/>
    <n v="1466000000"/>
    <s v=" $-   "/>
    <n v="888000000"/>
    <x v="0"/>
    <n v="256000000"/>
    <x v="6"/>
    <x v="71"/>
    <m/>
    <m/>
    <m/>
    <m/>
    <m/>
  </r>
  <r>
    <n v="578"/>
    <x v="138"/>
    <x v="2"/>
    <d v="2014-12-31T00:00:00"/>
    <n v="2014"/>
    <n v="1665000000"/>
    <s v=" $-   "/>
    <n v="958000000"/>
    <x v="0"/>
    <n v="136000000"/>
    <x v="6"/>
    <x v="71"/>
    <m/>
    <m/>
    <m/>
    <m/>
    <m/>
  </r>
  <r>
    <n v="579"/>
    <x v="138"/>
    <x v="3"/>
    <d v="2015-12-31T00:00:00"/>
    <n v="2015"/>
    <n v="1403000000"/>
    <s v=" $-   "/>
    <n v="1048000000"/>
    <x v="0"/>
    <n v="61000000"/>
    <x v="6"/>
    <x v="71"/>
    <m/>
    <m/>
    <m/>
    <m/>
    <m/>
  </r>
  <r>
    <n v="580"/>
    <x v="139"/>
    <x v="0"/>
    <d v="2012-12-31T00:00:00"/>
    <n v="2012"/>
    <n v="16311000000"/>
    <n v="11448000000"/>
    <n v="2894000000"/>
    <x v="157"/>
    <s v=" $-   "/>
    <x v="0"/>
    <x v="53"/>
    <m/>
    <m/>
    <m/>
    <m/>
    <m/>
  </r>
  <r>
    <n v="581"/>
    <x v="139"/>
    <x v="1"/>
    <d v="2013-12-31T00:00:00"/>
    <n v="2013"/>
    <n v="22046000000"/>
    <n v="15369000000"/>
    <n v="3886000000"/>
    <x v="158"/>
    <s v=" $-   "/>
    <x v="0"/>
    <x v="53"/>
    <m/>
    <m/>
    <m/>
    <m/>
    <m/>
  </r>
  <r>
    <n v="582"/>
    <x v="139"/>
    <x v="2"/>
    <d v="2014-12-31T00:00:00"/>
    <n v="2014"/>
    <n v="22552000000"/>
    <n v="15646000000"/>
    <n v="3810000000"/>
    <x v="159"/>
    <s v=" $-   "/>
    <x v="0"/>
    <x v="53"/>
    <m/>
    <m/>
    <m/>
    <m/>
    <m/>
  </r>
  <r>
    <n v="583"/>
    <x v="139"/>
    <x v="3"/>
    <d v="2015-12-31T00:00:00"/>
    <n v="2015"/>
    <n v="20855000000"/>
    <n v="14292000000"/>
    <n v="3596000000"/>
    <x v="160"/>
    <s v=" $-   "/>
    <x v="0"/>
    <x v="53"/>
    <m/>
    <m/>
    <m/>
    <m/>
    <m/>
  </r>
  <r>
    <n v="584"/>
    <x v="140"/>
    <x v="0"/>
    <d v="2012-12-31T00:00:00"/>
    <n v="2012"/>
    <n v="10302079000"/>
    <n v="6583627000"/>
    <n v="917162000"/>
    <x v="0"/>
    <n v="1144585000"/>
    <x v="5"/>
    <x v="11"/>
    <m/>
    <m/>
    <m/>
    <m/>
    <m/>
  </r>
  <r>
    <n v="585"/>
    <x v="140"/>
    <x v="1"/>
    <d v="2013-12-31T00:00:00"/>
    <n v="2013"/>
    <n v="11390947000"/>
    <n v="7588885000"/>
    <n v="888051000"/>
    <x v="0"/>
    <n v="1261044000"/>
    <x v="5"/>
    <x v="11"/>
    <m/>
    <m/>
    <m/>
    <m/>
    <m/>
  </r>
  <r>
    <n v="586"/>
    <x v="140"/>
    <x v="2"/>
    <d v="2014-12-31T00:00:00"/>
    <n v="2014"/>
    <n v="12494921000"/>
    <n v="8126187000"/>
    <n v="863455000"/>
    <x v="0"/>
    <n v="1318638000"/>
    <x v="5"/>
    <x v="11"/>
    <m/>
    <m/>
    <m/>
    <m/>
    <m/>
  </r>
  <r>
    <n v="587"/>
    <x v="140"/>
    <x v="3"/>
    <d v="2015-12-31T00:00:00"/>
    <n v="2015"/>
    <n v="11513251000"/>
    <n v="7449273000"/>
    <n v="1074998000"/>
    <x v="0"/>
    <n v="1337276000"/>
    <x v="5"/>
    <x v="11"/>
    <m/>
    <m/>
    <m/>
    <m/>
    <m/>
  </r>
  <r>
    <n v="588"/>
    <x v="141"/>
    <x v="0"/>
    <d v="2012-12-31T00:00:00"/>
    <n v="2012"/>
    <n v="1899600000"/>
    <n v="491000000"/>
    <n v="697400000"/>
    <x v="161"/>
    <s v=" $-   "/>
    <x v="3"/>
    <x v="5"/>
    <m/>
    <m/>
    <m/>
    <m/>
    <m/>
  </r>
  <r>
    <n v="589"/>
    <x v="141"/>
    <x v="1"/>
    <d v="2013-12-31T00:00:00"/>
    <n v="2013"/>
    <n v="2045500000"/>
    <n v="516600000"/>
    <n v="749700000"/>
    <x v="162"/>
    <s v=" $-   "/>
    <x v="3"/>
    <x v="5"/>
    <m/>
    <m/>
    <m/>
    <m/>
    <m/>
  </r>
  <r>
    <n v="590"/>
    <x v="141"/>
    <x v="2"/>
    <d v="2014-12-31T00:00:00"/>
    <n v="2014"/>
    <n v="2322900000"/>
    <n v="625600000"/>
    <n v="928700000"/>
    <x v="163"/>
    <s v=" $-   "/>
    <x v="3"/>
    <x v="5"/>
    <m/>
    <m/>
    <m/>
    <m/>
    <m/>
  </r>
  <r>
    <n v="591"/>
    <x v="141"/>
    <x v="3"/>
    <d v="2015-12-31T00:00:00"/>
    <n v="2015"/>
    <n v="2493700000"/>
    <n v="617200000"/>
    <n v="850700000"/>
    <x v="164"/>
    <s v=" $-   "/>
    <x v="3"/>
    <x v="5"/>
    <m/>
    <m/>
    <m/>
    <m/>
    <m/>
  </r>
  <r>
    <n v="592"/>
    <x v="142"/>
    <x v="0"/>
    <d v="2013-12-31T00:00:00"/>
    <n v="2013"/>
    <n v="24888000000"/>
    <n v="17994000000"/>
    <n v="1095000000"/>
    <x v="0"/>
    <n v="2153000000"/>
    <x v="5"/>
    <x v="10"/>
    <m/>
    <m/>
    <m/>
    <m/>
    <m/>
  </r>
  <r>
    <n v="593"/>
    <x v="142"/>
    <x v="1"/>
    <d v="2014-12-31T00:00:00"/>
    <n v="2014"/>
    <n v="27429000000"/>
    <n v="21571000000"/>
    <n v="1154000000"/>
    <x v="0"/>
    <n v="2314000000"/>
    <x v="5"/>
    <x v="10"/>
    <m/>
    <m/>
    <m/>
    <m/>
    <m/>
  </r>
  <r>
    <n v="594"/>
    <x v="142"/>
    <x v="2"/>
    <d v="2015-12-31T00:00:00"/>
    <n v="2015"/>
    <n v="29447000000"/>
    <n v="21406000000"/>
    <n v="1200000000"/>
    <x v="0"/>
    <n v="2450000000"/>
    <x v="5"/>
    <x v="10"/>
    <m/>
    <m/>
    <m/>
    <m/>
    <m/>
  </r>
  <r>
    <n v="595"/>
    <x v="142"/>
    <x v="3"/>
    <d v="2016-12-31T00:00:00"/>
    <n v="2016"/>
    <n v="31360000000"/>
    <n v="22688000000"/>
    <n v="1576000000"/>
    <x v="0"/>
    <n v="3936000000"/>
    <x v="5"/>
    <x v="10"/>
    <m/>
    <m/>
    <m/>
    <m/>
    <m/>
  </r>
  <r>
    <n v="596"/>
    <x v="143"/>
    <x v="0"/>
    <d v="2012-12-31T00:00:00"/>
    <n v="2012"/>
    <n v="5992215000"/>
    <n v="4156845000"/>
    <n v="1264632000"/>
    <x v="0"/>
    <n v="39940000"/>
    <x v="0"/>
    <x v="49"/>
    <m/>
    <m/>
    <m/>
    <m/>
    <m/>
  </r>
  <r>
    <n v="597"/>
    <x v="143"/>
    <x v="1"/>
    <d v="2013-12-31T00:00:00"/>
    <n v="2013"/>
    <n v="6080257000"/>
    <n v="4197404000"/>
    <n v="1282709000"/>
    <x v="0"/>
    <n v="48071000"/>
    <x v="0"/>
    <x v="49"/>
    <m/>
    <m/>
    <m/>
    <m/>
    <m/>
  </r>
  <r>
    <n v="598"/>
    <x v="143"/>
    <x v="2"/>
    <d v="2014-12-31T00:00:00"/>
    <n v="2014"/>
    <n v="6564721000"/>
    <n v="4583294000"/>
    <n v="1337487000"/>
    <x v="0"/>
    <n v="49292000"/>
    <x v="0"/>
    <x v="49"/>
    <m/>
    <m/>
    <m/>
    <m/>
    <m/>
  </r>
  <r>
    <n v="599"/>
    <x v="143"/>
    <x v="3"/>
    <d v="2015-12-31T00:00:00"/>
    <n v="2015"/>
    <n v="6616632000"/>
    <n v="4428855000"/>
    <n v="1420281000"/>
    <x v="0"/>
    <n v="46012000"/>
    <x v="0"/>
    <x v="49"/>
    <m/>
    <m/>
    <m/>
    <m/>
    <m/>
  </r>
  <r>
    <n v="600"/>
    <x v="144"/>
    <x v="0"/>
    <d v="2013-12-31T00:00:00"/>
    <n v="2013"/>
    <n v="4771259000"/>
    <n v="1038034000"/>
    <n v="3151043000"/>
    <x v="0"/>
    <n v="71731000"/>
    <x v="1"/>
    <x v="24"/>
    <m/>
    <m/>
    <m/>
    <m/>
    <m/>
  </r>
  <r>
    <n v="601"/>
    <x v="144"/>
    <x v="1"/>
    <d v="2014-12-31T00:00:00"/>
    <n v="2014"/>
    <n v="5763485000"/>
    <n v="1179081000"/>
    <n v="3919856000"/>
    <x v="0"/>
    <n v="76773000"/>
    <x v="1"/>
    <x v="24"/>
    <m/>
    <m/>
    <m/>
    <m/>
    <m/>
  </r>
  <r>
    <n v="602"/>
    <x v="144"/>
    <x v="2"/>
    <d v="2015-12-31T00:00:00"/>
    <n v="2015"/>
    <n v="6672317000"/>
    <n v="1309559000"/>
    <n v="4785243000"/>
    <x v="0"/>
    <n v="156458000"/>
    <x v="1"/>
    <x v="24"/>
    <m/>
    <m/>
    <m/>
    <m/>
    <m/>
  </r>
  <r>
    <n v="603"/>
    <x v="144"/>
    <x v="3"/>
    <d v="2016-12-31T00:00:00"/>
    <n v="2016"/>
    <n v="8773564000"/>
    <n v="1596698000"/>
    <n v="6280728000"/>
    <x v="0"/>
    <n v="317141000"/>
    <x v="1"/>
    <x v="24"/>
    <m/>
    <m/>
    <m/>
    <m/>
    <m/>
  </r>
  <r>
    <n v="604"/>
    <x v="145"/>
    <x v="0"/>
    <d v="2012-12-31T00:00:00"/>
    <n v="2012"/>
    <n v="409396000"/>
    <n v="114028000"/>
    <n v="58323000"/>
    <x v="0"/>
    <n v="74453000"/>
    <x v="7"/>
    <x v="23"/>
    <m/>
    <m/>
    <m/>
    <m/>
    <m/>
  </r>
  <r>
    <n v="605"/>
    <x v="145"/>
    <x v="1"/>
    <d v="2013-12-31T00:00:00"/>
    <n v="2013"/>
    <n v="520613000"/>
    <n v="140012000"/>
    <n v="63268000"/>
    <x v="0"/>
    <n v="95232000"/>
    <x v="7"/>
    <x v="23"/>
    <m/>
    <m/>
    <m/>
    <m/>
    <m/>
  </r>
  <r>
    <n v="606"/>
    <x v="145"/>
    <x v="2"/>
    <d v="2014-12-31T00:00:00"/>
    <n v="2014"/>
    <n v="647155000"/>
    <n v="172416000"/>
    <n v="71369000"/>
    <x v="0"/>
    <n v="115076000"/>
    <x v="7"/>
    <x v="23"/>
    <m/>
    <m/>
    <m/>
    <m/>
    <m/>
  </r>
  <r>
    <n v="607"/>
    <x v="145"/>
    <x v="3"/>
    <d v="2015-12-31T00:00:00"/>
    <n v="2015"/>
    <n v="782270000"/>
    <n v="203965000"/>
    <n v="80791000"/>
    <x v="0"/>
    <n v="133457000"/>
    <x v="7"/>
    <x v="23"/>
    <m/>
    <m/>
    <m/>
    <m/>
    <m/>
  </r>
  <r>
    <n v="608"/>
    <x v="146"/>
    <x v="0"/>
    <d v="2013-12-31T00:00:00"/>
    <n v="2013"/>
    <n v="146917000000"/>
    <n v="123050000000"/>
    <n v="10850000000"/>
    <x v="0"/>
    <s v=" $-   "/>
    <x v="1"/>
    <x v="72"/>
    <m/>
    <m/>
    <m/>
    <m/>
    <m/>
  </r>
  <r>
    <n v="609"/>
    <x v="146"/>
    <x v="1"/>
    <d v="2014-12-31T00:00:00"/>
    <n v="2014"/>
    <n v="144077000000"/>
    <n v="131903000000"/>
    <n v="11842000000"/>
    <x v="0"/>
    <s v=" $-   "/>
    <x v="1"/>
    <x v="72"/>
    <m/>
    <m/>
    <m/>
    <m/>
    <m/>
  </r>
  <r>
    <n v="610"/>
    <x v="146"/>
    <x v="2"/>
    <d v="2015-12-31T00:00:00"/>
    <n v="2015"/>
    <n v="149558000000"/>
    <n v="131409000000"/>
    <n v="10502000000"/>
    <x v="0"/>
    <s v=" $-   "/>
    <x v="1"/>
    <x v="72"/>
    <m/>
    <m/>
    <m/>
    <m/>
    <m/>
  </r>
  <r>
    <n v="611"/>
    <x v="146"/>
    <x v="3"/>
    <d v="2016-12-31T00:00:00"/>
    <n v="2016"/>
    <n v="151800000000"/>
    <n v="135488000000"/>
    <n v="12196000000"/>
    <x v="0"/>
    <s v=" $-   "/>
    <x v="1"/>
    <x v="72"/>
    <m/>
    <m/>
    <m/>
    <m/>
    <m/>
  </r>
  <r>
    <n v="612"/>
    <x v="147"/>
    <x v="0"/>
    <d v="2013-12-31T00:00:00"/>
    <n v="2013"/>
    <n v="3326106000"/>
    <n v="1606661000"/>
    <n v="1007431000"/>
    <x v="0"/>
    <s v=" $-   "/>
    <x v="0"/>
    <x v="18"/>
    <m/>
    <m/>
    <m/>
    <m/>
    <m/>
  </r>
  <r>
    <n v="613"/>
    <x v="147"/>
    <x v="1"/>
    <d v="2014-12-31T00:00:00"/>
    <n v="2014"/>
    <n v="3733507000"/>
    <n v="1836105000"/>
    <n v="1110776000"/>
    <x v="0"/>
    <s v=" $-   "/>
    <x v="0"/>
    <x v="18"/>
    <m/>
    <m/>
    <m/>
    <m/>
    <m/>
  </r>
  <r>
    <n v="614"/>
    <x v="147"/>
    <x v="2"/>
    <d v="2015-12-31T00:00:00"/>
    <n v="2015"/>
    <n v="3869187000"/>
    <n v="1920253000"/>
    <n v="1121590000"/>
    <x v="0"/>
    <s v=" $-   "/>
    <x v="0"/>
    <x v="18"/>
    <m/>
    <m/>
    <m/>
    <m/>
    <m/>
  </r>
  <r>
    <n v="615"/>
    <x v="147"/>
    <x v="3"/>
    <d v="2016-12-31T00:00:00"/>
    <n v="2016"/>
    <n v="3962036000"/>
    <n v="1997259000"/>
    <n v="1169470000"/>
    <x v="0"/>
    <s v=" $-   "/>
    <x v="0"/>
    <x v="18"/>
    <m/>
    <m/>
    <m/>
    <m/>
    <m/>
  </r>
  <r>
    <n v="616"/>
    <x v="148"/>
    <x v="0"/>
    <d v="2013-12-31T00:00:00"/>
    <n v="2013"/>
    <n v="7872000000"/>
    <n v="1875000000"/>
    <n v="1778000000"/>
    <x v="165"/>
    <s v=" $-   "/>
    <x v="2"/>
    <x v="16"/>
    <m/>
    <e v="#VALUE!"/>
    <m/>
    <m/>
    <m/>
  </r>
  <r>
    <n v="617"/>
    <x v="148"/>
    <x v="1"/>
    <d v="2014-12-31T00:00:00"/>
    <n v="2014"/>
    <n v="12466000000"/>
    <n v="2153000000"/>
    <n v="2653000000"/>
    <x v="166"/>
    <s v=" $-   "/>
    <x v="2"/>
    <x v="16"/>
    <m/>
    <e v="#VALUE!"/>
    <m/>
    <m/>
    <m/>
  </r>
  <r>
    <n v="618"/>
    <x v="148"/>
    <x v="2"/>
    <d v="2015-12-31T00:00:00"/>
    <n v="2015"/>
    <n v="17928000000"/>
    <n v="2867000000"/>
    <n v="4020000000"/>
    <x v="167"/>
    <s v=" $-   "/>
    <x v="2"/>
    <x v="16"/>
    <m/>
    <e v="#VALUE!"/>
    <m/>
    <m/>
    <m/>
  </r>
  <r>
    <n v="619"/>
    <x v="148"/>
    <x v="3"/>
    <d v="2016-12-31T00:00:00"/>
    <n v="2016"/>
    <n v="27638000000"/>
    <n v="3789000000"/>
    <n v="5503000000"/>
    <x v="168"/>
    <s v=" $-   "/>
    <x v="2"/>
    <x v="16"/>
    <m/>
    <e v="#VALUE!"/>
    <m/>
    <m/>
    <m/>
  </r>
  <r>
    <n v="620"/>
    <x v="149"/>
    <x v="0"/>
    <d v="2012-12-31T00:00:00"/>
    <n v="2012"/>
    <n v="3134800000"/>
    <n v="2093200000"/>
    <n v="873100000"/>
    <x v="0"/>
    <n v="7400000"/>
    <x v="0"/>
    <x v="18"/>
    <m/>
    <m/>
    <m/>
    <m/>
    <m/>
  </r>
  <r>
    <n v="621"/>
    <x v="149"/>
    <x v="1"/>
    <d v="2013-12-31T00:00:00"/>
    <n v="2013"/>
    <n v="3703600000"/>
    <n v="2408500000"/>
    <n v="938700000"/>
    <x v="0"/>
    <n v="9400000"/>
    <x v="0"/>
    <x v="18"/>
    <m/>
    <m/>
    <m/>
    <m/>
    <m/>
  </r>
  <r>
    <n v="622"/>
    <x v="149"/>
    <x v="2"/>
    <d v="2014-12-31T00:00:00"/>
    <n v="2014"/>
    <n v="4013600000"/>
    <n v="2646700000"/>
    <n v="943300000"/>
    <x v="0"/>
    <n v="13100000"/>
    <x v="0"/>
    <x v="18"/>
    <m/>
    <m/>
    <m/>
    <m/>
    <m/>
  </r>
  <r>
    <n v="623"/>
    <x v="149"/>
    <x v="3"/>
    <d v="2015-12-31T00:00:00"/>
    <n v="2015"/>
    <n v="4579400000"/>
    <n v="2997500000"/>
    <n v="1047600000"/>
    <x v="0"/>
    <n v="21600000"/>
    <x v="0"/>
    <x v="18"/>
    <m/>
    <m/>
    <m/>
    <m/>
    <m/>
  </r>
  <r>
    <n v="624"/>
    <x v="150"/>
    <x v="0"/>
    <d v="2012-12-31T00:00:00"/>
    <n v="2012"/>
    <n v="18010000000"/>
    <n v="11561000000"/>
    <n v="431000000"/>
    <x v="169"/>
    <s v=" $-   "/>
    <x v="8"/>
    <x v="73"/>
    <m/>
    <m/>
    <m/>
    <m/>
    <m/>
  </r>
  <r>
    <n v="625"/>
    <x v="150"/>
    <x v="1"/>
    <d v="2013-12-31T00:00:00"/>
    <n v="2013"/>
    <n v="20921000000"/>
    <n v="14637000000"/>
    <n v="657000000"/>
    <x v="170"/>
    <s v=" $-   "/>
    <x v="8"/>
    <x v="73"/>
    <m/>
    <m/>
    <m/>
    <m/>
    <m/>
  </r>
  <r>
    <n v="626"/>
    <x v="150"/>
    <x v="2"/>
    <d v="2014-12-31T00:00:00"/>
    <n v="2014"/>
    <n v="21438000000"/>
    <n v="19504000000"/>
    <n v="592000000"/>
    <x v="171"/>
    <s v=" $-   "/>
    <x v="8"/>
    <x v="73"/>
    <m/>
    <m/>
    <m/>
    <m/>
    <m/>
  </r>
  <r>
    <n v="627"/>
    <x v="150"/>
    <x v="3"/>
    <d v="2015-12-31T00:00:00"/>
    <n v="2015"/>
    <n v="15877000000"/>
    <n v="28524000000"/>
    <n v="569000000"/>
    <x v="172"/>
    <s v=" $-   "/>
    <x v="8"/>
    <x v="73"/>
    <m/>
    <m/>
    <m/>
    <m/>
    <m/>
  </r>
  <r>
    <n v="628"/>
    <x v="151"/>
    <x v="0"/>
    <d v="2013-05-31T00:00:00"/>
    <n v="2013"/>
    <n v="44287000000"/>
    <n v="16448000000"/>
    <n v="20359000000"/>
    <x v="0"/>
    <n v="2386000000"/>
    <x v="0"/>
    <x v="49"/>
    <m/>
    <m/>
    <m/>
    <m/>
    <m/>
  </r>
  <r>
    <n v="629"/>
    <x v="151"/>
    <x v="1"/>
    <d v="2014-05-31T00:00:00"/>
    <n v="2014"/>
    <n v="45567000000"/>
    <n v="17052000000"/>
    <n v="22113000000"/>
    <x v="0"/>
    <n v="2587000000"/>
    <x v="0"/>
    <x v="49"/>
    <m/>
    <m/>
    <m/>
    <m/>
    <m/>
  </r>
  <r>
    <n v="630"/>
    <x v="151"/>
    <x v="2"/>
    <d v="2015-05-31T00:00:00"/>
    <n v="2015"/>
    <n v="47453000000"/>
    <n v="16984000000"/>
    <n v="25715000000"/>
    <x v="0"/>
    <n v="2611000000"/>
    <x v="0"/>
    <x v="49"/>
    <m/>
    <m/>
    <m/>
    <m/>
    <m/>
  </r>
  <r>
    <n v="631"/>
    <x v="151"/>
    <x v="3"/>
    <d v="2016-05-31T00:00:00"/>
    <n v="2016"/>
    <n v="50365000000"/>
    <n v="17327000000"/>
    <n v="27330000000"/>
    <x v="0"/>
    <n v="2631000000"/>
    <x v="0"/>
    <x v="49"/>
    <m/>
    <m/>
    <m/>
    <m/>
    <m/>
  </r>
  <r>
    <n v="632"/>
    <x v="152"/>
    <x v="0"/>
    <d v="2012-12-31T00:00:00"/>
    <n v="2012"/>
    <n v="15255000000"/>
    <n v="6717000000"/>
    <n v="5353000000"/>
    <x v="0"/>
    <n v="1051000000"/>
    <x v="5"/>
    <x v="11"/>
    <m/>
    <m/>
    <m/>
    <m/>
    <m/>
  </r>
  <r>
    <n v="633"/>
    <x v="152"/>
    <x v="1"/>
    <d v="2013-12-31T00:00:00"/>
    <n v="2013"/>
    <n v="14892000000"/>
    <n v="6459000000"/>
    <n v="4315000000"/>
    <x v="0"/>
    <n v="1741000000"/>
    <x v="5"/>
    <x v="11"/>
    <m/>
    <m/>
    <m/>
    <m/>
    <m/>
  </r>
  <r>
    <n v="634"/>
    <x v="152"/>
    <x v="2"/>
    <d v="2014-12-31T00:00:00"/>
    <n v="2014"/>
    <n v="15049000000"/>
    <n v="6996000000"/>
    <n v="5759000000"/>
    <x v="0"/>
    <n v="1232000000"/>
    <x v="5"/>
    <x v="11"/>
    <m/>
    <m/>
    <m/>
    <m/>
    <m/>
  </r>
  <r>
    <n v="635"/>
    <x v="152"/>
    <x v="3"/>
    <d v="2015-12-31T00:00:00"/>
    <n v="2015"/>
    <n v="15026000000"/>
    <n v="6173000000"/>
    <n v="4969000000"/>
    <x v="0"/>
    <n v="1550000000"/>
    <x v="5"/>
    <x v="11"/>
    <m/>
    <m/>
    <m/>
    <m/>
    <m/>
  </r>
  <r>
    <n v="636"/>
    <x v="153"/>
    <x v="0"/>
    <d v="2013-09-30T00:00:00"/>
    <n v="2013"/>
    <n v="1481314000"/>
    <n v="253047000"/>
    <n v="587835000"/>
    <x v="173"/>
    <s v=" $-   "/>
    <x v="2"/>
    <x v="57"/>
    <m/>
    <e v="#VALUE!"/>
    <m/>
    <m/>
    <m/>
  </r>
  <r>
    <n v="637"/>
    <x v="153"/>
    <x v="1"/>
    <d v="2014-09-30T00:00:00"/>
    <n v="2014"/>
    <n v="1732046000"/>
    <n v="309959000"/>
    <n v="664738000"/>
    <x v="174"/>
    <s v=" $-   "/>
    <x v="2"/>
    <x v="57"/>
    <m/>
    <e v="#VALUE!"/>
    <m/>
    <m/>
    <m/>
  </r>
  <r>
    <n v="638"/>
    <x v="153"/>
    <x v="2"/>
    <d v="2015-09-30T00:00:00"/>
    <n v="2015"/>
    <n v="1919823000"/>
    <n v="332261000"/>
    <n v="738080000"/>
    <x v="175"/>
    <s v=" $-   "/>
    <x v="2"/>
    <x v="57"/>
    <m/>
    <e v="#VALUE!"/>
    <m/>
    <m/>
    <m/>
  </r>
  <r>
    <n v="639"/>
    <x v="153"/>
    <x v="3"/>
    <d v="2016-09-30T00:00:00"/>
    <n v="2016"/>
    <n v="1995034000"/>
    <n v="337205000"/>
    <n v="767174000"/>
    <x v="176"/>
    <s v=" $-   "/>
    <x v="2"/>
    <x v="57"/>
    <m/>
    <e v="#VALUE!"/>
    <m/>
    <m/>
    <m/>
  </r>
  <r>
    <n v="640"/>
    <x v="154"/>
    <x v="0"/>
    <d v="2012-12-31T00:00:00"/>
    <n v="2012"/>
    <n v="5795800000"/>
    <n v="3956200000"/>
    <n v="763300000"/>
    <x v="0"/>
    <s v=" $-   "/>
    <x v="2"/>
    <x v="16"/>
    <m/>
    <e v="#VALUE!"/>
    <m/>
    <m/>
    <m/>
  </r>
  <r>
    <n v="641"/>
    <x v="154"/>
    <x v="1"/>
    <d v="2013-12-31T00:00:00"/>
    <n v="2013"/>
    <n v="6063400000"/>
    <n v="4092700000"/>
    <n v="907800000"/>
    <x v="0"/>
    <s v=" $-   "/>
    <x v="2"/>
    <x v="16"/>
    <m/>
    <e v="#VALUE!"/>
    <m/>
    <m/>
    <m/>
  </r>
  <r>
    <n v="642"/>
    <x v="154"/>
    <x v="2"/>
    <d v="2014-12-31T00:00:00"/>
    <n v="2014"/>
    <n v="6413800000"/>
    <n v="4328300000"/>
    <n v="814900000"/>
    <x v="0"/>
    <s v=" $-   "/>
    <x v="2"/>
    <x v="16"/>
    <m/>
    <e v="#VALUE!"/>
    <m/>
    <m/>
    <m/>
  </r>
  <r>
    <n v="643"/>
    <x v="154"/>
    <x v="3"/>
    <d v="2015-12-31T00:00:00"/>
    <n v="2015"/>
    <n v="6595200000"/>
    <n v="4393200000"/>
    <n v="1102800000"/>
    <x v="0"/>
    <s v=" $-   "/>
    <x v="2"/>
    <x v="16"/>
    <m/>
    <e v="#VALUE!"/>
    <m/>
    <m/>
    <m/>
  </r>
  <r>
    <n v="644"/>
    <x v="155"/>
    <x v="0"/>
    <d v="2012-12-31T00:00:00"/>
    <n v="2012"/>
    <n v="4436000000"/>
    <n v="2564000000"/>
    <n v="824000000"/>
    <x v="0"/>
    <s v=" $-   "/>
    <x v="2"/>
    <x v="16"/>
    <m/>
    <e v="#VALUE!"/>
    <m/>
    <m/>
    <m/>
  </r>
  <r>
    <n v="645"/>
    <x v="155"/>
    <x v="1"/>
    <d v="2013-12-31T00:00:00"/>
    <n v="2013"/>
    <n v="4814000000"/>
    <n v="2776000000"/>
    <n v="977000000"/>
    <x v="0"/>
    <s v=" $-   "/>
    <x v="2"/>
    <x v="16"/>
    <m/>
    <e v="#VALUE!"/>
    <m/>
    <m/>
    <m/>
  </r>
  <r>
    <n v="646"/>
    <x v="155"/>
    <x v="2"/>
    <d v="2014-12-31T00:00:00"/>
    <n v="2014"/>
    <n v="5066000000"/>
    <n v="2881000000"/>
    <n v="975000000"/>
    <x v="0"/>
    <s v=" $-   "/>
    <x v="2"/>
    <x v="16"/>
    <m/>
    <e v="#VALUE!"/>
    <m/>
    <m/>
    <m/>
  </r>
  <r>
    <n v="647"/>
    <x v="155"/>
    <x v="3"/>
    <d v="2015-12-31T00:00:00"/>
    <n v="2015"/>
    <n v="5254000000"/>
    <n v="2909000000"/>
    <n v="1034000000"/>
    <x v="0"/>
    <s v=" $-   "/>
    <x v="2"/>
    <x v="16"/>
    <m/>
    <e v="#VALUE!"/>
    <m/>
    <m/>
    <m/>
  </r>
  <r>
    <n v="648"/>
    <x v="156"/>
    <x v="0"/>
    <d v="2013-02-02T00:00:00"/>
    <n v="2013"/>
    <n v="6182000000"/>
    <n v="4148000000"/>
    <n v="1294000000"/>
    <x v="0"/>
    <n v="118000000"/>
    <x v="1"/>
    <x v="74"/>
    <m/>
    <m/>
    <m/>
    <m/>
    <m/>
  </r>
  <r>
    <n v="649"/>
    <x v="156"/>
    <x v="1"/>
    <d v="2014-02-01T00:00:00"/>
    <n v="2014"/>
    <n v="6505000000"/>
    <n v="4372000000"/>
    <n v="1334000000"/>
    <x v="0"/>
    <n v="133000000"/>
    <x v="1"/>
    <x v="74"/>
    <m/>
    <m/>
    <m/>
    <m/>
    <m/>
  </r>
  <r>
    <n v="650"/>
    <x v="156"/>
    <x v="2"/>
    <d v="2015-01-31T00:00:00"/>
    <n v="2015"/>
    <n v="7151000000"/>
    <n v="4777000000"/>
    <n v="1426000000"/>
    <x v="0"/>
    <n v="139000000"/>
    <x v="1"/>
    <x v="74"/>
    <m/>
    <m/>
    <m/>
    <m/>
    <m/>
  </r>
  <r>
    <n v="651"/>
    <x v="156"/>
    <x v="3"/>
    <d v="2016-01-30T00:00:00"/>
    <n v="2016"/>
    <n v="7412000000"/>
    <n v="4907000000"/>
    <n v="1415000000"/>
    <x v="0"/>
    <n v="148000000"/>
    <x v="1"/>
    <x v="74"/>
    <m/>
    <m/>
    <m/>
    <m/>
    <m/>
  </r>
  <r>
    <n v="652"/>
    <x v="157"/>
    <x v="0"/>
    <d v="2012-12-31T00:00:00"/>
    <n v="2012"/>
    <n v="1405358000"/>
    <n v="670174000"/>
    <n v="292500000"/>
    <x v="177"/>
    <s v=" $-   "/>
    <x v="2"/>
    <x v="75"/>
    <m/>
    <e v="#VALUE!"/>
    <m/>
    <m/>
    <m/>
  </r>
  <r>
    <n v="653"/>
    <x v="157"/>
    <x v="1"/>
    <d v="2013-12-31T00:00:00"/>
    <n v="2013"/>
    <n v="1496372000"/>
    <n v="759362000"/>
    <n v="322739000"/>
    <x v="178"/>
    <s v=" $-   "/>
    <x v="2"/>
    <x v="75"/>
    <m/>
    <e v="#VALUE!"/>
    <m/>
    <m/>
    <m/>
  </r>
  <r>
    <n v="654"/>
    <x v="157"/>
    <x v="2"/>
    <d v="2014-12-31T00:00:00"/>
    <n v="2014"/>
    <n v="1530654000"/>
    <n v="780281000"/>
    <n v="331995000"/>
    <x v="179"/>
    <s v=" $-   "/>
    <x v="2"/>
    <x v="75"/>
    <m/>
    <e v="#VALUE!"/>
    <m/>
    <m/>
    <m/>
  </r>
  <r>
    <n v="655"/>
    <x v="157"/>
    <x v="3"/>
    <d v="2015-12-31T00:00:00"/>
    <n v="2015"/>
    <n v="1557067000"/>
    <n v="803506000"/>
    <n v="313544000"/>
    <x v="180"/>
    <s v=" $-   "/>
    <x v="2"/>
    <x v="75"/>
    <m/>
    <e v="#VALUE!"/>
    <m/>
    <m/>
    <m/>
  </r>
  <r>
    <n v="656"/>
    <x v="158"/>
    <x v="0"/>
    <d v="2013-12-31T00:00:00"/>
    <n v="2013"/>
    <n v="27351573000"/>
    <n v="25986382000"/>
    <n v="175148000"/>
    <x v="0"/>
    <s v=" $-   "/>
    <x v="0"/>
    <x v="76"/>
    <m/>
    <m/>
    <m/>
    <m/>
    <m/>
  </r>
  <r>
    <n v="657"/>
    <x v="158"/>
    <x v="1"/>
    <d v="2014-12-31T00:00:00"/>
    <n v="2014"/>
    <n v="21531577000"/>
    <n v="20132544000"/>
    <n v="182711000"/>
    <x v="0"/>
    <s v=" $-   "/>
    <x v="0"/>
    <x v="76"/>
    <m/>
    <m/>
    <m/>
    <m/>
    <m/>
  </r>
  <r>
    <n v="658"/>
    <x v="158"/>
    <x v="2"/>
    <d v="2015-12-31T00:00:00"/>
    <n v="2015"/>
    <n v="18114048000"/>
    <n v="17019352000"/>
    <n v="408225000"/>
    <x v="0"/>
    <s v=" $-   "/>
    <x v="0"/>
    <x v="76"/>
    <m/>
    <m/>
    <m/>
    <m/>
    <m/>
  </r>
  <r>
    <n v="659"/>
    <x v="158"/>
    <x v="3"/>
    <d v="2016-12-31T00:00:00"/>
    <n v="2016"/>
    <n v="19036525000"/>
    <n v="18246209000"/>
    <n v="191073000"/>
    <x v="0"/>
    <s v=" $-   "/>
    <x v="0"/>
    <x v="76"/>
    <m/>
    <m/>
    <m/>
    <m/>
    <m/>
  </r>
  <r>
    <n v="660"/>
    <x v="159"/>
    <x v="0"/>
    <d v="2013-12-31T00:00:00"/>
    <n v="2013"/>
    <n v="4954619000"/>
    <n v="3266524000"/>
    <n v="966829000"/>
    <x v="0"/>
    <s v=" $-   "/>
    <x v="0"/>
    <x v="52"/>
    <m/>
    <m/>
    <m/>
    <m/>
    <m/>
  </r>
  <r>
    <n v="661"/>
    <x v="159"/>
    <x v="1"/>
    <d v="2014-12-31T00:00:00"/>
    <n v="2014"/>
    <n v="4877885000"/>
    <n v="3163268000"/>
    <n v="936900000"/>
    <x v="0"/>
    <s v=" $-   "/>
    <x v="0"/>
    <x v="52"/>
    <m/>
    <m/>
    <m/>
    <m/>
    <m/>
  </r>
  <r>
    <n v="662"/>
    <x v="159"/>
    <x v="2"/>
    <d v="2015-12-31T00:00:00"/>
    <n v="2015"/>
    <n v="4561030000"/>
    <n v="3073712000"/>
    <n v="971611000"/>
    <x v="0"/>
    <s v=" $-   "/>
    <x v="0"/>
    <x v="52"/>
    <m/>
    <m/>
    <m/>
    <m/>
    <m/>
  </r>
  <r>
    <n v="663"/>
    <x v="159"/>
    <x v="3"/>
    <d v="2016-12-31T00:00:00"/>
    <n v="2016"/>
    <n v="3991462000"/>
    <n v="2759908000"/>
    <n v="965322000"/>
    <x v="0"/>
    <s v=" $-   "/>
    <x v="0"/>
    <x v="52"/>
    <m/>
    <m/>
    <m/>
    <m/>
    <m/>
  </r>
  <r>
    <n v="664"/>
    <x v="160"/>
    <x v="0"/>
    <d v="2012-12-31T00:00:00"/>
    <n v="2012"/>
    <n v="3409900000"/>
    <n v="2141600000"/>
    <n v="489700000"/>
    <x v="181"/>
    <s v=" $-   "/>
    <x v="8"/>
    <x v="63"/>
    <m/>
    <m/>
    <m/>
    <m/>
    <m/>
  </r>
  <r>
    <n v="665"/>
    <x v="160"/>
    <x v="1"/>
    <d v="2013-12-31T00:00:00"/>
    <n v="2013"/>
    <n v="3130700000"/>
    <n v="1929800000"/>
    <n v="496100000"/>
    <x v="182"/>
    <s v=" $-   "/>
    <x v="8"/>
    <x v="63"/>
    <m/>
    <m/>
    <m/>
    <m/>
    <m/>
  </r>
  <r>
    <n v="666"/>
    <x v="160"/>
    <x v="2"/>
    <d v="2014-12-31T00:00:00"/>
    <n v="2014"/>
    <n v="3258700000"/>
    <n v="2047800000"/>
    <n v="589800000"/>
    <x v="183"/>
    <s v=" $-   "/>
    <x v="8"/>
    <x v="63"/>
    <m/>
    <m/>
    <m/>
    <m/>
    <m/>
  </r>
  <r>
    <n v="667"/>
    <x v="160"/>
    <x v="3"/>
    <d v="2015-12-31T00:00:00"/>
    <n v="2015"/>
    <n v="3276500000"/>
    <n v="2201100000"/>
    <n v="737900000"/>
    <x v="184"/>
    <s v=" $-   "/>
    <x v="8"/>
    <x v="63"/>
    <m/>
    <m/>
    <m/>
    <m/>
    <m/>
  </r>
  <r>
    <n v="668"/>
    <x v="161"/>
    <x v="0"/>
    <d v="2013-12-31T00:00:00"/>
    <n v="2013"/>
    <n v="637413000"/>
    <n v="190454000"/>
    <n v="31970000"/>
    <x v="0"/>
    <n v="160828000"/>
    <x v="7"/>
    <x v="77"/>
    <m/>
    <m/>
    <m/>
    <m/>
    <m/>
  </r>
  <r>
    <n v="669"/>
    <x v="161"/>
    <x v="1"/>
    <d v="2014-12-31T00:00:00"/>
    <n v="2014"/>
    <n v="686090000"/>
    <n v="211923000"/>
    <n v="32316000"/>
    <x v="0"/>
    <n v="170814000"/>
    <x v="7"/>
    <x v="77"/>
    <m/>
    <m/>
    <m/>
    <m/>
    <m/>
  </r>
  <r>
    <n v="670"/>
    <x v="161"/>
    <x v="2"/>
    <d v="2015-12-31T00:00:00"/>
    <n v="2015"/>
    <n v="744012000"/>
    <n v="233417000"/>
    <n v="35645000"/>
    <x v="0"/>
    <n v="174796000"/>
    <x v="7"/>
    <x v="77"/>
    <m/>
    <m/>
    <m/>
    <m/>
    <m/>
  </r>
  <r>
    <n v="671"/>
    <x v="161"/>
    <x v="3"/>
    <d v="2016-12-31T00:00:00"/>
    <n v="2016"/>
    <n v="801591000"/>
    <n v="253612000"/>
    <n v="33399000"/>
    <x v="0"/>
    <n v="193585000"/>
    <x v="7"/>
    <x v="77"/>
    <m/>
    <m/>
    <m/>
    <m/>
    <m/>
  </r>
  <r>
    <n v="672"/>
    <x v="162"/>
    <x v="0"/>
    <d v="2012-12-31T00:00:00"/>
    <n v="2012"/>
    <n v="3368545000"/>
    <n v="2515796000"/>
    <n v="280928000"/>
    <x v="185"/>
    <s v=" $-   "/>
    <x v="2"/>
    <x v="7"/>
    <m/>
    <e v="#VALUE!"/>
    <m/>
    <m/>
    <m/>
  </r>
  <r>
    <n v="673"/>
    <x v="162"/>
    <x v="1"/>
    <d v="2013-12-31T00:00:00"/>
    <n v="2013"/>
    <n v="3309616000"/>
    <n v="2444984000"/>
    <n v="270261000"/>
    <x v="186"/>
    <s v=" $-   "/>
    <x v="2"/>
    <x v="7"/>
    <m/>
    <e v="#VALUE!"/>
    <m/>
    <m/>
    <m/>
  </r>
  <r>
    <n v="674"/>
    <x v="162"/>
    <x v="2"/>
    <d v="2014-12-31T00:00:00"/>
    <n v="2014"/>
    <n v="3391187000"/>
    <n v="2566246000"/>
    <n v="253827000"/>
    <x v="187"/>
    <s v=" $-   "/>
    <x v="2"/>
    <x v="7"/>
    <m/>
    <e v="#VALUE!"/>
    <m/>
    <m/>
    <m/>
  </r>
  <r>
    <n v="675"/>
    <x v="162"/>
    <x v="3"/>
    <d v="2015-12-31T00:00:00"/>
    <n v="2015"/>
    <n v="3578995000"/>
    <n v="2659728000"/>
    <n v="255192000"/>
    <x v="188"/>
    <s v=" $-   "/>
    <x v="2"/>
    <x v="7"/>
    <m/>
    <e v="#VALUE!"/>
    <m/>
    <m/>
    <m/>
  </r>
  <r>
    <n v="676"/>
    <x v="163"/>
    <x v="0"/>
    <d v="2012-12-31T00:00:00"/>
    <n v="2012"/>
    <n v="5011853000"/>
    <s v=" $-   "/>
    <n v="2676141000"/>
    <x v="0"/>
    <n v="1266807000"/>
    <x v="10"/>
    <x v="61"/>
    <m/>
    <m/>
    <m/>
    <m/>
    <m/>
  </r>
  <r>
    <n v="677"/>
    <x v="163"/>
    <x v="1"/>
    <d v="2013-12-31T00:00:00"/>
    <n v="2013"/>
    <n v="4762000000"/>
    <s v=" $-   "/>
    <n v="2616000000"/>
    <x v="0"/>
    <n v="1170000000"/>
    <x v="10"/>
    <x v="61"/>
    <m/>
    <m/>
    <m/>
    <m/>
    <m/>
  </r>
  <r>
    <n v="678"/>
    <x v="163"/>
    <x v="2"/>
    <d v="2014-12-31T00:00:00"/>
    <n v="2014"/>
    <n v="4772000000"/>
    <s v=" $-   "/>
    <n v="2671000000"/>
    <x v="0"/>
    <n v="1139000000"/>
    <x v="10"/>
    <x v="61"/>
    <m/>
    <m/>
    <m/>
    <m/>
    <m/>
  </r>
  <r>
    <n v="679"/>
    <x v="163"/>
    <x v="3"/>
    <d v="2015-12-31T00:00:00"/>
    <n v="2015"/>
    <n v="5576000000"/>
    <s v=" $-   "/>
    <n v="3275000000"/>
    <x v="0"/>
    <n v="1320000000"/>
    <x v="10"/>
    <x v="61"/>
    <m/>
    <m/>
    <m/>
    <m/>
    <m/>
  </r>
  <r>
    <n v="680"/>
    <x v="164"/>
    <x v="0"/>
    <d v="2013-12-31T00:00:00"/>
    <n v="2013"/>
    <n v="30930000000"/>
    <n v="25202000000"/>
    <n v="2039000000"/>
    <x v="0"/>
    <s v=" $-   "/>
    <x v="0"/>
    <x v="30"/>
    <m/>
    <m/>
    <m/>
    <m/>
    <m/>
  </r>
  <r>
    <n v="681"/>
    <x v="164"/>
    <x v="1"/>
    <d v="2014-12-31T00:00:00"/>
    <n v="2014"/>
    <n v="30852000000"/>
    <n v="24979000000"/>
    <n v="1984000000"/>
    <x v="0"/>
    <s v=" $-   "/>
    <x v="0"/>
    <x v="30"/>
    <m/>
    <m/>
    <m/>
    <m/>
    <m/>
  </r>
  <r>
    <n v="682"/>
    <x v="164"/>
    <x v="2"/>
    <d v="2015-12-31T00:00:00"/>
    <n v="2015"/>
    <n v="31469000000"/>
    <n v="25339000000"/>
    <n v="1952000000"/>
    <x v="0"/>
    <s v=" $-   "/>
    <x v="0"/>
    <x v="30"/>
    <m/>
    <m/>
    <m/>
    <m/>
    <m/>
  </r>
  <r>
    <n v="683"/>
    <x v="164"/>
    <x v="3"/>
    <d v="2016-12-31T00:00:00"/>
    <n v="2016"/>
    <n v="31353000000"/>
    <n v="25104000000"/>
    <n v="1940000000"/>
    <x v="0"/>
    <s v=" $-   "/>
    <x v="0"/>
    <x v="30"/>
    <m/>
    <m/>
    <m/>
    <m/>
    <m/>
  </r>
  <r>
    <n v="684"/>
    <x v="165"/>
    <x v="0"/>
    <d v="2012-12-31T00:00:00"/>
    <n v="2012"/>
    <n v="2426301000"/>
    <n v="800336000"/>
    <n v="72163000"/>
    <x v="0"/>
    <n v="768820000"/>
    <x v="7"/>
    <x v="77"/>
    <m/>
    <m/>
    <m/>
    <m/>
    <m/>
  </r>
  <r>
    <n v="685"/>
    <x v="165"/>
    <x v="1"/>
    <d v="2013-12-31T00:00:00"/>
    <n v="2013"/>
    <n v="2486017000"/>
    <n v="815095000"/>
    <n v="76864000"/>
    <x v="0"/>
    <n v="749722000"/>
    <x v="7"/>
    <x v="77"/>
    <m/>
    <m/>
    <m/>
    <m/>
    <m/>
  </r>
  <r>
    <n v="686"/>
    <x v="165"/>
    <x v="2"/>
    <d v="2014-12-31T00:00:00"/>
    <n v="2014"/>
    <n v="2535559000"/>
    <n v="783602000"/>
    <n v="88705000"/>
    <x v="0"/>
    <n v="708406000"/>
    <x v="7"/>
    <x v="77"/>
    <m/>
    <m/>
    <m/>
    <m/>
    <m/>
  </r>
  <r>
    <n v="687"/>
    <x v="165"/>
    <x v="3"/>
    <d v="2015-12-31T00:00:00"/>
    <n v="2015"/>
    <n v="2403906000"/>
    <n v="747276000"/>
    <n v="72363000"/>
    <x v="0"/>
    <n v="643689000"/>
    <x v="7"/>
    <x v="77"/>
    <m/>
    <m/>
    <m/>
    <m/>
    <m/>
  </r>
  <r>
    <n v="688"/>
    <x v="166"/>
    <x v="0"/>
    <d v="2012-12-31T00:00:00"/>
    <n v="2012"/>
    <n v="9702000000"/>
    <n v="2471000000"/>
    <n v="1461000000"/>
    <x v="189"/>
    <s v=" $-   "/>
    <x v="3"/>
    <x v="19"/>
    <m/>
    <m/>
    <m/>
    <m/>
    <m/>
  </r>
  <r>
    <n v="689"/>
    <x v="166"/>
    <x v="1"/>
    <d v="2013-12-31T00:00:00"/>
    <n v="2013"/>
    <n v="11202000000"/>
    <n v="2859000000"/>
    <n v="1699000000"/>
    <x v="190"/>
    <s v=" $-   "/>
    <x v="3"/>
    <x v="19"/>
    <m/>
    <m/>
    <m/>
    <m/>
    <m/>
  </r>
  <r>
    <n v="690"/>
    <x v="166"/>
    <x v="2"/>
    <d v="2014-12-31T00:00:00"/>
    <n v="2014"/>
    <n v="24890000000"/>
    <n v="3788000000"/>
    <n v="2983000000"/>
    <x v="191"/>
    <s v=" $-   "/>
    <x v="3"/>
    <x v="19"/>
    <m/>
    <m/>
    <m/>
    <m/>
    <m/>
  </r>
  <r>
    <n v="691"/>
    <x v="166"/>
    <x v="3"/>
    <d v="2015-12-31T00:00:00"/>
    <n v="2015"/>
    <n v="32639000000"/>
    <n v="4006000000"/>
    <n v="3426000000"/>
    <x v="192"/>
    <s v=" $-   "/>
    <x v="3"/>
    <x v="19"/>
    <m/>
    <m/>
    <m/>
    <m/>
    <m/>
  </r>
  <r>
    <n v="692"/>
    <x v="167"/>
    <x v="0"/>
    <d v="2013-05-26T00:00:00"/>
    <n v="2013"/>
    <n v="17774100000"/>
    <n v="11350200000"/>
    <n v="3552300000"/>
    <x v="0"/>
    <s v=" $-   "/>
    <x v="4"/>
    <x v="40"/>
    <m/>
    <m/>
    <m/>
    <m/>
    <m/>
  </r>
  <r>
    <n v="693"/>
    <x v="167"/>
    <x v="1"/>
    <d v="2014-05-25T00:00:00"/>
    <n v="2014"/>
    <n v="17909600000"/>
    <n v="11539800000"/>
    <n v="3474300000"/>
    <x v="0"/>
    <s v=" $-   "/>
    <x v="4"/>
    <x v="40"/>
    <m/>
    <m/>
    <m/>
    <m/>
    <m/>
  </r>
  <r>
    <n v="694"/>
    <x v="167"/>
    <x v="2"/>
    <d v="2015-05-31T00:00:00"/>
    <n v="2015"/>
    <n v="17630300000"/>
    <n v="11681100000"/>
    <n v="3328000000"/>
    <x v="0"/>
    <s v=" $-   "/>
    <x v="4"/>
    <x v="40"/>
    <m/>
    <m/>
    <m/>
    <m/>
    <m/>
  </r>
  <r>
    <n v="695"/>
    <x v="167"/>
    <x v="3"/>
    <d v="2016-05-29T00:00:00"/>
    <n v="2016"/>
    <n v="16563100000"/>
    <n v="10733600000"/>
    <n v="3118900000"/>
    <x v="0"/>
    <s v=" $-   "/>
    <x v="4"/>
    <x v="40"/>
    <m/>
    <m/>
    <m/>
    <m/>
    <m/>
  </r>
  <r>
    <n v="696"/>
    <x v="168"/>
    <x v="0"/>
    <d v="2013-12-31T00:00:00"/>
    <n v="2013"/>
    <n v="7819000000"/>
    <n v="4495000000"/>
    <n v="1126000000"/>
    <x v="193"/>
    <n v="31000000"/>
    <x v="2"/>
    <x v="29"/>
    <m/>
    <n v="1867000000"/>
    <m/>
    <m/>
    <m/>
  </r>
  <r>
    <n v="697"/>
    <x v="168"/>
    <x v="1"/>
    <d v="2014-12-31T00:00:00"/>
    <n v="2014"/>
    <n v="9715000000"/>
    <n v="5663000000"/>
    <n v="1202000000"/>
    <x v="194"/>
    <n v="33000000"/>
    <x v="2"/>
    <x v="29"/>
    <m/>
    <n v="2050000000"/>
    <m/>
    <m/>
    <m/>
  </r>
  <r>
    <n v="698"/>
    <x v="168"/>
    <x v="2"/>
    <d v="2015-12-31T00:00:00"/>
    <n v="2015"/>
    <n v="9111000000"/>
    <n v="5458000000"/>
    <n v="1508000000"/>
    <x v="195"/>
    <n v="54000000"/>
    <x v="2"/>
    <x v="29"/>
    <m/>
    <n v="2331000000"/>
    <m/>
    <m/>
    <m/>
  </r>
  <r>
    <n v="699"/>
    <x v="168"/>
    <x v="3"/>
    <d v="2016-12-31T00:00:00"/>
    <n v="2016"/>
    <n v="9390000000"/>
    <n v="5644000000"/>
    <n v="1472000000"/>
    <x v="196"/>
    <n v="64000000"/>
    <x v="2"/>
    <x v="29"/>
    <m/>
    <n v="2278000000"/>
    <m/>
    <m/>
    <m/>
  </r>
  <r>
    <n v="700"/>
    <x v="169"/>
    <x v="0"/>
    <d v="2013-12-31T00:00:00"/>
    <n v="2013"/>
    <n v="155427000000"/>
    <n v="137373000000"/>
    <n v="12382000000"/>
    <x v="0"/>
    <s v=" $-   "/>
    <x v="1"/>
    <x v="72"/>
    <m/>
    <m/>
    <m/>
    <m/>
    <m/>
  </r>
  <r>
    <n v="701"/>
    <x v="169"/>
    <x v="1"/>
    <d v="2014-12-31T00:00:00"/>
    <n v="2014"/>
    <n v="155929000000"/>
    <n v="142121000000"/>
    <n v="12158000000"/>
    <x v="0"/>
    <s v=" $-   "/>
    <x v="1"/>
    <x v="72"/>
    <m/>
    <m/>
    <m/>
    <m/>
    <m/>
  </r>
  <r>
    <n v="702"/>
    <x v="169"/>
    <x v="2"/>
    <d v="2015-12-31T00:00:00"/>
    <n v="2015"/>
    <n v="152356000000"/>
    <n v="134054000000"/>
    <n v="13405000000"/>
    <x v="0"/>
    <s v=" $-   "/>
    <x v="1"/>
    <x v="72"/>
    <m/>
    <m/>
    <m/>
    <m/>
    <m/>
  </r>
  <r>
    <n v="703"/>
    <x v="169"/>
    <x v="3"/>
    <d v="2016-12-31T00:00:00"/>
    <n v="2016"/>
    <n v="166380000000"/>
    <n v="145125000000"/>
    <n v="11710000000"/>
    <x v="0"/>
    <s v=" $-   "/>
    <x v="1"/>
    <x v="72"/>
    <m/>
    <m/>
    <m/>
    <m/>
    <m/>
  </r>
  <r>
    <n v="704"/>
    <x v="170"/>
    <x v="0"/>
    <d v="2012-12-31T00:00:00"/>
    <n v="2012"/>
    <n v="13013868000"/>
    <n v="9235777000"/>
    <n v="2656530000"/>
    <x v="0"/>
    <n v="98383000"/>
    <x v="1"/>
    <x v="25"/>
    <m/>
    <m/>
    <m/>
    <m/>
    <m/>
  </r>
  <r>
    <n v="705"/>
    <x v="170"/>
    <x v="1"/>
    <d v="2013-12-31T00:00:00"/>
    <n v="2013"/>
    <n v="14077843000"/>
    <n v="9857923000"/>
    <n v="3028028000"/>
    <x v="0"/>
    <n v="133957000"/>
    <x v="1"/>
    <x v="25"/>
    <m/>
    <m/>
    <m/>
    <m/>
    <m/>
  </r>
  <r>
    <n v="706"/>
    <x v="170"/>
    <x v="2"/>
    <d v="2014-12-31T00:00:00"/>
    <n v="2014"/>
    <n v="15341647000"/>
    <n v="10747886000"/>
    <n v="3314030000"/>
    <x v="0"/>
    <n v="148313000"/>
    <x v="1"/>
    <x v="25"/>
    <m/>
    <m/>
    <m/>
    <m/>
    <m/>
  </r>
  <r>
    <n v="707"/>
    <x v="170"/>
    <x v="3"/>
    <d v="2015-12-31T00:00:00"/>
    <n v="2015"/>
    <n v="15280044000"/>
    <n v="10724192000"/>
    <n v="3277390000"/>
    <x v="0"/>
    <n v="141675000"/>
    <x v="1"/>
    <x v="25"/>
    <m/>
    <m/>
    <m/>
    <m/>
    <m/>
  </r>
  <r>
    <n v="708"/>
    <x v="171"/>
    <x v="0"/>
    <d v="2013-05-31T00:00:00"/>
    <n v="2013"/>
    <n v="2375923000"/>
    <n v="862075000"/>
    <n v="1156635000"/>
    <x v="0"/>
    <s v=" $-   "/>
    <x v="2"/>
    <x v="9"/>
    <m/>
    <e v="#VALUE!"/>
    <m/>
    <m/>
    <m/>
  </r>
  <r>
    <n v="709"/>
    <x v="171"/>
    <x v="1"/>
    <d v="2014-05-31T00:00:00"/>
    <n v="2014"/>
    <n v="2554236000"/>
    <n v="952225000"/>
    <n v="1196512000"/>
    <x v="0"/>
    <s v=" $-   "/>
    <x v="2"/>
    <x v="9"/>
    <m/>
    <e v="#VALUE!"/>
    <m/>
    <m/>
    <m/>
  </r>
  <r>
    <n v="710"/>
    <x v="171"/>
    <x v="2"/>
    <d v="2015-05-31T00:00:00"/>
    <n v="2015"/>
    <n v="2773718000"/>
    <n v="1022107000"/>
    <n v="1295014000"/>
    <x v="0"/>
    <s v=" $-   "/>
    <x v="2"/>
    <x v="9"/>
    <m/>
    <e v="#VALUE!"/>
    <m/>
    <m/>
    <m/>
  </r>
  <r>
    <n v="711"/>
    <x v="171"/>
    <x v="3"/>
    <d v="2016-05-31T00:00:00"/>
    <n v="2016"/>
    <n v="2898150000"/>
    <n v="1147639000"/>
    <n v="1325567000"/>
    <x v="0"/>
    <s v=" $-   "/>
    <x v="2"/>
    <x v="9"/>
    <m/>
    <e v="#VALUE!"/>
    <m/>
    <m/>
    <m/>
  </r>
  <r>
    <n v="712"/>
    <x v="172"/>
    <x v="0"/>
    <d v="2013-02-02T00:00:00"/>
    <n v="2013"/>
    <n v="15651000000"/>
    <n v="9480000000"/>
    <s v=" $-   "/>
    <x v="0"/>
    <s v=" $-   "/>
    <x v="1"/>
    <x v="74"/>
    <m/>
    <m/>
    <m/>
    <m/>
    <m/>
  </r>
  <r>
    <n v="713"/>
    <x v="172"/>
    <x v="1"/>
    <d v="2014-02-01T00:00:00"/>
    <n v="2014"/>
    <n v="16148000000"/>
    <n v="9855000000"/>
    <s v=" $-   "/>
    <x v="0"/>
    <s v=" $-   "/>
    <x v="1"/>
    <x v="74"/>
    <m/>
    <m/>
    <m/>
    <m/>
    <m/>
  </r>
  <r>
    <n v="714"/>
    <x v="172"/>
    <x v="2"/>
    <d v="2015-01-31T00:00:00"/>
    <n v="2015"/>
    <n v="16435000000"/>
    <n v="10146000000"/>
    <s v=" $-   "/>
    <x v="0"/>
    <s v=" $-   "/>
    <x v="1"/>
    <x v="74"/>
    <m/>
    <m/>
    <m/>
    <m/>
    <m/>
  </r>
  <r>
    <n v="715"/>
    <x v="172"/>
    <x v="3"/>
    <d v="2016-01-30T00:00:00"/>
    <n v="2016"/>
    <n v="15797000000"/>
    <n v="10077000000"/>
    <s v=" $-   "/>
    <x v="0"/>
    <s v=" $-   "/>
    <x v="1"/>
    <x v="74"/>
    <m/>
    <m/>
    <m/>
    <m/>
    <m/>
  </r>
  <r>
    <n v="716"/>
    <x v="173"/>
    <x v="0"/>
    <d v="2012-12-29T00:00:00"/>
    <n v="2012"/>
    <n v="2715675000"/>
    <n v="1277195000"/>
    <n v="508547000"/>
    <x v="197"/>
    <s v=" $-   "/>
    <x v="1"/>
    <x v="78"/>
    <m/>
    <m/>
    <m/>
    <m/>
    <m/>
  </r>
  <r>
    <n v="717"/>
    <x v="173"/>
    <x v="1"/>
    <d v="2013-12-28T00:00:00"/>
    <n v="2013"/>
    <n v="2631851000"/>
    <n v="1224551000"/>
    <n v="468345000"/>
    <x v="198"/>
    <s v=" $-   "/>
    <x v="1"/>
    <x v="78"/>
    <m/>
    <m/>
    <m/>
    <m/>
    <m/>
  </r>
  <r>
    <n v="718"/>
    <x v="173"/>
    <x v="2"/>
    <d v="2014-12-27T00:00:00"/>
    <n v="2014"/>
    <n v="2870658000"/>
    <n v="1266246000"/>
    <n v="518665000"/>
    <x v="199"/>
    <s v=" $-   "/>
    <x v="1"/>
    <x v="78"/>
    <m/>
    <m/>
    <m/>
    <m/>
    <m/>
  </r>
  <r>
    <n v="719"/>
    <x v="173"/>
    <x v="3"/>
    <d v="2015-12-26T00:00:00"/>
    <n v="2015"/>
    <n v="2820270000"/>
    <n v="1281566000"/>
    <n v="562080000"/>
    <x v="200"/>
    <s v=" $-   "/>
    <x v="1"/>
    <x v="78"/>
    <m/>
    <m/>
    <m/>
    <m/>
    <m/>
  </r>
  <r>
    <n v="720"/>
    <x v="174"/>
    <x v="0"/>
    <d v="2013-12-31T00:00:00"/>
    <n v="2013"/>
    <n v="19540000000"/>
    <n v="15422000000"/>
    <n v="2816000000"/>
    <x v="0"/>
    <s v=" $-   "/>
    <x v="1"/>
    <x v="79"/>
    <m/>
    <m/>
    <m/>
    <m/>
    <m/>
  </r>
  <r>
    <n v="721"/>
    <x v="174"/>
    <x v="1"/>
    <d v="2014-12-31T00:00:00"/>
    <n v="2014"/>
    <n v="18138000000"/>
    <n v="13906000000"/>
    <n v="2815000000"/>
    <x v="0"/>
    <s v=" $-   "/>
    <x v="1"/>
    <x v="79"/>
    <m/>
    <m/>
    <m/>
    <m/>
    <m/>
  </r>
  <r>
    <n v="722"/>
    <x v="174"/>
    <x v="2"/>
    <d v="2015-12-31T00:00:00"/>
    <n v="2015"/>
    <n v="16443000000"/>
    <n v="12164000000"/>
    <n v="2728000000"/>
    <x v="0"/>
    <s v=" $-   "/>
    <x v="1"/>
    <x v="79"/>
    <m/>
    <m/>
    <m/>
    <m/>
    <m/>
  </r>
  <r>
    <n v="723"/>
    <x v="174"/>
    <x v="3"/>
    <d v="2016-12-31T00:00:00"/>
    <n v="2016"/>
    <n v="15158000000"/>
    <n v="10972000000"/>
    <n v="2617000000"/>
    <x v="0"/>
    <s v=" $-   "/>
    <x v="1"/>
    <x v="79"/>
    <m/>
    <m/>
    <m/>
    <m/>
    <m/>
  </r>
  <r>
    <n v="724"/>
    <x v="175"/>
    <x v="0"/>
    <d v="2012-12-31T00:00:00"/>
    <n v="2012"/>
    <n v="8950045000"/>
    <n v="5033885000"/>
    <n v="2785035000"/>
    <x v="0"/>
    <s v=" $-   "/>
    <x v="0"/>
    <x v="80"/>
    <m/>
    <m/>
    <m/>
    <m/>
    <m/>
  </r>
  <r>
    <n v="725"/>
    <x v="175"/>
    <x v="1"/>
    <d v="2013-12-31T00:00:00"/>
    <n v="2013"/>
    <n v="9437758000"/>
    <n v="5301275000"/>
    <n v="2839629000"/>
    <x v="0"/>
    <s v=" $-   "/>
    <x v="0"/>
    <x v="80"/>
    <m/>
    <m/>
    <m/>
    <m/>
    <m/>
  </r>
  <r>
    <n v="726"/>
    <x v="175"/>
    <x v="2"/>
    <d v="2014-12-31T00:00:00"/>
    <n v="2014"/>
    <n v="9964953000"/>
    <n v="5650711000"/>
    <n v="2967125000"/>
    <x v="0"/>
    <s v=" $-   "/>
    <x v="0"/>
    <x v="80"/>
    <m/>
    <m/>
    <m/>
    <m/>
    <m/>
  </r>
  <r>
    <n v="727"/>
    <x v="175"/>
    <x v="3"/>
    <d v="2015-12-31T00:00:00"/>
    <n v="2015"/>
    <n v="9973384000"/>
    <n v="5741956000"/>
    <n v="2931108000"/>
    <x v="0"/>
    <s v=" $-   "/>
    <x v="0"/>
    <x v="80"/>
    <m/>
    <m/>
    <m/>
    <m/>
    <m/>
  </r>
  <r>
    <n v="728"/>
    <x v="176"/>
    <x v="0"/>
    <d v="2013-12-31T00:00:00"/>
    <n v="2013"/>
    <n v="29402000000"/>
    <n v="24931000000"/>
    <n v="1333000000"/>
    <x v="0"/>
    <s v=" $-   "/>
    <x v="9"/>
    <x v="37"/>
    <m/>
    <m/>
    <m/>
    <m/>
    <m/>
  </r>
  <r>
    <n v="729"/>
    <x v="176"/>
    <x v="1"/>
    <d v="2014-12-31T00:00:00"/>
    <n v="2014"/>
    <n v="32870000000"/>
    <n v="27334000000"/>
    <n v="293000000"/>
    <x v="0"/>
    <s v=" $-   "/>
    <x v="9"/>
    <x v="37"/>
    <m/>
    <m/>
    <m/>
    <m/>
    <m/>
  </r>
  <r>
    <n v="730"/>
    <x v="176"/>
    <x v="2"/>
    <d v="2015-12-31T00:00:00"/>
    <n v="2015"/>
    <n v="23633000000"/>
    <n v="21113000000"/>
    <n v="200000000"/>
    <x v="0"/>
    <s v=" $-   "/>
    <x v="9"/>
    <x v="37"/>
    <m/>
    <m/>
    <m/>
    <m/>
    <m/>
  </r>
  <r>
    <n v="731"/>
    <x v="176"/>
    <x v="3"/>
    <d v="2016-12-31T00:00:00"/>
    <n v="2016"/>
    <n v="15887000000"/>
    <n v="15023000000"/>
    <n v="228000000"/>
    <x v="0"/>
    <s v=" $-   "/>
    <x v="9"/>
    <x v="37"/>
    <m/>
    <m/>
    <m/>
    <m/>
    <m/>
  </r>
  <r>
    <n v="732"/>
    <x v="177"/>
    <x v="0"/>
    <d v="2013-06-30T00:00:00"/>
    <n v="2013"/>
    <n v="4297842000"/>
    <n v="3193722000"/>
    <n v="902869000"/>
    <x v="0"/>
    <s v=" $-   "/>
    <x v="1"/>
    <x v="78"/>
    <m/>
    <m/>
    <m/>
    <m/>
    <m/>
  </r>
  <r>
    <n v="733"/>
    <x v="177"/>
    <x v="1"/>
    <d v="2014-06-30T00:00:00"/>
    <n v="2014"/>
    <n v="5348483000"/>
    <n v="3891816000"/>
    <n v="1126940000"/>
    <x v="0"/>
    <s v=" $-   "/>
    <x v="1"/>
    <x v="78"/>
    <m/>
    <m/>
    <m/>
    <m/>
    <m/>
  </r>
  <r>
    <n v="734"/>
    <x v="177"/>
    <x v="2"/>
    <d v="2015-06-30T00:00:00"/>
    <n v="2015"/>
    <n v="6155297000"/>
    <n v="4338193000"/>
    <n v="1347510000"/>
    <x v="0"/>
    <s v=" $-   "/>
    <x v="1"/>
    <x v="78"/>
    <m/>
    <m/>
    <m/>
    <m/>
    <m/>
  </r>
  <r>
    <n v="735"/>
    <x v="177"/>
    <x v="3"/>
    <d v="2016-06-30T00:00:00"/>
    <n v="2016"/>
    <n v="6911676000"/>
    <n v="4818585000"/>
    <n v="1513064000"/>
    <x v="0"/>
    <s v=" $-   "/>
    <x v="1"/>
    <x v="78"/>
    <m/>
    <m/>
    <m/>
    <m/>
    <m/>
  </r>
  <r>
    <n v="736"/>
    <x v="178"/>
    <x v="0"/>
    <d v="2012-12-31T00:00:00"/>
    <n v="2012"/>
    <n v="4088983000"/>
    <n v="1671980000"/>
    <n v="1269586000"/>
    <x v="201"/>
    <n v="92369000"/>
    <x v="1"/>
    <x v="81"/>
    <m/>
    <m/>
    <m/>
    <m/>
    <m/>
  </r>
  <r>
    <n v="737"/>
    <x v="178"/>
    <x v="1"/>
    <d v="2013-12-29T00:00:00"/>
    <n v="2013"/>
    <n v="4082157000"/>
    <n v="1672901000"/>
    <n v="1269777000"/>
    <x v="202"/>
    <n v="125876000"/>
    <x v="1"/>
    <x v="81"/>
    <m/>
    <m/>
    <m/>
    <m/>
    <m/>
  </r>
  <r>
    <n v="738"/>
    <x v="178"/>
    <x v="2"/>
    <d v="2014-12-28T00:00:00"/>
    <n v="2014"/>
    <n v="4277207000"/>
    <n v="1698372000"/>
    <n v="1315793000"/>
    <x v="203"/>
    <n v="99794000"/>
    <x v="1"/>
    <x v="81"/>
    <m/>
    <m/>
    <m/>
    <m/>
    <m/>
  </r>
  <r>
    <n v="739"/>
    <x v="178"/>
    <x v="3"/>
    <d v="2015-12-27T00:00:00"/>
    <n v="2015"/>
    <n v="4447509000"/>
    <n v="1677033000"/>
    <n v="1370183000"/>
    <x v="204"/>
    <n v="86171000"/>
    <x v="1"/>
    <x v="81"/>
    <m/>
    <m/>
    <m/>
    <m/>
    <m/>
  </r>
  <r>
    <n v="740"/>
    <x v="179"/>
    <x v="0"/>
    <d v="2012-12-31T00:00:00"/>
    <n v="2012"/>
    <n v="3036584000"/>
    <n v="162167000"/>
    <n v="1789327000"/>
    <x v="0"/>
    <n v="193937000"/>
    <x v="6"/>
    <x v="35"/>
    <m/>
    <m/>
    <m/>
    <m/>
    <m/>
  </r>
  <r>
    <n v="741"/>
    <x v="179"/>
    <x v="1"/>
    <d v="2013-12-31T00:00:00"/>
    <n v="2013"/>
    <n v="2872833000"/>
    <n v="116241000"/>
    <n v="1716639000"/>
    <x v="0"/>
    <n v="131409000"/>
    <x v="6"/>
    <x v="35"/>
    <m/>
    <m/>
    <m/>
    <m/>
    <m/>
  </r>
  <r>
    <n v="742"/>
    <x v="179"/>
    <x v="2"/>
    <d v="2014-12-31T00:00:00"/>
    <n v="2014"/>
    <n v="2955641000"/>
    <n v="86453000"/>
    <n v="1843069000"/>
    <x v="0"/>
    <n v="120266000"/>
    <x v="6"/>
    <x v="35"/>
    <m/>
    <m/>
    <m/>
    <m/>
    <m/>
  </r>
  <r>
    <n v="743"/>
    <x v="179"/>
    <x v="3"/>
    <d v="2015-12-31T00:00:00"/>
    <n v="2015"/>
    <n v="3153251000"/>
    <n v="82175000"/>
    <n v="1948041000"/>
    <x v="0"/>
    <n v="127821000"/>
    <x v="6"/>
    <x v="35"/>
    <m/>
    <m/>
    <m/>
    <m/>
    <m/>
  </r>
  <r>
    <n v="744"/>
    <x v="180"/>
    <x v="0"/>
    <d v="2013-12-28T00:00:00"/>
    <n v="2013"/>
    <n v="4627802000"/>
    <n v="3016109000"/>
    <n v="1096507000"/>
    <x v="0"/>
    <s v=" $-   "/>
    <x v="1"/>
    <x v="82"/>
    <m/>
    <m/>
    <m/>
    <m/>
    <m/>
  </r>
  <r>
    <n v="745"/>
    <x v="180"/>
    <x v="1"/>
    <d v="2015-01-03T00:00:00"/>
    <n v="2015"/>
    <n v="5324746000"/>
    <n v="3420339000"/>
    <n v="1340453000"/>
    <x v="0"/>
    <s v=" $-   "/>
    <x v="1"/>
    <x v="82"/>
    <m/>
    <m/>
    <m/>
    <m/>
    <m/>
  </r>
  <r>
    <n v="746"/>
    <x v="180"/>
    <x v="2"/>
    <d v="2016-01-02T00:00:00"/>
    <n v="2016"/>
    <n v="5731549000"/>
    <n v="3595217000"/>
    <n v="1541214000"/>
    <x v="0"/>
    <s v=" $-   "/>
    <x v="1"/>
    <x v="82"/>
    <m/>
    <m/>
    <m/>
    <m/>
    <m/>
  </r>
  <r>
    <n v="747"/>
    <x v="180"/>
    <x v="3"/>
    <d v="2016-12-31T00:00:00"/>
    <n v="2016"/>
    <n v="6028199000"/>
    <n v="3752151000"/>
    <n v="1500399000"/>
    <x v="0"/>
    <s v=" $-   "/>
    <x v="1"/>
    <x v="82"/>
    <m/>
    <m/>
    <m/>
    <m/>
    <m/>
  </r>
  <r>
    <n v="748"/>
    <x v="181"/>
    <x v="0"/>
    <d v="2012-12-31T00:00:00"/>
    <n v="2012"/>
    <n v="33013000000"/>
    <n v="5717000000"/>
    <n v="20801000000"/>
    <x v="0"/>
    <n v="1679000000"/>
    <x v="3"/>
    <x v="65"/>
    <n v="27296000000"/>
    <n v="22480000000"/>
    <n v="4816000000"/>
    <n v="0.8268257958985854"/>
    <n v="0.14588192530215369"/>
  </r>
  <r>
    <n v="749"/>
    <x v="181"/>
    <x v="1"/>
    <d v="2013-12-31T00:00:00"/>
    <n v="2013"/>
    <n v="34182000000"/>
    <n v="5970000000"/>
    <n v="21667000000"/>
    <x v="0"/>
    <n v="1753000000"/>
    <x v="3"/>
    <x v="65"/>
    <n v="28212000000"/>
    <n v="23420000000"/>
    <n v="4792000000"/>
    <n v="0.82534667368790593"/>
    <n v="0.14019074366625708"/>
  </r>
  <r>
    <n v="750"/>
    <x v="181"/>
    <x v="2"/>
    <d v="2014-12-31T00:00:00"/>
    <n v="2014"/>
    <n v="36918000000"/>
    <n v="6262000000"/>
    <n v="23271000000"/>
    <x v="0"/>
    <n v="1820000000"/>
    <x v="3"/>
    <x v="65"/>
    <n v="30656000000"/>
    <n v="25091000000"/>
    <n v="5565000000"/>
    <n v="0.83038084403272117"/>
    <n v="0.15073947667804324"/>
  </r>
  <r>
    <n v="751"/>
    <x v="181"/>
    <x v="3"/>
    <d v="2015-12-31T00:00:00"/>
    <n v="2015"/>
    <n v="39678000000"/>
    <n v="6638000000"/>
    <n v="25171000000"/>
    <x v="0"/>
    <n v="1904000000"/>
    <x v="3"/>
    <x v="65"/>
    <n v="33040000000"/>
    <n v="27075000000"/>
    <n v="5965000000"/>
    <n v="0.83270326125308736"/>
    <n v="0.15033519834669087"/>
  </r>
  <r>
    <n v="752"/>
    <x v="182"/>
    <x v="0"/>
    <d v="2012-12-31T00:00:00"/>
    <n v="2012"/>
    <n v="1765979000"/>
    <n v="567989000"/>
    <n v="158950000"/>
    <x v="0"/>
    <n v="506220000"/>
    <x v="7"/>
    <x v="14"/>
    <m/>
    <m/>
    <m/>
    <m/>
    <m/>
  </r>
  <r>
    <n v="753"/>
    <x v="182"/>
    <x v="1"/>
    <d v="2013-12-31T00:00:00"/>
    <n v="2013"/>
    <n v="2847945000"/>
    <n v="1206813000"/>
    <n v="241719000"/>
    <x v="0"/>
    <n v="865800000"/>
    <x v="7"/>
    <x v="14"/>
    <m/>
    <m/>
    <m/>
    <m/>
    <m/>
  </r>
  <r>
    <n v="754"/>
    <x v="182"/>
    <x v="2"/>
    <d v="2014-12-31T00:00:00"/>
    <n v="2014"/>
    <n v="3305879000"/>
    <n v="1403358000"/>
    <n v="212481000"/>
    <x v="0"/>
    <n v="844130000"/>
    <x v="7"/>
    <x v="14"/>
    <m/>
    <m/>
    <m/>
    <m/>
    <m/>
  </r>
  <r>
    <n v="755"/>
    <x v="182"/>
    <x v="3"/>
    <d v="2015-12-31T00:00:00"/>
    <n v="2015"/>
    <n v="3775685000"/>
    <n v="1622257000"/>
    <n v="258342000"/>
    <x v="0"/>
    <n v="826240000"/>
    <x v="7"/>
    <x v="14"/>
    <m/>
    <m/>
    <m/>
    <m/>
    <m/>
  </r>
  <r>
    <n v="756"/>
    <x v="183"/>
    <x v="0"/>
    <d v="2013-12-31T00:00:00"/>
    <n v="2013"/>
    <n v="2013719000"/>
    <s v=" $-   "/>
    <n v="401324000"/>
    <x v="0"/>
    <n v="423312000"/>
    <x v="7"/>
    <x v="14"/>
    <m/>
    <m/>
    <m/>
    <m/>
    <m/>
  </r>
  <r>
    <n v="757"/>
    <x v="183"/>
    <x v="1"/>
    <d v="2014-12-31T00:00:00"/>
    <n v="2014"/>
    <n v="1563210000"/>
    <s v=" $-   "/>
    <n v="463059000"/>
    <x v="0"/>
    <n v="455016000"/>
    <x v="7"/>
    <x v="14"/>
    <m/>
    <m/>
    <m/>
    <m/>
    <m/>
  </r>
  <r>
    <n v="758"/>
    <x v="183"/>
    <x v="2"/>
    <d v="2015-12-31T00:00:00"/>
    <n v="2015"/>
    <n v="1828305000"/>
    <s v=" $-   "/>
    <n v="706644000"/>
    <x v="0"/>
    <n v="504905000"/>
    <x v="7"/>
    <x v="14"/>
    <m/>
    <m/>
    <m/>
    <m/>
    <m/>
  </r>
  <r>
    <n v="759"/>
    <x v="183"/>
    <x v="3"/>
    <d v="2016-12-31T00:00:00"/>
    <n v="2016"/>
    <n v="2040486000"/>
    <s v=" $-   "/>
    <n v="842010000"/>
    <x v="0"/>
    <n v="568108000"/>
    <x v="7"/>
    <x v="14"/>
    <m/>
    <m/>
    <m/>
    <m/>
    <m/>
  </r>
  <r>
    <n v="760"/>
    <x v="184"/>
    <x v="0"/>
    <d v="2013-02-03T00:00:00"/>
    <n v="2013"/>
    <n v="74754000000"/>
    <n v="48912000000"/>
    <n v="16508000000"/>
    <x v="0"/>
    <n v="1568000000"/>
    <x v="1"/>
    <x v="83"/>
    <m/>
    <m/>
    <m/>
    <m/>
    <m/>
  </r>
  <r>
    <n v="761"/>
    <x v="184"/>
    <x v="1"/>
    <d v="2014-02-02T00:00:00"/>
    <n v="2014"/>
    <n v="78812000000"/>
    <n v="51897000000"/>
    <n v="16122000000"/>
    <x v="0"/>
    <n v="1627000000"/>
    <x v="1"/>
    <x v="83"/>
    <m/>
    <m/>
    <m/>
    <m/>
    <m/>
  </r>
  <r>
    <n v="762"/>
    <x v="184"/>
    <x v="2"/>
    <d v="2015-02-01T00:00:00"/>
    <n v="2015"/>
    <n v="83176000000"/>
    <n v="54787000000"/>
    <n v="16280000000"/>
    <x v="0"/>
    <n v="1640000000"/>
    <x v="1"/>
    <x v="83"/>
    <m/>
    <m/>
    <m/>
    <m/>
    <m/>
  </r>
  <r>
    <n v="763"/>
    <x v="184"/>
    <x v="3"/>
    <d v="2016-01-31T00:00:00"/>
    <n v="2016"/>
    <n v="88519000000"/>
    <n v="58254000000"/>
    <n v="16801000000"/>
    <x v="0"/>
    <n v="1690000000"/>
    <x v="1"/>
    <x v="83"/>
    <m/>
    <m/>
    <m/>
    <m/>
    <m/>
  </r>
  <r>
    <n v="764"/>
    <x v="185"/>
    <x v="0"/>
    <d v="2012-12-31T00:00:00"/>
    <n v="2012"/>
    <n v="12245000000"/>
    <n v="3535000000"/>
    <n v="1126000000"/>
    <x v="0"/>
    <n v="2866000000"/>
    <x v="9"/>
    <x v="48"/>
    <m/>
    <m/>
    <m/>
    <m/>
    <m/>
  </r>
  <r>
    <n v="765"/>
    <x v="185"/>
    <x v="1"/>
    <d v="2013-12-31T00:00:00"/>
    <n v="2013"/>
    <n v="11905000000"/>
    <n v="3969000000"/>
    <n v="1045000000"/>
    <x v="0"/>
    <n v="2687000000"/>
    <x v="9"/>
    <x v="48"/>
    <m/>
    <m/>
    <m/>
    <m/>
    <m/>
  </r>
  <r>
    <n v="766"/>
    <x v="185"/>
    <x v="2"/>
    <d v="2014-12-31T00:00:00"/>
    <n v="2014"/>
    <n v="10737000000"/>
    <n v="3753000000"/>
    <n v="863000000"/>
    <x v="0"/>
    <n v="3224000000"/>
    <x v="9"/>
    <x v="48"/>
    <m/>
    <m/>
    <m/>
    <m/>
    <m/>
  </r>
  <r>
    <n v="767"/>
    <x v="185"/>
    <x v="3"/>
    <d v="2015-12-31T00:00:00"/>
    <n v="2015"/>
    <n v="6636000000"/>
    <n v="3323000000"/>
    <n v="703000000"/>
    <x v="0"/>
    <n v="3955000000"/>
    <x v="9"/>
    <x v="48"/>
    <m/>
    <m/>
    <m/>
    <m/>
    <m/>
  </r>
  <r>
    <n v="768"/>
    <x v="186"/>
    <x v="0"/>
    <d v="2012-12-31T00:00:00"/>
    <n v="2012"/>
    <n v="22086000000"/>
    <n v="13195000000"/>
    <s v=" $-   "/>
    <x v="0"/>
    <n v="7080000000"/>
    <x v="6"/>
    <x v="13"/>
    <m/>
    <m/>
    <m/>
    <m/>
    <m/>
  </r>
  <r>
    <n v="769"/>
    <x v="186"/>
    <x v="1"/>
    <d v="2013-12-31T00:00:00"/>
    <n v="2013"/>
    <n v="20673000000"/>
    <n v="11048000000"/>
    <s v=" $-   "/>
    <x v="0"/>
    <n v="5970000000"/>
    <x v="6"/>
    <x v="13"/>
    <m/>
    <m/>
    <m/>
    <m/>
    <m/>
  </r>
  <r>
    <n v="770"/>
    <x v="186"/>
    <x v="2"/>
    <d v="2014-12-31T00:00:00"/>
    <n v="2014"/>
    <n v="18614000000"/>
    <n v="10805000000"/>
    <s v=" $-   "/>
    <x v="0"/>
    <n v="5757000000"/>
    <x v="6"/>
    <x v="13"/>
    <m/>
    <m/>
    <m/>
    <m/>
    <m/>
  </r>
  <r>
    <n v="771"/>
    <x v="186"/>
    <x v="3"/>
    <d v="2015-12-31T00:00:00"/>
    <n v="2015"/>
    <n v="18377000000"/>
    <n v="10775000000"/>
    <s v=" $-   "/>
    <x v="0"/>
    <n v="5274000000"/>
    <x v="6"/>
    <x v="13"/>
    <m/>
    <m/>
    <m/>
    <m/>
    <m/>
  </r>
  <r>
    <n v="772"/>
    <x v="187"/>
    <x v="0"/>
    <d v="2012-12-31T00:00:00"/>
    <n v="2012"/>
    <n v="5580506000"/>
    <n v="3440623000"/>
    <n v="1111232000"/>
    <x v="0"/>
    <s v=" $-   "/>
    <x v="1"/>
    <x v="84"/>
    <m/>
    <m/>
    <m/>
    <m/>
    <m/>
  </r>
  <r>
    <n v="773"/>
    <x v="187"/>
    <x v="1"/>
    <d v="2013-12-31T00:00:00"/>
    <n v="2013"/>
    <n v="5899872000"/>
    <n v="3621417000"/>
    <n v="1124753000"/>
    <x v="0"/>
    <s v=" $-   "/>
    <x v="1"/>
    <x v="84"/>
    <m/>
    <m/>
    <m/>
    <m/>
    <m/>
  </r>
  <r>
    <n v="774"/>
    <x v="187"/>
    <x v="2"/>
    <d v="2014-12-31T00:00:00"/>
    <n v="2014"/>
    <n v="6228508000"/>
    <n v="3788023000"/>
    <n v="1159502000"/>
    <x v="0"/>
    <s v=" $-   "/>
    <x v="1"/>
    <x v="84"/>
    <m/>
    <m/>
    <m/>
    <m/>
    <m/>
  </r>
  <r>
    <n v="775"/>
    <x v="187"/>
    <x v="3"/>
    <d v="2015-12-31T00:00:00"/>
    <n v="2015"/>
    <n v="5995402000"/>
    <n v="3619612000"/>
    <n v="1220095000"/>
    <x v="0"/>
    <s v=" $-   "/>
    <x v="1"/>
    <x v="84"/>
    <m/>
    <m/>
    <m/>
    <m/>
    <m/>
  </r>
  <r>
    <n v="776"/>
    <x v="188"/>
    <x v="0"/>
    <d v="2013-09-28T00:00:00"/>
    <n v="2013"/>
    <n v="2492300000"/>
    <n v="1330900000"/>
    <n v="661100000"/>
    <x v="205"/>
    <n v="112600000"/>
    <x v="3"/>
    <x v="5"/>
    <m/>
    <m/>
    <m/>
    <m/>
    <m/>
  </r>
  <r>
    <n v="777"/>
    <x v="188"/>
    <x v="1"/>
    <d v="2014-09-27T00:00:00"/>
    <n v="2014"/>
    <n v="2530700000"/>
    <n v="1285200000"/>
    <n v="591500000"/>
    <x v="206"/>
    <n v="113800000"/>
    <x v="3"/>
    <x v="5"/>
    <m/>
    <m/>
    <m/>
    <m/>
    <m/>
  </r>
  <r>
    <n v="778"/>
    <x v="188"/>
    <x v="2"/>
    <d v="2015-09-26T00:00:00"/>
    <n v="2015"/>
    <n v="2705000000"/>
    <n v="1272300000"/>
    <n v="624000000"/>
    <x v="207"/>
    <n v="110200000"/>
    <x v="3"/>
    <x v="5"/>
    <m/>
    <m/>
    <m/>
    <m/>
    <m/>
  </r>
  <r>
    <n v="779"/>
    <x v="188"/>
    <x v="3"/>
    <d v="2016-09-24T00:00:00"/>
    <n v="2016"/>
    <n v="2832700000"/>
    <n v="1269400000"/>
    <n v="682400000"/>
    <x v="208"/>
    <n v="89700000"/>
    <x v="3"/>
    <x v="5"/>
    <m/>
    <m/>
    <m/>
    <m/>
    <m/>
  </r>
  <r>
    <n v="780"/>
    <x v="189"/>
    <x v="0"/>
    <d v="2013-12-31T00:00:00"/>
    <n v="2013"/>
    <n v="39055000000"/>
    <n v="28364000000"/>
    <n v="5190000000"/>
    <x v="0"/>
    <s v=" $-   "/>
    <x v="0"/>
    <x v="53"/>
    <m/>
    <m/>
    <m/>
    <m/>
    <m/>
  </r>
  <r>
    <n v="781"/>
    <x v="189"/>
    <x v="1"/>
    <d v="2014-12-31T00:00:00"/>
    <n v="2014"/>
    <n v="40306000000"/>
    <n v="28957000000"/>
    <n v="5518000000"/>
    <x v="0"/>
    <s v=" $-   "/>
    <x v="0"/>
    <x v="53"/>
    <m/>
    <m/>
    <m/>
    <m/>
    <m/>
  </r>
  <r>
    <n v="782"/>
    <x v="189"/>
    <x v="2"/>
    <d v="2015-12-31T00:00:00"/>
    <n v="2015"/>
    <n v="38581000000"/>
    <n v="26747000000"/>
    <n v="5006000000"/>
    <x v="0"/>
    <s v=" $-   "/>
    <x v="0"/>
    <x v="53"/>
    <m/>
    <m/>
    <m/>
    <m/>
    <m/>
  </r>
  <r>
    <n v="783"/>
    <x v="189"/>
    <x v="3"/>
    <d v="2016-12-31T00:00:00"/>
    <n v="2016"/>
    <n v="39302000000"/>
    <n v="27150000000"/>
    <n v="5469000000"/>
    <x v="0"/>
    <s v=" $-   "/>
    <x v="0"/>
    <x v="53"/>
    <m/>
    <m/>
    <m/>
    <m/>
    <m/>
  </r>
  <r>
    <n v="784"/>
    <x v="190"/>
    <x v="0"/>
    <d v="2013-09-30T00:00:00"/>
    <n v="2013"/>
    <n v="3387614000"/>
    <n v="1852768000"/>
    <n v="126250000"/>
    <x v="209"/>
    <n v="455623000"/>
    <x v="9"/>
    <x v="85"/>
    <m/>
    <m/>
    <m/>
    <m/>
    <m/>
  </r>
  <r>
    <n v="785"/>
    <x v="190"/>
    <x v="1"/>
    <d v="2014-09-30T00:00:00"/>
    <n v="2014"/>
    <n v="3715968000"/>
    <n v="2006715000"/>
    <n v="116190000"/>
    <x v="210"/>
    <n v="523984000"/>
    <x v="9"/>
    <x v="85"/>
    <m/>
    <m/>
    <m/>
    <m/>
    <m/>
  </r>
  <r>
    <n v="786"/>
    <x v="190"/>
    <x v="2"/>
    <d v="2015-09-30T00:00:00"/>
    <n v="2015"/>
    <n v="3161702000"/>
    <n v="1703476000"/>
    <n v="122878000"/>
    <x v="211"/>
    <n v="608039000"/>
    <x v="9"/>
    <x v="85"/>
    <m/>
    <m/>
    <m/>
    <m/>
    <m/>
  </r>
  <r>
    <n v="787"/>
    <x v="190"/>
    <x v="3"/>
    <d v="2016-09-30T00:00:00"/>
    <n v="2016"/>
    <n v="1624232000"/>
    <n v="898805000"/>
    <n v="136287000"/>
    <x v="212"/>
    <n v="598587000"/>
    <x v="9"/>
    <x v="85"/>
    <m/>
    <m/>
    <m/>
    <m/>
    <m/>
  </r>
  <r>
    <n v="788"/>
    <x v="191"/>
    <x v="0"/>
    <d v="2014-10-31T00:00:00"/>
    <n v="2014"/>
    <n v="55123000000"/>
    <n v="39486000000"/>
    <n v="8717000000"/>
    <x v="213"/>
    <n v="906000000"/>
    <x v="2"/>
    <x v="86"/>
    <m/>
    <n v="11820000000"/>
    <m/>
    <m/>
    <m/>
  </r>
  <r>
    <n v="789"/>
    <x v="191"/>
    <x v="1"/>
    <d v="2015-10-31T00:00:00"/>
    <n v="2015"/>
    <n v="52107000000"/>
    <n v="37168000000"/>
    <n v="9047000000"/>
    <x v="214"/>
    <n v="852000000"/>
    <x v="2"/>
    <x v="86"/>
    <m/>
    <n v="12237000000"/>
    <m/>
    <m/>
    <m/>
  </r>
  <r>
    <n v="790"/>
    <x v="191"/>
    <x v="2"/>
    <d v="2016-10-31T00:00:00"/>
    <n v="2016"/>
    <n v="50123000000"/>
    <n v="35507000000"/>
    <n v="8419000000"/>
    <x v="215"/>
    <n v="755000000"/>
    <x v="2"/>
    <x v="86"/>
    <m/>
    <n v="11472000000"/>
    <m/>
    <m/>
    <m/>
  </r>
  <r>
    <n v="791"/>
    <x v="192"/>
    <x v="0"/>
    <d v="2013-10-31T00:00:00"/>
    <n v="2013"/>
    <n v="112298000000"/>
    <n v="86380000000"/>
    <n v="13267000000"/>
    <x v="216"/>
    <n v="1373000000"/>
    <x v="2"/>
    <x v="2"/>
    <m/>
    <n v="17775000000"/>
    <m/>
    <m/>
    <m/>
  </r>
  <r>
    <n v="792"/>
    <x v="192"/>
    <x v="1"/>
    <d v="2014-10-31T00:00:00"/>
    <n v="2014"/>
    <n v="56651000000"/>
    <n v="45431000000"/>
    <n v="5361000000"/>
    <x v="217"/>
    <n v="129000000"/>
    <x v="2"/>
    <x v="2"/>
    <m/>
    <n v="6788000000"/>
    <m/>
    <m/>
    <m/>
  </r>
  <r>
    <n v="793"/>
    <x v="192"/>
    <x v="2"/>
    <d v="2015-10-31T00:00:00"/>
    <n v="2015"/>
    <n v="51463000000"/>
    <n v="41524000000"/>
    <n v="4663000000"/>
    <x v="218"/>
    <n v="102000000"/>
    <x v="2"/>
    <x v="2"/>
    <m/>
    <n v="5956000000"/>
    <m/>
    <m/>
    <m/>
  </r>
  <r>
    <n v="794"/>
    <x v="192"/>
    <x v="3"/>
    <d v="2016-10-31T00:00:00"/>
    <n v="2016"/>
    <n v="48238000000"/>
    <n v="39240000000"/>
    <n v="4019000000"/>
    <x v="219"/>
    <n v="16000000"/>
    <x v="2"/>
    <x v="2"/>
    <m/>
    <n v="5244000000"/>
    <m/>
    <m/>
    <m/>
  </r>
  <r>
    <n v="795"/>
    <x v="193"/>
    <x v="0"/>
    <d v="2013-04-30T00:00:00"/>
    <n v="2013"/>
    <n v="2807114000"/>
    <n v="1123773000"/>
    <n v="828095000"/>
    <x v="0"/>
    <n v="92407000"/>
    <x v="6"/>
    <x v="34"/>
    <m/>
    <m/>
    <m/>
    <m/>
    <m/>
  </r>
  <r>
    <n v="796"/>
    <x v="193"/>
    <x v="1"/>
    <d v="2014-04-30T00:00:00"/>
    <n v="2014"/>
    <n v="3024295000"/>
    <n v="1179405000"/>
    <n v="830789000"/>
    <x v="0"/>
    <n v="115604000"/>
    <x v="6"/>
    <x v="34"/>
    <m/>
    <m/>
    <m/>
    <m/>
    <m/>
  </r>
  <r>
    <n v="797"/>
    <x v="193"/>
    <x v="2"/>
    <d v="2015-04-30T00:00:00"/>
    <n v="2015"/>
    <n v="3078658000"/>
    <n v="1231104000"/>
    <n v="818091000"/>
    <x v="0"/>
    <n v="159804000"/>
    <x v="6"/>
    <x v="34"/>
    <m/>
    <m/>
    <m/>
    <m/>
    <m/>
  </r>
  <r>
    <n v="798"/>
    <x v="193"/>
    <x v="3"/>
    <d v="2016-04-30T00:00:00"/>
    <n v="2016"/>
    <n v="3038153000"/>
    <n v="1250320000"/>
    <n v="905648000"/>
    <x v="0"/>
    <n v="173598000"/>
    <x v="6"/>
    <x v="34"/>
    <m/>
    <m/>
    <m/>
    <m/>
    <m/>
  </r>
  <r>
    <n v="799"/>
    <x v="194"/>
    <x v="0"/>
    <d v="2013-10-27T00:00:00"/>
    <n v="2013"/>
    <n v="8751654000"/>
    <n v="7338838000"/>
    <n v="627340000"/>
    <x v="0"/>
    <s v=" $-   "/>
    <x v="4"/>
    <x v="40"/>
    <m/>
    <m/>
    <m/>
    <m/>
    <m/>
  </r>
  <r>
    <n v="800"/>
    <x v="194"/>
    <x v="1"/>
    <d v="2014-10-26T00:00:00"/>
    <n v="2014"/>
    <n v="9316256000"/>
    <n v="7751273000"/>
    <n v="650948000"/>
    <x v="0"/>
    <s v=" $-   "/>
    <x v="4"/>
    <x v="40"/>
    <m/>
    <m/>
    <m/>
    <m/>
    <m/>
  </r>
  <r>
    <n v="801"/>
    <x v="194"/>
    <x v="2"/>
    <d v="2015-10-31T00:00:00"/>
    <n v="2015"/>
    <n v="9263863000"/>
    <n v="7455282000"/>
    <n v="743611000"/>
    <x v="0"/>
    <s v=" $-   "/>
    <x v="4"/>
    <x v="40"/>
    <m/>
    <m/>
    <m/>
    <m/>
    <m/>
  </r>
  <r>
    <n v="802"/>
    <x v="194"/>
    <x v="3"/>
    <d v="2016-10-30T00:00:00"/>
    <n v="2016"/>
    <n v="9523224000"/>
    <n v="7365049000"/>
    <n v="871974000"/>
    <x v="0"/>
    <s v=" $-   "/>
    <x v="4"/>
    <x v="40"/>
    <m/>
    <m/>
    <m/>
    <m/>
    <m/>
  </r>
  <r>
    <n v="803"/>
    <x v="195"/>
    <x v="0"/>
    <d v="2013-06-28T00:00:00"/>
    <n v="2013"/>
    <n v="5112000000"/>
    <n v="3385000000"/>
    <n v="914000000"/>
    <x v="0"/>
    <s v=" $-   "/>
    <x v="2"/>
    <x v="87"/>
    <m/>
    <e v="#VALUE!"/>
    <m/>
    <m/>
    <m/>
  </r>
  <r>
    <n v="804"/>
    <x v="195"/>
    <x v="1"/>
    <d v="2014-06-27T00:00:00"/>
    <n v="2014"/>
    <n v="5012000000"/>
    <n v="3310000000"/>
    <n v="820000000"/>
    <x v="0"/>
    <s v=" $-   "/>
    <x v="2"/>
    <x v="87"/>
    <m/>
    <e v="#VALUE!"/>
    <m/>
    <m/>
    <m/>
  </r>
  <r>
    <n v="805"/>
    <x v="195"/>
    <x v="2"/>
    <d v="2015-07-03T00:00:00"/>
    <n v="2015"/>
    <n v="5083000000"/>
    <n v="3348000000"/>
    <n v="976000000"/>
    <x v="0"/>
    <s v=" $-   "/>
    <x v="2"/>
    <x v="87"/>
    <m/>
    <e v="#VALUE!"/>
    <m/>
    <m/>
    <m/>
  </r>
  <r>
    <n v="806"/>
    <x v="195"/>
    <x v="3"/>
    <d v="2016-07-01T00:00:00"/>
    <n v="2016"/>
    <n v="7467000000"/>
    <n v="5132000000"/>
    <n v="1186000000"/>
    <x v="0"/>
    <s v=" $-   "/>
    <x v="2"/>
    <x v="87"/>
    <m/>
    <e v="#VALUE!"/>
    <m/>
    <m/>
    <m/>
  </r>
  <r>
    <n v="807"/>
    <x v="196"/>
    <x v="0"/>
    <d v="2012-12-29T00:00:00"/>
    <n v="2012"/>
    <n v="8939967000"/>
    <n v="6432454000"/>
    <n v="1873360000"/>
    <x v="0"/>
    <s v=" $-   "/>
    <x v="3"/>
    <x v="4"/>
    <m/>
    <m/>
    <m/>
    <m/>
    <m/>
  </r>
  <r>
    <n v="808"/>
    <x v="196"/>
    <x v="1"/>
    <d v="2013-12-28T00:00:00"/>
    <n v="2013"/>
    <n v="9560647000"/>
    <n v="6904633000"/>
    <n v="1978960000"/>
    <x v="0"/>
    <s v=" $-   "/>
    <x v="3"/>
    <x v="4"/>
    <m/>
    <m/>
    <m/>
    <m/>
    <m/>
  </r>
  <r>
    <n v="809"/>
    <x v="196"/>
    <x v="2"/>
    <d v="2014-12-27T00:00:00"/>
    <n v="2014"/>
    <n v="10371390000"/>
    <n v="7460075000"/>
    <n v="2196173000"/>
    <x v="0"/>
    <s v=" $-   "/>
    <x v="3"/>
    <x v="4"/>
    <m/>
    <m/>
    <m/>
    <m/>
    <m/>
  </r>
  <r>
    <n v="810"/>
    <x v="196"/>
    <x v="3"/>
    <d v="2015-12-26T00:00:00"/>
    <n v="2015"/>
    <n v="10629719000"/>
    <n v="7617460000"/>
    <n v="2243356000"/>
    <x v="0"/>
    <s v=" $-   "/>
    <x v="3"/>
    <x v="4"/>
    <m/>
    <m/>
    <m/>
    <m/>
    <m/>
  </r>
  <r>
    <n v="811"/>
    <x v="197"/>
    <x v="0"/>
    <d v="2012-12-31T00:00:00"/>
    <n v="2012"/>
    <n v="5059000000"/>
    <n v="1885000000"/>
    <n v="2101000000"/>
    <x v="0"/>
    <n v="722000000"/>
    <x v="7"/>
    <x v="14"/>
    <m/>
    <m/>
    <m/>
    <m/>
    <m/>
  </r>
  <r>
    <n v="812"/>
    <x v="197"/>
    <x v="1"/>
    <d v="2013-12-31T00:00:00"/>
    <n v="2013"/>
    <n v="5166000000"/>
    <n v="1989000000"/>
    <n v="1968000000"/>
    <x v="0"/>
    <n v="697000000"/>
    <x v="7"/>
    <x v="14"/>
    <m/>
    <m/>
    <m/>
    <m/>
    <m/>
  </r>
  <r>
    <n v="813"/>
    <x v="197"/>
    <x v="2"/>
    <d v="2014-12-31T00:00:00"/>
    <n v="2014"/>
    <n v="5354000000"/>
    <n v="2033000000"/>
    <n v="1920000000"/>
    <x v="0"/>
    <n v="701000000"/>
    <x v="7"/>
    <x v="14"/>
    <m/>
    <m/>
    <m/>
    <m/>
    <m/>
  </r>
  <r>
    <n v="814"/>
    <x v="197"/>
    <x v="3"/>
    <d v="2015-12-31T00:00:00"/>
    <n v="2015"/>
    <n v="5387000000"/>
    <n v="2012000000"/>
    <n v="2011000000"/>
    <x v="0"/>
    <n v="716000000"/>
    <x v="7"/>
    <x v="14"/>
    <m/>
    <m/>
    <m/>
    <m/>
    <m/>
  </r>
  <r>
    <n v="815"/>
    <x v="198"/>
    <x v="0"/>
    <d v="2012-12-31T00:00:00"/>
    <n v="2012"/>
    <n v="6644252000"/>
    <n v="3784370000"/>
    <n v="1703796000"/>
    <x v="0"/>
    <s v=" $-   "/>
    <x v="4"/>
    <x v="40"/>
    <m/>
    <m/>
    <m/>
    <m/>
    <m/>
  </r>
  <r>
    <n v="816"/>
    <x v="198"/>
    <x v="1"/>
    <d v="2013-12-31T00:00:00"/>
    <n v="2013"/>
    <n v="7146079000"/>
    <n v="3865231000"/>
    <n v="1924132000"/>
    <x v="0"/>
    <s v=" $-   "/>
    <x v="4"/>
    <x v="40"/>
    <m/>
    <m/>
    <m/>
    <m/>
    <m/>
  </r>
  <r>
    <n v="817"/>
    <x v="198"/>
    <x v="2"/>
    <d v="2014-12-31T00:00:00"/>
    <n v="2014"/>
    <n v="7421768000"/>
    <n v="4085602000"/>
    <n v="1898284000"/>
    <x v="0"/>
    <s v=" $-   "/>
    <x v="4"/>
    <x v="40"/>
    <m/>
    <m/>
    <m/>
    <m/>
    <m/>
  </r>
  <r>
    <n v="818"/>
    <x v="198"/>
    <x v="3"/>
    <d v="2015-12-31T00:00:00"/>
    <n v="2015"/>
    <n v="7386626000"/>
    <n v="4003951000"/>
    <n v="1969308000"/>
    <x v="0"/>
    <s v=" $-   "/>
    <x v="4"/>
    <x v="40"/>
    <m/>
    <m/>
    <m/>
    <m/>
    <m/>
  </r>
  <r>
    <n v="819"/>
    <x v="199"/>
    <x v="0"/>
    <d v="2013-12-31T00:00:00"/>
    <n v="2013"/>
    <n v="41313000000"/>
    <n v="32564000000"/>
    <s v=" $-   "/>
    <x v="0"/>
    <n v="6688000000"/>
    <x v="3"/>
    <x v="26"/>
    <m/>
    <m/>
    <m/>
    <m/>
    <m/>
  </r>
  <r>
    <n v="820"/>
    <x v="199"/>
    <x v="1"/>
    <d v="2014-12-31T00:00:00"/>
    <n v="2014"/>
    <n v="48500000000"/>
    <n v="38166000000"/>
    <s v=" $-   "/>
    <x v="0"/>
    <n v="7972000000"/>
    <x v="3"/>
    <x v="26"/>
    <m/>
    <m/>
    <m/>
    <m/>
    <m/>
  </r>
  <r>
    <n v="821"/>
    <x v="199"/>
    <x v="2"/>
    <d v="2015-12-31T00:00:00"/>
    <n v="2015"/>
    <n v="54289000000"/>
    <n v="44269000000"/>
    <s v=" $-   "/>
    <x v="0"/>
    <n v="7673000000"/>
    <x v="3"/>
    <x v="26"/>
    <m/>
    <m/>
    <m/>
    <m/>
    <m/>
  </r>
  <r>
    <n v="822"/>
    <x v="199"/>
    <x v="3"/>
    <d v="2016-12-31T00:00:00"/>
    <n v="2016"/>
    <n v="54379000000"/>
    <n v="45007000000"/>
    <s v=" $-   "/>
    <x v="0"/>
    <n v="7631000000"/>
    <x v="3"/>
    <x v="26"/>
    <m/>
    <m/>
    <m/>
    <m/>
    <m/>
  </r>
  <r>
    <n v="823"/>
    <x v="200"/>
    <x v="0"/>
    <d v="2012-12-31T00:00:00"/>
    <n v="2012"/>
    <n v="102874000000"/>
    <n v="52513000000"/>
    <n v="22389000000"/>
    <x v="220"/>
    <s v=" $-   "/>
    <x v="2"/>
    <x v="58"/>
    <m/>
    <e v="#VALUE!"/>
    <m/>
    <m/>
    <m/>
  </r>
  <r>
    <n v="824"/>
    <x v="200"/>
    <x v="1"/>
    <d v="2013-12-31T00:00:00"/>
    <n v="2013"/>
    <n v="98367000000"/>
    <n v="49683000000"/>
    <n v="22629000000"/>
    <x v="221"/>
    <s v=" $-   "/>
    <x v="2"/>
    <x v="58"/>
    <m/>
    <e v="#VALUE!"/>
    <m/>
    <m/>
    <m/>
  </r>
  <r>
    <n v="825"/>
    <x v="200"/>
    <x v="2"/>
    <d v="2014-12-31T00:00:00"/>
    <n v="2014"/>
    <n v="92793000000"/>
    <n v="46386000000"/>
    <n v="22438000000"/>
    <x v="222"/>
    <s v=" $-   "/>
    <x v="2"/>
    <x v="58"/>
    <m/>
    <e v="#VALUE!"/>
    <m/>
    <m/>
    <m/>
  </r>
  <r>
    <n v="826"/>
    <x v="200"/>
    <x v="3"/>
    <d v="2015-12-31T00:00:00"/>
    <n v="2015"/>
    <n v="81741000000"/>
    <n v="41057000000"/>
    <n v="19748000000"/>
    <x v="223"/>
    <s v=" $-   "/>
    <x v="2"/>
    <x v="58"/>
    <m/>
    <e v="#VALUE!"/>
    <m/>
    <m/>
    <m/>
  </r>
  <r>
    <n v="827"/>
    <x v="201"/>
    <x v="0"/>
    <d v="2012-12-31T00:00:00"/>
    <n v="2012"/>
    <n v="1293338000"/>
    <n v="594190000"/>
    <n v="354571000"/>
    <x v="224"/>
    <s v=" $-   "/>
    <x v="3"/>
    <x v="5"/>
    <m/>
    <m/>
    <m/>
    <m/>
    <m/>
  </r>
  <r>
    <n v="828"/>
    <x v="201"/>
    <x v="1"/>
    <d v="2013-12-31T00:00:00"/>
    <n v="2013"/>
    <n v="1377058000"/>
    <n v="620940000"/>
    <n v="401353000"/>
    <x v="225"/>
    <s v=" $-   "/>
    <x v="3"/>
    <x v="5"/>
    <m/>
    <m/>
    <m/>
    <m/>
    <m/>
  </r>
  <r>
    <n v="829"/>
    <x v="201"/>
    <x v="2"/>
    <d v="2014-12-31T00:00:00"/>
    <n v="2014"/>
    <n v="1485807000"/>
    <n v="669691000"/>
    <n v="457598000"/>
    <x v="226"/>
    <s v=" $-   "/>
    <x v="3"/>
    <x v="5"/>
    <m/>
    <m/>
    <m/>
    <m/>
    <m/>
  </r>
  <r>
    <n v="830"/>
    <x v="201"/>
    <x v="3"/>
    <d v="2015-12-31T00:00:00"/>
    <n v="2015"/>
    <n v="1601892000"/>
    <n v="711622000"/>
    <n v="482465000"/>
    <x v="227"/>
    <s v=" $-   "/>
    <x v="3"/>
    <x v="5"/>
    <m/>
    <m/>
    <m/>
    <m/>
    <m/>
  </r>
  <r>
    <n v="831"/>
    <x v="202"/>
    <x v="0"/>
    <d v="2012-12-31T00:00:00"/>
    <n v="2012"/>
    <n v="2821446000"/>
    <n v="1645912000"/>
    <n v="453535000"/>
    <x v="228"/>
    <s v=" $-   "/>
    <x v="8"/>
    <x v="17"/>
    <m/>
    <m/>
    <m/>
    <m/>
    <m/>
  </r>
  <r>
    <n v="832"/>
    <x v="202"/>
    <x v="1"/>
    <d v="2013-12-31T00:00:00"/>
    <n v="2013"/>
    <n v="2952896000"/>
    <n v="1668691000"/>
    <n v="505877000"/>
    <x v="229"/>
    <s v=" $-   "/>
    <x v="8"/>
    <x v="17"/>
    <m/>
    <m/>
    <m/>
    <m/>
    <m/>
  </r>
  <r>
    <n v="833"/>
    <x v="202"/>
    <x v="2"/>
    <d v="2014-12-31T00:00:00"/>
    <n v="2014"/>
    <n v="3088533000"/>
    <n v="1726383000"/>
    <n v="514891000"/>
    <x v="230"/>
    <s v=" $-   "/>
    <x v="8"/>
    <x v="17"/>
    <m/>
    <m/>
    <m/>
    <m/>
    <m/>
  </r>
  <r>
    <n v="834"/>
    <x v="202"/>
    <x v="3"/>
    <d v="2015-12-31T00:00:00"/>
    <n v="2015"/>
    <n v="3023189000"/>
    <n v="1671590000"/>
    <n v="509557000"/>
    <x v="231"/>
    <s v=" $-   "/>
    <x v="8"/>
    <x v="17"/>
    <m/>
    <m/>
    <m/>
    <m/>
    <m/>
  </r>
  <r>
    <n v="835"/>
    <x v="203"/>
    <x v="0"/>
    <d v="2013-12-29T00:00:00"/>
    <n v="2013"/>
    <n v="1421178000"/>
    <n v="509291000"/>
    <n v="397285000"/>
    <x v="232"/>
    <s v=" $-   "/>
    <x v="3"/>
    <x v="88"/>
    <m/>
    <m/>
    <m/>
    <m/>
    <m/>
  </r>
  <r>
    <n v="836"/>
    <x v="203"/>
    <x v="1"/>
    <d v="2014-12-28T00:00:00"/>
    <n v="2014"/>
    <n v="1861358000"/>
    <n v="563648000"/>
    <n v="471921000"/>
    <x v="233"/>
    <s v=" $-   "/>
    <x v="3"/>
    <x v="88"/>
    <m/>
    <m/>
    <m/>
    <m/>
    <m/>
  </r>
  <r>
    <n v="837"/>
    <x v="203"/>
    <x v="2"/>
    <d v="2016-01-03T00:00:00"/>
    <n v="2016"/>
    <n v="2219762000"/>
    <n v="670472000"/>
    <n v="522046000"/>
    <x v="234"/>
    <s v=" $-   "/>
    <x v="3"/>
    <x v="88"/>
    <m/>
    <m/>
    <m/>
    <m/>
    <m/>
  </r>
  <r>
    <n v="838"/>
    <x v="203"/>
    <x v="3"/>
    <d v="2017-01-01T00:00:00"/>
    <n v="2017"/>
    <n v="2398373000"/>
    <n v="731925000"/>
    <n v="584491000"/>
    <x v="235"/>
    <s v=" $-   "/>
    <x v="3"/>
    <x v="88"/>
    <m/>
    <m/>
    <m/>
    <m/>
    <m/>
  </r>
  <r>
    <n v="839"/>
    <x v="204"/>
    <x v="0"/>
    <d v="2013-12-28T00:00:00"/>
    <n v="2013"/>
    <n v="52708000000"/>
    <n v="21187000000"/>
    <n v="8088000000"/>
    <x v="236"/>
    <n v="291000000"/>
    <x v="2"/>
    <x v="7"/>
    <m/>
    <n v="18990000000"/>
    <m/>
    <m/>
    <m/>
  </r>
  <r>
    <n v="840"/>
    <x v="204"/>
    <x v="1"/>
    <d v="2014-12-27T00:00:00"/>
    <n v="2014"/>
    <n v="55870000000"/>
    <n v="20261000000"/>
    <n v="8136000000"/>
    <x v="237"/>
    <n v="294000000"/>
    <x v="2"/>
    <x v="7"/>
    <m/>
    <n v="19967000000"/>
    <m/>
    <m/>
    <m/>
  </r>
  <r>
    <n v="841"/>
    <x v="204"/>
    <x v="2"/>
    <d v="2015-12-26T00:00:00"/>
    <n v="2015"/>
    <n v="55355000000"/>
    <n v="20676000000"/>
    <n v="7930000000"/>
    <x v="238"/>
    <n v="265000000"/>
    <x v="2"/>
    <x v="7"/>
    <m/>
    <n v="20323000000"/>
    <m/>
    <m/>
    <m/>
  </r>
  <r>
    <n v="842"/>
    <x v="204"/>
    <x v="3"/>
    <d v="2016-12-31T00:00:00"/>
    <n v="2016"/>
    <n v="59387000000"/>
    <n v="23196000000"/>
    <n v="8397000000"/>
    <x v="239"/>
    <n v="294000000"/>
    <x v="2"/>
    <x v="7"/>
    <m/>
    <n v="21431000000"/>
    <m/>
    <m/>
    <m/>
  </r>
  <r>
    <n v="843"/>
    <x v="205"/>
    <x v="0"/>
    <d v="2013-07-31T00:00:00"/>
    <n v="2013"/>
    <n v="3946000000"/>
    <n v="527000000"/>
    <n v="1534000000"/>
    <x v="159"/>
    <n v="30000000"/>
    <x v="2"/>
    <x v="16"/>
    <m/>
    <n v="2211000000"/>
    <m/>
    <m/>
    <m/>
  </r>
  <r>
    <n v="844"/>
    <x v="205"/>
    <x v="1"/>
    <d v="2014-07-31T00:00:00"/>
    <n v="2014"/>
    <n v="4243000000"/>
    <n v="603000000"/>
    <n v="1601000000"/>
    <x v="240"/>
    <n v="25000000"/>
    <x v="2"/>
    <x v="16"/>
    <m/>
    <n v="2340000000"/>
    <m/>
    <m/>
    <m/>
  </r>
  <r>
    <n v="845"/>
    <x v="205"/>
    <x v="2"/>
    <d v="2015-07-31T00:00:00"/>
    <n v="2015"/>
    <n v="4192000000"/>
    <n v="695000000"/>
    <n v="1771000000"/>
    <x v="241"/>
    <n v="42000000"/>
    <x v="2"/>
    <x v="16"/>
    <m/>
    <n v="2611000000"/>
    <m/>
    <m/>
    <m/>
  </r>
  <r>
    <n v="846"/>
    <x v="205"/>
    <x v="3"/>
    <d v="2016-07-31T00:00:00"/>
    <n v="2016"/>
    <n v="4694000000"/>
    <n v="730000000"/>
    <n v="1807000000"/>
    <x v="242"/>
    <n v="34000000"/>
    <x v="2"/>
    <x v="16"/>
    <m/>
    <n v="2722000000"/>
    <m/>
    <m/>
    <m/>
  </r>
  <r>
    <n v="847"/>
    <x v="206"/>
    <x v="0"/>
    <d v="2012-12-31T00:00:00"/>
    <n v="2012"/>
    <n v="21852000000"/>
    <n v="15287000000"/>
    <n v="3303000000"/>
    <x v="0"/>
    <n v="1473000000"/>
    <x v="8"/>
    <x v="32"/>
    <m/>
    <m/>
    <m/>
    <m/>
    <m/>
  </r>
  <r>
    <n v="848"/>
    <x v="206"/>
    <x v="1"/>
    <d v="2013-12-31T00:00:00"/>
    <n v="2013"/>
    <n v="23483000000"/>
    <n v="16282000000"/>
    <n v="3557000000"/>
    <x v="0"/>
    <n v="1531000000"/>
    <x v="8"/>
    <x v="32"/>
    <m/>
    <m/>
    <m/>
    <m/>
    <m/>
  </r>
  <r>
    <n v="849"/>
    <x v="206"/>
    <x v="2"/>
    <d v="2014-12-31T00:00:00"/>
    <n v="2014"/>
    <n v="23617000000"/>
    <n v="16254000000"/>
    <n v="3494000000"/>
    <x v="0"/>
    <n v="1406000000"/>
    <x v="8"/>
    <x v="32"/>
    <m/>
    <m/>
    <m/>
    <m/>
    <m/>
  </r>
  <r>
    <n v="850"/>
    <x v="206"/>
    <x v="3"/>
    <d v="2015-12-31T00:00:00"/>
    <n v="2015"/>
    <n v="22365000000"/>
    <n v="15468000000"/>
    <n v="3219000000"/>
    <x v="0"/>
    <n v="1294000000"/>
    <x v="8"/>
    <x v="32"/>
    <m/>
    <m/>
    <m/>
    <m/>
    <m/>
  </r>
  <r>
    <n v="851"/>
    <x v="207"/>
    <x v="0"/>
    <d v="2012-12-31T00:00:00"/>
    <n v="2012"/>
    <n v="6956200000"/>
    <s v=" $-   "/>
    <n v="6279100000"/>
    <x v="0"/>
    <s v=" $-   "/>
    <x v="1"/>
    <x v="89"/>
    <m/>
    <m/>
    <m/>
    <m/>
    <m/>
  </r>
  <r>
    <n v="852"/>
    <x v="207"/>
    <x v="1"/>
    <d v="2013-12-31T00:00:00"/>
    <n v="2013"/>
    <n v="7122300000"/>
    <s v=" $-   "/>
    <n v="6463400000"/>
    <x v="0"/>
    <s v=" $-   "/>
    <x v="1"/>
    <x v="89"/>
    <m/>
    <m/>
    <m/>
    <m/>
    <m/>
  </r>
  <r>
    <n v="853"/>
    <x v="207"/>
    <x v="2"/>
    <d v="2014-12-31T00:00:00"/>
    <n v="2014"/>
    <n v="7537100000"/>
    <s v=" $-   "/>
    <n v="6748500000"/>
    <x v="0"/>
    <s v=" $-   "/>
    <x v="1"/>
    <x v="89"/>
    <m/>
    <m/>
    <m/>
    <m/>
    <m/>
  </r>
  <r>
    <n v="854"/>
    <x v="207"/>
    <x v="3"/>
    <d v="2015-12-31T00:00:00"/>
    <n v="2015"/>
    <n v="7613800000"/>
    <s v=" $-   "/>
    <n v="6742700000"/>
    <x v="0"/>
    <s v=" $-   "/>
    <x v="1"/>
    <x v="89"/>
    <m/>
    <m/>
    <m/>
    <m/>
    <m/>
  </r>
  <r>
    <n v="855"/>
    <x v="208"/>
    <x v="0"/>
    <d v="2012-12-31T00:00:00"/>
    <n v="2012"/>
    <n v="3003955000"/>
    <n v="1277113000"/>
    <n v="850371000"/>
    <x v="0"/>
    <n v="316344000"/>
    <x v="7"/>
    <x v="14"/>
    <m/>
    <m/>
    <m/>
    <m/>
    <m/>
  </r>
  <r>
    <n v="856"/>
    <x v="208"/>
    <x v="1"/>
    <d v="2013-12-31T00:00:00"/>
    <n v="2013"/>
    <n v="3024623000"/>
    <n v="1288878000"/>
    <n v="924031000"/>
    <x v="0"/>
    <n v="322037000"/>
    <x v="7"/>
    <x v="14"/>
    <m/>
    <m/>
    <m/>
    <m/>
    <m/>
  </r>
  <r>
    <n v="857"/>
    <x v="208"/>
    <x v="2"/>
    <d v="2014-12-31T00:00:00"/>
    <n v="2014"/>
    <n v="3117693000"/>
    <n v="1344636000"/>
    <n v="869572000"/>
    <x v="0"/>
    <n v="353143000"/>
    <x v="7"/>
    <x v="14"/>
    <m/>
    <m/>
    <m/>
    <m/>
    <m/>
  </r>
  <r>
    <n v="858"/>
    <x v="208"/>
    <x v="3"/>
    <d v="2015-12-31T00:00:00"/>
    <n v="2015"/>
    <n v="3007976000"/>
    <n v="1290025000"/>
    <n v="844960000"/>
    <x v="0"/>
    <n v="345464000"/>
    <x v="7"/>
    <x v="14"/>
    <m/>
    <m/>
    <m/>
    <m/>
    <m/>
  </r>
  <r>
    <n v="859"/>
    <x v="209"/>
    <x v="0"/>
    <d v="2013-12-31T00:00:00"/>
    <n v="2013"/>
    <n v="2265100000"/>
    <n v="670900000"/>
    <n v="574000000"/>
    <x v="243"/>
    <s v=" $-   "/>
    <x v="3"/>
    <x v="5"/>
    <m/>
    <m/>
    <m/>
    <m/>
    <m/>
  </r>
  <r>
    <n v="860"/>
    <x v="209"/>
    <x v="1"/>
    <d v="2014-12-31T00:00:00"/>
    <n v="2014"/>
    <n v="2131700000"/>
    <n v="717900000"/>
    <n v="691000000"/>
    <x v="244"/>
    <s v=" $-   "/>
    <x v="3"/>
    <x v="5"/>
    <m/>
    <m/>
    <m/>
    <m/>
    <m/>
  </r>
  <r>
    <n v="861"/>
    <x v="209"/>
    <x v="2"/>
    <d v="2015-12-31T00:00:00"/>
    <n v="2015"/>
    <n v="2384400000"/>
    <n v="806500000"/>
    <n v="640500000"/>
    <x v="245"/>
    <s v=" $-   "/>
    <x v="3"/>
    <x v="5"/>
    <m/>
    <m/>
    <m/>
    <m/>
    <m/>
  </r>
  <r>
    <n v="862"/>
    <x v="209"/>
    <x v="3"/>
    <d v="2016-12-31T00:00:00"/>
    <n v="2016"/>
    <n v="2704400000"/>
    <n v="814300000"/>
    <n v="705300000"/>
    <x v="246"/>
    <s v=" $-   "/>
    <x v="3"/>
    <x v="5"/>
    <m/>
    <m/>
    <m/>
    <m/>
    <m/>
  </r>
  <r>
    <n v="863"/>
    <x v="210"/>
    <x v="0"/>
    <d v="2013-12-31T00:00:00"/>
    <n v="2013"/>
    <n v="14135000000"/>
    <n v="8554000000"/>
    <n v="2815000000"/>
    <x v="0"/>
    <n v="250000000"/>
    <x v="0"/>
    <x v="52"/>
    <m/>
    <m/>
    <m/>
    <m/>
    <m/>
  </r>
  <r>
    <n v="864"/>
    <x v="210"/>
    <x v="1"/>
    <d v="2014-12-31T00:00:00"/>
    <n v="2014"/>
    <n v="14484000000"/>
    <n v="8673000000"/>
    <n v="2678000000"/>
    <x v="0"/>
    <n v="245000000"/>
    <x v="0"/>
    <x v="52"/>
    <m/>
    <m/>
    <m/>
    <m/>
    <m/>
  </r>
  <r>
    <n v="865"/>
    <x v="210"/>
    <x v="2"/>
    <d v="2015-12-31T00:00:00"/>
    <n v="2015"/>
    <n v="13405000000"/>
    <n v="7888000000"/>
    <n v="2417000000"/>
    <x v="0"/>
    <n v="233000000"/>
    <x v="0"/>
    <x v="52"/>
    <m/>
    <m/>
    <m/>
    <m/>
    <m/>
  </r>
  <r>
    <n v="866"/>
    <x v="210"/>
    <x v="3"/>
    <d v="2016-12-31T00:00:00"/>
    <n v="2016"/>
    <n v="13599000000"/>
    <n v="7896000000"/>
    <n v="2415000000"/>
    <x v="0"/>
    <n v="224000000"/>
    <x v="0"/>
    <x v="52"/>
    <m/>
    <m/>
    <m/>
    <m/>
    <m/>
  </r>
  <r>
    <n v="867"/>
    <x v="211"/>
    <x v="0"/>
    <d v="2012-12-31T00:00:00"/>
    <n v="2012"/>
    <n v="4050400000"/>
    <s v=" $-   "/>
    <n v="3207800000"/>
    <x v="0"/>
    <s v=" $-   "/>
    <x v="6"/>
    <x v="22"/>
    <m/>
    <m/>
    <m/>
    <m/>
    <m/>
  </r>
  <r>
    <n v="868"/>
    <x v="211"/>
    <x v="1"/>
    <d v="2013-12-31T00:00:00"/>
    <n v="2013"/>
    <n v="4644600000"/>
    <s v=" $-   "/>
    <n v="3524400000"/>
    <x v="0"/>
    <s v=" $-   "/>
    <x v="6"/>
    <x v="22"/>
    <m/>
    <m/>
    <m/>
    <m/>
    <m/>
  </r>
  <r>
    <n v="869"/>
    <x v="211"/>
    <x v="2"/>
    <d v="2014-12-31T00:00:00"/>
    <n v="2014"/>
    <n v="5147100000"/>
    <s v=" $-   "/>
    <n v="3870200000"/>
    <x v="0"/>
    <s v=" $-   "/>
    <x v="6"/>
    <x v="22"/>
    <m/>
    <m/>
    <m/>
    <m/>
    <m/>
  </r>
  <r>
    <n v="870"/>
    <x v="211"/>
    <x v="3"/>
    <d v="2015-12-31T00:00:00"/>
    <n v="2015"/>
    <n v="5122900000"/>
    <s v=" $-   "/>
    <n v="3764500000"/>
    <x v="0"/>
    <s v=" $-   "/>
    <x v="6"/>
    <x v="22"/>
    <m/>
    <m/>
    <m/>
    <m/>
    <m/>
  </r>
  <r>
    <n v="871"/>
    <x v="212"/>
    <x v="0"/>
    <d v="2012-12-31T00:00:00"/>
    <n v="2012"/>
    <n v="5054980000"/>
    <n v="3230857000"/>
    <n v="1064757000"/>
    <x v="0"/>
    <n v="229166000"/>
    <x v="0"/>
    <x v="90"/>
    <m/>
    <m/>
    <m/>
    <m/>
    <m/>
  </r>
  <r>
    <n v="872"/>
    <x v="212"/>
    <x v="1"/>
    <d v="2013-12-31T00:00:00"/>
    <n v="2013"/>
    <n v="5584571000"/>
    <n v="3570801000"/>
    <n v="1183682000"/>
    <x v="0"/>
    <n v="253380000"/>
    <x v="0"/>
    <x v="90"/>
    <m/>
    <m/>
    <m/>
    <m/>
    <m/>
  </r>
  <r>
    <n v="873"/>
    <x v="212"/>
    <x v="2"/>
    <d v="2014-12-31T00:00:00"/>
    <n v="2014"/>
    <n v="6165441000"/>
    <n v="3898403000"/>
    <n v="1341000000"/>
    <x v="0"/>
    <n v="294496000"/>
    <x v="0"/>
    <x v="90"/>
    <m/>
    <m/>
    <m/>
    <m/>
    <m/>
  </r>
  <r>
    <n v="874"/>
    <x v="212"/>
    <x v="3"/>
    <d v="2015-12-31T00:00:00"/>
    <n v="2015"/>
    <n v="6187646000"/>
    <n v="3665578000"/>
    <n v="1466761000"/>
    <x v="0"/>
    <n v="339613000"/>
    <x v="0"/>
    <x v="90"/>
    <m/>
    <m/>
    <m/>
    <m/>
    <m/>
  </r>
  <r>
    <n v="875"/>
    <x v="213"/>
    <x v="0"/>
    <d v="2013-09-27T00:00:00"/>
    <n v="2013"/>
    <n v="11818376000"/>
    <n v="9976057000"/>
    <n v="1173340000"/>
    <x v="0"/>
    <s v=" $-   "/>
    <x v="0"/>
    <x v="53"/>
    <m/>
    <m/>
    <m/>
    <m/>
    <m/>
  </r>
  <r>
    <n v="876"/>
    <x v="213"/>
    <x v="1"/>
    <d v="2014-09-26T00:00:00"/>
    <n v="2014"/>
    <n v="12695157000"/>
    <n v="10621373000"/>
    <n v="1545716000"/>
    <x v="0"/>
    <s v=" $-   "/>
    <x v="0"/>
    <x v="53"/>
    <m/>
    <m/>
    <m/>
    <m/>
    <m/>
  </r>
  <r>
    <n v="877"/>
    <x v="213"/>
    <x v="2"/>
    <d v="2015-10-02T00:00:00"/>
    <n v="2015"/>
    <n v="12114832000"/>
    <n v="10146494000"/>
    <n v="1522811000"/>
    <x v="0"/>
    <s v=" $-   "/>
    <x v="0"/>
    <x v="53"/>
    <m/>
    <m/>
    <m/>
    <m/>
    <m/>
  </r>
  <r>
    <n v="878"/>
    <x v="213"/>
    <x v="3"/>
    <d v="2016-09-30T00:00:00"/>
    <n v="2016"/>
    <n v="10964157000"/>
    <n v="9196326000"/>
    <n v="1429233000"/>
    <x v="0"/>
    <s v=" $-   "/>
    <x v="0"/>
    <x v="53"/>
    <m/>
    <m/>
    <m/>
    <m/>
    <m/>
  </r>
  <r>
    <n v="879"/>
    <x v="214"/>
    <x v="0"/>
    <d v="2012-12-31T00:00:00"/>
    <n v="2012"/>
    <n v="4365400000"/>
    <n v="1656600000"/>
    <n v="1252300000"/>
    <x v="247"/>
    <s v=" $-   "/>
    <x v="2"/>
    <x v="57"/>
    <m/>
    <e v="#VALUE!"/>
    <m/>
    <m/>
    <m/>
  </r>
  <r>
    <n v="880"/>
    <x v="214"/>
    <x v="1"/>
    <d v="2013-12-31T00:00:00"/>
    <n v="2013"/>
    <n v="4669100000"/>
    <n v="1727700000"/>
    <n v="1293200000"/>
    <x v="248"/>
    <s v=" $-   "/>
    <x v="2"/>
    <x v="57"/>
    <m/>
    <e v="#VALUE!"/>
    <m/>
    <m/>
    <m/>
  </r>
  <r>
    <n v="881"/>
    <x v="214"/>
    <x v="2"/>
    <d v="2014-12-31T00:00:00"/>
    <n v="2014"/>
    <n v="4627100000"/>
    <n v="1768900000"/>
    <n v="1254700000"/>
    <x v="249"/>
    <s v=" $-   "/>
    <x v="2"/>
    <x v="57"/>
    <m/>
    <e v="#VALUE!"/>
    <m/>
    <m/>
    <m/>
  </r>
  <r>
    <n v="882"/>
    <x v="214"/>
    <x v="3"/>
    <d v="2015-12-31T00:00:00"/>
    <n v="2015"/>
    <n v="4857800000"/>
    <n v="1779200000"/>
    <n v="1172700000"/>
    <x v="250"/>
    <s v=" $-   "/>
    <x v="2"/>
    <x v="57"/>
    <m/>
    <e v="#VALUE!"/>
    <m/>
    <m/>
    <m/>
  </r>
  <r>
    <n v="883"/>
    <x v="215"/>
    <x v="0"/>
    <d v="2012-12-31T00:00:00"/>
    <n v="2012"/>
    <n v="93646000000"/>
    <s v=" $-   "/>
    <n v="64729000000"/>
    <x v="0"/>
    <n v="3385000000"/>
    <x v="6"/>
    <x v="35"/>
    <m/>
    <m/>
    <m/>
    <m/>
    <m/>
  </r>
  <r>
    <n v="884"/>
    <x v="215"/>
    <x v="1"/>
    <d v="2013-12-31T00:00:00"/>
    <n v="2013"/>
    <n v="97142000000"/>
    <s v=" $-   "/>
    <n v="70467000000"/>
    <x v="0"/>
    <n v="225000000"/>
    <x v="6"/>
    <x v="35"/>
    <m/>
    <m/>
    <m/>
    <m/>
    <m/>
  </r>
  <r>
    <n v="885"/>
    <x v="215"/>
    <x v="2"/>
    <d v="2014-12-31T00:00:00"/>
    <n v="2014"/>
    <n v="91973000000"/>
    <s v=" $-   "/>
    <n v="61274000000"/>
    <x v="0"/>
    <n v="3139000000"/>
    <x v="6"/>
    <x v="35"/>
    <m/>
    <m/>
    <m/>
    <m/>
    <m/>
  </r>
  <r>
    <n v="886"/>
    <x v="215"/>
    <x v="3"/>
    <d v="2015-12-31T00:00:00"/>
    <n v="2015"/>
    <n v="89716000000"/>
    <s v=" $-   "/>
    <n v="59014000000"/>
    <x v="0"/>
    <n v="3827000000"/>
    <x v="6"/>
    <x v="35"/>
    <m/>
    <m/>
    <m/>
    <m/>
    <m/>
  </r>
  <r>
    <n v="887"/>
    <x v="216"/>
    <x v="0"/>
    <d v="2013-02-02T00:00:00"/>
    <n v="2013"/>
    <n v="12134000000"/>
    <n v="7432000000"/>
    <n v="3357000000"/>
    <x v="0"/>
    <s v=" $-   "/>
    <x v="1"/>
    <x v="91"/>
    <m/>
    <m/>
    <m/>
    <m/>
    <m/>
  </r>
  <r>
    <n v="888"/>
    <x v="216"/>
    <x v="1"/>
    <d v="2014-02-01T00:00:00"/>
    <n v="2014"/>
    <n v="12540000000"/>
    <n v="7737000000"/>
    <n v="3453000000"/>
    <x v="0"/>
    <s v=" $-   "/>
    <x v="1"/>
    <x v="91"/>
    <m/>
    <m/>
    <m/>
    <m/>
    <m/>
  </r>
  <r>
    <n v="889"/>
    <x v="216"/>
    <x v="2"/>
    <d v="2015-01-31T00:00:00"/>
    <n v="2015"/>
    <n v="13506000000"/>
    <n v="8406000000"/>
    <n v="3777000000"/>
    <x v="0"/>
    <s v=" $-   "/>
    <x v="1"/>
    <x v="91"/>
    <m/>
    <m/>
    <m/>
    <m/>
    <m/>
  </r>
  <r>
    <n v="890"/>
    <x v="216"/>
    <x v="3"/>
    <d v="2016-01-30T00:00:00"/>
    <n v="2016"/>
    <n v="14437000000"/>
    <n v="9168000000"/>
    <n v="4168000000"/>
    <x v="0"/>
    <s v=" $-   "/>
    <x v="1"/>
    <x v="91"/>
    <m/>
    <m/>
    <m/>
    <m/>
    <m/>
  </r>
  <r>
    <n v="891"/>
    <x v="217"/>
    <x v="0"/>
    <d v="2012-12-29T00:00:00"/>
    <n v="2012"/>
    <n v="14197000000"/>
    <n v="8763000000"/>
    <n v="3872000000"/>
    <x v="0"/>
    <s v=" $-   "/>
    <x v="4"/>
    <x v="40"/>
    <m/>
    <m/>
    <m/>
    <m/>
    <m/>
  </r>
  <r>
    <n v="892"/>
    <x v="217"/>
    <x v="1"/>
    <d v="2013-12-28T00:00:00"/>
    <n v="2013"/>
    <n v="14792000000"/>
    <n v="8689000000"/>
    <n v="3266000000"/>
    <x v="0"/>
    <s v=" $-   "/>
    <x v="4"/>
    <x v="40"/>
    <m/>
    <m/>
    <m/>
    <m/>
    <m/>
  </r>
  <r>
    <n v="893"/>
    <x v="217"/>
    <x v="2"/>
    <d v="2015-01-03T00:00:00"/>
    <n v="2015"/>
    <n v="14580000000"/>
    <n v="9517000000"/>
    <n v="4039000000"/>
    <x v="0"/>
    <s v=" $-   "/>
    <x v="4"/>
    <x v="40"/>
    <m/>
    <m/>
    <m/>
    <m/>
    <m/>
  </r>
  <r>
    <n v="894"/>
    <x v="217"/>
    <x v="3"/>
    <d v="2016-01-02T00:00:00"/>
    <n v="2016"/>
    <n v="13525000000"/>
    <n v="8844000000"/>
    <n v="3590000000"/>
    <x v="0"/>
    <s v=" $-   "/>
    <x v="4"/>
    <x v="40"/>
    <m/>
    <m/>
    <m/>
    <m/>
    <m/>
  </r>
  <r>
    <n v="895"/>
    <x v="218"/>
    <x v="0"/>
    <d v="2013-09-30T00:00:00"/>
    <n v="2013"/>
    <n v="1287577000"/>
    <n v="1073447000"/>
    <n v="174085000"/>
    <x v="0"/>
    <n v="12784000"/>
    <x v="6"/>
    <x v="35"/>
    <m/>
    <m/>
    <m/>
    <m/>
    <m/>
  </r>
  <r>
    <n v="896"/>
    <x v="218"/>
    <x v="1"/>
    <d v="2014-09-30T00:00:00"/>
    <n v="2014"/>
    <n v="1463767000"/>
    <n v="1200308000"/>
    <n v="194491000"/>
    <x v="0"/>
    <n v="13279000"/>
    <x v="6"/>
    <x v="35"/>
    <m/>
    <m/>
    <m/>
    <m/>
    <m/>
  </r>
  <r>
    <n v="897"/>
    <x v="218"/>
    <x v="2"/>
    <d v="2015-09-30T00:00:00"/>
    <n v="2015"/>
    <n v="1627413000"/>
    <n v="1354969000"/>
    <n v="207519000"/>
    <x v="0"/>
    <n v="13338000"/>
    <x v="6"/>
    <x v="35"/>
    <m/>
    <m/>
    <m/>
    <m/>
    <m/>
  </r>
  <r>
    <n v="898"/>
    <x v="218"/>
    <x v="3"/>
    <d v="2016-09-30T00:00:00"/>
    <n v="2016"/>
    <n v="1822114000"/>
    <n v="1524907000"/>
    <n v="224088000"/>
    <x v="0"/>
    <n v="13794000"/>
    <x v="6"/>
    <x v="35"/>
    <m/>
    <m/>
    <m/>
    <m/>
    <m/>
  </r>
  <r>
    <n v="899"/>
    <x v="219"/>
    <x v="0"/>
    <d v="2012-12-31T00:00:00"/>
    <n v="2012"/>
    <n v="793373000"/>
    <n v="206974000"/>
    <n v="123524000"/>
    <x v="0"/>
    <n v="214827000"/>
    <x v="7"/>
    <x v="14"/>
    <m/>
    <m/>
    <m/>
    <m/>
    <m/>
  </r>
  <r>
    <n v="900"/>
    <x v="219"/>
    <x v="1"/>
    <d v="2013-12-31T00:00:00"/>
    <n v="2013"/>
    <n v="861527000"/>
    <n v="221498000"/>
    <n v="127470000"/>
    <x v="0"/>
    <n v="224713000"/>
    <x v="7"/>
    <x v="14"/>
    <m/>
    <m/>
    <m/>
    <m/>
    <m/>
  </r>
  <r>
    <n v="901"/>
    <x v="219"/>
    <x v="2"/>
    <d v="2014-12-31T00:00:00"/>
    <n v="2014"/>
    <n v="993897000"/>
    <n v="258617000"/>
    <n v="122201000"/>
    <x v="0"/>
    <n v="258074000"/>
    <x v="7"/>
    <x v="14"/>
    <m/>
    <m/>
    <m/>
    <m/>
    <m/>
  </r>
  <r>
    <n v="902"/>
    <x v="219"/>
    <x v="3"/>
    <d v="2015-12-31T00:00:00"/>
    <n v="2015"/>
    <n v="1166769000"/>
    <n v="304477000"/>
    <n v="122735000"/>
    <x v="0"/>
    <n v="344527000"/>
    <x v="7"/>
    <x v="14"/>
    <m/>
    <m/>
    <m/>
    <m/>
    <m/>
  </r>
  <r>
    <n v="903"/>
    <x v="220"/>
    <x v="0"/>
    <d v="2013-06-30T00:00:00"/>
    <n v="2013"/>
    <n v="2842781000"/>
    <n v="1237452000"/>
    <n v="387812000"/>
    <x v="251"/>
    <s v=" $-   "/>
    <x v="2"/>
    <x v="20"/>
    <m/>
    <e v="#VALUE!"/>
    <m/>
    <m/>
    <m/>
  </r>
  <r>
    <n v="904"/>
    <x v="220"/>
    <x v="1"/>
    <d v="2014-06-30T00:00:00"/>
    <n v="2014"/>
    <n v="2929408000"/>
    <n v="1232962000"/>
    <n v="384907000"/>
    <x v="252"/>
    <s v=" $-   "/>
    <x v="2"/>
    <x v="20"/>
    <m/>
    <e v="#VALUE!"/>
    <m/>
    <m/>
    <m/>
  </r>
  <r>
    <n v="905"/>
    <x v="220"/>
    <x v="2"/>
    <d v="2015-06-30T00:00:00"/>
    <n v="2015"/>
    <n v="2814049000"/>
    <n v="1215229000"/>
    <n v="406864000"/>
    <x v="253"/>
    <s v=" $-   "/>
    <x v="2"/>
    <x v="20"/>
    <m/>
    <e v="#VALUE!"/>
    <m/>
    <m/>
    <m/>
  </r>
  <r>
    <n v="906"/>
    <x v="220"/>
    <x v="3"/>
    <d v="2016-06-30T00:00:00"/>
    <n v="2016"/>
    <n v="2984493000"/>
    <n v="1163391000"/>
    <n v="379399000"/>
    <x v="254"/>
    <s v=" $-   "/>
    <x v="2"/>
    <x v="20"/>
    <m/>
    <e v="#VALUE!"/>
    <m/>
    <m/>
    <m/>
  </r>
  <r>
    <n v="907"/>
    <x v="221"/>
    <x v="0"/>
    <d v="2013-12-31T00:00:00"/>
    <n v="2013"/>
    <n v="19561000000"/>
    <n v="12952000000"/>
    <n v="3706000000"/>
    <x v="0"/>
    <s v=" $-   "/>
    <x v="4"/>
    <x v="47"/>
    <m/>
    <m/>
    <m/>
    <m/>
    <m/>
  </r>
  <r>
    <n v="908"/>
    <x v="221"/>
    <x v="1"/>
    <d v="2014-12-31T00:00:00"/>
    <n v="2014"/>
    <n v="19724000000"/>
    <n v="13041000000"/>
    <n v="4162000000"/>
    <x v="0"/>
    <s v=" $-   "/>
    <x v="4"/>
    <x v="47"/>
    <m/>
    <m/>
    <m/>
    <m/>
    <m/>
  </r>
  <r>
    <n v="909"/>
    <x v="221"/>
    <x v="2"/>
    <d v="2015-12-31T00:00:00"/>
    <n v="2015"/>
    <n v="18591000000"/>
    <n v="11967000000"/>
    <n v="5011000000"/>
    <x v="0"/>
    <s v=" $-   "/>
    <x v="4"/>
    <x v="47"/>
    <m/>
    <m/>
    <m/>
    <m/>
    <m/>
  </r>
  <r>
    <n v="910"/>
    <x v="221"/>
    <x v="3"/>
    <d v="2016-12-31T00:00:00"/>
    <n v="2016"/>
    <n v="18202000000"/>
    <n v="11551000000"/>
    <n v="3334000000"/>
    <x v="0"/>
    <s v=" $-   "/>
    <x v="4"/>
    <x v="47"/>
    <m/>
    <m/>
    <m/>
    <m/>
    <m/>
  </r>
  <r>
    <n v="911"/>
    <x v="222"/>
    <x v="0"/>
    <d v="2013-12-31T00:00:00"/>
    <n v="2013"/>
    <n v="14070000000"/>
    <n v="7365000000"/>
    <n v="1007000000"/>
    <x v="0"/>
    <n v="1806000000"/>
    <x v="9"/>
    <x v="92"/>
    <m/>
    <m/>
    <m/>
    <m/>
    <m/>
  </r>
  <r>
    <n v="912"/>
    <x v="222"/>
    <x v="1"/>
    <d v="2014-12-31T00:00:00"/>
    <n v="2014"/>
    <n v="16226000000"/>
    <n v="8435000000"/>
    <n v="1029000000"/>
    <x v="0"/>
    <n v="2040000000"/>
    <x v="9"/>
    <x v="92"/>
    <m/>
    <m/>
    <m/>
    <m/>
    <m/>
  </r>
  <r>
    <n v="913"/>
    <x v="222"/>
    <x v="2"/>
    <d v="2015-12-31T00:00:00"/>
    <n v="2015"/>
    <n v="14403000000"/>
    <n v="6452000000"/>
    <n v="1126000000"/>
    <x v="0"/>
    <n v="2309000000"/>
    <x v="9"/>
    <x v="92"/>
    <m/>
    <m/>
    <m/>
    <m/>
    <m/>
  </r>
  <r>
    <n v="914"/>
    <x v="222"/>
    <x v="3"/>
    <d v="2016-12-31T00:00:00"/>
    <n v="2016"/>
    <n v="13058000000"/>
    <n v="5801000000"/>
    <n v="1089000000"/>
    <x v="0"/>
    <n v="2209000000"/>
    <x v="9"/>
    <x v="92"/>
    <m/>
    <m/>
    <m/>
    <m/>
    <m/>
  </r>
  <r>
    <n v="915"/>
    <x v="223"/>
    <x v="0"/>
    <d v="2013-02-28T00:00:00"/>
    <n v="2013"/>
    <n v="10962818000"/>
    <n v="9498456000"/>
    <n v="731767000"/>
    <x v="0"/>
    <s v=" $-   "/>
    <x v="1"/>
    <x v="25"/>
    <m/>
    <m/>
    <m/>
    <m/>
    <m/>
  </r>
  <r>
    <n v="916"/>
    <x v="223"/>
    <x v="1"/>
    <d v="2014-02-28T00:00:00"/>
    <n v="2014"/>
    <n v="12574299000"/>
    <n v="10925598000"/>
    <n v="819048000"/>
    <x v="0"/>
    <s v=" $-   "/>
    <x v="1"/>
    <x v="25"/>
    <m/>
    <m/>
    <m/>
    <m/>
    <m/>
  </r>
  <r>
    <n v="917"/>
    <x v="223"/>
    <x v="2"/>
    <d v="2015-02-28T00:00:00"/>
    <n v="2015"/>
    <n v="14268716000"/>
    <n v="12381189000"/>
    <n v="890431000"/>
    <x v="0"/>
    <s v=" $-   "/>
    <x v="1"/>
    <x v="25"/>
    <m/>
    <m/>
    <m/>
    <m/>
    <m/>
  </r>
  <r>
    <n v="918"/>
    <x v="223"/>
    <x v="3"/>
    <d v="2016-02-29T00:00:00"/>
    <n v="2016"/>
    <n v="15149675000"/>
    <n v="13130915000"/>
    <n v="959899000"/>
    <x v="0"/>
    <s v=" $-   "/>
    <x v="1"/>
    <x v="25"/>
    <m/>
    <m/>
    <m/>
    <m/>
    <m/>
  </r>
  <r>
    <n v="919"/>
    <x v="224"/>
    <x v="0"/>
    <d v="2012-12-31T00:00:00"/>
    <n v="2012"/>
    <n v="48017000000"/>
    <n v="19053000000"/>
    <n v="18185000000"/>
    <x v="0"/>
    <s v=" $-   "/>
    <x v="4"/>
    <x v="69"/>
    <m/>
    <m/>
    <m/>
    <m/>
    <m/>
  </r>
  <r>
    <n v="920"/>
    <x v="224"/>
    <x v="1"/>
    <d v="2013-12-31T00:00:00"/>
    <n v="2013"/>
    <n v="46854000000"/>
    <n v="18421000000"/>
    <n v="18205000000"/>
    <x v="0"/>
    <s v=" $-   "/>
    <x v="4"/>
    <x v="69"/>
    <m/>
    <m/>
    <m/>
    <m/>
    <m/>
  </r>
  <r>
    <n v="921"/>
    <x v="224"/>
    <x v="2"/>
    <d v="2014-12-31T00:00:00"/>
    <n v="2014"/>
    <n v="45998000000"/>
    <n v="17889000000"/>
    <n v="18401000000"/>
    <x v="0"/>
    <s v=" $-   "/>
    <x v="4"/>
    <x v="69"/>
    <m/>
    <m/>
    <m/>
    <m/>
    <m/>
  </r>
  <r>
    <n v="922"/>
    <x v="224"/>
    <x v="3"/>
    <d v="2015-12-31T00:00:00"/>
    <n v="2015"/>
    <n v="44294000000"/>
    <n v="17482000000"/>
    <n v="18084000000"/>
    <x v="0"/>
    <s v=" $-   "/>
    <x v="4"/>
    <x v="69"/>
    <m/>
    <m/>
    <m/>
    <m/>
    <m/>
  </r>
  <r>
    <n v="923"/>
    <x v="225"/>
    <x v="0"/>
    <d v="2013-03-30T00:00:00"/>
    <n v="2013"/>
    <n v="2181732000"/>
    <n v="875166000"/>
    <n v="621536000"/>
    <x v="0"/>
    <n v="54291000"/>
    <x v="1"/>
    <x v="82"/>
    <m/>
    <m/>
    <m/>
    <m/>
    <m/>
  </r>
  <r>
    <n v="924"/>
    <x v="225"/>
    <x v="1"/>
    <d v="2014-03-29T00:00:00"/>
    <n v="2014"/>
    <n v="3310800000"/>
    <n v="1294700000"/>
    <n v="926900000"/>
    <x v="0"/>
    <n v="79700000"/>
    <x v="1"/>
    <x v="82"/>
    <m/>
    <m/>
    <m/>
    <m/>
    <m/>
  </r>
  <r>
    <n v="925"/>
    <x v="225"/>
    <x v="2"/>
    <d v="2015-03-28T00:00:00"/>
    <n v="2015"/>
    <n v="4371500000"/>
    <n v="1723800000"/>
    <n v="1251500000"/>
    <x v="0"/>
    <n v="138400000"/>
    <x v="1"/>
    <x v="82"/>
    <m/>
    <m/>
    <m/>
    <m/>
    <m/>
  </r>
  <r>
    <n v="926"/>
    <x v="225"/>
    <x v="3"/>
    <d v="2016-04-02T00:00:00"/>
    <n v="2016"/>
    <n v="4712100000"/>
    <n v="1914900000"/>
    <n v="1428000000"/>
    <x v="0"/>
    <n v="183200000"/>
    <x v="1"/>
    <x v="82"/>
    <m/>
    <m/>
    <m/>
    <m/>
    <m/>
  </r>
  <r>
    <n v="927"/>
    <x v="226"/>
    <x v="0"/>
    <d v="2013-02-02T00:00:00"/>
    <n v="2013"/>
    <n v="96619000000"/>
    <n v="76726000000"/>
    <n v="15477000000"/>
    <x v="0"/>
    <n v="1652000000"/>
    <x v="4"/>
    <x v="93"/>
    <m/>
    <m/>
    <m/>
    <m/>
    <m/>
  </r>
  <r>
    <n v="928"/>
    <x v="226"/>
    <x v="1"/>
    <d v="2014-02-01T00:00:00"/>
    <n v="2014"/>
    <n v="98375000000"/>
    <n v="78138000000"/>
    <n v="15809000000"/>
    <x v="0"/>
    <n v="1703000000"/>
    <x v="4"/>
    <x v="93"/>
    <m/>
    <m/>
    <m/>
    <m/>
    <m/>
  </r>
  <r>
    <n v="929"/>
    <x v="226"/>
    <x v="2"/>
    <d v="2015-01-31T00:00:00"/>
    <n v="2015"/>
    <n v="108465000000"/>
    <n v="85512000000"/>
    <n v="17868000000"/>
    <x v="0"/>
    <n v="1948000000"/>
    <x v="4"/>
    <x v="93"/>
    <m/>
    <m/>
    <m/>
    <m/>
    <m/>
  </r>
  <r>
    <n v="930"/>
    <x v="226"/>
    <x v="3"/>
    <d v="2016-01-30T00:00:00"/>
    <n v="2016"/>
    <n v="109830000000"/>
    <n v="85496000000"/>
    <n v="18669000000"/>
    <x v="0"/>
    <n v="2089000000"/>
    <x v="4"/>
    <x v="93"/>
    <m/>
    <m/>
    <m/>
    <m/>
    <m/>
  </r>
  <r>
    <n v="931"/>
    <x v="227"/>
    <x v="0"/>
    <d v="2013-02-02T00:00:00"/>
    <n v="2013"/>
    <n v="19279000000"/>
    <n v="12289000000"/>
    <n v="4267000000"/>
    <x v="0"/>
    <n v="833000000"/>
    <x v="1"/>
    <x v="64"/>
    <m/>
    <m/>
    <m/>
    <m/>
    <m/>
  </r>
  <r>
    <n v="932"/>
    <x v="227"/>
    <x v="1"/>
    <d v="2014-02-01T00:00:00"/>
    <n v="2014"/>
    <n v="19031000000"/>
    <n v="12087000000"/>
    <n v="4313000000"/>
    <x v="0"/>
    <n v="889000000"/>
    <x v="1"/>
    <x v="64"/>
    <m/>
    <m/>
    <m/>
    <m/>
    <m/>
  </r>
  <r>
    <n v="933"/>
    <x v="227"/>
    <x v="2"/>
    <d v="2015-01-31T00:00:00"/>
    <n v="2015"/>
    <n v="19023000000"/>
    <n v="12098000000"/>
    <n v="4350000000"/>
    <x v="0"/>
    <n v="886000000"/>
    <x v="1"/>
    <x v="64"/>
    <m/>
    <m/>
    <m/>
    <m/>
    <m/>
  </r>
  <r>
    <n v="934"/>
    <x v="227"/>
    <x v="3"/>
    <d v="2016-01-30T00:00:00"/>
    <n v="2016"/>
    <n v="19204000000"/>
    <n v="12265000000"/>
    <n v="4452000000"/>
    <x v="0"/>
    <n v="934000000"/>
    <x v="1"/>
    <x v="64"/>
    <m/>
    <m/>
    <m/>
    <m/>
    <m/>
  </r>
  <r>
    <n v="935"/>
    <x v="228"/>
    <x v="0"/>
    <d v="2013-12-31T00:00:00"/>
    <n v="2013"/>
    <n v="2369300000"/>
    <n v="805300000"/>
    <n v="602100000"/>
    <x v="0"/>
    <n v="223300000"/>
    <x v="0"/>
    <x v="59"/>
    <m/>
    <m/>
    <m/>
    <m/>
    <m/>
  </r>
  <r>
    <n v="936"/>
    <x v="228"/>
    <x v="1"/>
    <d v="2014-12-31T00:00:00"/>
    <n v="2014"/>
    <n v="2577100000"/>
    <n v="877900000"/>
    <n v="632000000"/>
    <x v="0"/>
    <n v="258100000"/>
    <x v="0"/>
    <x v="59"/>
    <m/>
    <m/>
    <m/>
    <m/>
    <m/>
  </r>
  <r>
    <n v="937"/>
    <x v="228"/>
    <x v="2"/>
    <d v="2015-12-31T00:00:00"/>
    <n v="2015"/>
    <n v="2418800000"/>
    <n v="759200000"/>
    <n v="571200000"/>
    <x v="0"/>
    <n v="284600000"/>
    <x v="0"/>
    <x v="59"/>
    <m/>
    <m/>
    <m/>
    <m/>
    <m/>
  </r>
  <r>
    <n v="938"/>
    <x v="228"/>
    <x v="3"/>
    <d v="2016-12-31T00:00:00"/>
    <n v="2016"/>
    <n v="2334200000"/>
    <n v="691100000"/>
    <n v="519600000"/>
    <x v="0"/>
    <n v="305000000"/>
    <x v="0"/>
    <x v="59"/>
    <m/>
    <m/>
    <m/>
    <m/>
    <m/>
  </r>
  <r>
    <n v="939"/>
    <x v="229"/>
    <x v="0"/>
    <d v="2013-02-02T00:00:00"/>
    <n v="2013"/>
    <n v="10459000000"/>
    <n v="6073000000"/>
    <n v="2720000000"/>
    <x v="0"/>
    <s v=" $-   "/>
    <x v="1"/>
    <x v="74"/>
    <m/>
    <m/>
    <m/>
    <m/>
    <m/>
  </r>
  <r>
    <n v="940"/>
    <x v="229"/>
    <x v="1"/>
    <d v="2014-02-01T00:00:00"/>
    <n v="2014"/>
    <n v="10773000000"/>
    <n v="6344000000"/>
    <n v="2686000000"/>
    <x v="0"/>
    <s v=" $-   "/>
    <x v="1"/>
    <x v="74"/>
    <m/>
    <m/>
    <m/>
    <m/>
    <m/>
  </r>
  <r>
    <n v="941"/>
    <x v="229"/>
    <x v="2"/>
    <d v="2015-01-31T00:00:00"/>
    <n v="2015"/>
    <n v="11454000000"/>
    <n v="6646000000"/>
    <n v="2855000000"/>
    <x v="0"/>
    <s v=" $-   "/>
    <x v="1"/>
    <x v="74"/>
    <m/>
    <m/>
    <m/>
    <m/>
    <m/>
  </r>
  <r>
    <n v="942"/>
    <x v="229"/>
    <x v="3"/>
    <d v="2016-01-30T00:00:00"/>
    <n v="2016"/>
    <n v="12154000000"/>
    <n v="6950000000"/>
    <n v="3012000000"/>
    <x v="0"/>
    <s v=" $-   "/>
    <x v="1"/>
    <x v="74"/>
    <m/>
    <m/>
    <m/>
    <m/>
    <m/>
  </r>
  <r>
    <n v="943"/>
    <x v="230"/>
    <x v="0"/>
    <d v="2012-12-31T00:00:00"/>
    <n v="2012"/>
    <n v="3414500000"/>
    <n v="2718900000"/>
    <n v="346100000"/>
    <x v="0"/>
    <n v="25100000"/>
    <x v="0"/>
    <x v="53"/>
    <m/>
    <m/>
    <m/>
    <m/>
    <m/>
  </r>
  <r>
    <n v="944"/>
    <x v="230"/>
    <x v="1"/>
    <d v="2013-12-31T00:00:00"/>
    <n v="2013"/>
    <n v="3477200000"/>
    <n v="2767300000"/>
    <n v="346900000"/>
    <x v="0"/>
    <n v="25400000"/>
    <x v="0"/>
    <x v="53"/>
    <m/>
    <m/>
    <m/>
    <m/>
    <m/>
  </r>
  <r>
    <n v="945"/>
    <x v="230"/>
    <x v="2"/>
    <d v="2014-12-31T00:00:00"/>
    <n v="2014"/>
    <n v="3782300000"/>
    <n v="2991900000"/>
    <n v="439200000"/>
    <x v="0"/>
    <n v="19700000"/>
    <x v="0"/>
    <x v="53"/>
    <m/>
    <m/>
    <m/>
    <m/>
    <m/>
  </r>
  <r>
    <n v="946"/>
    <x v="230"/>
    <x v="3"/>
    <d v="2015-12-31T00:00:00"/>
    <n v="2015"/>
    <n v="3917200000"/>
    <n v="2994000000"/>
    <n v="411800000"/>
    <x v="0"/>
    <n v="20800000"/>
    <x v="0"/>
    <x v="53"/>
    <m/>
    <m/>
    <m/>
    <m/>
    <m/>
  </r>
  <r>
    <n v="947"/>
    <x v="231"/>
    <x v="0"/>
    <d v="2013-11-30T00:00:00"/>
    <n v="2013"/>
    <n v="5935095000"/>
    <n v="4920664000"/>
    <n v="328595000"/>
    <x v="0"/>
    <s v=" $-   "/>
    <x v="1"/>
    <x v="66"/>
    <m/>
    <m/>
    <m/>
    <m/>
    <m/>
  </r>
  <r>
    <n v="948"/>
    <x v="231"/>
    <x v="1"/>
    <d v="2014-11-30T00:00:00"/>
    <n v="2014"/>
    <n v="7779812000"/>
    <n v="6336272000"/>
    <n v="521502000"/>
    <x v="0"/>
    <s v=" $-   "/>
    <x v="1"/>
    <x v="66"/>
    <m/>
    <m/>
    <m/>
    <m/>
    <m/>
  </r>
  <r>
    <n v="949"/>
    <x v="231"/>
    <x v="2"/>
    <d v="2015-11-30T00:00:00"/>
    <n v="2015"/>
    <n v="9474008000"/>
    <n v="7757571000"/>
    <n v="630421000"/>
    <x v="0"/>
    <s v=" $-   "/>
    <x v="1"/>
    <x v="66"/>
    <m/>
    <m/>
    <m/>
    <m/>
    <m/>
  </r>
  <r>
    <n v="950"/>
    <x v="231"/>
    <x v="3"/>
    <d v="2016-11-30T00:00:00"/>
    <n v="2016"/>
    <n v="10949999000"/>
    <n v="8923519000"/>
    <n v="764117000"/>
    <x v="0"/>
    <s v=" $-   "/>
    <x v="1"/>
    <x v="66"/>
    <m/>
    <m/>
    <m/>
    <m/>
    <m/>
  </r>
  <r>
    <n v="951"/>
    <x v="232"/>
    <x v="0"/>
    <d v="2012-12-31T00:00:00"/>
    <n v="2012"/>
    <n v="5671400000"/>
    <n v="3421700000"/>
    <n v="1114600000"/>
    <x v="0"/>
    <n v="86300000"/>
    <x v="3"/>
    <x v="65"/>
    <n v="2249700000"/>
    <n v="1200900000"/>
    <n v="1048800000"/>
    <n v="0.39667454244101985"/>
    <n v="0.18492788376767641"/>
  </r>
  <r>
    <n v="952"/>
    <x v="232"/>
    <x v="1"/>
    <d v="2013-12-31T00:00:00"/>
    <n v="2013"/>
    <n v="5808300000"/>
    <n v="3585100000"/>
    <n v="1128800000"/>
    <x v="0"/>
    <n v="81700000"/>
    <x v="3"/>
    <x v="65"/>
    <n v="2223200000"/>
    <n v="1210500000"/>
    <n v="1012700000"/>
    <n v="0.3827625983506362"/>
    <n v="0.17435394177298005"/>
  </r>
  <r>
    <n v="953"/>
    <x v="232"/>
    <x v="2"/>
    <d v="2014-12-31T00:00:00"/>
    <n v="2014"/>
    <n v="6011600000"/>
    <n v="3808500000"/>
    <n v="1198200000"/>
    <x v="0"/>
    <n v="76700000"/>
    <x v="3"/>
    <x v="65"/>
    <n v="2203100000"/>
    <n v="1274900000"/>
    <n v="928200000"/>
    <n v="0.36647481535697646"/>
    <n v="0.15440149045179319"/>
  </r>
  <r>
    <n v="954"/>
    <x v="232"/>
    <x v="3"/>
    <d v="2015-12-31T00:00:00"/>
    <n v="2015"/>
    <n v="8680100000"/>
    <n v="5776800000"/>
    <n v="1622000000"/>
    <x v="0"/>
    <n v="164500000"/>
    <x v="3"/>
    <x v="65"/>
    <n v="2903300000"/>
    <n v="1786500000"/>
    <n v="1116800000"/>
    <n v="0.33447771339039878"/>
    <n v="0.12866211218764761"/>
  </r>
  <r>
    <n v="955"/>
    <x v="233"/>
    <x v="0"/>
    <d v="2012-12-31T00:00:00"/>
    <n v="2012"/>
    <n v="4122930000"/>
    <n v="2398790000"/>
    <n v="1219343000"/>
    <x v="0"/>
    <n v="64093000"/>
    <x v="1"/>
    <x v="94"/>
    <m/>
    <m/>
    <m/>
    <m/>
    <m/>
  </r>
  <r>
    <n v="956"/>
    <x v="233"/>
    <x v="1"/>
    <d v="2013-12-31T00:00:00"/>
    <n v="2013"/>
    <n v="5062528000"/>
    <n v="2987126000"/>
    <n v="1454080000"/>
    <x v="0"/>
    <n v="80969000"/>
    <x v="1"/>
    <x v="94"/>
    <m/>
    <m/>
    <m/>
    <m/>
    <m/>
  </r>
  <r>
    <n v="957"/>
    <x v="233"/>
    <x v="2"/>
    <d v="2014-12-31T00:00:00"/>
    <n v="2014"/>
    <n v="6740064000"/>
    <n v="4088151000"/>
    <n v="1866520000"/>
    <x v="0"/>
    <n v="120719000"/>
    <x v="1"/>
    <x v="94"/>
    <m/>
    <m/>
    <m/>
    <m/>
    <m/>
  </r>
  <r>
    <n v="958"/>
    <x v="233"/>
    <x v="3"/>
    <d v="2015-12-31T00:00:00"/>
    <n v="2015"/>
    <n v="7192633000"/>
    <n v="4359104000"/>
    <n v="1987271000"/>
    <x v="0"/>
    <n v="122120000"/>
    <x v="1"/>
    <x v="94"/>
    <m/>
    <m/>
    <m/>
    <m/>
    <m/>
  </r>
  <r>
    <n v="959"/>
    <x v="234"/>
    <x v="0"/>
    <d v="2012-12-31T00:00:00"/>
    <n v="2012"/>
    <n v="13107000000"/>
    <n v="11799000000"/>
    <s v=" $-   "/>
    <x v="0"/>
    <s v=" $-   "/>
    <x v="0"/>
    <x v="53"/>
    <m/>
    <m/>
    <m/>
    <m/>
    <m/>
  </r>
  <r>
    <n v="960"/>
    <x v="234"/>
    <x v="1"/>
    <d v="2013-12-31T00:00:00"/>
    <n v="2013"/>
    <n v="11420000000"/>
    <n v="10303000000"/>
    <s v=" $-   "/>
    <x v="0"/>
    <s v=" $-   "/>
    <x v="0"/>
    <x v="53"/>
    <m/>
    <m/>
    <m/>
    <m/>
    <m/>
  </r>
  <r>
    <n v="961"/>
    <x v="234"/>
    <x v="2"/>
    <d v="2014-12-31T00:00:00"/>
    <n v="2014"/>
    <n v="10986000000"/>
    <n v="9974000000"/>
    <s v=" $-   "/>
    <x v="0"/>
    <s v=" $-   "/>
    <x v="0"/>
    <x v="53"/>
    <m/>
    <m/>
    <m/>
    <m/>
    <m/>
  </r>
  <r>
    <n v="962"/>
    <x v="234"/>
    <x v="3"/>
    <d v="2015-12-31T00:00:00"/>
    <n v="2015"/>
    <n v="10466000000"/>
    <n v="9576000000"/>
    <s v=" $-   "/>
    <x v="0"/>
    <s v=" $-   "/>
    <x v="0"/>
    <x v="53"/>
    <m/>
    <m/>
    <m/>
    <m/>
    <m/>
  </r>
  <r>
    <n v="963"/>
    <x v="235"/>
    <x v="0"/>
    <d v="2013-06-30T00:00:00"/>
    <n v="2013"/>
    <n v="1282236000"/>
    <n v="322516000"/>
    <n v="151382000"/>
    <x v="255"/>
    <s v=" $-   "/>
    <x v="2"/>
    <x v="7"/>
    <m/>
    <e v="#VALUE!"/>
    <m/>
    <m/>
    <m/>
  </r>
  <r>
    <n v="964"/>
    <x v="235"/>
    <x v="1"/>
    <d v="2014-06-29T00:00:00"/>
    <n v="2014"/>
    <n v="1388386000"/>
    <n v="338580000"/>
    <n v="159642000"/>
    <x v="256"/>
    <s v=" $-   "/>
    <x v="2"/>
    <x v="7"/>
    <m/>
    <e v="#VALUE!"/>
    <m/>
    <m/>
    <m/>
  </r>
  <r>
    <n v="965"/>
    <x v="235"/>
    <x v="2"/>
    <d v="2015-06-28T00:00:00"/>
    <n v="2015"/>
    <n v="1475139000"/>
    <n v="355727000"/>
    <n v="169952000"/>
    <x v="257"/>
    <s v=" $-   "/>
    <x v="2"/>
    <x v="7"/>
    <m/>
    <e v="#VALUE!"/>
    <m/>
    <m/>
    <m/>
  </r>
  <r>
    <n v="966"/>
    <x v="235"/>
    <x v="3"/>
    <d v="2016-07-03T00:00:00"/>
    <n v="2016"/>
    <n v="1423936000"/>
    <n v="343801000"/>
    <n v="170120000"/>
    <x v="258"/>
    <s v=" $-   "/>
    <x v="2"/>
    <x v="7"/>
    <m/>
    <e v="#VALUE!"/>
    <m/>
    <m/>
    <m/>
  </r>
  <r>
    <n v="967"/>
    <x v="236"/>
    <x v="0"/>
    <d v="2012-12-31T00:00:00"/>
    <n v="2012"/>
    <n v="22603400000"/>
    <n v="4796500000"/>
    <n v="6839500000"/>
    <x v="259"/>
    <s v=" $-   "/>
    <x v="3"/>
    <x v="3"/>
    <m/>
    <m/>
    <m/>
    <m/>
    <m/>
  </r>
  <r>
    <n v="968"/>
    <x v="236"/>
    <x v="1"/>
    <d v="2013-12-31T00:00:00"/>
    <n v="2013"/>
    <n v="23113100000"/>
    <n v="4908100000"/>
    <n v="6606700000"/>
    <x v="260"/>
    <s v=" $-   "/>
    <x v="3"/>
    <x v="3"/>
    <m/>
    <m/>
    <m/>
    <m/>
    <m/>
  </r>
  <r>
    <n v="969"/>
    <x v="236"/>
    <x v="2"/>
    <d v="2014-12-31T00:00:00"/>
    <n v="2014"/>
    <n v="19615600000"/>
    <n v="4932500000"/>
    <n v="6280300000"/>
    <x v="261"/>
    <s v=" $-   "/>
    <x v="3"/>
    <x v="3"/>
    <m/>
    <m/>
    <m/>
    <m/>
    <m/>
  </r>
  <r>
    <n v="970"/>
    <x v="236"/>
    <x v="3"/>
    <d v="2015-12-31T00:00:00"/>
    <n v="2015"/>
    <n v="19958700000"/>
    <n v="5037200000"/>
    <n v="6432400000"/>
    <x v="262"/>
    <s v=" $-   "/>
    <x v="3"/>
    <x v="3"/>
    <m/>
    <m/>
    <m/>
    <m/>
    <m/>
  </r>
  <r>
    <n v="971"/>
    <x v="237"/>
    <x v="0"/>
    <d v="2013-12-31T00:00:00"/>
    <n v="2013"/>
    <n v="45358000000"/>
    <n v="41171000000"/>
    <n v="-318000000"/>
    <x v="0"/>
    <s v=" $-   "/>
    <x v="0"/>
    <x v="30"/>
    <m/>
    <m/>
    <m/>
    <m/>
    <m/>
  </r>
  <r>
    <n v="972"/>
    <x v="237"/>
    <x v="1"/>
    <d v="2014-12-31T00:00:00"/>
    <n v="2014"/>
    <n v="39946000000"/>
    <n v="35263000000"/>
    <n v="-329000000"/>
    <x v="0"/>
    <s v=" $-   "/>
    <x v="0"/>
    <x v="30"/>
    <m/>
    <m/>
    <m/>
    <m/>
    <m/>
  </r>
  <r>
    <n v="973"/>
    <x v="237"/>
    <x v="2"/>
    <d v="2015-12-31T00:00:00"/>
    <n v="2015"/>
    <n v="40536000000"/>
    <n v="36044000000"/>
    <n v="-220000000"/>
    <x v="0"/>
    <s v=" $-   "/>
    <x v="0"/>
    <x v="30"/>
    <m/>
    <m/>
    <m/>
    <m/>
    <m/>
  </r>
  <r>
    <n v="974"/>
    <x v="237"/>
    <x v="3"/>
    <d v="2016-12-31T00:00:00"/>
    <n v="2016"/>
    <n v="47248000000"/>
    <n v="42186000000"/>
    <n v="-487000000"/>
    <x v="0"/>
    <s v=" $-   "/>
    <x v="0"/>
    <x v="30"/>
    <m/>
    <m/>
    <m/>
    <m/>
    <m/>
  </r>
  <r>
    <n v="975"/>
    <x v="238"/>
    <x v="0"/>
    <d v="2012-12-31T00:00:00"/>
    <n v="2012"/>
    <n v="3094500000"/>
    <n v="2144200000"/>
    <n v="98200000"/>
    <x v="0"/>
    <n v="332400000"/>
    <x v="5"/>
    <x v="11"/>
    <m/>
    <m/>
    <m/>
    <m/>
    <m/>
  </r>
  <r>
    <n v="976"/>
    <x v="238"/>
    <x v="1"/>
    <d v="2013-12-31T00:00:00"/>
    <n v="2013"/>
    <n v="3276800000"/>
    <n v="2272400000"/>
    <n v="99600000"/>
    <x v="0"/>
    <n v="370900000"/>
    <x v="5"/>
    <x v="11"/>
    <m/>
    <m/>
    <m/>
    <m/>
    <m/>
  </r>
  <r>
    <n v="977"/>
    <x v="238"/>
    <x v="2"/>
    <d v="2014-12-31T00:00:00"/>
    <n v="2014"/>
    <n v="3350300000"/>
    <n v="2317500000"/>
    <n v="101100000"/>
    <x v="0"/>
    <n v="388100000"/>
    <x v="5"/>
    <x v="11"/>
    <m/>
    <m/>
    <m/>
    <m/>
    <m/>
  </r>
  <r>
    <n v="978"/>
    <x v="238"/>
    <x v="3"/>
    <d v="2015-12-31T00:00:00"/>
    <n v="2015"/>
    <n v="3253600000"/>
    <n v="2171600000"/>
    <n v="103700000"/>
    <x v="0"/>
    <n v="401300000"/>
    <x v="5"/>
    <x v="11"/>
    <m/>
    <m/>
    <m/>
    <m/>
    <m/>
  </r>
  <r>
    <n v="979"/>
    <x v="239"/>
    <x v="0"/>
    <d v="2013-02-01T00:00:00"/>
    <n v="2013"/>
    <n v="50521000000"/>
    <n v="33194000000"/>
    <n v="12244000000"/>
    <x v="0"/>
    <n v="1523000000"/>
    <x v="1"/>
    <x v="83"/>
    <m/>
    <m/>
    <m/>
    <m/>
    <m/>
  </r>
  <r>
    <n v="980"/>
    <x v="239"/>
    <x v="1"/>
    <d v="2014-01-31T00:00:00"/>
    <n v="2014"/>
    <n v="53417000000"/>
    <n v="34941000000"/>
    <n v="12865000000"/>
    <x v="0"/>
    <n v="1462000000"/>
    <x v="1"/>
    <x v="83"/>
    <m/>
    <m/>
    <m/>
    <m/>
    <m/>
  </r>
  <r>
    <n v="981"/>
    <x v="239"/>
    <x v="2"/>
    <d v="2015-01-30T00:00:00"/>
    <n v="2015"/>
    <n v="56223000000"/>
    <n v="36665000000"/>
    <n v="13281000000"/>
    <x v="0"/>
    <n v="1485000000"/>
    <x v="1"/>
    <x v="83"/>
    <m/>
    <m/>
    <m/>
    <m/>
    <m/>
  </r>
  <r>
    <n v="982"/>
    <x v="239"/>
    <x v="3"/>
    <d v="2016-01-29T00:00:00"/>
    <n v="2016"/>
    <n v="59074000000"/>
    <n v="38504000000"/>
    <n v="14115000000"/>
    <x v="0"/>
    <n v="1484000000"/>
    <x v="1"/>
    <x v="83"/>
    <m/>
    <m/>
    <m/>
    <m/>
    <m/>
  </r>
  <r>
    <n v="983"/>
    <x v="240"/>
    <x v="0"/>
    <d v="2013-06-30T00:00:00"/>
    <n v="2013"/>
    <n v="3598916000"/>
    <n v="2195857000"/>
    <n v="601300000"/>
    <x v="263"/>
    <s v=" $-   "/>
    <x v="2"/>
    <x v="20"/>
    <m/>
    <e v="#VALUE!"/>
    <m/>
    <m/>
    <m/>
  </r>
  <r>
    <n v="984"/>
    <x v="240"/>
    <x v="1"/>
    <d v="2014-06-29T00:00:00"/>
    <n v="2014"/>
    <n v="4607309000"/>
    <n v="2599828000"/>
    <n v="613341000"/>
    <x v="264"/>
    <s v=" $-   "/>
    <x v="2"/>
    <x v="20"/>
    <m/>
    <e v="#VALUE!"/>
    <m/>
    <m/>
    <m/>
  </r>
  <r>
    <n v="985"/>
    <x v="240"/>
    <x v="2"/>
    <d v="2015-06-28T00:00:00"/>
    <n v="2015"/>
    <n v="5259312000"/>
    <n v="2974976000"/>
    <n v="591611000"/>
    <x v="265"/>
    <s v=" $-   "/>
    <x v="2"/>
    <x v="20"/>
    <m/>
    <e v="#VALUE!"/>
    <m/>
    <m/>
    <m/>
  </r>
  <r>
    <n v="986"/>
    <x v="240"/>
    <x v="3"/>
    <d v="2016-06-26T00:00:00"/>
    <n v="2016"/>
    <n v="5885893000"/>
    <n v="3266971000"/>
    <n v="630954000"/>
    <x v="266"/>
    <s v=" $-   "/>
    <x v="2"/>
    <x v="20"/>
    <m/>
    <e v="#VALUE!"/>
    <m/>
    <m/>
    <m/>
  </r>
  <r>
    <n v="987"/>
    <x v="241"/>
    <x v="0"/>
    <d v="2012-12-31T00:00:00"/>
    <n v="2012"/>
    <n v="7810610000"/>
    <n v="7479746000"/>
    <n v="360586000"/>
    <x v="0"/>
    <n v="116388000"/>
    <x v="6"/>
    <x v="95"/>
    <m/>
    <m/>
    <m/>
    <m/>
    <m/>
  </r>
  <r>
    <n v="988"/>
    <x v="241"/>
    <x v="1"/>
    <d v="2013-12-31T00:00:00"/>
    <n v="2013"/>
    <n v="9531778000"/>
    <n v="7567707000"/>
    <n v="2177616000"/>
    <x v="0"/>
    <n v="167425000"/>
    <x v="6"/>
    <x v="95"/>
    <m/>
    <m/>
    <m/>
    <m/>
    <m/>
  </r>
  <r>
    <n v="989"/>
    <x v="241"/>
    <x v="2"/>
    <d v="2014-12-31T00:00:00"/>
    <n v="2014"/>
    <n v="10681897000"/>
    <n v="8024286000"/>
    <n v="2856642000"/>
    <x v="0"/>
    <n v="185993000"/>
    <x v="6"/>
    <x v="95"/>
    <m/>
    <m/>
    <m/>
    <m/>
    <m/>
  </r>
  <r>
    <n v="990"/>
    <x v="241"/>
    <x v="3"/>
    <d v="2015-12-31T00:00:00"/>
    <n v="2015"/>
    <n v="10116502000"/>
    <n v="7677233000"/>
    <n v="2620072000"/>
    <x v="0"/>
    <n v="224133000"/>
    <x v="6"/>
    <x v="95"/>
    <m/>
    <m/>
    <m/>
    <m/>
    <m/>
  </r>
  <r>
    <n v="991"/>
    <x v="242"/>
    <x v="0"/>
    <d v="2013-12-31T00:00:00"/>
    <n v="2013"/>
    <n v="17699000000"/>
    <n v="8307000000"/>
    <n v="7161000000"/>
    <x v="0"/>
    <n v="867000000"/>
    <x v="0"/>
    <x v="0"/>
    <m/>
    <m/>
    <m/>
    <m/>
    <m/>
  </r>
  <r>
    <n v="992"/>
    <x v="242"/>
    <x v="1"/>
    <d v="2014-12-31T00:00:00"/>
    <n v="2014"/>
    <n v="18605000000"/>
    <n v="7677000000"/>
    <n v="7639000000"/>
    <x v="0"/>
    <n v="938000000"/>
    <x v="0"/>
    <x v="0"/>
    <m/>
    <m/>
    <m/>
    <m/>
    <m/>
  </r>
  <r>
    <n v="993"/>
    <x v="242"/>
    <x v="2"/>
    <d v="2015-12-31T00:00:00"/>
    <n v="2015"/>
    <n v="19820000000"/>
    <n v="6025000000"/>
    <n v="8625000000"/>
    <x v="0"/>
    <n v="1015000000"/>
    <x v="0"/>
    <x v="0"/>
    <m/>
    <m/>
    <m/>
    <m/>
    <m/>
  </r>
  <r>
    <n v="994"/>
    <x v="242"/>
    <x v="3"/>
    <d v="2016-12-31T00:00:00"/>
    <n v="2016"/>
    <n v="20425000000"/>
    <n v="6132000000"/>
    <n v="9312000000"/>
    <x v="0"/>
    <n v="1221000000"/>
    <x v="0"/>
    <x v="0"/>
    <m/>
    <m/>
    <m/>
    <m/>
    <m/>
  </r>
  <r>
    <n v="995"/>
    <x v="243"/>
    <x v="0"/>
    <d v="2012-12-31T00:00:00"/>
    <n v="2012"/>
    <n v="6376000000"/>
    <n v="3851000000"/>
    <n v="1201000000"/>
    <x v="0"/>
    <n v="749000000"/>
    <x v="10"/>
    <x v="96"/>
    <m/>
    <m/>
    <m/>
    <m/>
    <m/>
  </r>
  <r>
    <n v="996"/>
    <x v="243"/>
    <x v="1"/>
    <d v="2013-12-31T00:00:00"/>
    <n v="2013"/>
    <n v="6313000000"/>
    <n v="3685000000"/>
    <n v="1162000000"/>
    <x v="0"/>
    <n v="800000000"/>
    <x v="10"/>
    <x v="96"/>
    <m/>
    <m/>
    <m/>
    <m/>
    <m/>
  </r>
  <r>
    <n v="997"/>
    <x v="243"/>
    <x v="2"/>
    <d v="2014-12-31T00:00:00"/>
    <n v="2014"/>
    <n v="6777000000"/>
    <n v="3775000000"/>
    <n v="1181000000"/>
    <x v="0"/>
    <n v="808000000"/>
    <x v="10"/>
    <x v="96"/>
    <m/>
    <m/>
    <m/>
    <m/>
    <m/>
  </r>
  <r>
    <n v="998"/>
    <x v="243"/>
    <x v="3"/>
    <d v="2015-12-31T00:00:00"/>
    <n v="2015"/>
    <n v="8229000000"/>
    <n v="4265000000"/>
    <n v="1467000000"/>
    <x v="0"/>
    <n v="1166000000"/>
    <x v="10"/>
    <x v="96"/>
    <m/>
    <m/>
    <m/>
    <m/>
    <m/>
  </r>
  <r>
    <n v="999"/>
    <x v="244"/>
    <x v="0"/>
    <d v="2012-12-31T00:00:00"/>
    <n v="2012"/>
    <n v="45352000000"/>
    <n v="39595000000"/>
    <n v="909000000"/>
    <x v="267"/>
    <s v=" $-   "/>
    <x v="8"/>
    <x v="63"/>
    <m/>
    <m/>
    <m/>
    <m/>
    <m/>
  </r>
  <r>
    <n v="1000"/>
    <x v="244"/>
    <x v="1"/>
    <d v="2013-12-31T00:00:00"/>
    <n v="2013"/>
    <n v="44062000000"/>
    <n v="37940000000"/>
    <n v="870000000"/>
    <x v="268"/>
    <s v=" $-   "/>
    <x v="8"/>
    <x v="63"/>
    <m/>
    <m/>
    <m/>
    <m/>
    <m/>
  </r>
  <r>
    <n v="1001"/>
    <x v="244"/>
    <x v="2"/>
    <d v="2014-12-31T00:00:00"/>
    <n v="2014"/>
    <n v="45608000000"/>
    <n v="38939000000"/>
    <n v="806000000"/>
    <x v="172"/>
    <s v=" $-   "/>
    <x v="8"/>
    <x v="63"/>
    <m/>
    <m/>
    <m/>
    <m/>
    <m/>
  </r>
  <r>
    <n v="1002"/>
    <x v="244"/>
    <x v="3"/>
    <d v="2015-12-31T00:00:00"/>
    <n v="2015"/>
    <n v="32735000000"/>
    <n v="25683000000"/>
    <n v="828000000"/>
    <x v="269"/>
    <s v=" $-   "/>
    <x v="8"/>
    <x v="63"/>
    <m/>
    <m/>
    <m/>
    <m/>
    <m/>
  </r>
  <r>
    <n v="1003"/>
    <x v="245"/>
    <x v="0"/>
    <d v="2013-02-02T00:00:00"/>
    <n v="2013"/>
    <n v="27686000000"/>
    <n v="16538000000"/>
    <n v="8482000000"/>
    <x v="0"/>
    <s v=" $-   "/>
    <x v="1"/>
    <x v="91"/>
    <m/>
    <m/>
    <m/>
    <m/>
    <m/>
  </r>
  <r>
    <n v="1004"/>
    <x v="245"/>
    <x v="1"/>
    <d v="2014-02-01T00:00:00"/>
    <n v="2014"/>
    <n v="27931000000"/>
    <n v="16725000000"/>
    <n v="8440000000"/>
    <x v="0"/>
    <s v=" $-   "/>
    <x v="1"/>
    <x v="91"/>
    <m/>
    <m/>
    <m/>
    <m/>
    <m/>
  </r>
  <r>
    <n v="1005"/>
    <x v="245"/>
    <x v="2"/>
    <d v="2015-01-31T00:00:00"/>
    <n v="2015"/>
    <n v="28105000000"/>
    <n v="16863000000"/>
    <n v="8355000000"/>
    <x v="0"/>
    <s v=" $-   "/>
    <x v="1"/>
    <x v="91"/>
    <m/>
    <m/>
    <m/>
    <m/>
    <m/>
  </r>
  <r>
    <n v="1006"/>
    <x v="245"/>
    <x v="3"/>
    <d v="2016-01-30T00:00:00"/>
    <n v="2016"/>
    <n v="27079000000"/>
    <n v="16496000000"/>
    <n v="8256000000"/>
    <x v="0"/>
    <s v=" $-   "/>
    <x v="1"/>
    <x v="91"/>
    <m/>
    <m/>
    <m/>
    <m/>
    <m/>
  </r>
  <r>
    <n v="1007"/>
    <x v="246"/>
    <x v="0"/>
    <d v="2013-12-31T00:00:00"/>
    <n v="2013"/>
    <n v="8312000000"/>
    <s v=" $-   "/>
    <n v="3456000000"/>
    <x v="0"/>
    <n v="258000000"/>
    <x v="2"/>
    <x v="16"/>
    <m/>
    <e v="#VALUE!"/>
    <m/>
    <m/>
    <m/>
  </r>
  <r>
    <n v="1008"/>
    <x v="246"/>
    <x v="1"/>
    <d v="2014-12-31T00:00:00"/>
    <n v="2014"/>
    <n v="9441000000"/>
    <s v=" $-   "/>
    <n v="4014000000"/>
    <x v="0"/>
    <n v="321000000"/>
    <x v="2"/>
    <x v="16"/>
    <m/>
    <e v="#VALUE!"/>
    <m/>
    <m/>
    <m/>
  </r>
  <r>
    <n v="1009"/>
    <x v="246"/>
    <x v="2"/>
    <d v="2015-12-31T00:00:00"/>
    <n v="2015"/>
    <n v="9667000000"/>
    <s v=" $-   "/>
    <n v="4162000000"/>
    <x v="0"/>
    <n v="366000000"/>
    <x v="2"/>
    <x v="16"/>
    <m/>
    <e v="#VALUE!"/>
    <m/>
    <m/>
    <m/>
  </r>
  <r>
    <n v="1010"/>
    <x v="246"/>
    <x v="3"/>
    <d v="2016-12-31T00:00:00"/>
    <n v="2016"/>
    <n v="10776000000"/>
    <s v=" $-   "/>
    <n v="4525000000"/>
    <x v="0"/>
    <n v="373000000"/>
    <x v="2"/>
    <x v="16"/>
    <m/>
    <e v="#VALUE!"/>
    <m/>
    <m/>
    <m/>
  </r>
  <r>
    <n v="1011"/>
    <x v="247"/>
    <x v="0"/>
    <d v="2012-12-31T00:00:00"/>
    <n v="2012"/>
    <n v="475888000"/>
    <n v="117275000"/>
    <n v="47115000"/>
    <x v="0"/>
    <n v="121211000"/>
    <x v="7"/>
    <x v="70"/>
    <m/>
    <m/>
    <m/>
    <m/>
    <m/>
  </r>
  <r>
    <n v="1012"/>
    <x v="247"/>
    <x v="1"/>
    <d v="2013-12-31T00:00:00"/>
    <n v="2013"/>
    <n v="635490000"/>
    <n v="172050000"/>
    <n v="43720000"/>
    <x v="0"/>
    <n v="186979000"/>
    <x v="7"/>
    <x v="70"/>
    <m/>
    <m/>
    <m/>
    <m/>
    <m/>
  </r>
  <r>
    <n v="1013"/>
    <x v="247"/>
    <x v="2"/>
    <d v="2014-12-31T00:00:00"/>
    <n v="2014"/>
    <n v="992332000"/>
    <n v="275379000"/>
    <n v="57664000"/>
    <x v="0"/>
    <n v="301812000"/>
    <x v="7"/>
    <x v="70"/>
    <m/>
    <m/>
    <m/>
    <m/>
    <m/>
  </r>
  <r>
    <n v="1014"/>
    <x v="247"/>
    <x v="3"/>
    <d v="2015-12-31T00:00:00"/>
    <n v="2015"/>
    <n v="1042779000"/>
    <n v="280901000"/>
    <n v="53992000"/>
    <x v="0"/>
    <n v="294520000"/>
    <x v="7"/>
    <x v="70"/>
    <m/>
    <m/>
    <m/>
    <m/>
    <m/>
  </r>
  <r>
    <n v="1015"/>
    <x v="248"/>
    <x v="0"/>
    <d v="2012-12-31T00:00:00"/>
    <n v="2012"/>
    <n v="797517000"/>
    <n v="337533000"/>
    <n v="20412000"/>
    <x v="0"/>
    <n v="277621000"/>
    <x v="7"/>
    <x v="77"/>
    <m/>
    <m/>
    <m/>
    <m/>
    <m/>
  </r>
  <r>
    <n v="1016"/>
    <x v="248"/>
    <x v="1"/>
    <d v="2013-12-31T00:00:00"/>
    <n v="2013"/>
    <n v="1029475000"/>
    <n v="423256000"/>
    <n v="27772000"/>
    <x v="0"/>
    <n v="357165000"/>
    <x v="7"/>
    <x v="77"/>
    <m/>
    <m/>
    <m/>
    <m/>
    <m/>
  </r>
  <r>
    <n v="1017"/>
    <x v="248"/>
    <x v="2"/>
    <d v="2014-12-31T00:00:00"/>
    <n v="2014"/>
    <n v="1105247000"/>
    <n v="441929000"/>
    <n v="29412000"/>
    <x v="0"/>
    <n v="378716000"/>
    <x v="7"/>
    <x v="77"/>
    <m/>
    <m/>
    <m/>
    <m/>
    <m/>
  </r>
  <r>
    <n v="1018"/>
    <x v="248"/>
    <x v="3"/>
    <d v="2015-12-31T00:00:00"/>
    <n v="2015"/>
    <n v="1288149000"/>
    <n v="497359000"/>
    <n v="29870000"/>
    <x v="0"/>
    <n v="464472000"/>
    <x v="7"/>
    <x v="77"/>
    <m/>
    <m/>
    <m/>
    <m/>
    <m/>
  </r>
  <r>
    <n v="1019"/>
    <x v="249"/>
    <x v="0"/>
    <d v="2012-12-31T00:00:00"/>
    <n v="2012"/>
    <n v="11814000000"/>
    <n v="10190000000"/>
    <n v="582000000"/>
    <x v="0"/>
    <n v="102000000"/>
    <x v="1"/>
    <x v="43"/>
    <m/>
    <m/>
    <m/>
    <m/>
    <m/>
  </r>
  <r>
    <n v="1020"/>
    <x v="249"/>
    <x v="1"/>
    <d v="2013-12-31T00:00:00"/>
    <n v="2013"/>
    <n v="12784000000"/>
    <n v="11020000000"/>
    <n v="649000000"/>
    <x v="0"/>
    <n v="127000000"/>
    <x v="1"/>
    <x v="43"/>
    <m/>
    <m/>
    <m/>
    <m/>
    <m/>
  </r>
  <r>
    <n v="1021"/>
    <x v="249"/>
    <x v="2"/>
    <d v="2014-12-31T00:00:00"/>
    <n v="2014"/>
    <n v="13796000000"/>
    <n v="11830000000"/>
    <n v="659000000"/>
    <x v="0"/>
    <n v="148000000"/>
    <x v="1"/>
    <x v="43"/>
    <m/>
    <m/>
    <m/>
    <m/>
    <m/>
  </r>
  <r>
    <n v="1022"/>
    <x v="249"/>
    <x v="3"/>
    <d v="2015-12-31T00:00:00"/>
    <n v="2015"/>
    <n v="14486000000"/>
    <n v="12363000000"/>
    <n v="634000000"/>
    <x v="0"/>
    <n v="139000000"/>
    <x v="1"/>
    <x v="43"/>
    <m/>
    <m/>
    <m/>
    <m/>
    <m/>
  </r>
  <r>
    <n v="1023"/>
    <x v="250"/>
    <x v="0"/>
    <d v="2013-12-31T00:00:00"/>
    <n v="2013"/>
    <n v="6761000000"/>
    <n v="4802000000"/>
    <n v="1347000000"/>
    <x v="0"/>
    <s v=" $-   "/>
    <x v="0"/>
    <x v="18"/>
    <m/>
    <m/>
    <m/>
    <m/>
    <m/>
  </r>
  <r>
    <n v="1024"/>
    <x v="250"/>
    <x v="1"/>
    <d v="2014-12-31T00:00:00"/>
    <n v="2014"/>
    <n v="7006000000"/>
    <n v="4946000000"/>
    <n v="1338000000"/>
    <x v="0"/>
    <s v=" $-   "/>
    <x v="0"/>
    <x v="18"/>
    <m/>
    <m/>
    <m/>
    <m/>
    <m/>
  </r>
  <r>
    <n v="1025"/>
    <x v="250"/>
    <x v="2"/>
    <d v="2015-12-31T00:00:00"/>
    <n v="2015"/>
    <n v="7142000000"/>
    <n v="4889000000"/>
    <n v="1339000000"/>
    <x v="0"/>
    <s v=" $-   "/>
    <x v="0"/>
    <x v="18"/>
    <m/>
    <m/>
    <m/>
    <m/>
    <m/>
  </r>
  <r>
    <n v="1026"/>
    <x v="250"/>
    <x v="3"/>
    <d v="2016-12-31T00:00:00"/>
    <n v="2016"/>
    <n v="7357000000"/>
    <n v="4901000000"/>
    <n v="1403000000"/>
    <x v="0"/>
    <s v=" $-   "/>
    <x v="0"/>
    <x v="18"/>
    <m/>
    <m/>
    <m/>
    <m/>
    <m/>
  </r>
  <r>
    <n v="1027"/>
    <x v="251"/>
    <x v="0"/>
    <d v="2012-12-31T00:00:00"/>
    <n v="2012"/>
    <n v="6420881000"/>
    <n v="3011684000"/>
    <n v="2388182000"/>
    <x v="0"/>
    <s v=" $-   "/>
    <x v="1"/>
    <x v="81"/>
    <m/>
    <m/>
    <m/>
    <m/>
    <m/>
  </r>
  <r>
    <n v="1028"/>
    <x v="251"/>
    <x v="1"/>
    <d v="2013-12-31T00:00:00"/>
    <n v="2013"/>
    <n v="6484892000"/>
    <n v="3006009000"/>
    <n v="2310780000"/>
    <x v="0"/>
    <s v=" $-   "/>
    <x v="1"/>
    <x v="81"/>
    <m/>
    <m/>
    <m/>
    <m/>
    <m/>
  </r>
  <r>
    <n v="1029"/>
    <x v="251"/>
    <x v="2"/>
    <d v="2014-12-31T00:00:00"/>
    <n v="2014"/>
    <n v="6023819000"/>
    <n v="3022797000"/>
    <n v="2347308000"/>
    <x v="0"/>
    <s v=" $-   "/>
    <x v="1"/>
    <x v="81"/>
    <m/>
    <m/>
    <m/>
    <m/>
    <m/>
  </r>
  <r>
    <n v="1030"/>
    <x v="251"/>
    <x v="3"/>
    <d v="2015-12-31T00:00:00"/>
    <n v="2015"/>
    <n v="5702613000"/>
    <n v="2896255000"/>
    <n v="2265436000"/>
    <x v="0"/>
    <s v=" $-   "/>
    <x v="1"/>
    <x v="81"/>
    <m/>
    <m/>
    <m/>
    <m/>
    <m/>
  </r>
  <r>
    <n v="1031"/>
    <x v="252"/>
    <x v="0"/>
    <d v="2012-12-31T00:00:00"/>
    <n v="2012"/>
    <n v="27567000000"/>
    <n v="16750700000"/>
    <n v="2211700000"/>
    <x v="0"/>
    <s v=" $-   "/>
    <x v="1"/>
    <x v="51"/>
    <m/>
    <m/>
    <m/>
    <m/>
    <m/>
  </r>
  <r>
    <n v="1032"/>
    <x v="252"/>
    <x v="1"/>
    <d v="2013-12-31T00:00:00"/>
    <n v="2013"/>
    <n v="28105700000"/>
    <n v="17203000000"/>
    <n v="2138400000"/>
    <x v="0"/>
    <s v=" $-   "/>
    <x v="1"/>
    <x v="51"/>
    <m/>
    <m/>
    <m/>
    <m/>
    <m/>
  </r>
  <r>
    <n v="1033"/>
    <x v="252"/>
    <x v="2"/>
    <d v="2014-12-31T00:00:00"/>
    <n v="2014"/>
    <n v="27441300000"/>
    <n v="16985600000"/>
    <n v="2506500000"/>
    <x v="0"/>
    <s v=" $-   "/>
    <x v="1"/>
    <x v="51"/>
    <m/>
    <m/>
    <m/>
    <m/>
    <m/>
  </r>
  <r>
    <n v="1034"/>
    <x v="252"/>
    <x v="3"/>
    <d v="2015-12-31T00:00:00"/>
    <n v="2015"/>
    <n v="25413000000"/>
    <n v="15623800000"/>
    <n v="2643700000"/>
    <x v="0"/>
    <s v=" $-   "/>
    <x v="1"/>
    <x v="51"/>
    <m/>
    <m/>
    <m/>
    <m/>
    <m/>
  </r>
  <r>
    <n v="1035"/>
    <x v="253"/>
    <x v="0"/>
    <d v="2013-03-31T00:00:00"/>
    <n v="2013"/>
    <n v="1581623000"/>
    <n v="743164000"/>
    <n v="261471000"/>
    <x v="270"/>
    <n v="111537000"/>
    <x v="2"/>
    <x v="7"/>
    <m/>
    <n v="627731000"/>
    <m/>
    <m/>
    <m/>
  </r>
  <r>
    <n v="1036"/>
    <x v="253"/>
    <x v="1"/>
    <d v="2014-03-31T00:00:00"/>
    <n v="2014"/>
    <n v="1931217000"/>
    <n v="802474000"/>
    <n v="267278000"/>
    <x v="271"/>
    <n v="94534000"/>
    <x v="2"/>
    <x v="7"/>
    <m/>
    <n v="666855000"/>
    <m/>
    <m/>
    <m/>
  </r>
  <r>
    <n v="1037"/>
    <x v="253"/>
    <x v="2"/>
    <d v="2015-03-31T00:00:00"/>
    <n v="2015"/>
    <n v="2147036000"/>
    <n v="917472000"/>
    <n v="274815000"/>
    <x v="272"/>
    <n v="176746000"/>
    <x v="2"/>
    <x v="7"/>
    <m/>
    <n v="801104000"/>
    <m/>
    <m/>
    <m/>
  </r>
  <r>
    <n v="1038"/>
    <x v="253"/>
    <x v="3"/>
    <d v="2016-03-31T00:00:00"/>
    <n v="2016"/>
    <n v="2173334000"/>
    <n v="967870000"/>
    <n v="301670000"/>
    <x v="273"/>
    <n v="174896000"/>
    <x v="2"/>
    <x v="7"/>
    <m/>
    <n v="849162000"/>
    <m/>
    <m/>
    <m/>
  </r>
  <r>
    <n v="1039"/>
    <x v="254"/>
    <x v="0"/>
    <d v="2013-03-31T00:00:00"/>
    <n v="2013"/>
    <n v="122196000000"/>
    <n v="115315000000"/>
    <n v="4110000000"/>
    <x v="274"/>
    <s v=" $-   "/>
    <x v="3"/>
    <x v="4"/>
    <m/>
    <m/>
    <m/>
    <m/>
    <m/>
  </r>
  <r>
    <n v="1040"/>
    <x v="254"/>
    <x v="1"/>
    <d v="2014-03-31T00:00:00"/>
    <n v="2014"/>
    <n v="137392000000"/>
    <n v="129040000000"/>
    <n v="5388000000"/>
    <x v="275"/>
    <s v=" $-   "/>
    <x v="3"/>
    <x v="4"/>
    <m/>
    <m/>
    <m/>
    <m/>
    <m/>
  </r>
  <r>
    <n v="1041"/>
    <x v="254"/>
    <x v="2"/>
    <d v="2015-03-31T00:00:00"/>
    <n v="2015"/>
    <n v="179045000000"/>
    <n v="167634000000"/>
    <n v="7901000000"/>
    <x v="276"/>
    <s v=" $-   "/>
    <x v="3"/>
    <x v="4"/>
    <m/>
    <m/>
    <m/>
    <m/>
    <m/>
  </r>
  <r>
    <n v="1042"/>
    <x v="254"/>
    <x v="3"/>
    <d v="2016-03-31T00:00:00"/>
    <n v="2016"/>
    <n v="190884000000"/>
    <n v="179468000000"/>
    <n v="7276000000"/>
    <x v="276"/>
    <s v=" $-   "/>
    <x v="3"/>
    <x v="4"/>
    <m/>
    <m/>
    <m/>
    <m/>
    <m/>
  </r>
  <r>
    <n v="1043"/>
    <x v="255"/>
    <x v="0"/>
    <d v="2012-12-31T00:00:00"/>
    <n v="2012"/>
    <n v="2730300000"/>
    <n v="795000000"/>
    <n v="752200000"/>
    <x v="0"/>
    <n v="93500000"/>
    <x v="6"/>
    <x v="97"/>
    <m/>
    <m/>
    <m/>
    <m/>
    <m/>
  </r>
  <r>
    <n v="1044"/>
    <x v="255"/>
    <x v="1"/>
    <d v="2013-12-31T00:00:00"/>
    <n v="2013"/>
    <n v="2972500000"/>
    <n v="822400000"/>
    <n v="822100000"/>
    <x v="0"/>
    <n v="93400000"/>
    <x v="6"/>
    <x v="97"/>
    <m/>
    <m/>
    <m/>
    <m/>
    <m/>
  </r>
  <r>
    <n v="1045"/>
    <x v="255"/>
    <x v="2"/>
    <d v="2014-12-31T00:00:00"/>
    <n v="2014"/>
    <n v="3334300000"/>
    <n v="930300000"/>
    <n v="869300000"/>
    <x v="0"/>
    <n v="95600000"/>
    <x v="6"/>
    <x v="97"/>
    <m/>
    <m/>
    <m/>
    <m/>
    <m/>
  </r>
  <r>
    <n v="1046"/>
    <x v="255"/>
    <x v="3"/>
    <d v="2015-12-31T00:00:00"/>
    <n v="2015"/>
    <n v="3484500000"/>
    <n v="976300000"/>
    <n v="921300000"/>
    <x v="0"/>
    <n v="113500000"/>
    <x v="6"/>
    <x v="97"/>
    <m/>
    <m/>
    <m/>
    <m/>
    <m/>
  </r>
  <r>
    <n v="1047"/>
    <x v="256"/>
    <x v="0"/>
    <d v="2012-12-31T00:00:00"/>
    <n v="2012"/>
    <n v="35015000000"/>
    <n v="21939000000"/>
    <n v="9176000000"/>
    <x v="0"/>
    <n v="217000000"/>
    <x v="4"/>
    <x v="40"/>
    <m/>
    <m/>
    <m/>
    <m/>
    <m/>
  </r>
  <r>
    <n v="1048"/>
    <x v="256"/>
    <x v="1"/>
    <d v="2013-12-31T00:00:00"/>
    <n v="2013"/>
    <n v="35299000000"/>
    <n v="22189000000"/>
    <n v="8679000000"/>
    <x v="0"/>
    <n v="217000000"/>
    <x v="4"/>
    <x v="40"/>
    <m/>
    <m/>
    <m/>
    <m/>
    <m/>
  </r>
  <r>
    <n v="1049"/>
    <x v="256"/>
    <x v="2"/>
    <d v="2014-12-31T00:00:00"/>
    <n v="2014"/>
    <n v="34244000000"/>
    <n v="21647000000"/>
    <n v="8457000000"/>
    <x v="0"/>
    <n v="206000000"/>
    <x v="4"/>
    <x v="40"/>
    <m/>
    <m/>
    <m/>
    <m/>
    <m/>
  </r>
  <r>
    <n v="1050"/>
    <x v="256"/>
    <x v="3"/>
    <d v="2015-12-31T00:00:00"/>
    <n v="2015"/>
    <n v="29636000000"/>
    <n v="18124000000"/>
    <n v="7577000000"/>
    <x v="0"/>
    <n v="181000000"/>
    <x v="4"/>
    <x v="40"/>
    <m/>
    <m/>
    <m/>
    <m/>
    <m/>
  </r>
  <r>
    <n v="1051"/>
    <x v="257"/>
    <x v="0"/>
    <d v="2012-12-31T00:00:00"/>
    <n v="2012"/>
    <n v="68150000000"/>
    <n v="37987000000"/>
    <n v="9098000000"/>
    <x v="0"/>
    <n v="17755000000"/>
    <x v="6"/>
    <x v="12"/>
    <m/>
    <m/>
    <m/>
    <m/>
    <m/>
  </r>
  <r>
    <n v="1052"/>
    <x v="257"/>
    <x v="1"/>
    <d v="2013-12-31T00:00:00"/>
    <n v="2013"/>
    <n v="68199000000"/>
    <n v="38107000000"/>
    <n v="9438000000"/>
    <x v="0"/>
    <n v="16602000000"/>
    <x v="6"/>
    <x v="12"/>
    <m/>
    <m/>
    <m/>
    <m/>
    <m/>
  </r>
  <r>
    <n v="1053"/>
    <x v="257"/>
    <x v="2"/>
    <d v="2014-12-31T00:00:00"/>
    <n v="2014"/>
    <n v="73316000000"/>
    <n v="39102000000"/>
    <n v="8319000000"/>
    <x v="0"/>
    <n v="17091000000"/>
    <x v="6"/>
    <x v="12"/>
    <m/>
    <m/>
    <m/>
    <m/>
    <m/>
  </r>
  <r>
    <n v="1054"/>
    <x v="257"/>
    <x v="3"/>
    <d v="2015-12-31T00:00:00"/>
    <n v="2015"/>
    <n v="69951000000"/>
    <n v="38714000000"/>
    <n v="6998000000"/>
    <x v="0"/>
    <n v="16769000000"/>
    <x v="6"/>
    <x v="12"/>
    <m/>
    <m/>
    <m/>
    <m/>
    <m/>
  </r>
  <r>
    <n v="1055"/>
    <x v="258"/>
    <x v="0"/>
    <d v="2012-12-31T00:00:00"/>
    <n v="2012"/>
    <n v="5787980000"/>
    <n v="4297922000"/>
    <n v="1110550000"/>
    <x v="0"/>
    <s v=" $-   "/>
    <x v="1"/>
    <x v="98"/>
    <m/>
    <m/>
    <m/>
    <m/>
    <m/>
  </r>
  <r>
    <n v="1056"/>
    <x v="258"/>
    <x v="1"/>
    <d v="2013-12-31T00:00:00"/>
    <n v="2013"/>
    <n v="7348754000"/>
    <n v="5427945000"/>
    <n v="1373878000"/>
    <x v="0"/>
    <s v=" $-   "/>
    <x v="1"/>
    <x v="98"/>
    <m/>
    <m/>
    <m/>
    <m/>
    <m/>
  </r>
  <r>
    <n v="1057"/>
    <x v="258"/>
    <x v="2"/>
    <d v="2014-12-31T00:00:00"/>
    <n v="2014"/>
    <n v="7803446000"/>
    <n v="5649254000"/>
    <n v="1381396000"/>
    <x v="0"/>
    <s v=" $-   "/>
    <x v="1"/>
    <x v="98"/>
    <m/>
    <m/>
    <m/>
    <m/>
    <m/>
  </r>
  <r>
    <n v="1058"/>
    <x v="258"/>
    <x v="3"/>
    <d v="2015-12-31T00:00:00"/>
    <n v="2015"/>
    <n v="8071563000"/>
    <n v="5660877000"/>
    <n v="1573120000"/>
    <x v="0"/>
    <s v=" $-   "/>
    <x v="1"/>
    <x v="98"/>
    <m/>
    <m/>
    <m/>
    <m/>
    <m/>
  </r>
  <r>
    <n v="1059"/>
    <x v="259"/>
    <x v="0"/>
    <d v="2012-12-31T00:00:00"/>
    <n v="2012"/>
    <n v="3901300000"/>
    <n v="1503800000"/>
    <n v="1457300000"/>
    <x v="277"/>
    <s v=" $-   "/>
    <x v="4"/>
    <x v="40"/>
    <m/>
    <m/>
    <m/>
    <m/>
    <m/>
  </r>
  <r>
    <n v="1060"/>
    <x v="259"/>
    <x v="1"/>
    <d v="2013-12-31T00:00:00"/>
    <n v="2013"/>
    <n v="4200700000"/>
    <n v="1528500000"/>
    <n v="1548600000"/>
    <x v="278"/>
    <s v=" $-   "/>
    <x v="4"/>
    <x v="40"/>
    <m/>
    <m/>
    <m/>
    <m/>
    <m/>
  </r>
  <r>
    <n v="1061"/>
    <x v="259"/>
    <x v="2"/>
    <d v="2014-12-31T00:00:00"/>
    <n v="2014"/>
    <n v="4409300000"/>
    <n v="1700600000"/>
    <n v="1617600000"/>
    <x v="279"/>
    <s v=" $-   "/>
    <x v="4"/>
    <x v="40"/>
    <m/>
    <m/>
    <m/>
    <m/>
    <m/>
  </r>
  <r>
    <n v="1062"/>
    <x v="259"/>
    <x v="3"/>
    <d v="2015-12-31T00:00:00"/>
    <n v="2015"/>
    <n v="4071300000"/>
    <n v="1455300000"/>
    <n v="1532400000"/>
    <x v="280"/>
    <s v=" $-   "/>
    <x v="4"/>
    <x v="40"/>
    <m/>
    <m/>
    <m/>
    <m/>
    <m/>
  </r>
  <r>
    <n v="1063"/>
    <x v="260"/>
    <x v="0"/>
    <d v="2013-11-30T00:00:00"/>
    <n v="2013"/>
    <n v="4123400000"/>
    <n v="2457600000"/>
    <n v="1090300000"/>
    <x v="0"/>
    <s v=" $-   "/>
    <x v="4"/>
    <x v="40"/>
    <m/>
    <m/>
    <m/>
    <m/>
    <m/>
  </r>
  <r>
    <n v="1064"/>
    <x v="260"/>
    <x v="1"/>
    <d v="2014-11-30T00:00:00"/>
    <n v="2014"/>
    <n v="4243200000"/>
    <n v="2513000000"/>
    <n v="1122000000"/>
    <x v="0"/>
    <s v=" $-   "/>
    <x v="4"/>
    <x v="40"/>
    <m/>
    <m/>
    <m/>
    <m/>
    <m/>
  </r>
  <r>
    <n v="1065"/>
    <x v="260"/>
    <x v="2"/>
    <d v="2015-11-30T00:00:00"/>
    <n v="2015"/>
    <n v="4296300000"/>
    <n v="2559000000"/>
    <n v="1127400000"/>
    <x v="0"/>
    <s v=" $-   "/>
    <x v="4"/>
    <x v="40"/>
    <m/>
    <m/>
    <m/>
    <m/>
    <m/>
  </r>
  <r>
    <n v="1066"/>
    <x v="260"/>
    <x v="3"/>
    <d v="2016-11-30T00:00:00"/>
    <n v="2016"/>
    <n v="4411500000"/>
    <n v="2579800000"/>
    <n v="1175000000"/>
    <x v="0"/>
    <s v=" $-   "/>
    <x v="4"/>
    <x v="40"/>
    <m/>
    <m/>
    <m/>
    <m/>
    <m/>
  </r>
  <r>
    <n v="1067"/>
    <x v="261"/>
    <x v="0"/>
    <d v="2012-12-31T00:00:00"/>
    <n v="2012"/>
    <n v="2031901000"/>
    <n v="1704767000"/>
    <n v="135824000"/>
    <x v="0"/>
    <s v=" $-   "/>
    <x v="8"/>
    <x v="99"/>
    <m/>
    <m/>
    <m/>
    <m/>
    <m/>
  </r>
  <r>
    <n v="1068"/>
    <x v="261"/>
    <x v="1"/>
    <d v="2013-12-31T00:00:00"/>
    <n v="2013"/>
    <n v="2155551000"/>
    <n v="1791594000"/>
    <n v="145298000"/>
    <x v="0"/>
    <s v=" $-   "/>
    <x v="8"/>
    <x v="99"/>
    <m/>
    <m/>
    <m/>
    <m/>
    <m/>
  </r>
  <r>
    <n v="1069"/>
    <x v="261"/>
    <x v="2"/>
    <d v="2014-12-31T00:00:00"/>
    <n v="2014"/>
    <n v="2957951000"/>
    <n v="2435591000"/>
    <n v="164596000"/>
    <x v="0"/>
    <s v=" $-   "/>
    <x v="8"/>
    <x v="99"/>
    <m/>
    <m/>
    <m/>
    <m/>
    <m/>
  </r>
  <r>
    <n v="1070"/>
    <x v="261"/>
    <x v="3"/>
    <d v="2015-12-31T00:00:00"/>
    <n v="2015"/>
    <n v="3539570000"/>
    <n v="2817803000"/>
    <n v="233887000"/>
    <x v="0"/>
    <s v=" $-   "/>
    <x v="8"/>
    <x v="99"/>
    <m/>
    <m/>
    <m/>
    <m/>
    <m/>
  </r>
  <r>
    <n v="1071"/>
    <x v="262"/>
    <x v="0"/>
    <d v="2012-12-31T00:00:00"/>
    <n v="2012"/>
    <n v="11924000000"/>
    <s v=" $-   "/>
    <n v="7134000000"/>
    <x v="0"/>
    <n v="2961000000"/>
    <x v="6"/>
    <x v="100"/>
    <m/>
    <m/>
    <m/>
    <m/>
    <m/>
  </r>
  <r>
    <n v="1072"/>
    <x v="262"/>
    <x v="1"/>
    <d v="2013-12-31T00:00:00"/>
    <n v="2013"/>
    <n v="12261000000"/>
    <s v=" $-   "/>
    <n v="7226000000"/>
    <x v="0"/>
    <n v="2958000000"/>
    <x v="6"/>
    <x v="100"/>
    <m/>
    <m/>
    <m/>
    <m/>
    <m/>
  </r>
  <r>
    <n v="1073"/>
    <x v="262"/>
    <x v="2"/>
    <d v="2014-12-31T00:00:00"/>
    <n v="2014"/>
    <n v="12951000000"/>
    <s v=" $-   "/>
    <n v="7515000000"/>
    <x v="0"/>
    <n v="3135000000"/>
    <x v="6"/>
    <x v="100"/>
    <m/>
    <m/>
    <m/>
    <m/>
    <m/>
  </r>
  <r>
    <n v="1074"/>
    <x v="262"/>
    <x v="3"/>
    <d v="2015-12-31T00:00:00"/>
    <n v="2015"/>
    <n v="12893000000"/>
    <s v=" $-   "/>
    <n v="7334000000"/>
    <x v="0"/>
    <n v="3140000000"/>
    <x v="6"/>
    <x v="100"/>
    <m/>
    <m/>
    <m/>
    <m/>
    <m/>
  </r>
  <r>
    <n v="1075"/>
    <x v="263"/>
    <x v="0"/>
    <d v="2013-12-31T00:00:00"/>
    <n v="2013"/>
    <n v="30871000000"/>
    <n v="16106000000"/>
    <n v="6384000000"/>
    <x v="281"/>
    <s v=" $-   "/>
    <x v="0"/>
    <x v="53"/>
    <m/>
    <m/>
    <m/>
    <m/>
    <m/>
  </r>
  <r>
    <n v="1076"/>
    <x v="263"/>
    <x v="1"/>
    <d v="2014-12-31T00:00:00"/>
    <n v="2014"/>
    <n v="31821000000"/>
    <n v="16447000000"/>
    <n v="6469000000"/>
    <x v="282"/>
    <s v=" $-   "/>
    <x v="0"/>
    <x v="53"/>
    <m/>
    <m/>
    <m/>
    <m/>
    <m/>
  </r>
  <r>
    <n v="1077"/>
    <x v="263"/>
    <x v="2"/>
    <d v="2015-12-31T00:00:00"/>
    <n v="2015"/>
    <n v="30274000000"/>
    <n v="15383000000"/>
    <n v="6182000000"/>
    <x v="283"/>
    <s v=" $-   "/>
    <x v="0"/>
    <x v="53"/>
    <m/>
    <m/>
    <m/>
    <m/>
    <m/>
  </r>
  <r>
    <n v="1078"/>
    <x v="263"/>
    <x v="3"/>
    <d v="2016-12-31T00:00:00"/>
    <n v="2016"/>
    <n v="30109000000"/>
    <n v="15040000000"/>
    <n v="6111000000"/>
    <x v="284"/>
    <s v=" $-   "/>
    <x v="0"/>
    <x v="53"/>
    <m/>
    <m/>
    <m/>
    <m/>
    <m/>
  </r>
  <r>
    <n v="1079"/>
    <x v="264"/>
    <x v="0"/>
    <d v="2012-12-31T00:00:00"/>
    <n v="2012"/>
    <n v="2060702000"/>
    <n v="995046000"/>
    <s v=" $-   "/>
    <x v="0"/>
    <s v=" $-   "/>
    <x v="4"/>
    <x v="69"/>
    <m/>
    <m/>
    <m/>
    <m/>
    <m/>
  </r>
  <r>
    <n v="1080"/>
    <x v="264"/>
    <x v="1"/>
    <d v="2013-12-31T00:00:00"/>
    <n v="2013"/>
    <n v="2246428000"/>
    <n v="1073497000"/>
    <s v=" $-   "/>
    <x v="0"/>
    <s v=" $-   "/>
    <x v="4"/>
    <x v="69"/>
    <m/>
    <m/>
    <m/>
    <m/>
    <m/>
  </r>
  <r>
    <n v="1081"/>
    <x v="264"/>
    <x v="2"/>
    <d v="2014-12-31T00:00:00"/>
    <n v="2014"/>
    <n v="2464867000"/>
    <n v="1125057000"/>
    <s v=" $-   "/>
    <x v="0"/>
    <s v=" $-   "/>
    <x v="4"/>
    <x v="69"/>
    <m/>
    <m/>
    <m/>
    <m/>
    <m/>
  </r>
  <r>
    <n v="1082"/>
    <x v="264"/>
    <x v="3"/>
    <d v="2015-12-31T00:00:00"/>
    <n v="2015"/>
    <n v="2722564000"/>
    <n v="1090263000"/>
    <s v=" $-   "/>
    <x v="0"/>
    <s v=" $-   "/>
    <x v="4"/>
    <x v="69"/>
    <m/>
    <m/>
    <m/>
    <m/>
    <m/>
  </r>
  <r>
    <n v="1083"/>
    <x v="265"/>
    <x v="0"/>
    <d v="2012-12-31T00:00:00"/>
    <n v="2012"/>
    <n v="24618000000"/>
    <n v="15055000000"/>
    <n v="2249000000"/>
    <x v="0"/>
    <s v=" $-   "/>
    <x v="4"/>
    <x v="101"/>
    <m/>
    <m/>
    <m/>
    <m/>
    <m/>
  </r>
  <r>
    <n v="1084"/>
    <x v="265"/>
    <x v="1"/>
    <d v="2013-12-31T00:00:00"/>
    <n v="2013"/>
    <n v="24466000000"/>
    <n v="14009000000"/>
    <n v="2362000000"/>
    <x v="0"/>
    <s v=" $-   "/>
    <x v="4"/>
    <x v="101"/>
    <m/>
    <m/>
    <m/>
    <m/>
    <m/>
  </r>
  <r>
    <n v="1085"/>
    <x v="265"/>
    <x v="2"/>
    <d v="2014-12-31T00:00:00"/>
    <n v="2014"/>
    <n v="24522000000"/>
    <n v="14362000000"/>
    <n v="2541000000"/>
    <x v="0"/>
    <s v=" $-   "/>
    <x v="4"/>
    <x v="101"/>
    <m/>
    <m/>
    <m/>
    <m/>
    <m/>
  </r>
  <r>
    <n v="1086"/>
    <x v="265"/>
    <x v="3"/>
    <d v="2015-12-31T00:00:00"/>
    <n v="2015"/>
    <n v="25434000000"/>
    <n v="14320000000"/>
    <n v="2749000000"/>
    <x v="0"/>
    <s v=" $-   "/>
    <x v="4"/>
    <x v="101"/>
    <m/>
    <m/>
    <m/>
    <m/>
    <m/>
  </r>
  <r>
    <n v="1087"/>
    <x v="266"/>
    <x v="0"/>
    <d v="2013-08-31T00:00:00"/>
    <n v="2013"/>
    <n v="14861000000"/>
    <n v="7208000000"/>
    <n v="2550000000"/>
    <x v="285"/>
    <s v=" $-   "/>
    <x v="8"/>
    <x v="45"/>
    <m/>
    <m/>
    <m/>
    <m/>
    <m/>
  </r>
  <r>
    <n v="1088"/>
    <x v="266"/>
    <x v="1"/>
    <d v="2014-08-31T00:00:00"/>
    <n v="2014"/>
    <n v="15855000000"/>
    <n v="7281000000"/>
    <n v="2774000000"/>
    <x v="286"/>
    <s v=" $-   "/>
    <x v="8"/>
    <x v="45"/>
    <m/>
    <m/>
    <m/>
    <m/>
    <m/>
  </r>
  <r>
    <n v="1089"/>
    <x v="266"/>
    <x v="2"/>
    <d v="2015-08-31T00:00:00"/>
    <n v="2015"/>
    <n v="15001000000"/>
    <n v="6819000000"/>
    <n v="2686000000"/>
    <x v="287"/>
    <s v=" $-   "/>
    <x v="8"/>
    <x v="45"/>
    <m/>
    <m/>
    <m/>
    <m/>
    <m/>
  </r>
  <r>
    <n v="1090"/>
    <x v="266"/>
    <x v="3"/>
    <d v="2016-08-31T00:00:00"/>
    <n v="2016"/>
    <n v="13502000000"/>
    <n v="6485000000"/>
    <n v="2833000000"/>
    <x v="288"/>
    <s v=" $-   "/>
    <x v="8"/>
    <x v="45"/>
    <m/>
    <m/>
    <m/>
    <m/>
    <m/>
  </r>
  <r>
    <n v="1091"/>
    <x v="267"/>
    <x v="0"/>
    <d v="2013-05-31T00:00:00"/>
    <n v="2013"/>
    <n v="9974100000"/>
    <n v="7213900000"/>
    <n v="550600000"/>
    <x v="0"/>
    <s v=" $-   "/>
    <x v="8"/>
    <x v="45"/>
    <m/>
    <m/>
    <m/>
    <m/>
    <m/>
  </r>
  <r>
    <n v="1092"/>
    <x v="267"/>
    <x v="1"/>
    <d v="2014-12-31T00:00:00"/>
    <n v="2014"/>
    <n v="9055800000"/>
    <n v="7129200000"/>
    <n v="505800000"/>
    <x v="0"/>
    <s v=" $-   "/>
    <x v="8"/>
    <x v="45"/>
    <m/>
    <m/>
    <m/>
    <m/>
    <m/>
  </r>
  <r>
    <n v="1093"/>
    <x v="267"/>
    <x v="2"/>
    <d v="2015-12-31T00:00:00"/>
    <n v="2015"/>
    <n v="8895300000"/>
    <n v="7177400000"/>
    <n v="439100000"/>
    <x v="0"/>
    <s v=" $-   "/>
    <x v="8"/>
    <x v="45"/>
    <m/>
    <m/>
    <m/>
    <m/>
    <m/>
  </r>
  <r>
    <n v="1094"/>
    <x v="267"/>
    <x v="3"/>
    <d v="2016-12-31T00:00:00"/>
    <n v="2016"/>
    <n v="7162800000"/>
    <n v="6352800000"/>
    <n v="491000000"/>
    <x v="0"/>
    <s v=" $-   "/>
    <x v="8"/>
    <x v="45"/>
    <m/>
    <m/>
    <m/>
    <m/>
    <m/>
  </r>
  <r>
    <n v="1095"/>
    <x v="268"/>
    <x v="0"/>
    <d v="2012-12-31T00:00:00"/>
    <n v="2012"/>
    <n v="82243000000"/>
    <n v="68948000000"/>
    <n v="7202000000"/>
    <x v="0"/>
    <n v="995000000"/>
    <x v="9"/>
    <x v="92"/>
    <m/>
    <m/>
    <m/>
    <m/>
    <m/>
  </r>
  <r>
    <n v="1096"/>
    <x v="268"/>
    <x v="1"/>
    <d v="2013-12-31T00:00:00"/>
    <n v="2013"/>
    <n v="100160000000"/>
    <n v="87758000000"/>
    <n v="7851000000"/>
    <x v="0"/>
    <n v="1220000000"/>
    <x v="9"/>
    <x v="92"/>
    <m/>
    <m/>
    <m/>
    <m/>
    <m/>
  </r>
  <r>
    <n v="1097"/>
    <x v="268"/>
    <x v="2"/>
    <d v="2014-12-31T00:00:00"/>
    <n v="2014"/>
    <n v="97817000000"/>
    <n v="84275000000"/>
    <n v="8450000000"/>
    <x v="0"/>
    <n v="1326000000"/>
    <x v="9"/>
    <x v="92"/>
    <m/>
    <m/>
    <m/>
    <m/>
    <m/>
  </r>
  <r>
    <n v="1098"/>
    <x v="268"/>
    <x v="3"/>
    <d v="2015-12-31T00:00:00"/>
    <n v="2015"/>
    <n v="72051000000"/>
    <n v="55891000000"/>
    <n v="10029000000"/>
    <x v="0"/>
    <n v="1646000000"/>
    <x v="9"/>
    <x v="92"/>
    <m/>
    <m/>
    <m/>
    <m/>
    <m/>
  </r>
  <r>
    <n v="1099"/>
    <x v="269"/>
    <x v="0"/>
    <d v="2012-12-31T00:00:00"/>
    <n v="2012"/>
    <n v="47267000000"/>
    <n v="16446000000"/>
    <n v="12776000000"/>
    <x v="289"/>
    <s v=" $-   "/>
    <x v="3"/>
    <x v="3"/>
    <m/>
    <m/>
    <m/>
    <m/>
    <m/>
  </r>
  <r>
    <n v="1100"/>
    <x v="269"/>
    <x v="1"/>
    <d v="2013-12-31T00:00:00"/>
    <n v="2013"/>
    <n v="44033000000"/>
    <n v="16954000000"/>
    <n v="11911000000"/>
    <x v="290"/>
    <s v=" $-   "/>
    <x v="3"/>
    <x v="3"/>
    <m/>
    <m/>
    <m/>
    <m/>
    <m/>
  </r>
  <r>
    <n v="1101"/>
    <x v="269"/>
    <x v="2"/>
    <d v="2014-12-31T00:00:00"/>
    <n v="2014"/>
    <n v="42237000000"/>
    <n v="16768000000"/>
    <n v="11606000000"/>
    <x v="291"/>
    <s v=" $-   "/>
    <x v="3"/>
    <x v="3"/>
    <m/>
    <m/>
    <m/>
    <m/>
    <m/>
  </r>
  <r>
    <n v="1102"/>
    <x v="269"/>
    <x v="3"/>
    <d v="2015-12-31T00:00:00"/>
    <n v="2015"/>
    <n v="39498000000"/>
    <n v="14934000000"/>
    <n v="10313000000"/>
    <x v="292"/>
    <s v=" $-   "/>
    <x v="3"/>
    <x v="3"/>
    <m/>
    <m/>
    <m/>
    <m/>
    <m/>
  </r>
  <r>
    <n v="1103"/>
    <x v="270"/>
    <x v="0"/>
    <d v="2012-12-31T00:00:00"/>
    <n v="2012"/>
    <n v="11966000000"/>
    <n v="2079000000"/>
    <n v="4017000000"/>
    <x v="0"/>
    <n v="2008000000"/>
    <x v="9"/>
    <x v="27"/>
    <m/>
    <m/>
    <m/>
    <m/>
    <m/>
  </r>
  <r>
    <n v="1104"/>
    <x v="270"/>
    <x v="1"/>
    <d v="2013-12-31T00:00:00"/>
    <n v="2013"/>
    <n v="11325000000"/>
    <n v="2156000000"/>
    <n v="3469000000"/>
    <x v="0"/>
    <n v="2500000000"/>
    <x v="9"/>
    <x v="27"/>
    <m/>
    <m/>
    <m/>
    <m/>
    <m/>
  </r>
  <r>
    <n v="1105"/>
    <x v="270"/>
    <x v="2"/>
    <d v="2014-12-31T00:00:00"/>
    <n v="2014"/>
    <n v="10846000000"/>
    <n v="2246000000"/>
    <n v="3627000000"/>
    <x v="0"/>
    <n v="2861000000"/>
    <x v="9"/>
    <x v="27"/>
    <m/>
    <m/>
    <m/>
    <m/>
    <m/>
  </r>
  <r>
    <n v="1106"/>
    <x v="270"/>
    <x v="3"/>
    <d v="2015-12-31T00:00:00"/>
    <n v="2015"/>
    <n v="5522000000"/>
    <n v="1694000000"/>
    <n v="1831000000"/>
    <x v="0"/>
    <n v="2957000000"/>
    <x v="9"/>
    <x v="27"/>
    <m/>
    <m/>
    <m/>
    <m/>
    <m/>
  </r>
  <r>
    <n v="1107"/>
    <x v="271"/>
    <x v="0"/>
    <d v="2013-06-30T00:00:00"/>
    <n v="2013"/>
    <n v="77849000000"/>
    <n v="20385000000"/>
    <n v="20289000000"/>
    <x v="293"/>
    <s v=" $-   "/>
    <x v="2"/>
    <x v="102"/>
    <m/>
    <e v="#VALUE!"/>
    <m/>
    <m/>
    <m/>
  </r>
  <r>
    <n v="1108"/>
    <x v="271"/>
    <x v="1"/>
    <d v="2014-06-30T00:00:00"/>
    <n v="2014"/>
    <n v="86833000000"/>
    <n v="27078000000"/>
    <n v="20488000000"/>
    <x v="294"/>
    <s v=" $-   "/>
    <x v="2"/>
    <x v="102"/>
    <m/>
    <e v="#VALUE!"/>
    <m/>
    <m/>
    <m/>
  </r>
  <r>
    <n v="1109"/>
    <x v="271"/>
    <x v="2"/>
    <d v="2015-06-30T00:00:00"/>
    <n v="2015"/>
    <n v="93580000000"/>
    <n v="33038000000"/>
    <n v="20324000000"/>
    <x v="295"/>
    <s v=" $-   "/>
    <x v="2"/>
    <x v="102"/>
    <m/>
    <e v="#VALUE!"/>
    <m/>
    <m/>
    <m/>
  </r>
  <r>
    <n v="1110"/>
    <x v="271"/>
    <x v="3"/>
    <d v="2016-06-30T00:00:00"/>
    <n v="2016"/>
    <n v="85320000000"/>
    <n v="32780000000"/>
    <n v="19260000000"/>
    <x v="296"/>
    <s v=" $-   "/>
    <x v="2"/>
    <x v="102"/>
    <m/>
    <e v="#VALUE!"/>
    <m/>
    <m/>
    <m/>
  </r>
  <r>
    <n v="1111"/>
    <x v="272"/>
    <x v="0"/>
    <d v="2012-12-31T00:00:00"/>
    <n v="2012"/>
    <n v="4608955000"/>
    <n v="116586000"/>
    <n v="2448629000"/>
    <x v="0"/>
    <n v="264631000"/>
    <x v="6"/>
    <x v="35"/>
    <m/>
    <m/>
    <m/>
    <m/>
    <m/>
  </r>
  <r>
    <n v="1112"/>
    <x v="272"/>
    <x v="1"/>
    <d v="2013-12-31T00:00:00"/>
    <n v="2013"/>
    <n v="4822539000"/>
    <n v="83692000"/>
    <n v="2540954000"/>
    <x v="0"/>
    <n v="231912000"/>
    <x v="6"/>
    <x v="35"/>
    <m/>
    <m/>
    <m/>
    <m/>
    <m/>
  </r>
  <r>
    <n v="1113"/>
    <x v="272"/>
    <x v="2"/>
    <d v="2014-12-31T00:00:00"/>
    <n v="2014"/>
    <n v="4736150000"/>
    <n v="63083000"/>
    <n v="2655650000"/>
    <x v="0"/>
    <n v="157824000"/>
    <x v="6"/>
    <x v="35"/>
    <m/>
    <m/>
    <m/>
    <m/>
    <m/>
  </r>
  <r>
    <n v="1114"/>
    <x v="272"/>
    <x v="3"/>
    <d v="2015-12-31T00:00:00"/>
    <n v="2015"/>
    <n v="4995881000"/>
    <n v="73814000"/>
    <n v="2796508000"/>
    <x v="0"/>
    <n v="196424000"/>
    <x v="6"/>
    <x v="35"/>
    <m/>
    <m/>
    <m/>
    <m/>
    <m/>
  </r>
  <r>
    <n v="1115"/>
    <x v="273"/>
    <x v="0"/>
    <d v="2013-12-31T00:00:00"/>
    <n v="2013"/>
    <n v="2378972000"/>
    <n v="1097041000"/>
    <n v="692693000"/>
    <x v="297"/>
    <n v="24539000"/>
    <x v="3"/>
    <x v="88"/>
    <m/>
    <m/>
    <m/>
    <m/>
    <m/>
  </r>
  <r>
    <n v="1116"/>
    <x v="273"/>
    <x v="1"/>
    <d v="2014-12-31T00:00:00"/>
    <n v="2014"/>
    <n v="2485983000"/>
    <n v="1127233000"/>
    <n v="728582000"/>
    <x v="298"/>
    <n v="29185000"/>
    <x v="3"/>
    <x v="88"/>
    <m/>
    <m/>
    <m/>
    <m/>
    <m/>
  </r>
  <r>
    <n v="1117"/>
    <x v="273"/>
    <x v="2"/>
    <d v="2015-12-31T00:00:00"/>
    <n v="2015"/>
    <n v="2395447000"/>
    <n v="1043454000"/>
    <n v="700810000"/>
    <x v="299"/>
    <n v="30951000"/>
    <x v="3"/>
    <x v="88"/>
    <m/>
    <m/>
    <m/>
    <m/>
    <m/>
  </r>
  <r>
    <n v="1118"/>
    <x v="273"/>
    <x v="3"/>
    <d v="2016-12-31T00:00:00"/>
    <n v="2016"/>
    <n v="2508257000"/>
    <n v="1072670000"/>
    <n v="732622000"/>
    <x v="300"/>
    <n v="36052000"/>
    <x v="3"/>
    <x v="88"/>
    <m/>
    <m/>
    <m/>
    <m/>
    <m/>
  </r>
  <r>
    <n v="1119"/>
    <x v="274"/>
    <x v="0"/>
    <d v="2013-08-29T00:00:00"/>
    <n v="2013"/>
    <n v="9073000000"/>
    <n v="7226000000"/>
    <n v="554000000"/>
    <x v="301"/>
    <s v=" $-   "/>
    <x v="2"/>
    <x v="7"/>
    <m/>
    <e v="#VALUE!"/>
    <m/>
    <m/>
    <m/>
  </r>
  <r>
    <n v="1120"/>
    <x v="274"/>
    <x v="1"/>
    <d v="2014-08-28T00:00:00"/>
    <n v="2014"/>
    <n v="16358000000"/>
    <n v="10921000000"/>
    <n v="939000000"/>
    <x v="10"/>
    <s v=" $-   "/>
    <x v="2"/>
    <x v="7"/>
    <m/>
    <e v="#VALUE!"/>
    <m/>
    <m/>
    <m/>
  </r>
  <r>
    <n v="1121"/>
    <x v="274"/>
    <x v="2"/>
    <d v="2015-09-03T00:00:00"/>
    <n v="2015"/>
    <n v="16192000000"/>
    <n v="10977000000"/>
    <n v="674000000"/>
    <x v="40"/>
    <s v=" $-   "/>
    <x v="2"/>
    <x v="7"/>
    <m/>
    <e v="#VALUE!"/>
    <m/>
    <m/>
    <m/>
  </r>
  <r>
    <n v="1122"/>
    <x v="274"/>
    <x v="3"/>
    <d v="2016-09-01T00:00:00"/>
    <n v="2016"/>
    <n v="12399000000"/>
    <n v="9894000000"/>
    <n v="653000000"/>
    <x v="302"/>
    <s v=" $-   "/>
    <x v="2"/>
    <x v="7"/>
    <m/>
    <e v="#VALUE!"/>
    <m/>
    <m/>
    <m/>
  </r>
  <r>
    <n v="1123"/>
    <x v="275"/>
    <x v="0"/>
    <d v="2012-12-31T00:00:00"/>
    <n v="2012"/>
    <n v="4608563000"/>
    <n v="1079136000"/>
    <n v="285144000"/>
    <x v="0"/>
    <n v="1291456000"/>
    <x v="9"/>
    <x v="48"/>
    <m/>
    <m/>
    <m/>
    <m/>
    <m/>
  </r>
  <r>
    <n v="1124"/>
    <x v="275"/>
    <x v="1"/>
    <d v="2013-12-31T00:00:00"/>
    <n v="2013"/>
    <n v="5312686000"/>
    <n v="1252812000"/>
    <n v="466498000"/>
    <x v="0"/>
    <n v="1602390000"/>
    <x v="9"/>
    <x v="48"/>
    <m/>
    <m/>
    <m/>
    <m/>
    <m/>
  </r>
  <r>
    <n v="1125"/>
    <x v="275"/>
    <x v="2"/>
    <d v="2014-12-31T00:00:00"/>
    <n v="2014"/>
    <n v="5288933000"/>
    <n v="1089888000"/>
    <n v="471219000"/>
    <x v="0"/>
    <n v="1957025000"/>
    <x v="9"/>
    <x v="48"/>
    <m/>
    <m/>
    <m/>
    <m/>
    <m/>
  </r>
  <r>
    <n v="1126"/>
    <x v="275"/>
    <x v="3"/>
    <d v="2015-12-31T00:00:00"/>
    <n v="2015"/>
    <n v="2787116000"/>
    <n v="832306000"/>
    <n v="372457000"/>
    <x v="0"/>
    <n v="1668489000"/>
    <x v="9"/>
    <x v="48"/>
    <m/>
    <m/>
    <m/>
    <m/>
    <m/>
  </r>
  <r>
    <n v="1127"/>
    <x v="276"/>
    <x v="0"/>
    <d v="2014-12-31T00:00:00"/>
    <n v="2014"/>
    <n v="7719600000"/>
    <n v="4191600000"/>
    <n v="1545700000"/>
    <x v="303"/>
    <s v=" $-   "/>
    <x v="3"/>
    <x v="3"/>
    <m/>
    <m/>
    <m/>
    <m/>
    <m/>
  </r>
  <r>
    <n v="1128"/>
    <x v="276"/>
    <x v="1"/>
    <d v="2015-12-31T00:00:00"/>
    <n v="2015"/>
    <n v="9429300000"/>
    <n v="5213200000"/>
    <n v="2180700000"/>
    <x v="304"/>
    <s v=" $-   "/>
    <x v="3"/>
    <x v="3"/>
    <m/>
    <m/>
    <m/>
    <m/>
    <m/>
  </r>
  <r>
    <n v="1132"/>
    <x v="277"/>
    <x v="0"/>
    <d v="2013-12-31T00:00:00"/>
    <n v="2013"/>
    <n v="5015000000"/>
    <n v="844000000"/>
    <n v="446000000"/>
    <x v="0"/>
    <n v="1568000000"/>
    <x v="9"/>
    <x v="27"/>
    <m/>
    <m/>
    <m/>
    <m/>
    <m/>
  </r>
  <r>
    <n v="1133"/>
    <x v="277"/>
    <x v="1"/>
    <d v="2014-12-31T00:00:00"/>
    <n v="2014"/>
    <n v="5115000000"/>
    <n v="945000000"/>
    <n v="495000000"/>
    <x v="0"/>
    <n v="1759000000"/>
    <x v="9"/>
    <x v="27"/>
    <m/>
    <m/>
    <m/>
    <m/>
    <m/>
  </r>
  <r>
    <n v="1134"/>
    <x v="277"/>
    <x v="2"/>
    <d v="2015-12-31T00:00:00"/>
    <n v="2015"/>
    <n v="3183000000"/>
    <n v="979000000"/>
    <n v="745000000"/>
    <x v="0"/>
    <n v="2131000000"/>
    <x v="9"/>
    <x v="27"/>
    <m/>
    <m/>
    <m/>
    <m/>
    <m/>
  </r>
  <r>
    <n v="1135"/>
    <x v="277"/>
    <x v="3"/>
    <d v="2016-12-31T00:00:00"/>
    <n v="2016"/>
    <n v="3491000000"/>
    <n v="1083000000"/>
    <n v="233000000"/>
    <x v="0"/>
    <n v="2454000000"/>
    <x v="9"/>
    <x v="27"/>
    <m/>
    <m/>
    <m/>
    <m/>
    <m/>
  </r>
  <r>
    <n v="1136"/>
    <x v="278"/>
    <x v="0"/>
    <d v="2012-12-31T00:00:00"/>
    <n v="2012"/>
    <n v="3023000000"/>
    <n v="1446000000"/>
    <n v="832000000"/>
    <x v="0"/>
    <n v="104000000"/>
    <x v="6"/>
    <x v="97"/>
    <m/>
    <m/>
    <m/>
    <m/>
    <m/>
  </r>
  <r>
    <n v="1137"/>
    <x v="278"/>
    <x v="1"/>
    <d v="2013-12-31T00:00:00"/>
    <n v="2013"/>
    <n v="3100000000"/>
    <n v="1316000000"/>
    <n v="1054000000"/>
    <x v="0"/>
    <n v="122000000"/>
    <x v="6"/>
    <x v="97"/>
    <m/>
    <m/>
    <m/>
    <m/>
    <m/>
  </r>
  <r>
    <n v="1138"/>
    <x v="278"/>
    <x v="2"/>
    <d v="2014-12-31T00:00:00"/>
    <n v="2014"/>
    <n v="3383000000"/>
    <n v="1433000000"/>
    <n v="1095000000"/>
    <x v="0"/>
    <n v="137000000"/>
    <x v="6"/>
    <x v="97"/>
    <m/>
    <m/>
    <m/>
    <m/>
    <m/>
  </r>
  <r>
    <n v="1139"/>
    <x v="278"/>
    <x v="3"/>
    <d v="2015-12-31T00:00:00"/>
    <n v="2015"/>
    <n v="3292000000"/>
    <n v="1313000000"/>
    <n v="1050000000"/>
    <x v="0"/>
    <n v="138000000"/>
    <x v="6"/>
    <x v="97"/>
    <m/>
    <m/>
    <m/>
    <m/>
    <m/>
  </r>
  <r>
    <n v="1140"/>
    <x v="279"/>
    <x v="0"/>
    <d v="2012-12-31T00:00:00"/>
    <n v="2012"/>
    <n v="14256000000"/>
    <n v="8276000000"/>
    <n v="1186000000"/>
    <x v="0"/>
    <n v="1518000000"/>
    <x v="5"/>
    <x v="10"/>
    <m/>
    <m/>
    <m/>
    <m/>
    <m/>
  </r>
  <r>
    <n v="1141"/>
    <x v="279"/>
    <x v="1"/>
    <d v="2013-12-31T00:00:00"/>
    <n v="2013"/>
    <n v="15136000000"/>
    <n v="8152000000"/>
    <n v="1280000000"/>
    <x v="0"/>
    <n v="2163000000"/>
    <x v="5"/>
    <x v="10"/>
    <m/>
    <m/>
    <m/>
    <m/>
    <m/>
  </r>
  <r>
    <n v="1142"/>
    <x v="279"/>
    <x v="2"/>
    <d v="2014-12-31T00:00:00"/>
    <n v="2014"/>
    <n v="17021000000"/>
    <n v="8751000000"/>
    <n v="1324000000"/>
    <x v="0"/>
    <n v="2551000000"/>
    <x v="5"/>
    <x v="10"/>
    <m/>
    <m/>
    <m/>
    <m/>
    <m/>
  </r>
  <r>
    <n v="1143"/>
    <x v="279"/>
    <x v="3"/>
    <d v="2015-12-31T00:00:00"/>
    <n v="2015"/>
    <n v="17486000000"/>
    <n v="8596000000"/>
    <n v="1399000000"/>
    <x v="0"/>
    <n v="2831000000"/>
    <x v="5"/>
    <x v="10"/>
    <m/>
    <m/>
    <m/>
    <m/>
    <m/>
  </r>
  <r>
    <n v="1144"/>
    <x v="280"/>
    <x v="0"/>
    <d v="2012-12-31T00:00:00"/>
    <n v="2012"/>
    <n v="9964000000"/>
    <n v="4334000000"/>
    <n v="757000000"/>
    <x v="305"/>
    <n v="1032000000"/>
    <x v="8"/>
    <x v="103"/>
    <m/>
    <m/>
    <m/>
    <m/>
    <m/>
  </r>
  <r>
    <n v="1145"/>
    <x v="280"/>
    <x v="1"/>
    <d v="2013-12-31T00:00:00"/>
    <n v="2013"/>
    <n v="8414000000"/>
    <n v="5299000000"/>
    <n v="584000000"/>
    <x v="306"/>
    <n v="1362000000"/>
    <x v="8"/>
    <x v="103"/>
    <m/>
    <m/>
    <m/>
    <m/>
    <m/>
  </r>
  <r>
    <n v="1146"/>
    <x v="280"/>
    <x v="2"/>
    <d v="2014-12-31T00:00:00"/>
    <n v="2014"/>
    <n v="7292000000"/>
    <n v="4457000000"/>
    <n v="545000000"/>
    <x v="307"/>
    <n v="1229000000"/>
    <x v="8"/>
    <x v="103"/>
    <m/>
    <m/>
    <m/>
    <m/>
    <m/>
  </r>
  <r>
    <n v="1147"/>
    <x v="280"/>
    <x v="3"/>
    <d v="2015-12-31T00:00:00"/>
    <n v="2015"/>
    <n v="7729000000"/>
    <n v="4312000000"/>
    <n v="670000000"/>
    <x v="308"/>
    <n v="1239000000"/>
    <x v="8"/>
    <x v="103"/>
    <m/>
    <m/>
    <m/>
    <m/>
    <m/>
  </r>
  <r>
    <n v="1148"/>
    <x v="281"/>
    <x v="0"/>
    <d v="2013-12-31T00:00:00"/>
    <n v="2013"/>
    <n v="4374562000"/>
    <n v="3117203000"/>
    <n v="650243000"/>
    <x v="309"/>
    <s v=" $-   "/>
    <x v="2"/>
    <x v="16"/>
    <m/>
    <e v="#VALUE!"/>
    <m/>
    <m/>
    <m/>
  </r>
  <r>
    <n v="1149"/>
    <x v="281"/>
    <x v="1"/>
    <d v="2014-12-31T00:00:00"/>
    <n v="2014"/>
    <n v="5504656000"/>
    <n v="3752760000"/>
    <n v="876927000"/>
    <x v="310"/>
    <s v=" $-   "/>
    <x v="2"/>
    <x v="16"/>
    <m/>
    <e v="#VALUE!"/>
    <m/>
    <m/>
    <m/>
  </r>
  <r>
    <n v="1150"/>
    <x v="281"/>
    <x v="2"/>
    <d v="2015-12-31T00:00:00"/>
    <n v="2015"/>
    <n v="6779511000"/>
    <n v="4591476000"/>
    <n v="1231421000"/>
    <x v="311"/>
    <s v=" $-   "/>
    <x v="2"/>
    <x v="16"/>
    <m/>
    <e v="#VALUE!"/>
    <m/>
    <m/>
    <m/>
  </r>
  <r>
    <n v="1151"/>
    <x v="281"/>
    <x v="3"/>
    <d v="2016-12-31T00:00:00"/>
    <n v="2016"/>
    <n v="8830669000"/>
    <n v="6029901000"/>
    <n v="1568877000"/>
    <x v="312"/>
    <s v=" $-   "/>
    <x v="2"/>
    <x v="16"/>
    <m/>
    <e v="#VALUE!"/>
    <m/>
    <m/>
    <m/>
  </r>
  <r>
    <n v="1152"/>
    <x v="282"/>
    <x v="0"/>
    <d v="2012-12-31T00:00:00"/>
    <n v="2012"/>
    <n v="1562000000"/>
    <n v="413000000"/>
    <n v="311000000"/>
    <x v="0"/>
    <n v="704000000"/>
    <x v="9"/>
    <x v="27"/>
    <m/>
    <m/>
    <m/>
    <m/>
    <m/>
  </r>
  <r>
    <n v="1153"/>
    <x v="282"/>
    <x v="1"/>
    <d v="2013-12-31T00:00:00"/>
    <n v="2013"/>
    <n v="1857000000"/>
    <n v="411000000"/>
    <n v="311000000"/>
    <x v="0"/>
    <n v="685000000"/>
    <x v="9"/>
    <x v="27"/>
    <m/>
    <m/>
    <m/>
    <m/>
    <m/>
  </r>
  <r>
    <n v="1154"/>
    <x v="282"/>
    <x v="2"/>
    <d v="2014-12-31T00:00:00"/>
    <n v="2014"/>
    <n v="2288000000"/>
    <n v="485000000"/>
    <n v="358000000"/>
    <x v="0"/>
    <n v="870000000"/>
    <x v="9"/>
    <x v="27"/>
    <m/>
    <m/>
    <m/>
    <m/>
    <m/>
  </r>
  <r>
    <n v="1155"/>
    <x v="282"/>
    <x v="3"/>
    <d v="2015-12-31T00:00:00"/>
    <n v="2015"/>
    <n v="1557000000"/>
    <n v="497000000"/>
    <n v="5204000000"/>
    <x v="0"/>
    <n v="917000000"/>
    <x v="9"/>
    <x v="27"/>
    <m/>
    <m/>
    <m/>
    <m/>
    <m/>
  </r>
  <r>
    <n v="1156"/>
    <x v="283"/>
    <x v="0"/>
    <d v="2013-05-31T00:00:00"/>
    <n v="2013"/>
    <n v="25313000000"/>
    <n v="14279000000"/>
    <n v="7796000000"/>
    <x v="0"/>
    <s v=" $-   "/>
    <x v="1"/>
    <x v="82"/>
    <m/>
    <m/>
    <m/>
    <m/>
    <m/>
  </r>
  <r>
    <n v="1157"/>
    <x v="283"/>
    <x v="1"/>
    <d v="2014-05-31T00:00:00"/>
    <n v="2014"/>
    <n v="27799000000"/>
    <n v="15353000000"/>
    <n v="8766000000"/>
    <x v="0"/>
    <s v=" $-   "/>
    <x v="1"/>
    <x v="82"/>
    <m/>
    <m/>
    <m/>
    <m/>
    <m/>
  </r>
  <r>
    <n v="1158"/>
    <x v="283"/>
    <x v="2"/>
    <d v="2015-05-31T00:00:00"/>
    <n v="2015"/>
    <n v="30601000000"/>
    <n v="16534000000"/>
    <n v="9892000000"/>
    <x v="0"/>
    <s v=" $-   "/>
    <x v="1"/>
    <x v="82"/>
    <m/>
    <m/>
    <m/>
    <m/>
    <m/>
  </r>
  <r>
    <n v="1159"/>
    <x v="283"/>
    <x v="3"/>
    <d v="2016-05-31T00:00:00"/>
    <n v="2016"/>
    <n v="32376000000"/>
    <n v="17405000000"/>
    <n v="10469000000"/>
    <x v="0"/>
    <s v=" $-   "/>
    <x v="1"/>
    <x v="82"/>
    <m/>
    <m/>
    <m/>
    <m/>
    <m/>
  </r>
  <r>
    <n v="1160"/>
    <x v="284"/>
    <x v="0"/>
    <d v="2013-12-31T00:00:00"/>
    <n v="2013"/>
    <n v="5703000000"/>
    <n v="2398000000"/>
    <n v="1815000000"/>
    <x v="0"/>
    <n v="510000000"/>
    <x v="0"/>
    <x v="68"/>
    <m/>
    <m/>
    <m/>
    <m/>
    <m/>
  </r>
  <r>
    <n v="1161"/>
    <x v="284"/>
    <x v="1"/>
    <d v="2014-12-31T00:00:00"/>
    <n v="2014"/>
    <n v="6288000000"/>
    <n v="2620000000"/>
    <n v="1917000000"/>
    <x v="0"/>
    <n v="573000000"/>
    <x v="0"/>
    <x v="68"/>
    <m/>
    <m/>
    <m/>
    <m/>
    <m/>
  </r>
  <r>
    <n v="1162"/>
    <x v="284"/>
    <x v="2"/>
    <d v="2015-12-31T00:00:00"/>
    <n v="2015"/>
    <n v="6172000000"/>
    <n v="2539000000"/>
    <n v="1915000000"/>
    <x v="0"/>
    <n v="574000000"/>
    <x v="0"/>
    <x v="68"/>
    <m/>
    <m/>
    <m/>
    <m/>
    <m/>
  </r>
  <r>
    <n v="1163"/>
    <x v="284"/>
    <x v="3"/>
    <d v="2016-12-31T00:00:00"/>
    <n v="2016"/>
    <n v="6309000000"/>
    <n v="2607000000"/>
    <n v="1851000000"/>
    <x v="0"/>
    <n v="603000000"/>
    <x v="0"/>
    <x v="68"/>
    <m/>
    <m/>
    <m/>
    <m/>
    <m/>
  </r>
  <r>
    <n v="1164"/>
    <x v="285"/>
    <x v="0"/>
    <d v="2012-12-31T00:00:00"/>
    <n v="2012"/>
    <n v="17194000000"/>
    <n v="12151000000"/>
    <n v="1654000000"/>
    <x v="0"/>
    <s v=" $-   "/>
    <x v="9"/>
    <x v="37"/>
    <m/>
    <m/>
    <m/>
    <m/>
    <m/>
  </r>
  <r>
    <n v="1165"/>
    <x v="285"/>
    <x v="1"/>
    <d v="2013-12-31T00:00:00"/>
    <n v="2013"/>
    <n v="19221000000"/>
    <n v="14117000000"/>
    <n v="1905000000"/>
    <x v="0"/>
    <s v=" $-   "/>
    <x v="9"/>
    <x v="37"/>
    <m/>
    <m/>
    <m/>
    <m/>
    <m/>
  </r>
  <r>
    <n v="1166"/>
    <x v="285"/>
    <x v="2"/>
    <d v="2014-12-31T00:00:00"/>
    <n v="2014"/>
    <n v="21440000000"/>
    <n v="15631000000"/>
    <n v="2092000000"/>
    <x v="0"/>
    <s v=" $-   "/>
    <x v="9"/>
    <x v="37"/>
    <m/>
    <m/>
    <m/>
    <m/>
    <m/>
  </r>
  <r>
    <n v="1167"/>
    <x v="285"/>
    <x v="3"/>
    <d v="2015-12-31T00:00:00"/>
    <n v="2015"/>
    <n v="14757000000"/>
    <n v="11694000000"/>
    <n v="1764000000"/>
    <x v="0"/>
    <s v=" $-   "/>
    <x v="9"/>
    <x v="37"/>
    <m/>
    <m/>
    <m/>
    <m/>
    <m/>
  </r>
  <r>
    <n v="1168"/>
    <x v="286"/>
    <x v="0"/>
    <d v="2013-12-31T00:00:00"/>
    <n v="2013"/>
    <n v="11245000000"/>
    <n v="4070000000"/>
    <n v="3002000000"/>
    <x v="0"/>
    <n v="916000000"/>
    <x v="0"/>
    <x v="59"/>
    <m/>
    <m/>
    <m/>
    <m/>
    <m/>
  </r>
  <r>
    <n v="1169"/>
    <x v="286"/>
    <x v="1"/>
    <d v="2014-12-31T00:00:00"/>
    <n v="2014"/>
    <n v="11624000000"/>
    <n v="4201000000"/>
    <n v="2897000000"/>
    <x v="0"/>
    <n v="951000000"/>
    <x v="0"/>
    <x v="59"/>
    <m/>
    <m/>
    <m/>
    <m/>
    <m/>
  </r>
  <r>
    <n v="1170"/>
    <x v="286"/>
    <x v="2"/>
    <d v="2015-12-31T00:00:00"/>
    <n v="2015"/>
    <n v="10511000000"/>
    <n v="3662000000"/>
    <n v="2911000000"/>
    <x v="0"/>
    <n v="1054000000"/>
    <x v="0"/>
    <x v="59"/>
    <m/>
    <m/>
    <m/>
    <m/>
    <m/>
  </r>
  <r>
    <n v="1171"/>
    <x v="286"/>
    <x v="3"/>
    <d v="2016-12-31T00:00:00"/>
    <n v="2016"/>
    <n v="9888000000"/>
    <n v="3045000000"/>
    <n v="2743000000"/>
    <x v="0"/>
    <n v="1026000000"/>
    <x v="0"/>
    <x v="59"/>
    <m/>
    <m/>
    <m/>
    <m/>
    <m/>
  </r>
  <r>
    <n v="1172"/>
    <x v="287"/>
    <x v="0"/>
    <d v="2013-04-26T00:00:00"/>
    <n v="2013"/>
    <n v="6332400000"/>
    <n v="2571300000"/>
    <n v="2247400000"/>
    <x v="313"/>
    <s v=" $-   "/>
    <x v="2"/>
    <x v="16"/>
    <m/>
    <e v="#VALUE!"/>
    <m/>
    <m/>
    <m/>
  </r>
  <r>
    <n v="1173"/>
    <x v="287"/>
    <x v="1"/>
    <d v="2014-04-25T00:00:00"/>
    <n v="2014"/>
    <n v="6325000000"/>
    <n v="2406000000"/>
    <n v="2179000000"/>
    <x v="314"/>
    <s v=" $-   "/>
    <x v="2"/>
    <x v="16"/>
    <m/>
    <e v="#VALUE!"/>
    <m/>
    <m/>
    <m/>
  </r>
  <r>
    <n v="1174"/>
    <x v="287"/>
    <x v="2"/>
    <d v="2015-04-24T00:00:00"/>
    <n v="2015"/>
    <n v="6123000000"/>
    <n v="2290000000"/>
    <n v="2197000000"/>
    <x v="315"/>
    <s v=" $-   "/>
    <x v="2"/>
    <x v="16"/>
    <m/>
    <e v="#VALUE!"/>
    <m/>
    <m/>
    <m/>
  </r>
  <r>
    <n v="1175"/>
    <x v="287"/>
    <x v="3"/>
    <d v="2016-04-29T00:00:00"/>
    <n v="2016"/>
    <n v="5546000000"/>
    <n v="2173000000"/>
    <n v="2099000000"/>
    <x v="88"/>
    <s v=" $-   "/>
    <x v="2"/>
    <x v="16"/>
    <m/>
    <e v="#VALUE!"/>
    <m/>
    <m/>
    <m/>
  </r>
  <r>
    <n v="1180"/>
    <x v="288"/>
    <x v="0"/>
    <d v="2012-12-31T00:00:00"/>
    <n v="2012"/>
    <n v="19429273000"/>
    <n v="17915735000"/>
    <n v="454900000"/>
    <x v="0"/>
    <s v=" $-   "/>
    <x v="8"/>
    <x v="104"/>
    <m/>
    <m/>
    <m/>
    <m/>
    <m/>
  </r>
  <r>
    <n v="1181"/>
    <x v="288"/>
    <x v="1"/>
    <d v="2013-12-31T00:00:00"/>
    <n v="2013"/>
    <n v="19052046000"/>
    <n v="17641421000"/>
    <n v="467904000"/>
    <x v="0"/>
    <s v=" $-   "/>
    <x v="8"/>
    <x v="104"/>
    <m/>
    <m/>
    <m/>
    <m/>
    <m/>
  </r>
  <r>
    <n v="1182"/>
    <x v="288"/>
    <x v="2"/>
    <d v="2014-12-31T00:00:00"/>
    <n v="2014"/>
    <n v="21105141000"/>
    <n v="19198615000"/>
    <n v="520805000"/>
    <x v="0"/>
    <s v=" $-   "/>
    <x v="8"/>
    <x v="104"/>
    <m/>
    <m/>
    <m/>
    <m/>
    <m/>
  </r>
  <r>
    <n v="1183"/>
    <x v="288"/>
    <x v="3"/>
    <d v="2015-12-31T00:00:00"/>
    <n v="2015"/>
    <n v="16439276000"/>
    <n v="14858014000"/>
    <n v="458989000"/>
    <x v="0"/>
    <s v=" $-   "/>
    <x v="8"/>
    <x v="104"/>
    <m/>
    <m/>
    <m/>
    <m/>
    <m/>
  </r>
  <r>
    <n v="1184"/>
    <x v="289"/>
    <x v="0"/>
    <d v="2013-01-27T00:00:00"/>
    <n v="2013"/>
    <n v="4280159000"/>
    <n v="2053816000"/>
    <n v="430822000"/>
    <x v="316"/>
    <s v=" $-   "/>
    <x v="2"/>
    <x v="7"/>
    <m/>
    <e v="#VALUE!"/>
    <m/>
    <m/>
    <m/>
  </r>
  <r>
    <n v="1185"/>
    <x v="289"/>
    <x v="1"/>
    <d v="2014-01-26T00:00:00"/>
    <n v="2014"/>
    <n v="4130000000"/>
    <n v="1862000000"/>
    <n v="436000000"/>
    <x v="317"/>
    <s v=" $-   "/>
    <x v="2"/>
    <x v="7"/>
    <m/>
    <e v="#VALUE!"/>
    <m/>
    <m/>
    <m/>
  </r>
  <r>
    <n v="1186"/>
    <x v="289"/>
    <x v="2"/>
    <d v="2015-01-25T00:00:00"/>
    <n v="2015"/>
    <n v="4682000000"/>
    <n v="2083000000"/>
    <n v="480000000"/>
    <x v="318"/>
    <s v=" $-   "/>
    <x v="2"/>
    <x v="7"/>
    <m/>
    <e v="#VALUE!"/>
    <m/>
    <m/>
    <m/>
  </r>
  <r>
    <n v="1187"/>
    <x v="289"/>
    <x v="3"/>
    <d v="2016-01-31T00:00:00"/>
    <n v="2016"/>
    <n v="5010000000"/>
    <n v="2199000000"/>
    <n v="602000000"/>
    <x v="319"/>
    <s v=" $-   "/>
    <x v="2"/>
    <x v="7"/>
    <m/>
    <e v="#VALUE!"/>
    <m/>
    <m/>
    <m/>
  </r>
  <r>
    <n v="1188"/>
    <x v="290"/>
    <x v="0"/>
    <d v="2012-12-31T00:00:00"/>
    <n v="2012"/>
    <n v="5508500000"/>
    <n v="3414400000"/>
    <n v="1403500000"/>
    <x v="0"/>
    <s v=" $-   "/>
    <x v="1"/>
    <x v="105"/>
    <m/>
    <m/>
    <m/>
    <m/>
    <m/>
  </r>
  <r>
    <n v="1189"/>
    <x v="290"/>
    <x v="1"/>
    <d v="2013-12-31T00:00:00"/>
    <n v="2013"/>
    <n v="5607000000"/>
    <n v="3482100000"/>
    <n v="1399500000"/>
    <x v="0"/>
    <s v=" $-   "/>
    <x v="1"/>
    <x v="105"/>
    <m/>
    <m/>
    <m/>
    <m/>
    <m/>
  </r>
  <r>
    <n v="1190"/>
    <x v="290"/>
    <x v="2"/>
    <d v="2014-12-31T00:00:00"/>
    <n v="2014"/>
    <n v="5727000000"/>
    <n v="3523600000"/>
    <n v="1545900000"/>
    <x v="0"/>
    <s v=" $-   "/>
    <x v="1"/>
    <x v="105"/>
    <m/>
    <m/>
    <m/>
    <m/>
    <m/>
  </r>
  <r>
    <n v="1191"/>
    <x v="290"/>
    <x v="3"/>
    <d v="2015-12-31T00:00:00"/>
    <n v="2015"/>
    <n v="5915700000"/>
    <n v="3611100000"/>
    <n v="1626000000"/>
    <x v="0"/>
    <s v=" $-   "/>
    <x v="1"/>
    <x v="105"/>
    <m/>
    <m/>
    <m/>
    <m/>
    <m/>
  </r>
  <r>
    <n v="1200"/>
    <x v="291"/>
    <x v="0"/>
    <d v="2012-12-31T00:00:00"/>
    <n v="2012"/>
    <n v="484581000"/>
    <n v="21306000"/>
    <n v="38123000"/>
    <x v="0"/>
    <n v="147515000"/>
    <x v="7"/>
    <x v="77"/>
    <m/>
    <m/>
    <m/>
    <m/>
    <m/>
  </r>
  <r>
    <n v="1201"/>
    <x v="291"/>
    <x v="1"/>
    <d v="2013-12-31T00:00:00"/>
    <n v="2013"/>
    <n v="780209000"/>
    <n v="38851000"/>
    <n v="56881000"/>
    <x v="0"/>
    <n v="306769000"/>
    <x v="7"/>
    <x v="77"/>
    <m/>
    <m/>
    <m/>
    <m/>
    <m/>
  </r>
  <r>
    <n v="1202"/>
    <x v="291"/>
    <x v="2"/>
    <d v="2014-12-31T00:00:00"/>
    <n v="2014"/>
    <n v="933505000"/>
    <n v="53871000"/>
    <n v="51085000"/>
    <x v="0"/>
    <n v="374661000"/>
    <x v="7"/>
    <x v="77"/>
    <m/>
    <m/>
    <m/>
    <m/>
    <m/>
  </r>
  <r>
    <n v="1203"/>
    <x v="291"/>
    <x v="3"/>
    <d v="2015-12-31T00:00:00"/>
    <n v="2015"/>
    <n v="1023285000"/>
    <n v="55352000"/>
    <n v="49298000"/>
    <x v="0"/>
    <n v="409215000"/>
    <x v="7"/>
    <x v="77"/>
    <m/>
    <m/>
    <m/>
    <m/>
    <m/>
  </r>
  <r>
    <n v="1204"/>
    <x v="292"/>
    <x v="0"/>
    <d v="2012-12-31T00:00:00"/>
    <n v="2012"/>
    <n v="10184121000"/>
    <n v="8540319000"/>
    <n v="491725000"/>
    <x v="0"/>
    <n v="205334000"/>
    <x v="9"/>
    <x v="27"/>
    <m/>
    <m/>
    <m/>
    <m/>
    <m/>
  </r>
  <r>
    <n v="1205"/>
    <x v="292"/>
    <x v="1"/>
    <d v="2013-12-31T00:00:00"/>
    <n v="2013"/>
    <n v="11871879000"/>
    <n v="10222213000"/>
    <n v="541586000"/>
    <x v="0"/>
    <n v="239343000"/>
    <x v="9"/>
    <x v="27"/>
    <m/>
    <m/>
    <m/>
    <m/>
    <m/>
  </r>
  <r>
    <n v="1206"/>
    <x v="292"/>
    <x v="2"/>
    <d v="2014-12-31T00:00:00"/>
    <n v="2014"/>
    <n v="12195091000"/>
    <n v="10088548000"/>
    <n v="674887000"/>
    <x v="0"/>
    <n v="294684000"/>
    <x v="9"/>
    <x v="27"/>
    <m/>
    <m/>
    <m/>
    <m/>
    <m/>
  </r>
  <r>
    <n v="1207"/>
    <x v="292"/>
    <x v="3"/>
    <d v="2015-12-31T00:00:00"/>
    <n v="2015"/>
    <n v="7763206000"/>
    <n v="5641052000"/>
    <n v="693331000"/>
    <x v="0"/>
    <n v="354620000"/>
    <x v="9"/>
    <x v="27"/>
    <m/>
    <m/>
    <m/>
    <m/>
    <m/>
  </r>
  <r>
    <n v="1209"/>
    <x v="293"/>
    <x v="0"/>
    <d v="2014-12-31T00:00:00"/>
    <n v="2014"/>
    <n v="15317800000"/>
    <n v="12602100000"/>
    <n v="477200000"/>
    <x v="0"/>
    <n v="294400000"/>
    <x v="1"/>
    <x v="89"/>
    <m/>
    <m/>
    <m/>
    <m/>
    <m/>
  </r>
  <r>
    <n v="1210"/>
    <x v="293"/>
    <x v="1"/>
    <d v="2015-12-31T00:00:00"/>
    <n v="2015"/>
    <n v="15134400000"/>
    <n v="12491400000"/>
    <n v="431800000"/>
    <x v="0"/>
    <n v="291100000"/>
    <x v="1"/>
    <x v="89"/>
    <m/>
    <m/>
    <m/>
    <m/>
    <m/>
  </r>
  <r>
    <n v="1211"/>
    <x v="293"/>
    <x v="2"/>
    <d v="2016-12-31T00:00:00"/>
    <n v="2016"/>
    <n v="15416900000"/>
    <n v="12671200000"/>
    <n v="443900000"/>
    <x v="0"/>
    <n v="292900000"/>
    <x v="1"/>
    <x v="89"/>
    <m/>
    <m/>
    <m/>
    <m/>
    <m/>
  </r>
  <r>
    <n v="1212"/>
    <x v="294"/>
    <x v="0"/>
    <d v="2012-12-31T00:00:00"/>
    <n v="2012"/>
    <n v="6182184000"/>
    <n v="3084766000"/>
    <n v="2120025000"/>
    <x v="0"/>
    <s v=" $-   "/>
    <x v="1"/>
    <x v="25"/>
    <m/>
    <m/>
    <m/>
    <m/>
    <m/>
  </r>
  <r>
    <n v="1213"/>
    <x v="294"/>
    <x v="1"/>
    <d v="2013-12-31T00:00:00"/>
    <n v="2013"/>
    <n v="6649237000"/>
    <n v="3280236000"/>
    <n v="2265516000"/>
    <x v="0"/>
    <s v=" $-   "/>
    <x v="1"/>
    <x v="25"/>
    <m/>
    <m/>
    <m/>
    <m/>
    <m/>
  </r>
  <r>
    <n v="1214"/>
    <x v="294"/>
    <x v="2"/>
    <d v="2014-12-31T00:00:00"/>
    <n v="2014"/>
    <n v="7216081000"/>
    <n v="3507180000"/>
    <n v="2438527000"/>
    <x v="0"/>
    <s v=" $-   "/>
    <x v="1"/>
    <x v="25"/>
    <m/>
    <m/>
    <m/>
    <m/>
    <m/>
  </r>
  <r>
    <n v="1215"/>
    <x v="294"/>
    <x v="3"/>
    <d v="2015-12-31T00:00:00"/>
    <n v="2015"/>
    <n v="7966674000"/>
    <n v="3804031000"/>
    <n v="2648622000"/>
    <x v="0"/>
    <s v=" $-   "/>
    <x v="1"/>
    <x v="25"/>
    <m/>
    <m/>
    <m/>
    <m/>
    <m/>
  </r>
  <r>
    <n v="1216"/>
    <x v="295"/>
    <x v="0"/>
    <d v="2012-12-31T00:00:00"/>
    <n v="2012"/>
    <n v="20100000000"/>
    <n v="6530000000"/>
    <n v="1879000000"/>
    <x v="0"/>
    <n v="3585000000"/>
    <x v="9"/>
    <x v="27"/>
    <m/>
    <m/>
    <m/>
    <m/>
    <m/>
  </r>
  <r>
    <n v="1217"/>
    <x v="295"/>
    <x v="1"/>
    <d v="2013-12-31T00:00:00"/>
    <n v="2013"/>
    <n v="20170000000"/>
    <n v="6497000000"/>
    <n v="2108000000"/>
    <x v="0"/>
    <n v="4203000000"/>
    <x v="9"/>
    <x v="27"/>
    <m/>
    <m/>
    <m/>
    <m/>
    <m/>
  </r>
  <r>
    <n v="1218"/>
    <x v="295"/>
    <x v="2"/>
    <d v="2014-12-31T00:00:00"/>
    <n v="2014"/>
    <n v="19312000000"/>
    <n v="6803000000"/>
    <n v="2053000000"/>
    <x v="0"/>
    <n v="4261000000"/>
    <x v="9"/>
    <x v="27"/>
    <m/>
    <m/>
    <m/>
    <m/>
    <m/>
  </r>
  <r>
    <n v="1219"/>
    <x v="295"/>
    <x v="3"/>
    <d v="2015-12-31T00:00:00"/>
    <n v="2015"/>
    <n v="12480000000"/>
    <n v="5804000000"/>
    <n v="1613000000"/>
    <x v="0"/>
    <n v="4544000000"/>
    <x v="9"/>
    <x v="27"/>
    <m/>
    <m/>
    <m/>
    <m/>
    <m/>
  </r>
  <r>
    <n v="1224"/>
    <x v="296"/>
    <x v="0"/>
    <d v="2012-12-31T00:00:00"/>
    <n v="2012"/>
    <n v="1355300000"/>
    <n v="90800000"/>
    <n v="803800000"/>
    <x v="0"/>
    <n v="76000000"/>
    <x v="6"/>
    <x v="106"/>
    <m/>
    <m/>
    <m/>
    <m/>
    <m/>
  </r>
  <r>
    <n v="1225"/>
    <x v="296"/>
    <x v="1"/>
    <d v="2013-12-31T00:00:00"/>
    <n v="2013"/>
    <n v="1346100000"/>
    <n v="81100000"/>
    <n v="812800000"/>
    <x v="0"/>
    <n v="69900000"/>
    <x v="6"/>
    <x v="106"/>
    <m/>
    <m/>
    <m/>
    <m/>
    <m/>
  </r>
  <r>
    <n v="1226"/>
    <x v="296"/>
    <x v="2"/>
    <d v="2014-12-31T00:00:00"/>
    <n v="2014"/>
    <n v="1381400000"/>
    <n v="80900000"/>
    <n v="816700000"/>
    <x v="0"/>
    <n v="65400000"/>
    <x v="6"/>
    <x v="106"/>
    <m/>
    <m/>
    <m/>
    <m/>
    <m/>
  </r>
  <r>
    <n v="1227"/>
    <x v="296"/>
    <x v="3"/>
    <d v="2015-12-31T00:00:00"/>
    <n v="2015"/>
    <n v="1421300000"/>
    <n v="95500000"/>
    <n v="836700000"/>
    <x v="0"/>
    <n v="57300000"/>
    <x v="6"/>
    <x v="106"/>
    <m/>
    <m/>
    <m/>
    <m/>
    <m/>
  </r>
  <r>
    <n v="1228"/>
    <x v="297"/>
    <x v="0"/>
    <d v="2012-12-31T00:00:00"/>
    <n v="2012"/>
    <n v="3823713000"/>
    <n v="1582398000"/>
    <n v="1489735000"/>
    <x v="320"/>
    <s v=" $-   "/>
    <x v="0"/>
    <x v="107"/>
    <m/>
    <m/>
    <m/>
    <m/>
    <m/>
  </r>
  <r>
    <n v="1229"/>
    <x v="297"/>
    <x v="1"/>
    <d v="2013-12-31T00:00:00"/>
    <n v="2013"/>
    <n v="3791335000"/>
    <n v="1650622000"/>
    <n v="1420096000"/>
    <x v="321"/>
    <s v=" $-   "/>
    <x v="0"/>
    <x v="107"/>
    <m/>
    <m/>
    <m/>
    <m/>
    <m/>
  </r>
  <r>
    <n v="1230"/>
    <x v="297"/>
    <x v="2"/>
    <d v="2014-12-31T00:00:00"/>
    <n v="2014"/>
    <n v="3821504000"/>
    <n v="1680791000"/>
    <n v="1378400000"/>
    <x v="322"/>
    <s v=" $-   "/>
    <x v="0"/>
    <x v="107"/>
    <m/>
    <m/>
    <m/>
    <m/>
    <m/>
  </r>
  <r>
    <n v="1231"/>
    <x v="297"/>
    <x v="3"/>
    <d v="2015-12-31T00:00:00"/>
    <n v="2015"/>
    <n v="3578060000"/>
    <n v="1558591000"/>
    <n v="1279961000"/>
    <x v="323"/>
    <s v=" $-   "/>
    <x v="0"/>
    <x v="107"/>
    <m/>
    <m/>
    <m/>
    <m/>
    <m/>
  </r>
  <r>
    <n v="1232"/>
    <x v="298"/>
    <x v="0"/>
    <d v="2012-12-31T00:00:00"/>
    <n v="2012"/>
    <n v="16596800000"/>
    <n v="13908300000"/>
    <n v="571600000"/>
    <x v="324"/>
    <n v="517400000"/>
    <x v="0"/>
    <x v="41"/>
    <m/>
    <m/>
    <m/>
    <m/>
    <m/>
  </r>
  <r>
    <n v="1233"/>
    <x v="298"/>
    <x v="1"/>
    <d v="2013-12-31T00:00:00"/>
    <n v="2013"/>
    <n v="16661000000"/>
    <n v="13900700000"/>
    <n v="559500000"/>
    <x v="325"/>
    <n v="571700000"/>
    <x v="0"/>
    <x v="41"/>
    <m/>
    <m/>
    <m/>
    <m/>
    <m/>
  </r>
  <r>
    <n v="1234"/>
    <x v="298"/>
    <x v="2"/>
    <d v="2014-12-31T00:00:00"/>
    <n v="2014"/>
    <n v="18534400000"/>
    <n v="15481600000"/>
    <n v="561400000"/>
    <x v="326"/>
    <n v="588500000"/>
    <x v="0"/>
    <x v="41"/>
    <m/>
    <m/>
    <m/>
    <m/>
    <m/>
  </r>
  <r>
    <n v="1235"/>
    <x v="298"/>
    <x v="3"/>
    <d v="2015-12-31T00:00:00"/>
    <n v="2015"/>
    <n v="18671300000"/>
    <n v="15292100000"/>
    <n v="541500000"/>
    <x v="327"/>
    <n v="583700000"/>
    <x v="0"/>
    <x v="41"/>
    <m/>
    <m/>
    <m/>
    <m/>
    <m/>
  </r>
  <r>
    <n v="1236"/>
    <x v="299"/>
    <x v="0"/>
    <d v="2013-12-31T00:00:00"/>
    <n v="2013"/>
    <n v="15598000000"/>
    <n v="11759000000"/>
    <s v=" $-   "/>
    <x v="0"/>
    <n v="2077000000"/>
    <x v="5"/>
    <x v="10"/>
    <m/>
    <m/>
    <m/>
    <m/>
    <m/>
  </r>
  <r>
    <n v="1237"/>
    <x v="299"/>
    <x v="1"/>
    <d v="2014-12-31T00:00:00"/>
    <n v="2014"/>
    <n v="17090000000"/>
    <n v="12207000000"/>
    <s v=" $-   "/>
    <x v="0"/>
    <n v="2433000000"/>
    <x v="5"/>
    <x v="10"/>
    <m/>
    <m/>
    <m/>
    <m/>
    <m/>
  </r>
  <r>
    <n v="1238"/>
    <x v="299"/>
    <x v="2"/>
    <d v="2015-12-31T00:00:00"/>
    <n v="2015"/>
    <n v="16833000000"/>
    <n v="12713000000"/>
    <s v=" $-   "/>
    <x v="0"/>
    <n v="2612000000"/>
    <x v="5"/>
    <x v="10"/>
    <m/>
    <m/>
    <m/>
    <m/>
    <m/>
  </r>
  <r>
    <n v="1239"/>
    <x v="299"/>
    <x v="3"/>
    <d v="2016-12-31T00:00:00"/>
    <n v="2016"/>
    <n v="17666000000"/>
    <n v="12734000000"/>
    <s v=" $-   "/>
    <x v="0"/>
    <n v="2755000000"/>
    <x v="5"/>
    <x v="10"/>
    <m/>
    <m/>
    <m/>
    <m/>
    <m/>
  </r>
  <r>
    <n v="1240"/>
    <x v="300"/>
    <x v="0"/>
    <d v="2012-12-31T00:00:00"/>
    <n v="2012"/>
    <n v="5260956000"/>
    <n v="1177275000"/>
    <n v="2188747000"/>
    <x v="0"/>
    <n v="65141000"/>
    <x v="1"/>
    <x v="24"/>
    <m/>
    <m/>
    <m/>
    <m/>
    <m/>
  </r>
  <r>
    <n v="1241"/>
    <x v="300"/>
    <x v="1"/>
    <d v="2013-12-31T00:00:00"/>
    <n v="2013"/>
    <n v="6793306000"/>
    <n v="1077420000"/>
    <n v="3185497000"/>
    <x v="0"/>
    <n v="117975000"/>
    <x v="1"/>
    <x v="24"/>
    <m/>
    <m/>
    <m/>
    <m/>
    <m/>
  </r>
  <r>
    <n v="1242"/>
    <x v="300"/>
    <x v="2"/>
    <d v="2014-12-31T00:00:00"/>
    <n v="2014"/>
    <n v="8441971000"/>
    <n v="857841000"/>
    <n v="4302998000"/>
    <x v="0"/>
    <n v="207820000"/>
    <x v="1"/>
    <x v="24"/>
    <m/>
    <m/>
    <m/>
    <m/>
    <m/>
  </r>
  <r>
    <n v="1243"/>
    <x v="300"/>
    <x v="3"/>
    <d v="2015-12-31T00:00:00"/>
    <n v="2015"/>
    <n v="9223987000"/>
    <n v="632180000"/>
    <n v="5060406000"/>
    <x v="0"/>
    <n v="272494000"/>
    <x v="1"/>
    <x v="24"/>
    <m/>
    <m/>
    <m/>
    <m/>
    <m/>
  </r>
  <r>
    <n v="1244"/>
    <x v="301"/>
    <x v="0"/>
    <d v="2013-04-27T00:00:00"/>
    <n v="2013"/>
    <n v="3637212000"/>
    <n v="2446443000"/>
    <s v=" $-   "/>
    <x v="0"/>
    <s v=" $-   "/>
    <x v="3"/>
    <x v="54"/>
    <m/>
    <m/>
    <m/>
    <m/>
    <m/>
  </r>
  <r>
    <n v="1245"/>
    <x v="301"/>
    <x v="1"/>
    <d v="2014-04-26T00:00:00"/>
    <n v="2014"/>
    <n v="3585141000"/>
    <n v="2566444000"/>
    <s v=" $-   "/>
    <x v="0"/>
    <s v=" $-   "/>
    <x v="3"/>
    <x v="54"/>
    <m/>
    <m/>
    <m/>
    <m/>
    <m/>
  </r>
  <r>
    <n v="1246"/>
    <x v="301"/>
    <x v="2"/>
    <d v="2015-04-25T00:00:00"/>
    <n v="2015"/>
    <n v="3910865000"/>
    <n v="2850316000"/>
    <s v=" $-   "/>
    <x v="0"/>
    <s v=" $-   "/>
    <x v="3"/>
    <x v="54"/>
    <m/>
    <m/>
    <m/>
    <m/>
    <m/>
  </r>
  <r>
    <n v="1247"/>
    <x v="301"/>
    <x v="3"/>
    <d v="2016-04-30T00:00:00"/>
    <n v="2016"/>
    <n v="5386703000"/>
    <n v="4063955000"/>
    <s v=" $-   "/>
    <x v="0"/>
    <s v=" $-   "/>
    <x v="3"/>
    <x v="54"/>
    <m/>
    <m/>
    <m/>
    <m/>
    <m/>
  </r>
  <r>
    <n v="1248"/>
    <x v="302"/>
    <x v="0"/>
    <d v="2012-12-31T00:00:00"/>
    <n v="2012"/>
    <n v="9781000000"/>
    <n v="6351000000"/>
    <n v="98000000"/>
    <x v="0"/>
    <n v="1054000000"/>
    <x v="5"/>
    <x v="11"/>
    <m/>
    <m/>
    <m/>
    <m/>
    <m/>
  </r>
  <r>
    <n v="1249"/>
    <x v="302"/>
    <x v="1"/>
    <d v="2013-12-31T00:00:00"/>
    <n v="2013"/>
    <n v="9968000000"/>
    <n v="6423000000"/>
    <n v="68000000"/>
    <x v="0"/>
    <n v="1178000000"/>
    <x v="5"/>
    <x v="11"/>
    <m/>
    <m/>
    <m/>
    <m/>
    <m/>
  </r>
  <r>
    <n v="1250"/>
    <x v="302"/>
    <x v="2"/>
    <d v="2014-12-31T00:00:00"/>
    <n v="2014"/>
    <n v="10886000000"/>
    <n v="7036000000"/>
    <s v=" $-   "/>
    <x v="0"/>
    <n v="1227000000"/>
    <x v="5"/>
    <x v="11"/>
    <m/>
    <m/>
    <m/>
    <m/>
    <m/>
  </r>
  <r>
    <n v="1251"/>
    <x v="302"/>
    <x v="3"/>
    <d v="2015-12-31T00:00:00"/>
    <n v="2015"/>
    <n v="10415000000"/>
    <n v="6239000000"/>
    <s v=" $-   "/>
    <x v="0"/>
    <n v="1214000000"/>
    <x v="5"/>
    <x v="11"/>
    <m/>
    <m/>
    <m/>
    <m/>
    <m/>
  </r>
  <r>
    <n v="1252"/>
    <x v="303"/>
    <x v="0"/>
    <d v="2013-12-28T00:00:00"/>
    <n v="2013"/>
    <n v="66415000000"/>
    <n v="31243000000"/>
    <n v="25357000000"/>
    <x v="0"/>
    <n v="110000000"/>
    <x v="4"/>
    <x v="69"/>
    <m/>
    <m/>
    <m/>
    <m/>
    <m/>
  </r>
  <r>
    <n v="1253"/>
    <x v="303"/>
    <x v="1"/>
    <d v="2014-12-27T00:00:00"/>
    <n v="2014"/>
    <n v="66683000000"/>
    <n v="31238000000"/>
    <n v="25772000000"/>
    <x v="0"/>
    <n v="92000000"/>
    <x v="4"/>
    <x v="69"/>
    <m/>
    <m/>
    <m/>
    <m/>
    <m/>
  </r>
  <r>
    <n v="1254"/>
    <x v="303"/>
    <x v="2"/>
    <d v="2015-12-26T00:00:00"/>
    <n v="2015"/>
    <n v="63056000000"/>
    <n v="28731000000"/>
    <n v="24538000000"/>
    <x v="0"/>
    <n v="75000000"/>
    <x v="4"/>
    <x v="69"/>
    <m/>
    <m/>
    <m/>
    <m/>
    <m/>
  </r>
  <r>
    <n v="1255"/>
    <x v="303"/>
    <x v="3"/>
    <d v="2016-12-31T00:00:00"/>
    <n v="2016"/>
    <n v="62799000000"/>
    <n v="28209000000"/>
    <n v="24735000000"/>
    <x v="0"/>
    <n v="70000000"/>
    <x v="4"/>
    <x v="69"/>
    <m/>
    <m/>
    <m/>
    <m/>
    <m/>
  </r>
  <r>
    <n v="1256"/>
    <x v="304"/>
    <x v="0"/>
    <d v="2012-12-31T00:00:00"/>
    <n v="2012"/>
    <n v="54657000000"/>
    <n v="9821000000"/>
    <n v="15171000000"/>
    <x v="328"/>
    <n v="5109000000"/>
    <x v="3"/>
    <x v="3"/>
    <m/>
    <m/>
    <m/>
    <m/>
    <m/>
  </r>
  <r>
    <n v="1257"/>
    <x v="304"/>
    <x v="1"/>
    <d v="2013-12-31T00:00:00"/>
    <n v="2013"/>
    <n v="51584000000"/>
    <n v="9586000000"/>
    <n v="14355000000"/>
    <x v="329"/>
    <n v="4599000000"/>
    <x v="3"/>
    <x v="3"/>
    <m/>
    <m/>
    <m/>
    <m/>
    <m/>
  </r>
  <r>
    <n v="1258"/>
    <x v="304"/>
    <x v="2"/>
    <d v="2014-12-31T00:00:00"/>
    <n v="2014"/>
    <n v="49605000000"/>
    <n v="9577000000"/>
    <n v="14097000000"/>
    <x v="330"/>
    <n v="4039000000"/>
    <x v="3"/>
    <x v="3"/>
    <m/>
    <m/>
    <m/>
    <m/>
    <m/>
  </r>
  <r>
    <n v="1259"/>
    <x v="304"/>
    <x v="3"/>
    <d v="2015-12-31T00:00:00"/>
    <n v="2015"/>
    <n v="48851000000"/>
    <n v="9648000000"/>
    <n v="14809000000"/>
    <x v="331"/>
    <n v="3728000000"/>
    <x v="3"/>
    <x v="3"/>
    <m/>
    <m/>
    <m/>
    <m/>
    <m/>
  </r>
  <r>
    <n v="1260"/>
    <x v="305"/>
    <x v="0"/>
    <d v="2013-12-31T00:00:00"/>
    <n v="2013"/>
    <n v="9289500000"/>
    <n v="4683600000"/>
    <n v="189000000"/>
    <x v="0"/>
    <n v="3292900000"/>
    <x v="6"/>
    <x v="97"/>
    <m/>
    <m/>
    <m/>
    <m/>
    <m/>
  </r>
  <r>
    <n v="1261"/>
    <x v="305"/>
    <x v="1"/>
    <d v="2014-12-31T00:00:00"/>
    <n v="2014"/>
    <n v="10477600000"/>
    <n v="5231000000"/>
    <n v="177400000"/>
    <x v="0"/>
    <n v="3574300000"/>
    <x v="6"/>
    <x v="97"/>
    <m/>
    <m/>
    <m/>
    <m/>
    <m/>
  </r>
  <r>
    <n v="1262"/>
    <x v="305"/>
    <x v="2"/>
    <d v="2015-12-31T00:00:00"/>
    <n v="2015"/>
    <n v="11964400000"/>
    <n v="6697700000"/>
    <n v="163500000"/>
    <x v="0"/>
    <n v="3672400000"/>
    <x v="6"/>
    <x v="97"/>
    <m/>
    <m/>
    <m/>
    <m/>
    <m/>
  </r>
  <r>
    <n v="1263"/>
    <x v="305"/>
    <x v="3"/>
    <d v="2016-12-31T00:00:00"/>
    <n v="2016"/>
    <n v="12394100000"/>
    <n v="6913200000"/>
    <n v="156600000"/>
    <x v="0"/>
    <n v="3732600000"/>
    <x v="6"/>
    <x v="97"/>
    <m/>
    <m/>
    <m/>
    <m/>
    <m/>
  </r>
  <r>
    <n v="1264"/>
    <x v="306"/>
    <x v="0"/>
    <d v="2013-12-31T00:00:00"/>
    <n v="2013"/>
    <n v="2104745000"/>
    <n v="155355000"/>
    <n v="346393000"/>
    <x v="332"/>
    <s v=" $-   "/>
    <x v="4"/>
    <x v="56"/>
    <m/>
    <m/>
    <m/>
    <m/>
    <m/>
  </r>
  <r>
    <n v="1265"/>
    <x v="306"/>
    <x v="1"/>
    <d v="2014-12-31T00:00:00"/>
    <n v="2014"/>
    <n v="2819557000"/>
    <n v="205018000"/>
    <n v="519267000"/>
    <x v="333"/>
    <s v=" $-   "/>
    <x v="4"/>
    <x v="56"/>
    <m/>
    <m/>
    <m/>
    <m/>
    <m/>
  </r>
  <r>
    <n v="1266"/>
    <x v="306"/>
    <x v="2"/>
    <d v="2015-12-31T00:00:00"/>
    <n v="2015"/>
    <n v="4103728000"/>
    <n v="392709000"/>
    <n v="838526000"/>
    <x v="334"/>
    <s v=" $-   "/>
    <x v="4"/>
    <x v="56"/>
    <m/>
    <m/>
    <m/>
    <m/>
    <m/>
  </r>
  <r>
    <n v="1267"/>
    <x v="306"/>
    <x v="3"/>
    <d v="2016-12-31T00:00:00"/>
    <n v="2016"/>
    <n v="4860427000"/>
    <n v="299694000"/>
    <n v="1177697000"/>
    <x v="335"/>
    <s v=" $-   "/>
    <x v="4"/>
    <x v="56"/>
    <m/>
    <m/>
    <m/>
    <m/>
    <m/>
  </r>
  <r>
    <n v="1268"/>
    <x v="307"/>
    <x v="0"/>
    <d v="2012-12-31T00:00:00"/>
    <n v="2012"/>
    <n v="17083900000"/>
    <n v="15590900000"/>
    <n v="15400000"/>
    <x v="0"/>
    <n v="36100000"/>
    <x v="6"/>
    <x v="13"/>
    <m/>
    <m/>
    <m/>
    <m/>
    <m/>
  </r>
  <r>
    <n v="1269"/>
    <x v="307"/>
    <x v="1"/>
    <d v="2013-12-31T00:00:00"/>
    <n v="2013"/>
    <n v="18170900000"/>
    <n v="16275100000"/>
    <n v="18800000"/>
    <x v="0"/>
    <n v="38800000"/>
    <x v="6"/>
    <x v="13"/>
    <m/>
    <m/>
    <m/>
    <m/>
    <m/>
  </r>
  <r>
    <n v="1270"/>
    <x v="307"/>
    <x v="2"/>
    <d v="2014-12-31T00:00:00"/>
    <n v="2014"/>
    <n v="19391400000"/>
    <n v="17297300000"/>
    <n v="18900000"/>
    <x v="0"/>
    <n v="50900000"/>
    <x v="6"/>
    <x v="13"/>
    <m/>
    <m/>
    <m/>
    <m/>
    <m/>
  </r>
  <r>
    <n v="1271"/>
    <x v="307"/>
    <x v="3"/>
    <d v="2015-12-31T00:00:00"/>
    <n v="2015"/>
    <n v="20853800000"/>
    <n v="18705900000"/>
    <n v="22800000"/>
    <x v="0"/>
    <n v="77500000"/>
    <x v="6"/>
    <x v="13"/>
    <m/>
    <m/>
    <m/>
    <m/>
    <m/>
  </r>
  <r>
    <n v="1272"/>
    <x v="308"/>
    <x v="0"/>
    <d v="2013-06-30T00:00:00"/>
    <n v="2013"/>
    <n v="13015704000"/>
    <n v="10086675000"/>
    <n v="1554973000"/>
    <x v="0"/>
    <s v=" $-   "/>
    <x v="0"/>
    <x v="53"/>
    <m/>
    <m/>
    <m/>
    <m/>
    <m/>
  </r>
  <r>
    <n v="1273"/>
    <x v="308"/>
    <x v="1"/>
    <d v="2014-06-30T00:00:00"/>
    <n v="2014"/>
    <n v="13215971000"/>
    <n v="10188227000"/>
    <n v="1633992000"/>
    <x v="0"/>
    <s v=" $-   "/>
    <x v="0"/>
    <x v="53"/>
    <m/>
    <m/>
    <m/>
    <m/>
    <m/>
  </r>
  <r>
    <n v="1274"/>
    <x v="308"/>
    <x v="2"/>
    <d v="2015-06-30T00:00:00"/>
    <n v="2015"/>
    <n v="12711744000"/>
    <n v="9655245000"/>
    <n v="1544746000"/>
    <x v="0"/>
    <s v=" $-   "/>
    <x v="0"/>
    <x v="53"/>
    <m/>
    <m/>
    <m/>
    <m/>
    <m/>
  </r>
  <r>
    <n v="1275"/>
    <x v="308"/>
    <x v="3"/>
    <d v="2016-06-30T00:00:00"/>
    <n v="2016"/>
    <n v="11360753000"/>
    <n v="8823384000"/>
    <n v="1359360000"/>
    <x v="0"/>
    <s v=" $-   "/>
    <x v="0"/>
    <x v="53"/>
    <m/>
    <m/>
    <m/>
    <m/>
    <m/>
  </r>
  <r>
    <n v="1276"/>
    <x v="309"/>
    <x v="0"/>
    <d v="2013-12-31T00:00:00"/>
    <n v="2013"/>
    <n v="5679595000"/>
    <n v="4507196000"/>
    <n v="568500000"/>
    <x v="0"/>
    <s v=" $-   "/>
    <x v="1"/>
    <x v="66"/>
    <m/>
    <m/>
    <m/>
    <m/>
    <m/>
  </r>
  <r>
    <n v="1277"/>
    <x v="309"/>
    <x v="1"/>
    <d v="2014-12-31T00:00:00"/>
    <n v="2014"/>
    <n v="5822363000"/>
    <n v="4244479000"/>
    <n v="861390000"/>
    <x v="0"/>
    <s v=" $-   "/>
    <x v="1"/>
    <x v="66"/>
    <m/>
    <m/>
    <m/>
    <m/>
    <m/>
  </r>
  <r>
    <n v="1278"/>
    <x v="309"/>
    <x v="2"/>
    <d v="2015-12-31T00:00:00"/>
    <n v="2015"/>
    <n v="5981964000"/>
    <n v="4353850000"/>
    <n v="794728000"/>
    <x v="0"/>
    <s v=" $-   "/>
    <x v="1"/>
    <x v="66"/>
    <m/>
    <m/>
    <m/>
    <m/>
    <m/>
  </r>
  <r>
    <n v="1279"/>
    <x v="309"/>
    <x v="3"/>
    <d v="2016-12-31T00:00:00"/>
    <n v="2016"/>
    <n v="7668476000"/>
    <n v="5728662000"/>
    <n v="957150000"/>
    <x v="0"/>
    <s v=" $-   "/>
    <x v="1"/>
    <x v="66"/>
    <m/>
    <m/>
    <m/>
    <m/>
    <m/>
  </r>
  <r>
    <n v="1280"/>
    <x v="310"/>
    <x v="0"/>
    <d v="2012-12-30T00:00:00"/>
    <n v="2012"/>
    <n v="2105188000"/>
    <n v="1143659000"/>
    <n v="627370000"/>
    <x v="336"/>
    <s v=" $-   "/>
    <x v="3"/>
    <x v="5"/>
    <m/>
    <m/>
    <m/>
    <m/>
    <m/>
  </r>
  <r>
    <n v="1281"/>
    <x v="310"/>
    <x v="1"/>
    <d v="2013-12-29T00:00:00"/>
    <n v="2013"/>
    <n v="2157586000"/>
    <n v="1181444000"/>
    <n v="581898000"/>
    <x v="337"/>
    <s v=" $-   "/>
    <x v="3"/>
    <x v="5"/>
    <m/>
    <m/>
    <m/>
    <m/>
    <m/>
  </r>
  <r>
    <n v="1282"/>
    <x v="310"/>
    <x v="2"/>
    <d v="2014-12-28T00:00:00"/>
    <n v="2014"/>
    <n v="2237219000"/>
    <n v="1232611000"/>
    <n v="659335000"/>
    <x v="338"/>
    <s v=" $-   "/>
    <x v="3"/>
    <x v="5"/>
    <m/>
    <m/>
    <m/>
    <m/>
    <m/>
  </r>
  <r>
    <n v="1283"/>
    <x v="310"/>
    <x v="3"/>
    <d v="2016-01-03T00:00:00"/>
    <n v="2016"/>
    <n v="2262359000"/>
    <n v="1237859000"/>
    <n v="598848000"/>
    <x v="339"/>
    <s v=" $-   "/>
    <x v="3"/>
    <x v="5"/>
    <m/>
    <m/>
    <m/>
    <m/>
    <m/>
  </r>
  <r>
    <n v="1284"/>
    <x v="311"/>
    <x v="0"/>
    <d v="2013-12-31T00:00:00"/>
    <n v="2013"/>
    <n v="80029000000"/>
    <n v="59222000000"/>
    <n v="6890000000"/>
    <x v="0"/>
    <n v="93000000"/>
    <x v="4"/>
    <x v="101"/>
    <m/>
    <m/>
    <m/>
    <m/>
    <m/>
  </r>
  <r>
    <n v="1285"/>
    <x v="311"/>
    <x v="1"/>
    <d v="2014-12-31T00:00:00"/>
    <n v="2014"/>
    <n v="80106000000"/>
    <n v="60775000000"/>
    <n v="7001000000"/>
    <x v="0"/>
    <n v="93000000"/>
    <x v="4"/>
    <x v="101"/>
    <m/>
    <m/>
    <m/>
    <m/>
    <m/>
  </r>
  <r>
    <n v="1286"/>
    <x v="311"/>
    <x v="2"/>
    <d v="2015-12-31T00:00:00"/>
    <n v="2015"/>
    <n v="73908000000"/>
    <n v="56479000000"/>
    <n v="6656000000"/>
    <x v="0"/>
    <n v="82000000"/>
    <x v="4"/>
    <x v="101"/>
    <m/>
    <m/>
    <m/>
    <m/>
    <m/>
  </r>
  <r>
    <n v="1287"/>
    <x v="311"/>
    <x v="3"/>
    <d v="2016-12-31T00:00:00"/>
    <n v="2016"/>
    <n v="74953000000"/>
    <n v="57659000000"/>
    <n v="6405000000"/>
    <x v="0"/>
    <n v="74000000"/>
    <x v="4"/>
    <x v="101"/>
    <m/>
    <m/>
    <m/>
    <m/>
    <m/>
  </r>
  <r>
    <n v="1288"/>
    <x v="312"/>
    <x v="0"/>
    <d v="2012-12-31T00:00:00"/>
    <n v="2012"/>
    <n v="16606000000"/>
    <n v="386000000"/>
    <n v="10486000000"/>
    <x v="0"/>
    <n v="987000000"/>
    <x v="6"/>
    <x v="35"/>
    <m/>
    <m/>
    <m/>
    <m/>
    <m/>
  </r>
  <r>
    <n v="1289"/>
    <x v="312"/>
    <x v="1"/>
    <d v="2013-12-31T00:00:00"/>
    <n v="2013"/>
    <n v="16872000000"/>
    <n v="344000000"/>
    <n v="9681000000"/>
    <x v="0"/>
    <n v="643000000"/>
    <x v="6"/>
    <x v="35"/>
    <m/>
    <m/>
    <m/>
    <m/>
    <m/>
  </r>
  <r>
    <n v="1290"/>
    <x v="312"/>
    <x v="2"/>
    <d v="2014-12-31T00:00:00"/>
    <n v="2014"/>
    <n v="16281000000"/>
    <n v="325000000"/>
    <n v="9488000000"/>
    <x v="0"/>
    <n v="273000000"/>
    <x v="6"/>
    <x v="35"/>
    <m/>
    <m/>
    <m/>
    <m/>
    <m/>
  </r>
  <r>
    <n v="1291"/>
    <x v="312"/>
    <x v="3"/>
    <d v="2015-12-31T00:00:00"/>
    <n v="2015"/>
    <n v="16270000000"/>
    <n v="403000000"/>
    <n v="9463000000"/>
    <x v="0"/>
    <n v="255000000"/>
    <x v="6"/>
    <x v="35"/>
    <m/>
    <m/>
    <m/>
    <m/>
    <m/>
  </r>
  <r>
    <n v="1292"/>
    <x v="313"/>
    <x v="0"/>
    <d v="2012-12-31T00:00:00"/>
    <n v="2012"/>
    <n v="4306800000"/>
    <n v="3040900000"/>
    <n v="1117700000"/>
    <x v="340"/>
    <s v=" $-   "/>
    <x v="0"/>
    <x v="52"/>
    <m/>
    <m/>
    <m/>
    <m/>
    <m/>
  </r>
  <r>
    <n v="1293"/>
    <x v="313"/>
    <x v="1"/>
    <d v="2013-12-31T00:00:00"/>
    <n v="2013"/>
    <n v="6999700000"/>
    <n v="4629600000"/>
    <n v="1493700000"/>
    <x v="341"/>
    <s v=" $-   "/>
    <x v="0"/>
    <x v="52"/>
    <m/>
    <m/>
    <m/>
    <m/>
    <m/>
  </r>
  <r>
    <n v="1294"/>
    <x v="313"/>
    <x v="2"/>
    <d v="2014-12-31T00:00:00"/>
    <n v="2014"/>
    <n v="7039000000"/>
    <n v="4576000000"/>
    <n v="1493800000"/>
    <x v="342"/>
    <s v=" $-   "/>
    <x v="0"/>
    <x v="52"/>
    <m/>
    <m/>
    <m/>
    <m/>
    <m/>
  </r>
  <r>
    <n v="1295"/>
    <x v="313"/>
    <x v="3"/>
    <d v="2015-12-31T00:00:00"/>
    <n v="2015"/>
    <n v="6449000000"/>
    <n v="4263200000"/>
    <n v="1334300000"/>
    <x v="343"/>
    <s v=" $-   "/>
    <x v="0"/>
    <x v="52"/>
    <m/>
    <m/>
    <m/>
    <m/>
    <m/>
  </r>
  <r>
    <n v="1296"/>
    <x v="314"/>
    <x v="0"/>
    <d v="2012-12-31T00:00:00"/>
    <n v="2012"/>
    <n v="3301804000"/>
    <n v="1879559000"/>
    <n v="166154000"/>
    <x v="0"/>
    <n v="404336000"/>
    <x v="5"/>
    <x v="10"/>
    <m/>
    <m/>
    <m/>
    <m/>
    <m/>
  </r>
  <r>
    <n v="1297"/>
    <x v="314"/>
    <x v="1"/>
    <d v="2013-12-31T00:00:00"/>
    <n v="2013"/>
    <n v="3454628000"/>
    <n v="2020436000"/>
    <n v="172161000"/>
    <x v="0"/>
    <n v="415708000"/>
    <x v="5"/>
    <x v="10"/>
    <m/>
    <m/>
    <m/>
    <m/>
    <m/>
  </r>
  <r>
    <n v="1298"/>
    <x v="314"/>
    <x v="2"/>
    <d v="2014-12-31T00:00:00"/>
    <n v="2014"/>
    <n v="3491632000"/>
    <n v="2087854000"/>
    <n v="175178000"/>
    <x v="0"/>
    <n v="417358000"/>
    <x v="5"/>
    <x v="10"/>
    <m/>
    <m/>
    <m/>
    <m/>
    <m/>
  </r>
  <r>
    <n v="1299"/>
    <x v="314"/>
    <x v="3"/>
    <d v="2015-12-31T00:00:00"/>
    <n v="2015"/>
    <n v="3495443000"/>
    <n v="1969675000"/>
    <n v="176744000"/>
    <x v="0"/>
    <n v="494422000"/>
    <x v="5"/>
    <x v="10"/>
    <m/>
    <m/>
    <m/>
    <m/>
    <m/>
  </r>
  <r>
    <n v="1300"/>
    <x v="315"/>
    <x v="0"/>
    <d v="2013-12-31T00:00:00"/>
    <n v="2013"/>
    <n v="14265000000"/>
    <n v="8314000000"/>
    <n v="3486000000"/>
    <x v="344"/>
    <n v="452000000"/>
    <x v="8"/>
    <x v="63"/>
    <m/>
    <m/>
    <m/>
    <m/>
    <m/>
  </r>
  <r>
    <n v="1301"/>
    <x v="315"/>
    <x v="1"/>
    <d v="2014-12-31T00:00:00"/>
    <n v="2014"/>
    <n v="14791000000"/>
    <n v="8348000000"/>
    <n v="4013000000"/>
    <x v="345"/>
    <n v="450000000"/>
    <x v="8"/>
    <x v="63"/>
    <m/>
    <m/>
    <m/>
    <m/>
    <m/>
  </r>
  <r>
    <n v="1302"/>
    <x v="315"/>
    <x v="2"/>
    <d v="2015-12-31T00:00:00"/>
    <n v="2015"/>
    <n v="14766000000"/>
    <n v="8206000000"/>
    <n v="3624000000"/>
    <x v="346"/>
    <n v="471000000"/>
    <x v="8"/>
    <x v="63"/>
    <m/>
    <m/>
    <m/>
    <m/>
    <m/>
  </r>
  <r>
    <n v="1303"/>
    <x v="315"/>
    <x v="3"/>
    <d v="2016-12-31T00:00:00"/>
    <n v="2016"/>
    <n v="14751000000"/>
    <n v="8063000000"/>
    <n v="4630000000"/>
    <x v="77"/>
    <n v="462000000"/>
    <x v="8"/>
    <x v="63"/>
    <m/>
    <m/>
    <m/>
    <m/>
    <m/>
  </r>
  <r>
    <n v="1304"/>
    <x v="316"/>
    <x v="0"/>
    <d v="2012-12-31T00:00:00"/>
    <n v="2012"/>
    <n v="12132000000"/>
    <n v="4876000000"/>
    <n v="3143000000"/>
    <x v="0"/>
    <n v="1087000000"/>
    <x v="5"/>
    <x v="11"/>
    <m/>
    <m/>
    <m/>
    <m/>
    <m/>
  </r>
  <r>
    <n v="1305"/>
    <x v="316"/>
    <x v="1"/>
    <d v="2013-12-31T00:00:00"/>
    <n v="2013"/>
    <n v="7263000000"/>
    <n v="1751000000"/>
    <n v="2108000000"/>
    <x v="0"/>
    <n v="843000000"/>
    <x v="5"/>
    <x v="11"/>
    <m/>
    <m/>
    <m/>
    <m/>
    <m/>
  </r>
  <r>
    <n v="1306"/>
    <x v="316"/>
    <x v="2"/>
    <d v="2014-12-31T00:00:00"/>
    <n v="2014"/>
    <n v="7852000000"/>
    <n v="1889000000"/>
    <n v="2173000000"/>
    <x v="0"/>
    <n v="923000000"/>
    <x v="5"/>
    <x v="11"/>
    <m/>
    <m/>
    <m/>
    <m/>
    <m/>
  </r>
  <r>
    <n v="1307"/>
    <x v="316"/>
    <x v="3"/>
    <d v="2015-12-31T00:00:00"/>
    <n v="2015"/>
    <n v="7669000000"/>
    <n v="1718000000"/>
    <n v="2237000000"/>
    <x v="0"/>
    <n v="883000000"/>
    <x v="5"/>
    <x v="11"/>
    <m/>
    <m/>
    <m/>
    <m/>
    <m/>
  </r>
  <r>
    <n v="1308"/>
    <x v="317"/>
    <x v="0"/>
    <d v="2012-12-31T00:00:00"/>
    <n v="2012"/>
    <n v="84847000000"/>
    <n v="66635000000"/>
    <n v="17504000000"/>
    <x v="0"/>
    <s v=" $-   "/>
    <x v="6"/>
    <x v="97"/>
    <m/>
    <m/>
    <m/>
    <m/>
    <m/>
  </r>
  <r>
    <n v="1309"/>
    <x v="317"/>
    <x v="1"/>
    <d v="2013-12-31T00:00:00"/>
    <n v="2013"/>
    <n v="41461000000"/>
    <n v="26973000000"/>
    <n v="16172000000"/>
    <x v="0"/>
    <s v=" $-   "/>
    <x v="6"/>
    <x v="97"/>
    <m/>
    <m/>
    <m/>
    <m/>
    <m/>
  </r>
  <r>
    <n v="1310"/>
    <x v="317"/>
    <x v="2"/>
    <d v="2014-12-31T00:00:00"/>
    <n v="2014"/>
    <n v="54105000000"/>
    <n v="33560000000"/>
    <n v="18786000000"/>
    <x v="0"/>
    <s v=" $-   "/>
    <x v="6"/>
    <x v="97"/>
    <m/>
    <m/>
    <m/>
    <m/>
    <m/>
  </r>
  <r>
    <n v="1311"/>
    <x v="317"/>
    <x v="3"/>
    <d v="2015-12-31T00:00:00"/>
    <n v="2015"/>
    <n v="57119000000"/>
    <n v="32747000000"/>
    <n v="16603000000"/>
    <x v="0"/>
    <s v=" $-   "/>
    <x v="6"/>
    <x v="97"/>
    <m/>
    <m/>
    <m/>
    <m/>
    <m/>
  </r>
  <r>
    <n v="1312"/>
    <x v="318"/>
    <x v="0"/>
    <d v="2012-12-31T00:00:00"/>
    <n v="2012"/>
    <n v="179290000000"/>
    <n v="158446000000"/>
    <n v="15443000000"/>
    <x v="0"/>
    <n v="931000000"/>
    <x v="9"/>
    <x v="92"/>
    <m/>
    <m/>
    <m/>
    <m/>
    <m/>
  </r>
  <r>
    <n v="1313"/>
    <x v="318"/>
    <x v="1"/>
    <d v="2013-12-31T00:00:00"/>
    <n v="2013"/>
    <n v="171596000000"/>
    <n v="152451000000"/>
    <n v="15597000000"/>
    <x v="0"/>
    <n v="971000000"/>
    <x v="9"/>
    <x v="92"/>
    <m/>
    <m/>
    <m/>
    <m/>
    <m/>
  </r>
  <r>
    <n v="1314"/>
    <x v="318"/>
    <x v="2"/>
    <d v="2014-12-31T00:00:00"/>
    <n v="2014"/>
    <n v="161212000000"/>
    <n v="140183000000"/>
    <n v="16703000000"/>
    <x v="0"/>
    <n v="1019000000"/>
    <x v="9"/>
    <x v="92"/>
    <m/>
    <m/>
    <m/>
    <m/>
    <m/>
  </r>
  <r>
    <n v="1315"/>
    <x v="318"/>
    <x v="3"/>
    <d v="2015-12-31T00:00:00"/>
    <n v="2015"/>
    <n v="98975000000"/>
    <n v="77693000000"/>
    <n v="15747000000"/>
    <x v="0"/>
    <n v="1099000000"/>
    <x v="9"/>
    <x v="92"/>
    <m/>
    <m/>
    <m/>
    <m/>
    <m/>
  </r>
  <r>
    <n v="1316"/>
    <x v="319"/>
    <x v="0"/>
    <d v="2013-02-03T00:00:00"/>
    <n v="2013"/>
    <n v="6043000000"/>
    <n v="2793800000"/>
    <n v="2594300000"/>
    <x v="0"/>
    <s v=" $-   "/>
    <x v="1"/>
    <x v="82"/>
    <m/>
    <m/>
    <m/>
    <m/>
    <m/>
  </r>
  <r>
    <n v="1317"/>
    <x v="319"/>
    <x v="1"/>
    <d v="2014-02-02T00:00:00"/>
    <n v="2014"/>
    <n v="8186400000"/>
    <n v="3967100000"/>
    <n v="3673500000"/>
    <x v="0"/>
    <s v=" $-   "/>
    <x v="1"/>
    <x v="82"/>
    <m/>
    <m/>
    <m/>
    <m/>
    <m/>
  </r>
  <r>
    <n v="1318"/>
    <x v="319"/>
    <x v="2"/>
    <d v="2015-02-01T00:00:00"/>
    <n v="2015"/>
    <n v="8241200000"/>
    <n v="3914500000"/>
    <n v="3713600000"/>
    <x v="0"/>
    <s v=" $-   "/>
    <x v="1"/>
    <x v="82"/>
    <m/>
    <m/>
    <m/>
    <m/>
    <m/>
  </r>
  <r>
    <n v="1319"/>
    <x v="319"/>
    <x v="3"/>
    <d v="2016-01-31T00:00:00"/>
    <n v="2016"/>
    <n v="8020300000"/>
    <n v="3858700000"/>
    <n v="3417700000"/>
    <x v="0"/>
    <s v=" $-   "/>
    <x v="1"/>
    <x v="82"/>
    <m/>
    <m/>
    <m/>
    <m/>
    <m/>
  </r>
  <r>
    <n v="1320"/>
    <x v="320"/>
    <x v="0"/>
    <d v="2012-12-31T00:00:00"/>
    <n v="2012"/>
    <n v="5920269000"/>
    <n v="4982562000"/>
    <n v="434894000"/>
    <x v="0"/>
    <n v="37691000"/>
    <x v="0"/>
    <x v="53"/>
    <m/>
    <m/>
    <m/>
    <m/>
    <m/>
  </r>
  <r>
    <n v="1321"/>
    <x v="320"/>
    <x v="1"/>
    <d v="2013-12-31T00:00:00"/>
    <n v="2013"/>
    <n v="6411577000"/>
    <n v="5424644000"/>
    <n v="485069000"/>
    <x v="0"/>
    <n v="25865000"/>
    <x v="0"/>
    <x v="53"/>
    <m/>
    <m/>
    <m/>
    <m/>
    <m/>
  </r>
  <r>
    <n v="1322"/>
    <x v="320"/>
    <x v="2"/>
    <d v="2014-12-31T00:00:00"/>
    <n v="2014"/>
    <n v="7747229000"/>
    <n v="6578435000"/>
    <n v="705477000"/>
    <x v="0"/>
    <n v="34257000"/>
    <x v="0"/>
    <x v="53"/>
    <m/>
    <m/>
    <m/>
    <m/>
    <m/>
  </r>
  <r>
    <n v="1323"/>
    <x v="320"/>
    <x v="3"/>
    <d v="2015-12-31T00:00:00"/>
    <n v="2015"/>
    <n v="7572436000"/>
    <n v="6648771000"/>
    <n v="592863000"/>
    <x v="0"/>
    <n v="34848000"/>
    <x v="0"/>
    <x v="53"/>
    <m/>
    <m/>
    <m/>
    <m/>
    <m/>
  </r>
  <r>
    <n v="1324"/>
    <x v="321"/>
    <x v="0"/>
    <d v="2012-12-31T00:00:00"/>
    <n v="2012"/>
    <n v="11224000000"/>
    <n v="6396000000"/>
    <n v="1227000000"/>
    <x v="347"/>
    <n v="1001000000"/>
    <x v="8"/>
    <x v="28"/>
    <m/>
    <m/>
    <m/>
    <m/>
    <m/>
  </r>
  <r>
    <n v="1325"/>
    <x v="321"/>
    <x v="1"/>
    <d v="2013-12-31T00:00:00"/>
    <n v="2013"/>
    <n v="11925000000"/>
    <n v="6744000000"/>
    <n v="1349000000"/>
    <x v="347"/>
    <n v="1109000000"/>
    <x v="8"/>
    <x v="28"/>
    <m/>
    <m/>
    <m/>
    <m/>
    <m/>
  </r>
  <r>
    <n v="1326"/>
    <x v="321"/>
    <x v="2"/>
    <d v="2014-12-31T00:00:00"/>
    <n v="2014"/>
    <n v="12273000000"/>
    <n v="6962000000"/>
    <n v="1437000000"/>
    <x v="348"/>
    <n v="1170000000"/>
    <x v="8"/>
    <x v="28"/>
    <m/>
    <m/>
    <m/>
    <m/>
    <m/>
  </r>
  <r>
    <n v="1327"/>
    <x v="321"/>
    <x v="3"/>
    <d v="2015-12-31T00:00:00"/>
    <n v="2015"/>
    <n v="10776000000"/>
    <n v="5960000000"/>
    <n v="1296000000"/>
    <x v="349"/>
    <n v="1106000000"/>
    <x v="8"/>
    <x v="28"/>
    <m/>
    <m/>
    <m/>
    <m/>
    <m/>
  </r>
  <r>
    <n v="1331"/>
    <x v="322"/>
    <x v="0"/>
    <d v="2013-09-29T00:00:00"/>
    <n v="2013"/>
    <n v="24866000000"/>
    <n v="9820000000"/>
    <n v="2849000000"/>
    <x v="350"/>
    <s v=" $-   "/>
    <x v="2"/>
    <x v="7"/>
    <m/>
    <e v="#VALUE!"/>
    <m/>
    <m/>
    <m/>
  </r>
  <r>
    <n v="1332"/>
    <x v="322"/>
    <x v="1"/>
    <d v="2014-09-28T00:00:00"/>
    <n v="2014"/>
    <n v="26487000000"/>
    <n v="10686000000"/>
    <n v="2774000000"/>
    <x v="351"/>
    <s v=" $-   "/>
    <x v="2"/>
    <x v="7"/>
    <m/>
    <e v="#VALUE!"/>
    <m/>
    <m/>
    <m/>
  </r>
  <r>
    <n v="1333"/>
    <x v="322"/>
    <x v="2"/>
    <d v="2015-09-27T00:00:00"/>
    <n v="2015"/>
    <n v="25281000000"/>
    <n v="10378000000"/>
    <n v="3637000000"/>
    <x v="352"/>
    <s v=" $-   "/>
    <x v="2"/>
    <x v="7"/>
    <m/>
    <e v="#VALUE!"/>
    <m/>
    <m/>
    <m/>
  </r>
  <r>
    <n v="1334"/>
    <x v="322"/>
    <x v="3"/>
    <d v="2016-09-25T00:00:00"/>
    <n v="2016"/>
    <n v="23554000000"/>
    <n v="9749000000"/>
    <n v="2159000000"/>
    <x v="353"/>
    <s v=" $-   "/>
    <x v="2"/>
    <x v="7"/>
    <m/>
    <e v="#VALUE!"/>
    <m/>
    <m/>
    <m/>
  </r>
  <r>
    <n v="1335"/>
    <x v="323"/>
    <x v="0"/>
    <d v="2014-03-29T00:00:00"/>
    <n v="2014"/>
    <n v="1148231000"/>
    <n v="743304000"/>
    <n v="180317000"/>
    <x v="354"/>
    <s v=" $-   "/>
    <x v="2"/>
    <x v="7"/>
    <m/>
    <e v="#VALUE!"/>
    <m/>
    <m/>
    <m/>
  </r>
  <r>
    <n v="1336"/>
    <x v="323"/>
    <x v="1"/>
    <d v="2015-03-28T00:00:00"/>
    <n v="2015"/>
    <n v="1710966000"/>
    <n v="1021658000"/>
    <n v="309348000"/>
    <x v="355"/>
    <s v=" $-   "/>
    <x v="2"/>
    <x v="7"/>
    <m/>
    <e v="#VALUE!"/>
    <m/>
    <m/>
    <m/>
  </r>
  <r>
    <n v="1337"/>
    <x v="323"/>
    <x v="2"/>
    <d v="2016-04-02T00:00:00"/>
    <n v="2016"/>
    <n v="2610726000"/>
    <n v="1561173000"/>
    <n v="588822000"/>
    <x v="356"/>
    <s v=" $-   "/>
    <x v="2"/>
    <x v="7"/>
    <m/>
    <e v="#VALUE!"/>
    <m/>
    <m/>
    <m/>
  </r>
  <r>
    <n v="1338"/>
    <x v="324"/>
    <x v="0"/>
    <d v="2013-12-31T00:00:00"/>
    <n v="2013"/>
    <n v="6419285000"/>
    <n v="5099484000"/>
    <n v="922340000"/>
    <x v="0"/>
    <s v=" $-   "/>
    <x v="0"/>
    <x v="53"/>
    <m/>
    <m/>
    <m/>
    <m/>
    <m/>
  </r>
  <r>
    <n v="1339"/>
    <x v="324"/>
    <x v="1"/>
    <d v="2014-12-31T00:00:00"/>
    <n v="2014"/>
    <n v="6638774000"/>
    <n v="5253040000"/>
    <n v="1030014000"/>
    <x v="0"/>
    <s v=" $-   "/>
    <x v="0"/>
    <x v="53"/>
    <m/>
    <m/>
    <m/>
    <m/>
    <m/>
  </r>
  <r>
    <n v="1340"/>
    <x v="324"/>
    <x v="2"/>
    <d v="2015-12-31T00:00:00"/>
    <n v="2015"/>
    <n v="6571893000"/>
    <n v="5086449000"/>
    <n v="961579000"/>
    <x v="0"/>
    <s v=" $-   "/>
    <x v="0"/>
    <x v="53"/>
    <m/>
    <m/>
    <m/>
    <m/>
    <m/>
  </r>
  <r>
    <n v="1341"/>
    <x v="324"/>
    <x v="3"/>
    <d v="2016-12-31T00:00:00"/>
    <n v="2016"/>
    <n v="6786984000"/>
    <n v="5285568000"/>
    <n v="956158000"/>
    <x v="0"/>
    <s v=" $-   "/>
    <x v="0"/>
    <x v="53"/>
    <m/>
    <m/>
    <m/>
    <m/>
    <m/>
  </r>
  <r>
    <n v="1342"/>
    <x v="325"/>
    <x v="0"/>
    <d v="2012-12-31T00:00:00"/>
    <n v="2012"/>
    <n v="7688024000"/>
    <n v="5157434000"/>
    <n v="1011543000"/>
    <x v="0"/>
    <n v="730493000"/>
    <x v="1"/>
    <x v="43"/>
    <m/>
    <m/>
    <m/>
    <m/>
    <m/>
  </r>
  <r>
    <n v="1343"/>
    <x v="325"/>
    <x v="1"/>
    <d v="2013-12-31T00:00:00"/>
    <n v="2013"/>
    <n v="7959894000"/>
    <n v="5305270000"/>
    <n v="1044819000"/>
    <x v="0"/>
    <n v="754711000"/>
    <x v="1"/>
    <x v="43"/>
    <m/>
    <m/>
    <m/>
    <m/>
    <m/>
  </r>
  <r>
    <n v="1344"/>
    <x v="325"/>
    <x v="2"/>
    <d v="2014-12-31T00:00:00"/>
    <n v="2014"/>
    <n v="8073855000"/>
    <n v="5306281000"/>
    <n v="1048952000"/>
    <x v="0"/>
    <n v="772445000"/>
    <x v="1"/>
    <x v="43"/>
    <m/>
    <m/>
    <m/>
    <m/>
    <m/>
  </r>
  <r>
    <n v="1345"/>
    <x v="325"/>
    <x v="3"/>
    <d v="2015-12-31T00:00:00"/>
    <n v="2015"/>
    <n v="8299074000"/>
    <n v="5099393000"/>
    <n v="1086504000"/>
    <x v="0"/>
    <n v="827008000"/>
    <x v="1"/>
    <x v="43"/>
    <m/>
    <m/>
    <m/>
    <m/>
    <m/>
  </r>
  <r>
    <n v="1346"/>
    <x v="326"/>
    <x v="0"/>
    <d v="2013-12-31T00:00:00"/>
    <n v="2013"/>
    <n v="2104745000"/>
    <n v="155355000"/>
    <n v="346393000"/>
    <x v="332"/>
    <s v=" $-   "/>
    <x v="3"/>
    <x v="19"/>
    <m/>
    <m/>
    <m/>
    <m/>
    <m/>
  </r>
  <r>
    <n v="1347"/>
    <x v="326"/>
    <x v="1"/>
    <d v="2014-12-31T00:00:00"/>
    <n v="2014"/>
    <n v="2819557000"/>
    <n v="205018000"/>
    <n v="519267000"/>
    <x v="333"/>
    <s v=" $-   "/>
    <x v="3"/>
    <x v="19"/>
    <m/>
    <m/>
    <m/>
    <m/>
    <m/>
  </r>
  <r>
    <n v="1348"/>
    <x v="326"/>
    <x v="2"/>
    <d v="2015-12-31T00:00:00"/>
    <n v="2015"/>
    <n v="4103728000"/>
    <n v="392709000"/>
    <n v="838526000"/>
    <x v="334"/>
    <s v=" $-   "/>
    <x v="3"/>
    <x v="19"/>
    <m/>
    <m/>
    <m/>
    <m/>
    <m/>
  </r>
  <r>
    <n v="1349"/>
    <x v="326"/>
    <x v="3"/>
    <d v="2016-12-31T00:00:00"/>
    <n v="2016"/>
    <n v="4860427000"/>
    <n v="299694000"/>
    <n v="1177697000"/>
    <x v="335"/>
    <s v=" $-   "/>
    <x v="3"/>
    <x v="19"/>
    <m/>
    <m/>
    <m/>
    <m/>
    <m/>
  </r>
  <r>
    <n v="1350"/>
    <x v="327"/>
    <x v="0"/>
    <d v="2013-12-31T00:00:00"/>
    <n v="2013"/>
    <n v="4245895000"/>
    <n v="2522803000"/>
    <n v="1324815000"/>
    <x v="0"/>
    <n v="1700000"/>
    <x v="0"/>
    <x v="108"/>
    <m/>
    <m/>
    <m/>
    <m/>
    <m/>
  </r>
  <r>
    <n v="1351"/>
    <x v="327"/>
    <x v="1"/>
    <d v="2014-12-31T00:00:00"/>
    <n v="2014"/>
    <n v="4695014000"/>
    <n v="2772098000"/>
    <n v="1425734000"/>
    <x v="0"/>
    <n v="557000"/>
    <x v="0"/>
    <x v="108"/>
    <m/>
    <m/>
    <m/>
    <m/>
    <m/>
  </r>
  <r>
    <n v="1352"/>
    <x v="327"/>
    <x v="2"/>
    <d v="2015-12-31T00:00:00"/>
    <n v="2015"/>
    <n v="5094933000"/>
    <n v="2980462000"/>
    <n v="1533799000"/>
    <x v="0"/>
    <n v="192000"/>
    <x v="0"/>
    <x v="108"/>
    <m/>
    <m/>
    <m/>
    <m/>
    <m/>
  </r>
  <r>
    <n v="1353"/>
    <x v="327"/>
    <x v="3"/>
    <d v="2016-12-31T00:00:00"/>
    <n v="2016"/>
    <n v="5250399000"/>
    <n v="3089723000"/>
    <n v="1606217000"/>
    <x v="0"/>
    <n v="1237000"/>
    <x v="0"/>
    <x v="108"/>
    <m/>
    <m/>
    <m/>
    <m/>
    <m/>
  </r>
  <r>
    <n v="1354"/>
    <x v="328"/>
    <x v="0"/>
    <d v="2013-02-28T00:00:00"/>
    <n v="2013"/>
    <n v="1328817000"/>
    <n v="200600000"/>
    <n v="660887000"/>
    <x v="357"/>
    <s v=" $-   "/>
    <x v="2"/>
    <x v="102"/>
    <m/>
    <e v="#VALUE!"/>
    <m/>
    <m/>
    <m/>
  </r>
  <r>
    <n v="1355"/>
    <x v="328"/>
    <x v="1"/>
    <d v="2014-02-28T00:00:00"/>
    <n v="2014"/>
    <n v="1534615000"/>
    <n v="232600000"/>
    <n v="750292000"/>
    <x v="358"/>
    <s v=" $-   "/>
    <x v="2"/>
    <x v="102"/>
    <m/>
    <e v="#VALUE!"/>
    <m/>
    <m/>
    <m/>
  </r>
  <r>
    <n v="1356"/>
    <x v="328"/>
    <x v="2"/>
    <d v="2015-02-28T00:00:00"/>
    <n v="2015"/>
    <n v="1789489000"/>
    <n v="273199000"/>
    <n v="898440000"/>
    <x v="359"/>
    <s v=" $-   "/>
    <x v="2"/>
    <x v="102"/>
    <m/>
    <e v="#VALUE!"/>
    <m/>
    <m/>
    <m/>
  </r>
  <r>
    <n v="1357"/>
    <x v="328"/>
    <x v="3"/>
    <d v="2016-02-29T00:00:00"/>
    <n v="2016"/>
    <n v="2052230000"/>
    <n v="309629000"/>
    <n v="1041231000"/>
    <x v="360"/>
    <s v=" $-   "/>
    <x v="2"/>
    <x v="102"/>
    <m/>
    <e v="#VALUE!"/>
    <m/>
    <m/>
    <m/>
  </r>
  <r>
    <n v="1358"/>
    <x v="329"/>
    <x v="0"/>
    <d v="2013-03-30T00:00:00"/>
    <n v="2013"/>
    <n v="6945000000"/>
    <n v="2789000000"/>
    <n v="2971000000"/>
    <x v="0"/>
    <n v="27000000"/>
    <x v="1"/>
    <x v="82"/>
    <m/>
    <m/>
    <m/>
    <m/>
    <m/>
  </r>
  <r>
    <n v="1359"/>
    <x v="329"/>
    <x v="1"/>
    <d v="2014-03-29T00:00:00"/>
    <n v="2014"/>
    <n v="7450000000"/>
    <n v="3140000000"/>
    <n v="3142000000"/>
    <x v="0"/>
    <n v="35000000"/>
    <x v="1"/>
    <x v="82"/>
    <m/>
    <m/>
    <m/>
    <m/>
    <m/>
  </r>
  <r>
    <n v="1360"/>
    <x v="329"/>
    <x v="2"/>
    <d v="2015-03-28T00:00:00"/>
    <n v="2015"/>
    <n v="7620000000"/>
    <n v="3242000000"/>
    <n v="3301000000"/>
    <x v="0"/>
    <n v="25000000"/>
    <x v="1"/>
    <x v="82"/>
    <m/>
    <m/>
    <m/>
    <m/>
    <m/>
  </r>
  <r>
    <n v="1361"/>
    <x v="329"/>
    <x v="3"/>
    <d v="2016-04-02T00:00:00"/>
    <n v="2016"/>
    <n v="7405000000"/>
    <n v="3218000000"/>
    <n v="3389000000"/>
    <x v="0"/>
    <n v="24000000"/>
    <x v="1"/>
    <x v="82"/>
    <m/>
    <m/>
    <m/>
    <m/>
    <m/>
  </r>
  <r>
    <n v="1362"/>
    <x v="330"/>
    <x v="0"/>
    <d v="2013-09-30T00:00:00"/>
    <n v="2013"/>
    <n v="6351900000"/>
    <n v="3778100000"/>
    <n v="1537700000"/>
    <x v="0"/>
    <s v=" $-   "/>
    <x v="0"/>
    <x v="53"/>
    <m/>
    <m/>
    <m/>
    <m/>
    <m/>
  </r>
  <r>
    <n v="1363"/>
    <x v="330"/>
    <x v="1"/>
    <d v="2014-09-30T00:00:00"/>
    <n v="2014"/>
    <n v="6623500000"/>
    <n v="3869600000"/>
    <n v="1570100000"/>
    <x v="0"/>
    <s v=" $-   "/>
    <x v="0"/>
    <x v="53"/>
    <m/>
    <m/>
    <m/>
    <m/>
    <m/>
  </r>
  <r>
    <n v="1364"/>
    <x v="330"/>
    <x v="2"/>
    <d v="2015-09-30T00:00:00"/>
    <n v="2015"/>
    <n v="6307900000"/>
    <n v="3604800000"/>
    <n v="1506400000"/>
    <x v="0"/>
    <s v=" $-   "/>
    <x v="0"/>
    <x v="53"/>
    <m/>
    <m/>
    <m/>
    <m/>
    <m/>
  </r>
  <r>
    <n v="1365"/>
    <x v="330"/>
    <x v="3"/>
    <d v="2016-09-30T00:00:00"/>
    <n v="2016"/>
    <n v="5879500000"/>
    <n v="3404000000"/>
    <n v="1467400000"/>
    <x v="0"/>
    <s v=" $-   "/>
    <x v="0"/>
    <x v="53"/>
    <m/>
    <m/>
    <m/>
    <m/>
    <m/>
  </r>
  <r>
    <n v="1366"/>
    <x v="331"/>
    <x v="0"/>
    <d v="2012-12-31T00:00:00"/>
    <n v="2012"/>
    <n v="2993489000"/>
    <n v="1321772000"/>
    <n v="914130000"/>
    <x v="0"/>
    <s v=" $-   "/>
    <x v="0"/>
    <x v="53"/>
    <m/>
    <m/>
    <m/>
    <m/>
    <m/>
  </r>
  <r>
    <n v="1367"/>
    <x v="331"/>
    <x v="1"/>
    <d v="2013-12-31T00:00:00"/>
    <n v="2013"/>
    <n v="3238128000"/>
    <n v="1355200000"/>
    <n v="1040567000"/>
    <x v="0"/>
    <s v=" $-   "/>
    <x v="0"/>
    <x v="53"/>
    <m/>
    <m/>
    <m/>
    <m/>
    <m/>
  </r>
  <r>
    <n v="1368"/>
    <x v="331"/>
    <x v="2"/>
    <d v="2014-12-31T00:00:00"/>
    <n v="2014"/>
    <n v="3549494000"/>
    <n v="1447595000"/>
    <n v="1102426000"/>
    <x v="0"/>
    <s v=" $-   "/>
    <x v="0"/>
    <x v="53"/>
    <m/>
    <m/>
    <m/>
    <m/>
    <m/>
  </r>
  <r>
    <n v="1369"/>
    <x v="331"/>
    <x v="3"/>
    <d v="2015-12-31T00:00:00"/>
    <n v="2015"/>
    <n v="3582395000"/>
    <n v="1417749000"/>
    <n v="1136728000"/>
    <x v="0"/>
    <s v=" $-   "/>
    <x v="0"/>
    <x v="53"/>
    <m/>
    <m/>
    <m/>
    <m/>
    <m/>
  </r>
  <r>
    <n v="1370"/>
    <x v="332"/>
    <x v="0"/>
    <d v="2013-02-02T00:00:00"/>
    <n v="2013"/>
    <n v="9721065000"/>
    <n v="7011428000"/>
    <n v="1437886000"/>
    <x v="0"/>
    <s v=" $-   "/>
    <x v="1"/>
    <x v="74"/>
    <m/>
    <m/>
    <m/>
    <m/>
    <m/>
  </r>
  <r>
    <n v="1371"/>
    <x v="332"/>
    <x v="1"/>
    <d v="2014-02-01T00:00:00"/>
    <n v="2014"/>
    <n v="10230353000"/>
    <n v="7360924000"/>
    <n v="1526366000"/>
    <x v="0"/>
    <s v=" $-   "/>
    <x v="1"/>
    <x v="74"/>
    <m/>
    <m/>
    <m/>
    <m/>
    <m/>
  </r>
  <r>
    <n v="1372"/>
    <x v="332"/>
    <x v="2"/>
    <d v="2015-01-31T00:00:00"/>
    <n v="2015"/>
    <n v="11041677000"/>
    <n v="7937956000"/>
    <n v="1615371000"/>
    <x v="0"/>
    <s v=" $-   "/>
    <x v="1"/>
    <x v="74"/>
    <m/>
    <m/>
    <m/>
    <m/>
    <m/>
  </r>
  <r>
    <n v="1373"/>
    <x v="332"/>
    <x v="3"/>
    <d v="2016-01-30T00:00:00"/>
    <n v="2016"/>
    <n v="11939999000"/>
    <n v="8576873000"/>
    <n v="1738755000"/>
    <x v="0"/>
    <s v=" $-   "/>
    <x v="1"/>
    <x v="74"/>
    <m/>
    <m/>
    <m/>
    <m/>
    <m/>
  </r>
  <r>
    <n v="1374"/>
    <x v="333"/>
    <x v="0"/>
    <d v="2012-12-31T00:00:00"/>
    <n v="2012"/>
    <n v="1367135000"/>
    <n v="328784000"/>
    <n v="248136000"/>
    <x v="0"/>
    <n v="445228000"/>
    <x v="9"/>
    <x v="27"/>
    <m/>
    <m/>
    <m/>
    <m/>
    <m/>
  </r>
  <r>
    <n v="1375"/>
    <x v="333"/>
    <x v="1"/>
    <d v="2013-12-31T00:00:00"/>
    <n v="2013"/>
    <n v="1832253000"/>
    <n v="516119000"/>
    <n v="391707000"/>
    <x v="0"/>
    <n v="492397000"/>
    <x v="9"/>
    <x v="27"/>
    <m/>
    <m/>
    <m/>
    <m/>
    <m/>
  </r>
  <r>
    <n v="1376"/>
    <x v="333"/>
    <x v="2"/>
    <d v="2014-12-31T00:00:00"/>
    <n v="2014"/>
    <n v="2042537000"/>
    <n v="605752000"/>
    <n v="191802000"/>
    <x v="0"/>
    <n v="551032000"/>
    <x v="9"/>
    <x v="27"/>
    <m/>
    <m/>
    <m/>
    <m/>
    <m/>
  </r>
  <r>
    <n v="1377"/>
    <x v="333"/>
    <x v="3"/>
    <d v="2015-12-31T00:00:00"/>
    <n v="2015"/>
    <n v="1181704000"/>
    <n v="648968000"/>
    <n v="165318000"/>
    <x v="0"/>
    <n v="581155000"/>
    <x v="9"/>
    <x v="27"/>
    <m/>
    <m/>
    <m/>
    <m/>
    <m/>
  </r>
  <r>
    <n v="1378"/>
    <x v="334"/>
    <x v="0"/>
    <d v="2013-12-31T00:00:00"/>
    <n v="2013"/>
    <n v="8417200000"/>
    <n v="5234700000"/>
    <n v="1088100000"/>
    <x v="0"/>
    <n v="877400000"/>
    <x v="0"/>
    <x v="53"/>
    <m/>
    <m/>
    <m/>
    <m/>
    <m/>
  </r>
  <r>
    <n v="1379"/>
    <x v="334"/>
    <x v="1"/>
    <d v="2014-12-31T00:00:00"/>
    <n v="2014"/>
    <n v="8803300000"/>
    <n v="5643100000"/>
    <n v="998400000"/>
    <x v="0"/>
    <n v="906900000"/>
    <x v="0"/>
    <x v="53"/>
    <m/>
    <m/>
    <m/>
    <m/>
    <m/>
  </r>
  <r>
    <n v="1380"/>
    <x v="334"/>
    <x v="2"/>
    <d v="2015-12-31T00:00:00"/>
    <n v="2015"/>
    <n v="9115000000"/>
    <n v="5518600000"/>
    <n v="1067000000"/>
    <x v="0"/>
    <n v="970600000"/>
    <x v="0"/>
    <x v="53"/>
    <m/>
    <m/>
    <m/>
    <m/>
    <m/>
  </r>
  <r>
    <n v="1381"/>
    <x v="334"/>
    <x v="3"/>
    <d v="2016-12-31T00:00:00"/>
    <n v="2016"/>
    <n v="9387700000"/>
    <n v="5764000000"/>
    <n v="1054500000"/>
    <x v="0"/>
    <n v="991100000"/>
    <x v="0"/>
    <x v="53"/>
    <m/>
    <m/>
    <m/>
    <m/>
    <m/>
  </r>
  <r>
    <n v="1382"/>
    <x v="335"/>
    <x v="0"/>
    <d v="2013-09-29T00:00:00"/>
    <n v="2013"/>
    <n v="14866800000"/>
    <n v="6382300000"/>
    <n v="5655800000"/>
    <x v="0"/>
    <n v="621400000"/>
    <x v="1"/>
    <x v="51"/>
    <m/>
    <m/>
    <m/>
    <m/>
    <m/>
  </r>
  <r>
    <n v="1383"/>
    <x v="335"/>
    <x v="1"/>
    <d v="2014-09-28T00:00:00"/>
    <n v="2014"/>
    <n v="16447800000"/>
    <n v="6858800000"/>
    <n v="6086800000"/>
    <x v="0"/>
    <n v="709600000"/>
    <x v="1"/>
    <x v="51"/>
    <m/>
    <m/>
    <m/>
    <m/>
    <m/>
  </r>
  <r>
    <n v="1384"/>
    <x v="335"/>
    <x v="2"/>
    <d v="2015-09-27T00:00:00"/>
    <n v="2015"/>
    <n v="19162700000"/>
    <n v="7787500000"/>
    <n v="7130200000"/>
    <x v="0"/>
    <n v="893900000"/>
    <x v="1"/>
    <x v="51"/>
    <m/>
    <m/>
    <m/>
    <m/>
    <m/>
  </r>
  <r>
    <n v="1385"/>
    <x v="335"/>
    <x v="3"/>
    <d v="2016-10-02T00:00:00"/>
    <n v="2016"/>
    <n v="21315900000"/>
    <n v="8511100000"/>
    <n v="7970300000"/>
    <x v="0"/>
    <n v="980800000"/>
    <x v="1"/>
    <x v="51"/>
    <m/>
    <m/>
    <m/>
    <m/>
    <m/>
  </r>
  <r>
    <n v="1386"/>
    <x v="336"/>
    <x v="0"/>
    <d v="2012-12-31T00:00:00"/>
    <n v="2012"/>
    <n v="4176000000"/>
    <n v="2754000000"/>
    <n v="207000000"/>
    <x v="0"/>
    <n v="356000000"/>
    <x v="5"/>
    <x v="10"/>
    <m/>
    <m/>
    <m/>
    <m/>
    <m/>
  </r>
  <r>
    <n v="1387"/>
    <x v="336"/>
    <x v="1"/>
    <d v="2013-12-31T00:00:00"/>
    <n v="2013"/>
    <n v="4495000000"/>
    <n v="2987000000"/>
    <n v="220000000"/>
    <x v="0"/>
    <n v="378000000"/>
    <x v="5"/>
    <x v="10"/>
    <m/>
    <m/>
    <m/>
    <m/>
    <m/>
  </r>
  <r>
    <n v="1388"/>
    <x v="336"/>
    <x v="2"/>
    <d v="2014-12-31T00:00:00"/>
    <n v="2014"/>
    <n v="4951000000"/>
    <n v="3331000000"/>
    <n v="229000000"/>
    <x v="0"/>
    <n v="384000000"/>
    <x v="5"/>
    <x v="10"/>
    <m/>
    <m/>
    <m/>
    <m/>
    <m/>
  </r>
  <r>
    <n v="1389"/>
    <x v="336"/>
    <x v="3"/>
    <d v="2015-12-31T00:00:00"/>
    <n v="2015"/>
    <n v="4380000000"/>
    <n v="2714000000"/>
    <n v="234000000"/>
    <x v="0"/>
    <n v="358000000"/>
    <x v="5"/>
    <x v="10"/>
    <m/>
    <m/>
    <m/>
    <m/>
    <m/>
  </r>
  <r>
    <n v="1394"/>
    <x v="337"/>
    <x v="0"/>
    <d v="2012-12-31T00:00:00"/>
    <n v="2012"/>
    <n v="5075000000"/>
    <n v="2417000000"/>
    <n v="337000000"/>
    <x v="0"/>
    <n v="746000000"/>
    <x v="9"/>
    <x v="92"/>
    <m/>
    <m/>
    <m/>
    <m/>
    <m/>
  </r>
  <r>
    <n v="1395"/>
    <x v="337"/>
    <x v="1"/>
    <d v="2013-12-31T00:00:00"/>
    <n v="2013"/>
    <n v="5518000000"/>
    <n v="2707000000"/>
    <n v="373000000"/>
    <x v="0"/>
    <n v="772000000"/>
    <x v="9"/>
    <x v="92"/>
    <m/>
    <m/>
    <m/>
    <m/>
    <m/>
  </r>
  <r>
    <n v="1396"/>
    <x v="337"/>
    <x v="2"/>
    <d v="2014-12-31T00:00:00"/>
    <n v="2014"/>
    <n v="5903000000"/>
    <n v="2790000000"/>
    <n v="393000000"/>
    <x v="0"/>
    <n v="796000000"/>
    <x v="9"/>
    <x v="92"/>
    <m/>
    <m/>
    <m/>
    <m/>
    <m/>
  </r>
  <r>
    <n v="1397"/>
    <x v="337"/>
    <x v="3"/>
    <d v="2015-12-31T00:00:00"/>
    <n v="2015"/>
    <n v="5234000000"/>
    <n v="2335000000"/>
    <n v="353000000"/>
    <x v="0"/>
    <n v="764000000"/>
    <x v="9"/>
    <x v="92"/>
    <m/>
    <m/>
    <m/>
    <m/>
    <m/>
  </r>
  <r>
    <n v="1398"/>
    <x v="338"/>
    <x v="0"/>
    <d v="2013-12-31T00:00:00"/>
    <n v="2013"/>
    <n v="7690800000"/>
    <n v="5100900000"/>
    <n v="1788300000"/>
    <x v="0"/>
    <n v="123200000"/>
    <x v="8"/>
    <x v="32"/>
    <m/>
    <m/>
    <m/>
    <m/>
    <m/>
  </r>
  <r>
    <n v="1399"/>
    <x v="338"/>
    <x v="1"/>
    <d v="2014-12-31T00:00:00"/>
    <n v="2014"/>
    <n v="7750500000"/>
    <n v="5062900000"/>
    <n v="1849400000"/>
    <x v="0"/>
    <n v="118900000"/>
    <x v="8"/>
    <x v="32"/>
    <m/>
    <m/>
    <m/>
    <m/>
    <m/>
  </r>
  <r>
    <n v="1400"/>
    <x v="338"/>
    <x v="2"/>
    <d v="2015-12-31T00:00:00"/>
    <n v="2015"/>
    <n v="7031500000"/>
    <n v="4444900000"/>
    <n v="1656200000"/>
    <x v="0"/>
    <n v="88700000"/>
    <x v="8"/>
    <x v="32"/>
    <m/>
    <m/>
    <m/>
    <m/>
    <m/>
  </r>
  <r>
    <n v="1401"/>
    <x v="338"/>
    <x v="3"/>
    <d v="2016-12-31T00:00:00"/>
    <n v="2016"/>
    <n v="6778300000"/>
    <n v="4246700000"/>
    <n v="1604400000"/>
    <x v="0"/>
    <n v="94900000"/>
    <x v="8"/>
    <x v="32"/>
    <m/>
    <m/>
    <m/>
    <m/>
    <m/>
  </r>
  <r>
    <n v="1402"/>
    <x v="339"/>
    <x v="0"/>
    <d v="2012-12-31T00:00:00"/>
    <n v="2012"/>
    <n v="9534462000"/>
    <n v="5328236000"/>
    <n v="3264896000"/>
    <x v="0"/>
    <s v=" $-   "/>
    <x v="8"/>
    <x v="17"/>
    <m/>
    <m/>
    <m/>
    <m/>
    <m/>
  </r>
  <r>
    <n v="1403"/>
    <x v="339"/>
    <x v="1"/>
    <d v="2013-12-31T00:00:00"/>
    <n v="2013"/>
    <n v="10185532000"/>
    <n v="5568966000"/>
    <n v="3470200000"/>
    <x v="0"/>
    <s v=" $-   "/>
    <x v="8"/>
    <x v="17"/>
    <m/>
    <m/>
    <m/>
    <m/>
    <m/>
  </r>
  <r>
    <n v="1404"/>
    <x v="339"/>
    <x v="2"/>
    <d v="2014-12-31T00:00:00"/>
    <n v="2014"/>
    <n v="11129533000"/>
    <n v="5965049000"/>
    <n v="3860448000"/>
    <x v="0"/>
    <s v=" $-   "/>
    <x v="8"/>
    <x v="17"/>
    <m/>
    <m/>
    <m/>
    <m/>
    <m/>
  </r>
  <r>
    <n v="1405"/>
    <x v="339"/>
    <x v="3"/>
    <d v="2015-12-31T00:00:00"/>
    <n v="2015"/>
    <n v="11339304000"/>
    <n v="5780078000"/>
    <n v="3943786000"/>
    <x v="0"/>
    <s v=" $-   "/>
    <x v="8"/>
    <x v="17"/>
    <m/>
    <m/>
    <m/>
    <m/>
    <m/>
  </r>
  <r>
    <n v="1406"/>
    <x v="340"/>
    <x v="0"/>
    <d v="2013-02-02T00:00:00"/>
    <n v="2013"/>
    <n v="3983400000"/>
    <n v="2446000000"/>
    <n v="976900000"/>
    <x v="0"/>
    <s v=" $-   "/>
    <x v="1"/>
    <x v="25"/>
    <m/>
    <m/>
    <m/>
    <m/>
    <m/>
  </r>
  <r>
    <n v="1407"/>
    <x v="340"/>
    <x v="1"/>
    <d v="2014-02-01T00:00:00"/>
    <n v="2014"/>
    <n v="4209200000"/>
    <n v="2628700000"/>
    <n v="1010000000"/>
    <x v="0"/>
    <s v=" $-   "/>
    <x v="1"/>
    <x v="25"/>
    <m/>
    <m/>
    <m/>
    <m/>
    <m/>
  </r>
  <r>
    <n v="1408"/>
    <x v="340"/>
    <x v="2"/>
    <d v="2015-02-02T00:00:00"/>
    <n v="2015"/>
    <n v="5736300000"/>
    <n v="3662100000"/>
    <n v="1497600000"/>
    <x v="0"/>
    <s v=" $-   "/>
    <x v="1"/>
    <x v="25"/>
    <m/>
    <m/>
    <m/>
    <m/>
    <m/>
  </r>
  <r>
    <n v="1409"/>
    <x v="340"/>
    <x v="3"/>
    <d v="2016-01-30T00:00:00"/>
    <n v="2016"/>
    <n v="6550200000"/>
    <n v="4109800000"/>
    <n v="1736700000"/>
    <x v="0"/>
    <s v=" $-   "/>
    <x v="1"/>
    <x v="25"/>
    <m/>
    <m/>
    <m/>
    <m/>
    <m/>
  </r>
  <r>
    <n v="1410"/>
    <x v="341"/>
    <x v="0"/>
    <d v="2013-04-30T00:00:00"/>
    <n v="2013"/>
    <n v="5897700000"/>
    <n v="3870100000"/>
    <n v="1020400000"/>
    <x v="0"/>
    <n v="96800000"/>
    <x v="4"/>
    <x v="40"/>
    <m/>
    <m/>
    <m/>
    <m/>
    <m/>
  </r>
  <r>
    <n v="1411"/>
    <x v="341"/>
    <x v="1"/>
    <d v="2014-04-30T00:00:00"/>
    <n v="2014"/>
    <n v="5610600000"/>
    <n v="3579600000"/>
    <n v="1013100000"/>
    <x v="0"/>
    <n v="98900000"/>
    <x v="4"/>
    <x v="40"/>
    <m/>
    <m/>
    <m/>
    <m/>
    <m/>
  </r>
  <r>
    <n v="1412"/>
    <x v="341"/>
    <x v="2"/>
    <d v="2015-04-30T00:00:00"/>
    <n v="2015"/>
    <n v="5692700000"/>
    <n v="3724000000"/>
    <n v="1085800000"/>
    <x v="0"/>
    <n v="110900000"/>
    <x v="4"/>
    <x v="40"/>
    <m/>
    <m/>
    <m/>
    <m/>
    <m/>
  </r>
  <r>
    <n v="1413"/>
    <x v="341"/>
    <x v="3"/>
    <d v="2016-04-30T00:00:00"/>
    <n v="2016"/>
    <n v="7811200000"/>
    <n v="4843400000"/>
    <n v="1614100000"/>
    <x v="0"/>
    <n v="208400000"/>
    <x v="4"/>
    <x v="40"/>
    <m/>
    <m/>
    <m/>
    <m/>
    <m/>
  </r>
  <r>
    <n v="1414"/>
    <x v="342"/>
    <x v="0"/>
    <d v="2012-12-31T00:00:00"/>
    <n v="2012"/>
    <n v="1290052000"/>
    <n v="470243000"/>
    <n v="120310000"/>
    <x v="0"/>
    <n v="330418000"/>
    <x v="7"/>
    <x v="109"/>
    <m/>
    <m/>
    <m/>
    <m/>
    <m/>
  </r>
  <r>
    <n v="1415"/>
    <x v="342"/>
    <x v="1"/>
    <d v="2013-12-31T00:00:00"/>
    <n v="2013"/>
    <n v="1371065000"/>
    <n v="479665000"/>
    <n v="122128000"/>
    <x v="0"/>
    <n v="340316000"/>
    <x v="7"/>
    <x v="109"/>
    <m/>
    <m/>
    <m/>
    <m/>
    <m/>
  </r>
  <r>
    <n v="1416"/>
    <x v="342"/>
    <x v="2"/>
    <d v="2014-12-31T00:00:00"/>
    <n v="2014"/>
    <n v="1519978000"/>
    <n v="500126000"/>
    <n v="133502000"/>
    <x v="0"/>
    <n v="393987000"/>
    <x v="7"/>
    <x v="109"/>
    <m/>
    <m/>
    <m/>
    <m/>
    <m/>
  </r>
  <r>
    <n v="1417"/>
    <x v="342"/>
    <x v="3"/>
    <d v="2015-12-31T00:00:00"/>
    <n v="2015"/>
    <n v="1662829000"/>
    <n v="534326000"/>
    <n v="139137000"/>
    <x v="0"/>
    <n v="588235000"/>
    <x v="7"/>
    <x v="109"/>
    <m/>
    <m/>
    <m/>
    <m/>
    <m/>
  </r>
  <r>
    <n v="1418"/>
    <x v="343"/>
    <x v="0"/>
    <d v="2013-12-31T00:00:00"/>
    <n v="2013"/>
    <n v="3237500000"/>
    <n v="1638900000"/>
    <n v="1012400000"/>
    <x v="0"/>
    <s v=" $-   "/>
    <x v="1"/>
    <x v="110"/>
    <m/>
    <m/>
    <m/>
    <m/>
    <m/>
  </r>
  <r>
    <n v="1419"/>
    <x v="343"/>
    <x v="1"/>
    <d v="2015-01-03T00:00:00"/>
    <n v="2015"/>
    <n v="3492600000"/>
    <n v="1759200000"/>
    <n v="1048700000"/>
    <x v="0"/>
    <s v=" $-   "/>
    <x v="1"/>
    <x v="110"/>
    <m/>
    <m/>
    <m/>
    <m/>
    <m/>
  </r>
  <r>
    <n v="1420"/>
    <x v="343"/>
    <x v="2"/>
    <d v="2016-01-02T00:00:00"/>
    <n v="2016"/>
    <n v="3593100000"/>
    <n v="1774600000"/>
    <n v="1053700000"/>
    <x v="0"/>
    <s v=" $-   "/>
    <x v="1"/>
    <x v="110"/>
    <m/>
    <m/>
    <m/>
    <m/>
    <m/>
  </r>
  <r>
    <n v="1421"/>
    <x v="343"/>
    <x v="3"/>
    <d v="2016-12-31T00:00:00"/>
    <n v="2016"/>
    <n v="3711800000"/>
    <n v="1803500000"/>
    <n v="1054100000"/>
    <x v="0"/>
    <s v=" $-   "/>
    <x v="1"/>
    <x v="110"/>
    <m/>
    <m/>
    <m/>
    <m/>
    <m/>
  </r>
  <r>
    <n v="1422"/>
    <x v="344"/>
    <x v="0"/>
    <d v="2012-12-31T00:00:00"/>
    <n v="2012"/>
    <n v="2307182000"/>
    <n v="610836000"/>
    <n v="655473000"/>
    <x v="0"/>
    <n v="107591000"/>
    <x v="1"/>
    <x v="67"/>
    <m/>
    <m/>
    <m/>
    <m/>
    <m/>
  </r>
  <r>
    <n v="1423"/>
    <x v="344"/>
    <x v="1"/>
    <d v="2013-12-31T00:00:00"/>
    <n v="2013"/>
    <n v="2530809000"/>
    <n v="699294000"/>
    <n v="729055000"/>
    <x v="0"/>
    <n v="117580000"/>
    <x v="1"/>
    <x v="67"/>
    <m/>
    <m/>
    <m/>
    <m/>
    <m/>
  </r>
  <r>
    <n v="1424"/>
    <x v="344"/>
    <x v="2"/>
    <d v="2014-12-31T00:00:00"/>
    <n v="2014"/>
    <n v="2665456000"/>
    <n v="778896000"/>
    <n v="764799000"/>
    <x v="0"/>
    <n v="128582000"/>
    <x v="1"/>
    <x v="67"/>
    <m/>
    <m/>
    <m/>
    <m/>
    <m/>
  </r>
  <r>
    <n v="1425"/>
    <x v="344"/>
    <x v="3"/>
    <d v="2015-12-31T00:00:00"/>
    <n v="2015"/>
    <n v="3018227000"/>
    <n v="987357000"/>
    <n v="785179000"/>
    <x v="0"/>
    <n v="137596000"/>
    <x v="1"/>
    <x v="67"/>
    <m/>
    <m/>
    <m/>
    <m/>
    <m/>
  </r>
  <r>
    <n v="1426"/>
    <x v="345"/>
    <x v="0"/>
    <d v="2012-12-31T00:00:00"/>
    <n v="2012"/>
    <n v="16537000000"/>
    <n v="9373000000"/>
    <n v="914000000"/>
    <x v="0"/>
    <n v="1787000000"/>
    <x v="5"/>
    <x v="11"/>
    <m/>
    <m/>
    <m/>
    <m/>
    <m/>
  </r>
  <r>
    <n v="1427"/>
    <x v="345"/>
    <x v="1"/>
    <d v="2013-12-31T00:00:00"/>
    <n v="2013"/>
    <n v="17087000000"/>
    <n v="9817000000"/>
    <n v="934000000"/>
    <x v="0"/>
    <n v="1901000000"/>
    <x v="5"/>
    <x v="11"/>
    <m/>
    <m/>
    <m/>
    <m/>
    <m/>
  </r>
  <r>
    <n v="1428"/>
    <x v="345"/>
    <x v="2"/>
    <d v="2014-12-31T00:00:00"/>
    <n v="2014"/>
    <n v="18467000000"/>
    <n v="11031000000"/>
    <n v="981000000"/>
    <x v="0"/>
    <n v="1945000000"/>
    <x v="5"/>
    <x v="11"/>
    <m/>
    <m/>
    <m/>
    <m/>
    <m/>
  </r>
  <r>
    <n v="1429"/>
    <x v="345"/>
    <x v="3"/>
    <d v="2015-12-31T00:00:00"/>
    <n v="2015"/>
    <n v="17489000000"/>
    <n v="9811000000"/>
    <n v="997000000"/>
    <x v="0"/>
    <n v="2034000000"/>
    <x v="5"/>
    <x v="11"/>
    <m/>
    <m/>
    <m/>
    <m/>
    <m/>
  </r>
  <r>
    <n v="1430"/>
    <x v="346"/>
    <x v="0"/>
    <d v="2012-12-31T00:00:00"/>
    <n v="2012"/>
    <n v="4256157000"/>
    <n v="800380000"/>
    <n v="376687000"/>
    <x v="0"/>
    <n v="1068382000"/>
    <x v="7"/>
    <x v="14"/>
    <m/>
    <m/>
    <m/>
    <m/>
    <m/>
  </r>
  <r>
    <n v="1431"/>
    <x v="346"/>
    <x v="1"/>
    <d v="2013-12-31T00:00:00"/>
    <n v="2013"/>
    <n v="4543849000"/>
    <n v="837946000"/>
    <n v="402369000"/>
    <x v="0"/>
    <n v="1107700000"/>
    <x v="7"/>
    <x v="14"/>
    <m/>
    <m/>
    <m/>
    <m/>
    <m/>
  </r>
  <r>
    <n v="1432"/>
    <x v="346"/>
    <x v="2"/>
    <d v="2014-12-31T00:00:00"/>
    <n v="2014"/>
    <n v="4870818000"/>
    <n v="882803000"/>
    <n v="446845000"/>
    <x v="0"/>
    <n v="1143827000"/>
    <x v="7"/>
    <x v="14"/>
    <m/>
    <m/>
    <m/>
    <m/>
    <m/>
  </r>
  <r>
    <n v="1433"/>
    <x v="346"/>
    <x v="3"/>
    <d v="2015-12-31T00:00:00"/>
    <n v="2015"/>
    <n v="5266103000"/>
    <n v="960192000"/>
    <n v="452835000"/>
    <x v="0"/>
    <n v="1177568000"/>
    <x v="7"/>
    <x v="14"/>
    <m/>
    <m/>
    <m/>
    <m/>
    <m/>
  </r>
  <r>
    <n v="1438"/>
    <x v="347"/>
    <x v="0"/>
    <d v="2013-02-02T00:00:00"/>
    <n v="2013"/>
    <n v="24380510000"/>
    <n v="17889249000"/>
    <n v="4884284000"/>
    <x v="0"/>
    <n v="78900000"/>
    <x v="1"/>
    <x v="25"/>
    <m/>
    <m/>
    <m/>
    <m/>
    <m/>
  </r>
  <r>
    <n v="1439"/>
    <x v="347"/>
    <x v="1"/>
    <d v="2014-02-01T00:00:00"/>
    <n v="2014"/>
    <n v="23114000000"/>
    <n v="17082000000"/>
    <n v="4735000000"/>
    <x v="0"/>
    <n v="55000000"/>
    <x v="1"/>
    <x v="25"/>
    <m/>
    <m/>
    <m/>
    <m/>
    <m/>
  </r>
  <r>
    <n v="1440"/>
    <x v="347"/>
    <x v="2"/>
    <d v="2015-01-31T00:00:00"/>
    <n v="2015"/>
    <n v="22492000000"/>
    <n v="16691000000"/>
    <n v="4816000000"/>
    <x v="0"/>
    <n v="62000000"/>
    <x v="1"/>
    <x v="25"/>
    <m/>
    <m/>
    <m/>
    <m/>
    <m/>
  </r>
  <r>
    <n v="1441"/>
    <x v="347"/>
    <x v="3"/>
    <d v="2016-01-30T00:00:00"/>
    <n v="2016"/>
    <n v="21059000000"/>
    <n v="15545000000"/>
    <n v="4600000000"/>
    <x v="0"/>
    <n v="67000000"/>
    <x v="1"/>
    <x v="25"/>
    <m/>
    <m/>
    <m/>
    <m/>
    <m/>
  </r>
  <r>
    <n v="1442"/>
    <x v="348"/>
    <x v="0"/>
    <d v="2012-12-31T00:00:00"/>
    <n v="2012"/>
    <n v="1913149000"/>
    <n v="1055844000"/>
    <n v="356817000"/>
    <x v="0"/>
    <n v="31652000"/>
    <x v="0"/>
    <x v="53"/>
    <m/>
    <m/>
    <m/>
    <m/>
    <m/>
  </r>
  <r>
    <n v="1443"/>
    <x v="348"/>
    <x v="1"/>
    <d v="2013-12-31T00:00:00"/>
    <n v="2013"/>
    <n v="2142807000"/>
    <n v="1178173000"/>
    <n v="390610000"/>
    <x v="0"/>
    <n v="38405000"/>
    <x v="0"/>
    <x v="53"/>
    <m/>
    <m/>
    <m/>
    <m/>
    <m/>
  </r>
  <r>
    <n v="1444"/>
    <x v="348"/>
    <x v="2"/>
    <d v="2014-12-31T00:00:00"/>
    <n v="2014"/>
    <n v="2555601000"/>
    <n v="1461190000"/>
    <n v="489937000"/>
    <x v="0"/>
    <n v="48138000"/>
    <x v="0"/>
    <x v="53"/>
    <m/>
    <m/>
    <m/>
    <m/>
    <m/>
  </r>
  <r>
    <n v="1445"/>
    <x v="348"/>
    <x v="3"/>
    <d v="2015-12-31T00:00:00"/>
    <n v="2015"/>
    <n v="2985908000"/>
    <n v="1719723000"/>
    <n v="712803000"/>
    <x v="0"/>
    <n v="65770000"/>
    <x v="0"/>
    <x v="53"/>
    <m/>
    <m/>
    <m/>
    <m/>
    <m/>
  </r>
  <r>
    <n v="1446"/>
    <x v="349"/>
    <x v="0"/>
    <d v="2012-12-31T00:00:00"/>
    <n v="2012"/>
    <n v="9647000000"/>
    <n v="6646000000"/>
    <n v="359000000"/>
    <x v="0"/>
    <n v="1090000000"/>
    <x v="5"/>
    <x v="10"/>
    <m/>
    <m/>
    <m/>
    <m/>
    <m/>
  </r>
  <r>
    <n v="1447"/>
    <x v="349"/>
    <x v="1"/>
    <d v="2013-12-31T00:00:00"/>
    <n v="2013"/>
    <n v="10557000000"/>
    <n v="7186000000"/>
    <n v="574000000"/>
    <x v="0"/>
    <n v="1113000000"/>
    <x v="5"/>
    <x v="10"/>
    <m/>
    <m/>
    <m/>
    <m/>
    <m/>
  </r>
  <r>
    <n v="1448"/>
    <x v="349"/>
    <x v="2"/>
    <d v="2014-12-31T00:00:00"/>
    <n v="2014"/>
    <n v="11035000000"/>
    <n v="7689000000"/>
    <n v="414000000"/>
    <x v="0"/>
    <n v="1156000000"/>
    <x v="5"/>
    <x v="10"/>
    <m/>
    <m/>
    <m/>
    <m/>
    <m/>
  </r>
  <r>
    <n v="1449"/>
    <x v="349"/>
    <x v="3"/>
    <d v="2015-12-31T00:00:00"/>
    <n v="2015"/>
    <n v="10231000000"/>
    <n v="6648000000"/>
    <n v="397000000"/>
    <x v="0"/>
    <n v="1250000000"/>
    <x v="5"/>
    <x v="10"/>
    <m/>
    <m/>
    <m/>
    <m/>
    <m/>
  </r>
  <r>
    <n v="1450"/>
    <x v="350"/>
    <x v="0"/>
    <d v="2012-12-31T00:00:00"/>
    <n v="2012"/>
    <n v="11240000000"/>
    <n v="429000000"/>
    <n v="6073000000"/>
    <x v="0"/>
    <n v="1441000000"/>
    <x v="6"/>
    <x v="35"/>
    <m/>
    <m/>
    <m/>
    <m/>
    <m/>
  </r>
  <r>
    <n v="1451"/>
    <x v="350"/>
    <x v="1"/>
    <d v="2013-12-31T00:00:00"/>
    <n v="2013"/>
    <n v="8602000000"/>
    <n v="291000000"/>
    <n v="5808000000"/>
    <x v="0"/>
    <n v="576000000"/>
    <x v="6"/>
    <x v="35"/>
    <m/>
    <m/>
    <m/>
    <m/>
    <m/>
  </r>
  <r>
    <n v="1452"/>
    <x v="350"/>
    <x v="2"/>
    <d v="2014-12-31T00:00:00"/>
    <n v="2014"/>
    <n v="8707000000"/>
    <n v="235000000"/>
    <n v="5518000000"/>
    <x v="0"/>
    <n v="367000000"/>
    <x v="6"/>
    <x v="35"/>
    <m/>
    <m/>
    <m/>
    <m/>
    <m/>
  </r>
  <r>
    <n v="1453"/>
    <x v="350"/>
    <x v="3"/>
    <d v="2015-12-31T00:00:00"/>
    <n v="2015"/>
    <n v="8533000000"/>
    <n v="219000000"/>
    <n v="5120000000"/>
    <x v="0"/>
    <n v="205000000"/>
    <x v="6"/>
    <x v="35"/>
    <m/>
    <m/>
    <m/>
    <m/>
    <m/>
  </r>
  <r>
    <n v="1458"/>
    <x v="351"/>
    <x v="0"/>
    <d v="2013-06-28T00:00:00"/>
    <n v="2013"/>
    <n v="14351000000"/>
    <n v="10411000000"/>
    <n v="635000000"/>
    <x v="361"/>
    <n v="79000000"/>
    <x v="2"/>
    <x v="111"/>
    <m/>
    <n v="1847000000"/>
    <m/>
    <m/>
    <m/>
  </r>
  <r>
    <n v="1459"/>
    <x v="351"/>
    <x v="1"/>
    <d v="2014-06-27T00:00:00"/>
    <n v="2014"/>
    <n v="13724000000"/>
    <n v="9878000000"/>
    <n v="722000000"/>
    <x v="362"/>
    <n v="98000000"/>
    <x v="2"/>
    <x v="111"/>
    <m/>
    <n v="2046000000"/>
    <m/>
    <m/>
    <m/>
  </r>
  <r>
    <n v="1460"/>
    <x v="351"/>
    <x v="2"/>
    <d v="2015-07-03T00:00:00"/>
    <n v="2015"/>
    <n v="13739000000"/>
    <n v="9930000000"/>
    <n v="237000000"/>
    <x v="363"/>
    <n v="129000000"/>
    <x v="2"/>
    <x v="111"/>
    <m/>
    <n v="1719000000"/>
    <m/>
    <m/>
    <m/>
  </r>
  <r>
    <n v="1461"/>
    <x v="351"/>
    <x v="3"/>
    <d v="2016-07-01T00:00:00"/>
    <n v="2016"/>
    <n v="11160000000"/>
    <n v="8545000000"/>
    <n v="635000000"/>
    <x v="364"/>
    <n v="123000000"/>
    <x v="2"/>
    <x v="111"/>
    <m/>
    <n v="1995000000"/>
    <m/>
    <m/>
    <m/>
  </r>
  <r>
    <n v="1462"/>
    <x v="352"/>
    <x v="0"/>
    <d v="2013-02-28T00:00:00"/>
    <n v="2013"/>
    <n v="2796100000"/>
    <n v="1687800000"/>
    <n v="585400000"/>
    <x v="0"/>
    <s v=" $-   "/>
    <x v="4"/>
    <x v="112"/>
    <m/>
    <m/>
    <m/>
    <m/>
    <m/>
  </r>
  <r>
    <n v="1463"/>
    <x v="352"/>
    <x v="1"/>
    <d v="2014-02-28T00:00:00"/>
    <n v="2014"/>
    <n v="4867700000"/>
    <n v="2876000000"/>
    <n v="895100000"/>
    <x v="0"/>
    <s v=" $-   "/>
    <x v="4"/>
    <x v="112"/>
    <m/>
    <m/>
    <m/>
    <m/>
    <m/>
  </r>
  <r>
    <n v="1464"/>
    <x v="352"/>
    <x v="2"/>
    <d v="2015-02-28T00:00:00"/>
    <n v="2015"/>
    <n v="6028000000"/>
    <n v="3449400000"/>
    <n v="1078400000"/>
    <x v="0"/>
    <s v=" $-   "/>
    <x v="4"/>
    <x v="112"/>
    <m/>
    <m/>
    <m/>
    <m/>
    <m/>
  </r>
  <r>
    <n v="1465"/>
    <x v="352"/>
    <x v="3"/>
    <d v="2016-02-29T00:00:00"/>
    <n v="2016"/>
    <n v="6548400000"/>
    <n v="3606100000"/>
    <n v="1177200000"/>
    <x v="0"/>
    <s v=" $-   "/>
    <x v="4"/>
    <x v="112"/>
    <m/>
    <m/>
    <m/>
    <m/>
    <m/>
  </r>
  <r>
    <n v="1466"/>
    <x v="353"/>
    <x v="0"/>
    <d v="2013-12-28T00:00:00"/>
    <n v="2013"/>
    <n v="10889500000"/>
    <n v="6985800000"/>
    <n v="2960300000"/>
    <x v="0"/>
    <s v=" $-   "/>
    <x v="1"/>
    <x v="110"/>
    <m/>
    <m/>
    <m/>
    <m/>
    <m/>
  </r>
  <r>
    <n v="1467"/>
    <x v="353"/>
    <x v="1"/>
    <d v="2015-01-03T00:00:00"/>
    <n v="2015"/>
    <n v="11338600000"/>
    <n v="7235900000"/>
    <n v="2814600000"/>
    <x v="0"/>
    <s v=" $-   "/>
    <x v="1"/>
    <x v="110"/>
    <m/>
    <m/>
    <m/>
    <m/>
    <m/>
  </r>
  <r>
    <n v="1468"/>
    <x v="353"/>
    <x v="2"/>
    <d v="2016-01-02T00:00:00"/>
    <n v="2016"/>
    <n v="11171800000"/>
    <n v="7099800000"/>
    <n v="2681100000"/>
    <x v="0"/>
    <s v=" $-   "/>
    <x v="1"/>
    <x v="110"/>
    <m/>
    <m/>
    <m/>
    <m/>
    <m/>
  </r>
  <r>
    <n v="1469"/>
    <x v="353"/>
    <x v="3"/>
    <d v="2016-12-31T00:00:00"/>
    <n v="2016"/>
    <n v="11406900000"/>
    <n v="7139700000"/>
    <n v="2798900000"/>
    <x v="0"/>
    <s v=" $-   "/>
    <x v="1"/>
    <x v="110"/>
    <m/>
    <m/>
    <m/>
    <m/>
    <m/>
  </r>
  <r>
    <n v="1470"/>
    <x v="354"/>
    <x v="0"/>
    <d v="2013-09-27T00:00:00"/>
    <n v="2013"/>
    <n v="1792000000"/>
    <n v="1025400000"/>
    <n v="159700000"/>
    <x v="365"/>
    <n v="29100000"/>
    <x v="2"/>
    <x v="7"/>
    <m/>
    <n v="415100000"/>
    <m/>
    <m/>
    <m/>
  </r>
  <r>
    <n v="1471"/>
    <x v="354"/>
    <x v="1"/>
    <d v="2014-10-03T00:00:00"/>
    <n v="2014"/>
    <n v="2291500000"/>
    <n v="1268800000"/>
    <n v="179100000"/>
    <x v="366"/>
    <n v="25900000"/>
    <x v="2"/>
    <x v="7"/>
    <m/>
    <n v="457200000"/>
    <m/>
    <m/>
    <m/>
  </r>
  <r>
    <n v="1472"/>
    <x v="354"/>
    <x v="2"/>
    <d v="2015-10-02T00:00:00"/>
    <n v="2015"/>
    <n v="3258400000"/>
    <n v="1703900000"/>
    <n v="191300000"/>
    <x v="367"/>
    <n v="33500000"/>
    <x v="2"/>
    <x v="7"/>
    <m/>
    <n v="528000000"/>
    <m/>
    <m/>
    <m/>
  </r>
  <r>
    <n v="1473"/>
    <x v="354"/>
    <x v="3"/>
    <d v="2016-09-30T00:00:00"/>
    <n v="2016"/>
    <n v="3289000000"/>
    <n v="1623800000"/>
    <n v="195900000"/>
    <x v="368"/>
    <n v="33400000"/>
    <x v="2"/>
    <x v="7"/>
    <m/>
    <n v="541700000"/>
    <m/>
    <m/>
    <m/>
  </r>
  <r>
    <n v="1474"/>
    <x v="355"/>
    <x v="0"/>
    <d v="2012-12-31T00:00:00"/>
    <n v="2012"/>
    <n v="2730000000"/>
    <n v="245000000"/>
    <n v="835000000"/>
    <x v="0"/>
    <n v="811000000"/>
    <x v="9"/>
    <x v="27"/>
    <m/>
    <m/>
    <m/>
    <m/>
    <m/>
  </r>
  <r>
    <n v="1475"/>
    <x v="355"/>
    <x v="1"/>
    <d v="2013-12-31T00:00:00"/>
    <n v="2013"/>
    <n v="3371000000"/>
    <n v="328000000"/>
    <n v="1052000000"/>
    <x v="0"/>
    <n v="787000000"/>
    <x v="9"/>
    <x v="27"/>
    <m/>
    <m/>
    <m/>
    <m/>
    <m/>
  </r>
  <r>
    <n v="1476"/>
    <x v="355"/>
    <x v="2"/>
    <d v="2014-12-31T00:00:00"/>
    <n v="2014"/>
    <n v="4038000000"/>
    <n v="427000000"/>
    <n v="1296000000"/>
    <x v="0"/>
    <n v="942000000"/>
    <x v="9"/>
    <x v="27"/>
    <m/>
    <m/>
    <m/>
    <m/>
    <m/>
  </r>
  <r>
    <n v="1477"/>
    <x v="355"/>
    <x v="3"/>
    <d v="2015-12-31T00:00:00"/>
    <n v="2015"/>
    <n v="3133000000"/>
    <n v="689000000"/>
    <n v="1208000000"/>
    <x v="0"/>
    <n v="1091000000"/>
    <x v="9"/>
    <x v="27"/>
    <m/>
    <m/>
    <m/>
    <m/>
    <m/>
  </r>
  <r>
    <n v="1478"/>
    <x v="356"/>
    <x v="0"/>
    <d v="2012-12-31T00:00:00"/>
    <n v="2012"/>
    <n v="10793000000"/>
    <n v="362000000"/>
    <n v="2123000000"/>
    <x v="0"/>
    <n v="4549000000"/>
    <x v="6"/>
    <x v="34"/>
    <m/>
    <m/>
    <m/>
    <m/>
    <m/>
  </r>
  <r>
    <n v="1479"/>
    <x v="356"/>
    <x v="1"/>
    <d v="2013-12-31T00:00:00"/>
    <n v="2013"/>
    <n v="11813000000"/>
    <n v="374000000"/>
    <n v="2484000000"/>
    <x v="0"/>
    <n v="5445000000"/>
    <x v="6"/>
    <x v="34"/>
    <m/>
    <m/>
    <m/>
    <m/>
    <m/>
  </r>
  <r>
    <n v="1480"/>
    <x v="356"/>
    <x v="2"/>
    <d v="2014-12-31T00:00:00"/>
    <n v="2014"/>
    <n v="12727000000"/>
    <n v="470000000"/>
    <n v="2927000000"/>
    <x v="0"/>
    <n v="5492000000"/>
    <x v="6"/>
    <x v="34"/>
    <m/>
    <m/>
    <m/>
    <m/>
    <m/>
  </r>
  <r>
    <n v="1481"/>
    <x v="356"/>
    <x v="3"/>
    <d v="2015-12-31T00:00:00"/>
    <n v="2015"/>
    <n v="13620000000"/>
    <n v="607000000"/>
    <n v="3264000000"/>
    <x v="0"/>
    <n v="5690000000"/>
    <x v="6"/>
    <x v="34"/>
    <m/>
    <m/>
    <m/>
    <m/>
    <m/>
  </r>
  <r>
    <n v="1482"/>
    <x v="357"/>
    <x v="0"/>
    <d v="2013-12-31T00:00:00"/>
    <n v="2013"/>
    <n v="9021000000"/>
    <n v="3002000000"/>
    <n v="4089000000"/>
    <x v="369"/>
    <n v="138000000"/>
    <x v="3"/>
    <x v="5"/>
    <m/>
    <m/>
    <m/>
    <m/>
    <m/>
  </r>
  <r>
    <n v="1483"/>
    <x v="357"/>
    <x v="1"/>
    <d v="2014-12-31T00:00:00"/>
    <n v="2014"/>
    <n v="9675000000"/>
    <n v="3319000000"/>
    <n v="4308000000"/>
    <x v="370"/>
    <n v="188000000"/>
    <x v="3"/>
    <x v="5"/>
    <m/>
    <m/>
    <m/>
    <m/>
    <m/>
  </r>
  <r>
    <n v="1484"/>
    <x v="357"/>
    <x v="2"/>
    <d v="2015-12-31T00:00:00"/>
    <n v="2015"/>
    <n v="9946000000"/>
    <n v="3344000000"/>
    <n v="3906000000"/>
    <x v="160"/>
    <n v="210000000"/>
    <x v="3"/>
    <x v="5"/>
    <m/>
    <m/>
    <m/>
    <m/>
    <m/>
  </r>
  <r>
    <n v="1485"/>
    <x v="357"/>
    <x v="3"/>
    <d v="2016-12-31T00:00:00"/>
    <n v="2016"/>
    <n v="11325000000"/>
    <n v="3830000000"/>
    <n v="4295000000"/>
    <x v="371"/>
    <n v="319000000"/>
    <x v="3"/>
    <x v="5"/>
    <m/>
    <m/>
    <m/>
    <m/>
    <m/>
  </r>
  <r>
    <n v="1486"/>
    <x v="358"/>
    <x v="0"/>
    <d v="2013-03-29T00:00:00"/>
    <n v="2013"/>
    <n v="6906000000"/>
    <n v="1175000000"/>
    <n v="3236000000"/>
    <x v="372"/>
    <n v="286000000"/>
    <x v="2"/>
    <x v="6"/>
    <n v="5731000000"/>
    <n v="4548000000"/>
    <n v="2358000000"/>
    <m/>
    <m/>
  </r>
  <r>
    <n v="1487"/>
    <x v="358"/>
    <x v="1"/>
    <d v="2014-03-28T00:00:00"/>
    <n v="2014"/>
    <n v="4183000000"/>
    <n v="791000000"/>
    <n v="2186000000"/>
    <x v="373"/>
    <n v="93000000"/>
    <x v="2"/>
    <x v="6"/>
    <n v="3392000000"/>
    <n v="3001000000"/>
    <n v="1182000000"/>
    <m/>
    <m/>
  </r>
  <r>
    <n v="1488"/>
    <x v="358"/>
    <x v="2"/>
    <d v="2015-04-03T00:00:00"/>
    <n v="2015"/>
    <n v="3956000000"/>
    <n v="727000000"/>
    <n v="2012000000"/>
    <x v="374"/>
    <n v="87000000"/>
    <x v="2"/>
    <x v="6"/>
    <n v="3229000000"/>
    <n v="2911000000"/>
    <n v="1045000000"/>
    <m/>
    <m/>
  </r>
  <r>
    <n v="1489"/>
    <x v="358"/>
    <x v="3"/>
    <d v="2016-04-01T00:00:00"/>
    <n v="2016"/>
    <n v="3600000000"/>
    <n v="615000000"/>
    <n v="1587000000"/>
    <x v="375"/>
    <n v="57000000"/>
    <x v="2"/>
    <x v="6"/>
    <n v="2985000000"/>
    <n v="2392000000"/>
    <n v="1208000000"/>
    <m/>
    <m/>
  </r>
  <r>
    <n v="1490"/>
    <x v="359"/>
    <x v="0"/>
    <d v="2013-06-29T00:00:00"/>
    <n v="2013"/>
    <n v="44411233000"/>
    <n v="36414626000"/>
    <n v="6338129000"/>
    <x v="0"/>
    <s v=" $-   "/>
    <x v="4"/>
    <x v="113"/>
    <m/>
    <m/>
    <m/>
    <m/>
    <m/>
  </r>
  <r>
    <n v="1491"/>
    <x v="359"/>
    <x v="1"/>
    <d v="2014-06-28T00:00:00"/>
    <n v="2014"/>
    <n v="46516712000"/>
    <n v="38335677000"/>
    <s v=" $-   "/>
    <x v="0"/>
    <s v=" $-   "/>
    <x v="4"/>
    <x v="113"/>
    <m/>
    <m/>
    <m/>
    <m/>
    <m/>
  </r>
  <r>
    <n v="1492"/>
    <x v="359"/>
    <x v="2"/>
    <d v="2015-06-27T00:00:00"/>
    <n v="2015"/>
    <n v="48680752000"/>
    <n v="40129236000"/>
    <s v=" $-   "/>
    <x v="0"/>
    <s v=" $-   "/>
    <x v="4"/>
    <x v="113"/>
    <m/>
    <m/>
    <m/>
    <m/>
    <m/>
  </r>
  <r>
    <n v="1493"/>
    <x v="359"/>
    <x v="3"/>
    <d v="2016-07-02T00:00:00"/>
    <n v="2016"/>
    <n v="50366919000"/>
    <n v="41326447000"/>
    <s v=" $-   "/>
    <x v="0"/>
    <s v=" $-   "/>
    <x v="4"/>
    <x v="113"/>
    <m/>
    <m/>
    <m/>
    <m/>
    <m/>
  </r>
  <r>
    <n v="1494"/>
    <x v="360"/>
    <x v="0"/>
    <d v="2012-12-31T00:00:00"/>
    <n v="2012"/>
    <n v="127434000000"/>
    <n v="55228000000"/>
    <n v="41066000000"/>
    <x v="0"/>
    <n v="18143000000"/>
    <x v="10"/>
    <x v="61"/>
    <m/>
    <m/>
    <m/>
    <m/>
    <m/>
  </r>
  <r>
    <n v="1495"/>
    <x v="360"/>
    <x v="1"/>
    <d v="2013-12-31T00:00:00"/>
    <n v="2013"/>
    <n v="128752000000"/>
    <n v="51191000000"/>
    <n v="28414000000"/>
    <x v="0"/>
    <n v="18395000000"/>
    <x v="10"/>
    <x v="61"/>
    <m/>
    <m/>
    <m/>
    <m/>
    <m/>
  </r>
  <r>
    <n v="1496"/>
    <x v="360"/>
    <x v="2"/>
    <d v="2014-12-31T00:00:00"/>
    <n v="2014"/>
    <n v="132447000000"/>
    <n v="60145000000"/>
    <n v="41817000000"/>
    <x v="0"/>
    <n v="18273000000"/>
    <x v="10"/>
    <x v="61"/>
    <m/>
    <m/>
    <m/>
    <m/>
    <m/>
  </r>
  <r>
    <n v="1497"/>
    <x v="360"/>
    <x v="3"/>
    <d v="2015-12-31T00:00:00"/>
    <n v="2015"/>
    <n v="146801000000"/>
    <n v="67046000000"/>
    <n v="32954000000"/>
    <x v="0"/>
    <n v="22016000000"/>
    <x v="10"/>
    <x v="61"/>
    <m/>
    <m/>
    <m/>
    <m/>
    <m/>
  </r>
  <r>
    <n v="1498"/>
    <x v="361"/>
    <x v="0"/>
    <d v="2013-12-31T00:00:00"/>
    <n v="2013"/>
    <n v="4206100000"/>
    <n v="2545600000"/>
    <n v="1193800000"/>
    <x v="0"/>
    <s v=" $-   "/>
    <x v="4"/>
    <x v="114"/>
    <m/>
    <m/>
    <m/>
    <m/>
    <m/>
  </r>
  <r>
    <n v="1499"/>
    <x v="361"/>
    <x v="1"/>
    <d v="2014-12-31T00:00:00"/>
    <n v="2014"/>
    <n v="4146300000"/>
    <n v="2493300000"/>
    <n v="1163900000"/>
    <x v="0"/>
    <s v=" $-   "/>
    <x v="4"/>
    <x v="114"/>
    <m/>
    <m/>
    <m/>
    <m/>
    <m/>
  </r>
  <r>
    <n v="1500"/>
    <x v="361"/>
    <x v="2"/>
    <d v="2015-12-31T00:00:00"/>
    <n v="2015"/>
    <n v="3567500000"/>
    <n v="2163500000"/>
    <n v="1051800000"/>
    <x v="0"/>
    <s v=" $-   "/>
    <x v="4"/>
    <x v="114"/>
    <m/>
    <m/>
    <m/>
    <m/>
    <m/>
  </r>
  <r>
    <n v="1501"/>
    <x v="361"/>
    <x v="3"/>
    <d v="2016-12-31T00:00:00"/>
    <n v="2016"/>
    <n v="4885000000"/>
    <n v="3003100000"/>
    <n v="1597300000"/>
    <x v="0"/>
    <s v=" $-   "/>
    <x v="4"/>
    <x v="114"/>
    <m/>
    <m/>
    <m/>
    <m/>
    <m/>
  </r>
  <r>
    <n v="1502"/>
    <x v="362"/>
    <x v="0"/>
    <d v="2012-12-31T00:00:00"/>
    <n v="2012"/>
    <n v="2665000000"/>
    <n v="1174000000"/>
    <n v="728000000"/>
    <x v="376"/>
    <n v="0"/>
    <x v="2"/>
    <x v="6"/>
    <n v="1491000000"/>
    <n v="911000000"/>
    <n v="1754000000"/>
    <m/>
    <m/>
  </r>
  <r>
    <n v="1503"/>
    <x v="362"/>
    <x v="1"/>
    <d v="2013-12-31T00:00:00"/>
    <n v="2013"/>
    <n v="2692000000"/>
    <n v="1219000000"/>
    <n v="757000000"/>
    <x v="377"/>
    <n v="0"/>
    <x v="2"/>
    <x v="6"/>
    <n v="1473000000"/>
    <n v="941000000"/>
    <n v="1751000000"/>
    <m/>
    <m/>
  </r>
  <r>
    <n v="1504"/>
    <x v="362"/>
    <x v="2"/>
    <d v="2014-12-31T00:00:00"/>
    <n v="2014"/>
    <n v="2732000000"/>
    <n v="1253000000"/>
    <n v="770000000"/>
    <x v="378"/>
    <n v="0"/>
    <x v="2"/>
    <x v="6"/>
    <n v="1479000000"/>
    <n v="976000000"/>
    <n v="1756000000"/>
    <m/>
    <m/>
  </r>
  <r>
    <n v="1505"/>
    <x v="362"/>
    <x v="3"/>
    <d v="2015-12-31T00:00:00"/>
    <n v="2015"/>
    <n v="2530000000"/>
    <n v="1254000000"/>
    <n v="765000000"/>
    <x v="379"/>
    <n v="0"/>
    <x v="2"/>
    <x v="6"/>
    <n v="1276000000"/>
    <n v="993000000"/>
    <n v="1537000000"/>
    <m/>
    <m/>
  </r>
  <r>
    <n v="1506"/>
    <x v="363"/>
    <x v="0"/>
    <d v="2013-09-30T00:00:00"/>
    <n v="2013"/>
    <n v="1924400000"/>
    <n v="874838000"/>
    <n v="254468000"/>
    <x v="0"/>
    <n v="45639000"/>
    <x v="0"/>
    <x v="30"/>
    <m/>
    <m/>
    <m/>
    <m/>
    <m/>
  </r>
  <r>
    <n v="1507"/>
    <x v="363"/>
    <x v="1"/>
    <d v="2014-09-30T00:00:00"/>
    <n v="2014"/>
    <n v="2372906000"/>
    <n v="1105032000"/>
    <n v="276446000"/>
    <x v="0"/>
    <n v="63608000"/>
    <x v="0"/>
    <x v="30"/>
    <m/>
    <m/>
    <m/>
    <m/>
    <m/>
  </r>
  <r>
    <n v="1508"/>
    <x v="363"/>
    <x v="2"/>
    <d v="2015-09-30T00:00:00"/>
    <n v="2015"/>
    <n v="2707115000"/>
    <n v="1257270000"/>
    <n v="321624000"/>
    <x v="0"/>
    <n v="54219000"/>
    <x v="0"/>
    <x v="30"/>
    <m/>
    <m/>
    <m/>
    <m/>
    <m/>
  </r>
  <r>
    <n v="1509"/>
    <x v="363"/>
    <x v="3"/>
    <d v="2016-09-30T00:00:00"/>
    <n v="2016"/>
    <n v="3171411000"/>
    <n v="1443348000"/>
    <n v="382858000"/>
    <x v="0"/>
    <n v="77445000"/>
    <x v="0"/>
    <x v="30"/>
    <m/>
    <m/>
    <m/>
    <m/>
    <m/>
  </r>
  <r>
    <n v="1510"/>
    <x v="364"/>
    <x v="0"/>
    <d v="2013-09-27T00:00:00"/>
    <n v="2013"/>
    <n v="11390000000"/>
    <n v="7739000000"/>
    <n v="1440000000"/>
    <x v="380"/>
    <s v=" $-   "/>
    <x v="2"/>
    <x v="115"/>
    <m/>
    <e v="#VALUE!"/>
    <m/>
    <m/>
    <m/>
  </r>
  <r>
    <n v="1511"/>
    <x v="364"/>
    <x v="1"/>
    <d v="2014-09-26T00:00:00"/>
    <n v="2014"/>
    <n v="11973000000"/>
    <n v="8001000000"/>
    <n v="1534000000"/>
    <x v="381"/>
    <s v=" $-   "/>
    <x v="2"/>
    <x v="115"/>
    <m/>
    <e v="#VALUE!"/>
    <m/>
    <m/>
    <m/>
  </r>
  <r>
    <n v="1512"/>
    <x v="364"/>
    <x v="2"/>
    <d v="2015-09-25T00:00:00"/>
    <n v="2015"/>
    <n v="12233000000"/>
    <n v="8146000000"/>
    <n v="1504000000"/>
    <x v="382"/>
    <s v=" $-   "/>
    <x v="2"/>
    <x v="115"/>
    <m/>
    <e v="#VALUE!"/>
    <m/>
    <m/>
    <m/>
  </r>
  <r>
    <n v="1513"/>
    <x v="364"/>
    <x v="3"/>
    <d v="2016-09-30T00:00:00"/>
    <n v="2016"/>
    <n v="12238000000"/>
    <n v="8205000000"/>
    <n v="1463000000"/>
    <x v="158"/>
    <s v=" $-   "/>
    <x v="2"/>
    <x v="115"/>
    <m/>
    <e v="#VALUE!"/>
    <m/>
    <m/>
    <m/>
  </r>
  <r>
    <n v="1514"/>
    <x v="365"/>
    <x v="0"/>
    <d v="2012-12-30T00:00:00"/>
    <n v="2012"/>
    <n v="5353197000"/>
    <n v="2943847000"/>
    <n v="1303427000"/>
    <x v="0"/>
    <n v="194039000"/>
    <x v="1"/>
    <x v="116"/>
    <m/>
    <m/>
    <m/>
    <m/>
    <m/>
  </r>
  <r>
    <n v="1515"/>
    <x v="365"/>
    <x v="1"/>
    <d v="2013-12-29T00:00:00"/>
    <n v="2013"/>
    <n v="1603123000"/>
    <n v="662769000"/>
    <n v="531932000"/>
    <x v="0"/>
    <n v="74833000"/>
    <x v="1"/>
    <x v="116"/>
    <m/>
    <m/>
    <m/>
    <m/>
    <m/>
  </r>
  <r>
    <n v="1516"/>
    <x v="365"/>
    <x v="2"/>
    <d v="2014-12-31T00:00:00"/>
    <n v="2014"/>
    <n v="2626141000"/>
    <n v="954990000"/>
    <n v="766854000"/>
    <x v="0"/>
    <n v="151837000"/>
    <x v="1"/>
    <x v="116"/>
    <m/>
    <m/>
    <m/>
    <m/>
    <m/>
  </r>
  <r>
    <n v="1517"/>
    <x v="365"/>
    <x v="3"/>
    <d v="2015-12-31T00:00:00"/>
    <n v="2015"/>
    <n v="3050945000"/>
    <n v="923336000"/>
    <n v="1068221000"/>
    <x v="0"/>
    <n v="205087000"/>
    <x v="1"/>
    <x v="116"/>
    <m/>
    <m/>
    <m/>
    <m/>
    <m/>
  </r>
  <r>
    <n v="1518"/>
    <x v="366"/>
    <x v="0"/>
    <d v="2013-02-02T00:00:00"/>
    <n v="2013"/>
    <n v="73301000000"/>
    <n v="50568000000"/>
    <n v="15110000000"/>
    <x v="0"/>
    <n v="2044000000"/>
    <x v="1"/>
    <x v="64"/>
    <m/>
    <m/>
    <m/>
    <m/>
    <m/>
  </r>
  <r>
    <n v="1519"/>
    <x v="366"/>
    <x v="1"/>
    <d v="2014-02-01T00:00:00"/>
    <n v="2014"/>
    <n v="71279000000"/>
    <n v="50039000000"/>
    <n v="14465000000"/>
    <x v="0"/>
    <n v="1996000000"/>
    <x v="1"/>
    <x v="64"/>
    <m/>
    <m/>
    <m/>
    <m/>
    <m/>
  </r>
  <r>
    <n v="1520"/>
    <x v="366"/>
    <x v="2"/>
    <d v="2015-01-31T00:00:00"/>
    <n v="2015"/>
    <n v="72618000000"/>
    <n v="51278000000"/>
    <n v="14676000000"/>
    <x v="0"/>
    <n v="2129000000"/>
    <x v="1"/>
    <x v="64"/>
    <m/>
    <m/>
    <m/>
    <m/>
    <m/>
  </r>
  <r>
    <n v="1521"/>
    <x v="366"/>
    <x v="3"/>
    <d v="2016-01-30T00:00:00"/>
    <n v="2016"/>
    <n v="73785000000"/>
    <n v="51997000000"/>
    <n v="14665000000"/>
    <x v="0"/>
    <n v="2213000000"/>
    <x v="1"/>
    <x v="64"/>
    <m/>
    <m/>
    <m/>
    <m/>
    <m/>
  </r>
  <r>
    <n v="1522"/>
    <x v="367"/>
    <x v="0"/>
    <d v="2013-01-31T00:00:00"/>
    <n v="2013"/>
    <n v="3794249000"/>
    <n v="1630965000"/>
    <n v="1466067000"/>
    <x v="0"/>
    <s v=" $-   "/>
    <x v="1"/>
    <x v="82"/>
    <m/>
    <m/>
    <m/>
    <m/>
    <m/>
  </r>
  <r>
    <n v="1523"/>
    <x v="367"/>
    <x v="1"/>
    <d v="2014-01-31T00:00:00"/>
    <n v="2014"/>
    <n v="4031100000"/>
    <n v="1690700000"/>
    <n v="2036100000"/>
    <x v="0"/>
    <s v=" $-   "/>
    <x v="1"/>
    <x v="82"/>
    <m/>
    <m/>
    <m/>
    <m/>
    <m/>
  </r>
  <r>
    <n v="1524"/>
    <x v="367"/>
    <x v="2"/>
    <d v="2015-01-31T00:00:00"/>
    <n v="2015"/>
    <n v="4249900000"/>
    <n v="1712700000"/>
    <n v="1645800000"/>
    <x v="0"/>
    <s v=" $-   "/>
    <x v="1"/>
    <x v="82"/>
    <m/>
    <m/>
    <m/>
    <m/>
    <m/>
  </r>
  <r>
    <n v="1525"/>
    <x v="367"/>
    <x v="3"/>
    <d v="2016-01-31T00:00:00"/>
    <n v="2016"/>
    <n v="4104900000"/>
    <n v="1613600000"/>
    <n v="1731200000"/>
    <x v="0"/>
    <s v=" $-   "/>
    <x v="1"/>
    <x v="82"/>
    <m/>
    <m/>
    <m/>
    <m/>
    <m/>
  </r>
  <r>
    <n v="1526"/>
    <x v="368"/>
    <x v="0"/>
    <d v="2013-02-02T00:00:00"/>
    <n v="2013"/>
    <n v="25878372000"/>
    <n v="18521400000"/>
    <n v="4250446000"/>
    <x v="0"/>
    <s v=" $-   "/>
    <x v="1"/>
    <x v="74"/>
    <m/>
    <m/>
    <m/>
    <m/>
    <m/>
  </r>
  <r>
    <n v="1527"/>
    <x v="368"/>
    <x v="1"/>
    <d v="2014-02-01T00:00:00"/>
    <n v="2014"/>
    <n v="27422696000"/>
    <n v="19605037000"/>
    <n v="4467089000"/>
    <x v="0"/>
    <s v=" $-   "/>
    <x v="1"/>
    <x v="74"/>
    <m/>
    <m/>
    <m/>
    <m/>
    <m/>
  </r>
  <r>
    <n v="1528"/>
    <x v="368"/>
    <x v="2"/>
    <d v="2015-01-31T00:00:00"/>
    <n v="2015"/>
    <n v="29078407000"/>
    <n v="20776522000"/>
    <n v="4695384000"/>
    <x v="0"/>
    <s v=" $-   "/>
    <x v="1"/>
    <x v="74"/>
    <m/>
    <m/>
    <m/>
    <m/>
    <m/>
  </r>
  <r>
    <n v="1529"/>
    <x v="368"/>
    <x v="3"/>
    <d v="2016-01-30T00:00:00"/>
    <n v="2016"/>
    <n v="30944938000"/>
    <n v="22034523000"/>
    <n v="5205715000"/>
    <x v="0"/>
    <s v=" $-   "/>
    <x v="1"/>
    <x v="74"/>
    <m/>
    <m/>
    <m/>
    <m/>
    <m/>
  </r>
  <r>
    <n v="1530"/>
    <x v="369"/>
    <x v="0"/>
    <d v="2012-12-31T00:00:00"/>
    <n v="2012"/>
    <n v="3589516000"/>
    <n v="1955682000"/>
    <s v=" $-   "/>
    <x v="0"/>
    <n v="787329000"/>
    <x v="6"/>
    <x v="12"/>
    <m/>
    <m/>
    <m/>
    <m/>
    <m/>
  </r>
  <r>
    <n v="1531"/>
    <x v="369"/>
    <x v="1"/>
    <d v="2013-12-31T00:00:00"/>
    <n v="2013"/>
    <n v="3494253000"/>
    <n v="1838766000"/>
    <s v=" $-   "/>
    <x v="0"/>
    <n v="819711000"/>
    <x v="6"/>
    <x v="12"/>
    <m/>
    <m/>
    <m/>
    <m/>
    <m/>
  </r>
  <r>
    <n v="1532"/>
    <x v="369"/>
    <x v="2"/>
    <d v="2014-12-31T00:00:00"/>
    <n v="2014"/>
    <n v="3620095000"/>
    <n v="1903384000"/>
    <s v=" $-   "/>
    <x v="0"/>
    <n v="855908000"/>
    <x v="6"/>
    <x v="12"/>
    <m/>
    <m/>
    <m/>
    <m/>
    <m/>
  </r>
  <r>
    <n v="1533"/>
    <x v="369"/>
    <x v="3"/>
    <d v="2015-12-31T00:00:00"/>
    <n v="2015"/>
    <n v="3766065000"/>
    <n v="2016212000"/>
    <s v=" $-   "/>
    <x v="0"/>
    <n v="907024000"/>
    <x v="6"/>
    <x v="12"/>
    <m/>
    <m/>
    <m/>
    <m/>
    <m/>
  </r>
  <r>
    <n v="1534"/>
    <x v="370"/>
    <x v="0"/>
    <d v="2012-12-31T00:00:00"/>
    <n v="2012"/>
    <n v="12509900000"/>
    <n v="7214400000"/>
    <n v="3354900000"/>
    <x v="383"/>
    <s v=" $-   "/>
    <x v="3"/>
    <x v="5"/>
    <m/>
    <m/>
    <m/>
    <m/>
    <m/>
  </r>
  <r>
    <n v="1535"/>
    <x v="370"/>
    <x v="1"/>
    <d v="2013-12-31T00:00:00"/>
    <n v="2013"/>
    <n v="13090300000"/>
    <n v="7561200000"/>
    <n v="3446300000"/>
    <x v="384"/>
    <s v=" $-   "/>
    <x v="3"/>
    <x v="5"/>
    <m/>
    <m/>
    <m/>
    <m/>
    <m/>
  </r>
  <r>
    <n v="1536"/>
    <x v="370"/>
    <x v="2"/>
    <d v="2014-12-31T00:00:00"/>
    <n v="2014"/>
    <n v="16889600000"/>
    <n v="9397600000"/>
    <n v="4896100000"/>
    <x v="385"/>
    <s v=" $-   "/>
    <x v="3"/>
    <x v="5"/>
    <m/>
    <m/>
    <m/>
    <m/>
    <m/>
  </r>
  <r>
    <n v="1537"/>
    <x v="370"/>
    <x v="3"/>
    <d v="2015-12-31T00:00:00"/>
    <n v="2015"/>
    <n v="16965400000"/>
    <n v="9209500000"/>
    <n v="4612100000"/>
    <x v="386"/>
    <s v=" $-   "/>
    <x v="3"/>
    <x v="5"/>
    <m/>
    <m/>
    <m/>
    <m/>
    <m/>
  </r>
  <r>
    <n v="1538"/>
    <x v="371"/>
    <x v="0"/>
    <d v="2012-12-31T00:00:00"/>
    <n v="2012"/>
    <n v="763000000"/>
    <n v="12000000"/>
    <n v="429000000"/>
    <x v="0"/>
    <n v="26000000"/>
    <x v="1"/>
    <x v="24"/>
    <m/>
    <m/>
    <m/>
    <m/>
    <m/>
  </r>
  <r>
    <n v="1539"/>
    <x v="371"/>
    <x v="1"/>
    <d v="2013-12-31T00:00:00"/>
    <n v="2013"/>
    <n v="945000000"/>
    <n v="18000000"/>
    <n v="597000000"/>
    <x v="0"/>
    <n v="36000000"/>
    <x v="1"/>
    <x v="24"/>
    <m/>
    <m/>
    <m/>
    <m/>
    <m/>
  </r>
  <r>
    <n v="1540"/>
    <x v="371"/>
    <x v="2"/>
    <d v="2014-12-31T00:00:00"/>
    <n v="2014"/>
    <n v="1246000000"/>
    <n v="40000000"/>
    <n v="801000000"/>
    <x v="0"/>
    <n v="65000000"/>
    <x v="1"/>
    <x v="24"/>
    <m/>
    <m/>
    <m/>
    <m/>
    <m/>
  </r>
  <r>
    <n v="1541"/>
    <x v="371"/>
    <x v="3"/>
    <d v="2015-12-31T00:00:00"/>
    <n v="2015"/>
    <n v="1492000000"/>
    <n v="58000000"/>
    <n v="1109000000"/>
    <x v="0"/>
    <n v="93000000"/>
    <x v="1"/>
    <x v="24"/>
    <m/>
    <m/>
    <m/>
    <m/>
    <m/>
  </r>
  <r>
    <n v="1542"/>
    <x v="372"/>
    <x v="0"/>
    <d v="2013-12-31T00:00:00"/>
    <n v="2013"/>
    <n v="26191000000"/>
    <n v="13307000000"/>
    <n v="3757000000"/>
    <x v="0"/>
    <n v="3821000000"/>
    <x v="6"/>
    <x v="13"/>
    <m/>
    <m/>
    <m/>
    <m/>
    <m/>
  </r>
  <r>
    <n v="1543"/>
    <x v="372"/>
    <x v="1"/>
    <d v="2014-12-31T00:00:00"/>
    <n v="2014"/>
    <n v="27174000000"/>
    <n v="13870000000"/>
    <n v="3964000000"/>
    <x v="0"/>
    <n v="3882000000"/>
    <x v="6"/>
    <x v="13"/>
    <m/>
    <m/>
    <m/>
    <m/>
    <m/>
  </r>
  <r>
    <n v="1544"/>
    <x v="372"/>
    <x v="2"/>
    <d v="2015-12-31T00:00:00"/>
    <n v="2015"/>
    <n v="26815000000"/>
    <n v="13723000000"/>
    <n v="4094000000"/>
    <x v="0"/>
    <n v="3885000000"/>
    <x v="6"/>
    <x v="13"/>
    <m/>
    <m/>
    <m/>
    <m/>
    <m/>
  </r>
  <r>
    <n v="1545"/>
    <x v="372"/>
    <x v="3"/>
    <d v="2016-12-31T00:00:00"/>
    <n v="2016"/>
    <n v="27625000000"/>
    <n v="15070000000"/>
    <n v="4154000000"/>
    <x v="0"/>
    <n v="3985000000"/>
    <x v="6"/>
    <x v="13"/>
    <m/>
    <m/>
    <m/>
    <m/>
    <m/>
  </r>
  <r>
    <n v="1546"/>
    <x v="373"/>
    <x v="0"/>
    <d v="2012-12-29T00:00:00"/>
    <n v="2012"/>
    <n v="4664120000"/>
    <n v="3098066000"/>
    <n v="1040287000"/>
    <x v="0"/>
    <n v="88975000"/>
    <x v="1"/>
    <x v="117"/>
    <m/>
    <m/>
    <m/>
    <m/>
    <m/>
  </r>
  <r>
    <n v="1547"/>
    <x v="373"/>
    <x v="1"/>
    <d v="2013-12-28T00:00:00"/>
    <n v="2013"/>
    <n v="5164784000"/>
    <n v="3411175000"/>
    <n v="1138934000"/>
    <x v="0"/>
    <n v="100025000"/>
    <x v="1"/>
    <x v="117"/>
    <m/>
    <m/>
    <m/>
    <m/>
    <m/>
  </r>
  <r>
    <n v="1548"/>
    <x v="373"/>
    <x v="2"/>
    <d v="2014-12-27T00:00:00"/>
    <n v="2014"/>
    <n v="5711715000"/>
    <n v="3761300000"/>
    <n v="1246308000"/>
    <x v="0"/>
    <n v="114635000"/>
    <x v="1"/>
    <x v="117"/>
    <m/>
    <m/>
    <m/>
    <m/>
    <m/>
  </r>
  <r>
    <n v="1549"/>
    <x v="373"/>
    <x v="3"/>
    <d v="2015-12-26T00:00:00"/>
    <n v="2015"/>
    <n v="6226507000"/>
    <n v="4083333000"/>
    <n v="1369097000"/>
    <x v="0"/>
    <n v="123569000"/>
    <x v="1"/>
    <x v="117"/>
    <m/>
    <m/>
    <m/>
    <m/>
    <m/>
  </r>
  <r>
    <n v="1550"/>
    <x v="374"/>
    <x v="0"/>
    <d v="2013-10-03T00:00:00"/>
    <n v="2013"/>
    <n v="34374000000"/>
    <n v="32016000000"/>
    <n v="983000000"/>
    <x v="0"/>
    <s v=" $-   "/>
    <x v="4"/>
    <x v="40"/>
    <m/>
    <m/>
    <m/>
    <m/>
    <m/>
  </r>
  <r>
    <n v="1551"/>
    <x v="374"/>
    <x v="1"/>
    <d v="2014-10-03T00:00:00"/>
    <n v="2014"/>
    <n v="37580000000"/>
    <n v="34895000000"/>
    <n v="1255000000"/>
    <x v="0"/>
    <s v=" $-   "/>
    <x v="4"/>
    <x v="40"/>
    <m/>
    <m/>
    <m/>
    <m/>
    <m/>
  </r>
  <r>
    <n v="1552"/>
    <x v="374"/>
    <x v="2"/>
    <d v="2015-10-03T00:00:00"/>
    <n v="2015"/>
    <n v="41373000000"/>
    <n v="37456000000"/>
    <n v="1748000000"/>
    <x v="0"/>
    <s v=" $-   "/>
    <x v="4"/>
    <x v="40"/>
    <m/>
    <m/>
    <m/>
    <m/>
    <m/>
  </r>
  <r>
    <n v="1553"/>
    <x v="374"/>
    <x v="3"/>
    <d v="2016-10-01T00:00:00"/>
    <n v="2016"/>
    <n v="36881000000"/>
    <n v="32184000000"/>
    <n v="1864000000"/>
    <x v="0"/>
    <s v=" $-   "/>
    <x v="4"/>
    <x v="40"/>
    <m/>
    <m/>
    <m/>
    <m/>
    <m/>
  </r>
  <r>
    <n v="1554"/>
    <x v="375"/>
    <x v="0"/>
    <d v="2012-12-31T00:00:00"/>
    <n v="2012"/>
    <n v="29809000000"/>
    <n v="26045000000"/>
    <n v="1702000000"/>
    <x v="0"/>
    <n v="418000000"/>
    <x v="9"/>
    <x v="92"/>
    <m/>
    <m/>
    <m/>
    <m/>
    <m/>
  </r>
  <r>
    <n v="1555"/>
    <x v="375"/>
    <x v="1"/>
    <d v="2013-12-31T00:00:00"/>
    <n v="2013"/>
    <n v="37601000000"/>
    <n v="34085000000"/>
    <n v="2248000000"/>
    <x v="0"/>
    <n v="489000000"/>
    <x v="9"/>
    <x v="92"/>
    <m/>
    <m/>
    <m/>
    <m/>
    <m/>
  </r>
  <r>
    <n v="1556"/>
    <x v="375"/>
    <x v="2"/>
    <d v="2014-12-31T00:00:00"/>
    <n v="2014"/>
    <n v="40633000000"/>
    <n v="35673000000"/>
    <n v="2762000000"/>
    <x v="0"/>
    <n v="562000000"/>
    <x v="9"/>
    <x v="92"/>
    <m/>
    <m/>
    <m/>
    <m/>
    <m/>
  </r>
  <r>
    <n v="1557"/>
    <x v="375"/>
    <x v="3"/>
    <d v="2015-12-31T00:00:00"/>
    <n v="2015"/>
    <n v="28711000000"/>
    <n v="22466000000"/>
    <n v="2620000000"/>
    <x v="0"/>
    <n v="756000000"/>
    <x v="9"/>
    <x v="92"/>
    <m/>
    <m/>
    <m/>
    <m/>
    <m/>
  </r>
  <r>
    <n v="1558"/>
    <x v="376"/>
    <x v="0"/>
    <d v="2012-12-31T00:00:00"/>
    <n v="2012"/>
    <n v="1793557000"/>
    <n v="1189341000"/>
    <n v="247597000"/>
    <x v="0"/>
    <s v=" $-   "/>
    <x v="2"/>
    <x v="16"/>
    <m/>
    <e v="#VALUE!"/>
    <m/>
    <m/>
    <m/>
  </r>
  <r>
    <n v="1559"/>
    <x v="376"/>
    <x v="1"/>
    <d v="2013-12-31T00:00:00"/>
    <n v="2013"/>
    <n v="2064305000"/>
    <n v="1369438000"/>
    <n v="312367000"/>
    <x v="0"/>
    <s v=" $-   "/>
    <x v="2"/>
    <x v="16"/>
    <m/>
    <e v="#VALUE!"/>
    <m/>
    <m/>
    <m/>
  </r>
  <r>
    <n v="1560"/>
    <x v="376"/>
    <x v="2"/>
    <d v="2014-12-31T00:00:00"/>
    <n v="2014"/>
    <n v="2446877000"/>
    <n v="1668892000"/>
    <n v="346345000"/>
    <x v="0"/>
    <s v=" $-   "/>
    <x v="2"/>
    <x v="16"/>
    <m/>
    <e v="#VALUE!"/>
    <m/>
    <m/>
    <m/>
  </r>
  <r>
    <n v="1561"/>
    <x v="376"/>
    <x v="3"/>
    <d v="2015-12-31T00:00:00"/>
    <n v="2015"/>
    <n v="2779541000"/>
    <n v="1855181000"/>
    <n v="390253000"/>
    <x v="0"/>
    <s v=" $-   "/>
    <x v="2"/>
    <x v="16"/>
    <m/>
    <e v="#VALUE!"/>
    <m/>
    <m/>
    <m/>
  </r>
  <r>
    <n v="1562"/>
    <x v="377"/>
    <x v="0"/>
    <d v="2012-12-31T00:00:00"/>
    <n v="2012"/>
    <n v="12825000000"/>
    <n v="6457000000"/>
    <n v="1804000000"/>
    <x v="387"/>
    <s v=" $-   "/>
    <x v="2"/>
    <x v="7"/>
    <m/>
    <e v="#VALUE!"/>
    <m/>
    <m/>
    <m/>
  </r>
  <r>
    <n v="1563"/>
    <x v="377"/>
    <x v="1"/>
    <d v="2013-12-31T00:00:00"/>
    <n v="2013"/>
    <n v="12205000000"/>
    <n v="5841000000"/>
    <n v="1858000000"/>
    <x v="388"/>
    <s v=" $-   "/>
    <x v="2"/>
    <x v="7"/>
    <m/>
    <e v="#VALUE!"/>
    <m/>
    <m/>
    <m/>
  </r>
  <r>
    <n v="1564"/>
    <x v="377"/>
    <x v="2"/>
    <d v="2014-12-31T00:00:00"/>
    <n v="2014"/>
    <n v="13045000000"/>
    <n v="5618000000"/>
    <n v="1843000000"/>
    <x v="389"/>
    <s v=" $-   "/>
    <x v="2"/>
    <x v="7"/>
    <m/>
    <e v="#VALUE!"/>
    <m/>
    <m/>
    <m/>
  </r>
  <r>
    <n v="1565"/>
    <x v="377"/>
    <x v="3"/>
    <d v="2015-12-31T00:00:00"/>
    <n v="2015"/>
    <n v="13000000000"/>
    <n v="5440000000"/>
    <n v="1748000000"/>
    <x v="390"/>
    <s v=" $-   "/>
    <x v="2"/>
    <x v="7"/>
    <m/>
    <e v="#VALUE!"/>
    <m/>
    <m/>
    <m/>
  </r>
  <r>
    <n v="1566"/>
    <x v="378"/>
    <x v="0"/>
    <d v="2012-12-29T00:00:00"/>
    <n v="2012"/>
    <n v="12237000000"/>
    <n v="10019000000"/>
    <n v="1165000000"/>
    <x v="0"/>
    <s v=" $-   "/>
    <x v="0"/>
    <x v="53"/>
    <m/>
    <m/>
    <m/>
    <m/>
    <m/>
  </r>
  <r>
    <n v="1567"/>
    <x v="378"/>
    <x v="1"/>
    <d v="2013-12-28T00:00:00"/>
    <n v="2013"/>
    <n v="12104000000"/>
    <n v="10131000000"/>
    <n v="1126000000"/>
    <x v="0"/>
    <s v=" $-   "/>
    <x v="0"/>
    <x v="53"/>
    <m/>
    <m/>
    <m/>
    <m/>
    <m/>
  </r>
  <r>
    <n v="1568"/>
    <x v="378"/>
    <x v="2"/>
    <d v="2015-01-03T00:00:00"/>
    <n v="2015"/>
    <n v="13878000000"/>
    <n v="11421000000"/>
    <n v="1361000000"/>
    <x v="0"/>
    <s v=" $-   "/>
    <x v="0"/>
    <x v="53"/>
    <m/>
    <m/>
    <m/>
    <m/>
    <m/>
  </r>
  <r>
    <n v="1569"/>
    <x v="378"/>
    <x v="3"/>
    <d v="2016-01-02T00:00:00"/>
    <n v="2016"/>
    <n v="13423000000"/>
    <n v="10979000000"/>
    <n v="1304000000"/>
    <x v="0"/>
    <s v=" $-   "/>
    <x v="0"/>
    <x v="53"/>
    <m/>
    <m/>
    <m/>
    <m/>
    <m/>
  </r>
  <r>
    <n v="1570"/>
    <x v="379"/>
    <x v="0"/>
    <d v="2012-12-31T00:00:00"/>
    <n v="2012"/>
    <n v="1834921000"/>
    <n v="955624000"/>
    <n v="670602000"/>
    <x v="0"/>
    <s v=" $-   "/>
    <x v="1"/>
    <x v="82"/>
    <m/>
    <m/>
    <m/>
    <m/>
    <m/>
  </r>
  <r>
    <n v="1571"/>
    <x v="379"/>
    <x v="1"/>
    <d v="2013-12-31T00:00:00"/>
    <n v="2013"/>
    <n v="2332051000"/>
    <n v="1195381000"/>
    <n v="871572000"/>
    <x v="0"/>
    <s v=" $-   "/>
    <x v="1"/>
    <x v="82"/>
    <m/>
    <m/>
    <m/>
    <m/>
    <m/>
  </r>
  <r>
    <n v="1572"/>
    <x v="379"/>
    <x v="2"/>
    <d v="2014-12-31T00:00:00"/>
    <n v="2014"/>
    <n v="3084370000"/>
    <n v="1572164000"/>
    <n v="1158251000"/>
    <x v="0"/>
    <s v=" $-   "/>
    <x v="1"/>
    <x v="82"/>
    <m/>
    <m/>
    <m/>
    <m/>
    <m/>
  </r>
  <r>
    <n v="1573"/>
    <x v="379"/>
    <x v="3"/>
    <d v="2015-12-31T00:00:00"/>
    <n v="2015"/>
    <n v="3963313000"/>
    <n v="2057766000"/>
    <n v="1497000000"/>
    <x v="0"/>
    <s v=" $-   "/>
    <x v="1"/>
    <x v="82"/>
    <m/>
    <m/>
    <m/>
    <m/>
    <m/>
  </r>
  <r>
    <n v="1574"/>
    <x v="380"/>
    <x v="0"/>
    <d v="2012-12-31T00:00:00"/>
    <n v="2012"/>
    <n v="1834921000"/>
    <n v="955624000"/>
    <n v="670602000"/>
    <x v="0"/>
    <s v=" $-   "/>
    <x v="1"/>
    <x v="82"/>
    <m/>
    <m/>
    <m/>
    <m/>
    <m/>
  </r>
  <r>
    <n v="1575"/>
    <x v="380"/>
    <x v="1"/>
    <d v="2013-12-31T00:00:00"/>
    <n v="2013"/>
    <n v="2332051000"/>
    <n v="1195381000"/>
    <n v="871572000"/>
    <x v="0"/>
    <s v=" $-   "/>
    <x v="1"/>
    <x v="82"/>
    <m/>
    <m/>
    <m/>
    <m/>
    <m/>
  </r>
  <r>
    <n v="1576"/>
    <x v="380"/>
    <x v="2"/>
    <d v="2014-12-31T00:00:00"/>
    <n v="2014"/>
    <n v="3084370000"/>
    <n v="1572164000"/>
    <n v="1158251000"/>
    <x v="0"/>
    <s v=" $-   "/>
    <x v="1"/>
    <x v="82"/>
    <m/>
    <m/>
    <m/>
    <m/>
    <m/>
  </r>
  <r>
    <n v="1577"/>
    <x v="380"/>
    <x v="3"/>
    <d v="2015-12-31T00:00:00"/>
    <n v="2015"/>
    <n v="3963313000"/>
    <n v="2057766000"/>
    <n v="1497000000"/>
    <x v="0"/>
    <s v=" $-   "/>
    <x v="1"/>
    <x v="82"/>
    <m/>
    <m/>
    <m/>
    <m/>
    <m/>
  </r>
  <r>
    <n v="1578"/>
    <x v="381"/>
    <x v="0"/>
    <d v="2012-12-31T00:00:00"/>
    <n v="2012"/>
    <n v="37152000000"/>
    <n v="17820000000"/>
    <n v="16448000000"/>
    <x v="0"/>
    <n v="1522000000"/>
    <x v="0"/>
    <x v="0"/>
    <m/>
    <m/>
    <m/>
    <m/>
    <m/>
  </r>
  <r>
    <n v="1579"/>
    <x v="381"/>
    <x v="1"/>
    <d v="2013-12-31T00:00:00"/>
    <n v="2013"/>
    <n v="38279000000"/>
    <n v="17192000000"/>
    <n v="17629000000"/>
    <x v="0"/>
    <n v="1689000000"/>
    <x v="0"/>
    <x v="0"/>
    <m/>
    <m/>
    <m/>
    <m/>
    <m/>
  </r>
  <r>
    <n v="1580"/>
    <x v="381"/>
    <x v="2"/>
    <d v="2014-12-31T00:00:00"/>
    <n v="2014"/>
    <n v="38901000000"/>
    <n v="16611000000"/>
    <n v="17795000000"/>
    <x v="0"/>
    <n v="1679000000"/>
    <x v="0"/>
    <x v="0"/>
    <m/>
    <m/>
    <m/>
    <m/>
    <m/>
  </r>
  <r>
    <n v="1581"/>
    <x v="381"/>
    <x v="3"/>
    <d v="2015-12-31T00:00:00"/>
    <n v="2015"/>
    <n v="37864000000"/>
    <n v="12130000000"/>
    <n v="18423000000"/>
    <x v="0"/>
    <n v="1819000000"/>
    <x v="0"/>
    <x v="0"/>
    <m/>
    <m/>
    <m/>
    <m/>
    <m/>
  </r>
  <r>
    <n v="1582"/>
    <x v="382"/>
    <x v="0"/>
    <d v="2012-12-31T00:00:00"/>
    <n v="2012"/>
    <n v="716612000"/>
    <n v="245316000"/>
    <n v="58005000"/>
    <x v="0"/>
    <n v="346031000"/>
    <x v="7"/>
    <x v="70"/>
    <m/>
    <m/>
    <m/>
    <m/>
    <m/>
  </r>
  <r>
    <n v="1583"/>
    <x v="382"/>
    <x v="1"/>
    <d v="2013-12-31T00:00:00"/>
    <n v="2013"/>
    <n v="758926000"/>
    <n v="258612000"/>
    <n v="37121000"/>
    <x v="0"/>
    <n v="346273000"/>
    <x v="7"/>
    <x v="70"/>
    <m/>
    <m/>
    <m/>
    <m/>
    <m/>
  </r>
  <r>
    <n v="1584"/>
    <x v="382"/>
    <x v="2"/>
    <d v="2014-12-31T00:00:00"/>
    <n v="2014"/>
    <n v="818046000"/>
    <n v="270741000"/>
    <n v="56612000"/>
    <x v="0"/>
    <n v="363929000"/>
    <x v="7"/>
    <x v="70"/>
    <m/>
    <m/>
    <m/>
    <m/>
    <m/>
  </r>
  <r>
    <n v="1585"/>
    <x v="382"/>
    <x v="3"/>
    <d v="2015-12-31T00:00:00"/>
    <n v="2015"/>
    <n v="894638000"/>
    <n v="282037000"/>
    <n v="71733000"/>
    <x v="0"/>
    <n v="381277000"/>
    <x v="7"/>
    <x v="70"/>
    <m/>
    <m/>
    <m/>
    <m/>
    <m/>
  </r>
  <r>
    <n v="1590"/>
    <x v="383"/>
    <x v="0"/>
    <d v="2013-02-02T00:00:00"/>
    <n v="2013"/>
    <n v="2220256000"/>
    <n v="1436582000"/>
    <n v="488880000"/>
    <x v="0"/>
    <s v=" $-   "/>
    <x v="1"/>
    <x v="25"/>
    <m/>
    <m/>
    <m/>
    <m/>
    <m/>
  </r>
  <r>
    <n v="1591"/>
    <x v="383"/>
    <x v="1"/>
    <d v="2014-02-02T00:00:00"/>
    <n v="2014"/>
    <n v="2670573000"/>
    <n v="1729325000"/>
    <n v="596390000"/>
    <x v="0"/>
    <s v=" $-   "/>
    <x v="1"/>
    <x v="25"/>
    <m/>
    <m/>
    <m/>
    <m/>
    <m/>
  </r>
  <r>
    <n v="1592"/>
    <x v="383"/>
    <x v="2"/>
    <d v="2015-01-31T00:00:00"/>
    <n v="2015"/>
    <n v="3241369000"/>
    <n v="2104582000"/>
    <n v="712006000"/>
    <x v="0"/>
    <s v=" $-   "/>
    <x v="1"/>
    <x v="25"/>
    <m/>
    <m/>
    <m/>
    <m/>
    <m/>
  </r>
  <r>
    <n v="1593"/>
    <x v="383"/>
    <x v="3"/>
    <d v="2016-01-31T00:00:00"/>
    <n v="2016"/>
    <n v="3924116000"/>
    <n v="2539783000"/>
    <n v="863354000"/>
    <x v="0"/>
    <s v=" $-   "/>
    <x v="1"/>
    <x v="25"/>
    <m/>
    <m/>
    <m/>
    <m/>
    <m/>
  </r>
  <r>
    <n v="1594"/>
    <x v="384"/>
    <x v="0"/>
    <d v="2013-12-31T00:00:00"/>
    <n v="2013"/>
    <n v="122489000000"/>
    <n v="89659000000"/>
    <s v=" $-   "/>
    <x v="0"/>
    <n v="23207000000"/>
    <x v="3"/>
    <x v="26"/>
    <m/>
    <m/>
    <m/>
    <m/>
    <m/>
  </r>
  <r>
    <n v="1595"/>
    <x v="384"/>
    <x v="1"/>
    <d v="2014-12-31T00:00:00"/>
    <n v="2014"/>
    <n v="130474000000"/>
    <n v="93633000000"/>
    <s v=" $-   "/>
    <x v="0"/>
    <n v="26567000000"/>
    <x v="3"/>
    <x v="26"/>
    <m/>
    <m/>
    <m/>
    <m/>
    <m/>
  </r>
  <r>
    <n v="1596"/>
    <x v="384"/>
    <x v="2"/>
    <d v="2015-12-31T00:00:00"/>
    <n v="2015"/>
    <n v="157107000000"/>
    <n v="103875000000"/>
    <s v=" $-   "/>
    <x v="0"/>
    <n v="42211000000"/>
    <x v="3"/>
    <x v="26"/>
    <m/>
    <m/>
    <m/>
    <m/>
    <m/>
  </r>
  <r>
    <n v="1597"/>
    <x v="384"/>
    <x v="3"/>
    <d v="2016-12-31T00:00:00"/>
    <n v="2016"/>
    <n v="184840000000"/>
    <n v="117038000000"/>
    <s v=" $-   "/>
    <x v="0"/>
    <n v="54872000000"/>
    <x v="3"/>
    <x v="26"/>
    <m/>
    <m/>
    <m/>
    <m/>
    <m/>
  </r>
  <r>
    <n v="1598"/>
    <x v="385"/>
    <x v="0"/>
    <d v="2012-12-31T00:00:00"/>
    <n v="2012"/>
    <n v="10515400000"/>
    <n v="7172100000"/>
    <n v="786800000"/>
    <x v="0"/>
    <n v="1161600000"/>
    <x v="6"/>
    <x v="97"/>
    <m/>
    <m/>
    <m/>
    <m/>
    <m/>
  </r>
  <r>
    <n v="1599"/>
    <x v="385"/>
    <x v="1"/>
    <d v="2013-12-31T00:00:00"/>
    <n v="2013"/>
    <n v="10368600000"/>
    <n v="7038400000"/>
    <n v="790400000"/>
    <x v="0"/>
    <n v="1170400000"/>
    <x v="6"/>
    <x v="97"/>
    <m/>
    <m/>
    <m/>
    <m/>
    <m/>
  </r>
  <r>
    <n v="1600"/>
    <x v="385"/>
    <x v="2"/>
    <d v="2014-12-31T00:00:00"/>
    <n v="2014"/>
    <n v="10524500000"/>
    <n v="7722100000"/>
    <n v="820900000"/>
    <x v="0"/>
    <n v="1272000000"/>
    <x v="6"/>
    <x v="97"/>
    <m/>
    <m/>
    <m/>
    <m/>
    <m/>
  </r>
  <r>
    <n v="1601"/>
    <x v="385"/>
    <x v="3"/>
    <d v="2015-12-31T00:00:00"/>
    <n v="2015"/>
    <n v="10731300000"/>
    <n v="7209400000"/>
    <n v="835100000"/>
    <x v="0"/>
    <n v="1295700000"/>
    <x v="6"/>
    <x v="97"/>
    <m/>
    <m/>
    <m/>
    <m/>
    <m/>
  </r>
  <r>
    <n v="1602"/>
    <x v="386"/>
    <x v="0"/>
    <d v="2013-12-31T00:00:00"/>
    <n v="2013"/>
    <n v="21963000000"/>
    <n v="5849000000"/>
    <n v="6891000000"/>
    <x v="0"/>
    <n v="1777000000"/>
    <x v="0"/>
    <x v="59"/>
    <m/>
    <m/>
    <m/>
    <m/>
    <m/>
  </r>
  <r>
    <n v="1603"/>
    <x v="386"/>
    <x v="1"/>
    <d v="2014-12-31T00:00:00"/>
    <n v="2014"/>
    <n v="23988000000"/>
    <n v="6097000000"/>
    <n v="7234000000"/>
    <x v="0"/>
    <n v="1904000000"/>
    <x v="0"/>
    <x v="59"/>
    <m/>
    <m/>
    <m/>
    <m/>
    <m/>
  </r>
  <r>
    <n v="1604"/>
    <x v="386"/>
    <x v="2"/>
    <d v="2015-12-31T00:00:00"/>
    <n v="2015"/>
    <n v="21813000000"/>
    <n v="4434000000"/>
    <n v="7315000000"/>
    <x v="0"/>
    <n v="2012000000"/>
    <x v="0"/>
    <x v="59"/>
    <m/>
    <m/>
    <m/>
    <m/>
    <m/>
  </r>
  <r>
    <n v="1605"/>
    <x v="386"/>
    <x v="3"/>
    <d v="2016-12-31T00:00:00"/>
    <n v="2016"/>
    <n v="19941000000"/>
    <n v="3747000000"/>
    <n v="6884000000"/>
    <x v="0"/>
    <n v="2038000000"/>
    <x v="0"/>
    <x v="59"/>
    <m/>
    <m/>
    <m/>
    <m/>
    <m/>
  </r>
  <r>
    <n v="1606"/>
    <x v="387"/>
    <x v="0"/>
    <d v="2012-12-31T00:00:00"/>
    <n v="2012"/>
    <n v="54127000000"/>
    <n v="13574000000"/>
    <n v="37352000000"/>
    <x v="0"/>
    <n v="1858000000"/>
    <x v="0"/>
    <x v="49"/>
    <m/>
    <m/>
    <m/>
    <m/>
    <m/>
  </r>
  <r>
    <n v="1607"/>
    <x v="387"/>
    <x v="1"/>
    <d v="2013-12-31T00:00:00"/>
    <n v="2013"/>
    <n v="55438000000"/>
    <n v="13703000000"/>
    <n v="32834000000"/>
    <x v="0"/>
    <n v="1867000000"/>
    <x v="0"/>
    <x v="49"/>
    <m/>
    <m/>
    <m/>
    <m/>
    <m/>
  </r>
  <r>
    <n v="1608"/>
    <x v="387"/>
    <x v="2"/>
    <d v="2014-12-31T00:00:00"/>
    <n v="2014"/>
    <n v="58232000000"/>
    <n v="14758000000"/>
    <n v="36583000000"/>
    <x v="0"/>
    <n v="1923000000"/>
    <x v="0"/>
    <x v="49"/>
    <m/>
    <m/>
    <m/>
    <m/>
    <m/>
  </r>
  <r>
    <n v="1609"/>
    <x v="387"/>
    <x v="3"/>
    <d v="2015-12-31T00:00:00"/>
    <n v="2015"/>
    <n v="58363000000"/>
    <n v="12947000000"/>
    <n v="35664000000"/>
    <x v="0"/>
    <n v="2084000000"/>
    <x v="0"/>
    <x v="49"/>
    <m/>
    <m/>
    <m/>
    <m/>
    <m/>
  </r>
  <r>
    <n v="1610"/>
    <x v="388"/>
    <x v="0"/>
    <d v="2013-01-31T00:00:00"/>
    <n v="2013"/>
    <n v="2794925000"/>
    <n v="1763394000"/>
    <n v="657246000"/>
    <x v="0"/>
    <s v=" $-   "/>
    <x v="1"/>
    <x v="74"/>
    <m/>
    <m/>
    <m/>
    <m/>
    <m/>
  </r>
  <r>
    <n v="1611"/>
    <x v="388"/>
    <x v="1"/>
    <d v="2014-01-31T00:00:00"/>
    <n v="2014"/>
    <n v="3086608000"/>
    <n v="1925266000"/>
    <n v="734511000"/>
    <x v="0"/>
    <s v=" $-   "/>
    <x v="1"/>
    <x v="74"/>
    <m/>
    <m/>
    <m/>
    <m/>
    <m/>
  </r>
  <r>
    <n v="1612"/>
    <x v="388"/>
    <x v="2"/>
    <d v="2015-01-31T00:00:00"/>
    <n v="2015"/>
    <n v="3323077000"/>
    <n v="2148147000"/>
    <n v="809545000"/>
    <x v="0"/>
    <s v=" $-   "/>
    <x v="1"/>
    <x v="74"/>
    <m/>
    <m/>
    <m/>
    <m/>
    <m/>
  </r>
  <r>
    <n v="1613"/>
    <x v="388"/>
    <x v="3"/>
    <d v="2016-01-31T00:00:00"/>
    <n v="2016"/>
    <n v="3445134000"/>
    <n v="2243232000"/>
    <n v="848323000"/>
    <x v="0"/>
    <s v=" $-   "/>
    <x v="1"/>
    <x v="74"/>
    <m/>
    <m/>
    <m/>
    <m/>
    <m/>
  </r>
  <r>
    <n v="1614"/>
    <x v="389"/>
    <x v="0"/>
    <d v="2013-07-31T00:00:00"/>
    <n v="2013"/>
    <n v="2436948000"/>
    <n v="1589821000"/>
    <n v="441168000"/>
    <x v="391"/>
    <s v=" $-   "/>
    <x v="6"/>
    <x v="35"/>
    <m/>
    <m/>
    <m/>
    <m/>
    <m/>
  </r>
  <r>
    <n v="1615"/>
    <x v="389"/>
    <x v="1"/>
    <d v="2014-07-31T00:00:00"/>
    <n v="2014"/>
    <n v="2473500000"/>
    <n v="1595700000"/>
    <n v="460300000"/>
    <x v="392"/>
    <s v=" $-   "/>
    <x v="6"/>
    <x v="35"/>
    <m/>
    <m/>
    <m/>
    <m/>
    <m/>
  </r>
  <r>
    <n v="1616"/>
    <x v="389"/>
    <x v="2"/>
    <d v="2015-07-31T00:00:00"/>
    <n v="2015"/>
    <n v="2371200000"/>
    <n v="1562600000"/>
    <n v="460100000"/>
    <x v="393"/>
    <s v=" $-   "/>
    <x v="6"/>
    <x v="35"/>
    <m/>
    <m/>
    <m/>
    <m/>
    <m/>
  </r>
  <r>
    <n v="1617"/>
    <x v="389"/>
    <x v="3"/>
    <d v="2016-07-31T00:00:00"/>
    <n v="2016"/>
    <n v="2220300000"/>
    <n v="1465500000"/>
    <n v="425100000"/>
    <x v="394"/>
    <s v=" $-   "/>
    <x v="6"/>
    <x v="35"/>
    <m/>
    <m/>
    <m/>
    <m/>
    <m/>
  </r>
  <r>
    <n v="1618"/>
    <x v="390"/>
    <x v="0"/>
    <d v="2013-12-31T00:00:00"/>
    <n v="2013"/>
    <n v="56600000000"/>
    <n v="40468000000"/>
    <n v="5241000000"/>
    <x v="395"/>
    <s v=" $-   "/>
    <x v="0"/>
    <x v="53"/>
    <m/>
    <m/>
    <m/>
    <m/>
    <m/>
  </r>
  <r>
    <n v="1619"/>
    <x v="390"/>
    <x v="1"/>
    <d v="2014-12-31T00:00:00"/>
    <n v="2014"/>
    <n v="57900000000"/>
    <n v="40898000000"/>
    <n v="4934000000"/>
    <x v="396"/>
    <s v=" $-   "/>
    <x v="0"/>
    <x v="53"/>
    <m/>
    <m/>
    <m/>
    <m/>
    <m/>
  </r>
  <r>
    <n v="1620"/>
    <x v="390"/>
    <x v="2"/>
    <d v="2015-12-31T00:00:00"/>
    <n v="2015"/>
    <n v="56098000000"/>
    <n v="40431000000"/>
    <n v="6097000000"/>
    <x v="397"/>
    <s v=" $-   "/>
    <x v="0"/>
    <x v="53"/>
    <m/>
    <m/>
    <m/>
    <m/>
    <m/>
  </r>
  <r>
    <n v="1621"/>
    <x v="390"/>
    <x v="3"/>
    <d v="2016-12-31T00:00:00"/>
    <n v="2016"/>
    <n v="57244000000"/>
    <n v="41460000000"/>
    <n v="5275000000"/>
    <x v="398"/>
    <s v=" $-   "/>
    <x v="0"/>
    <x v="53"/>
    <m/>
    <m/>
    <m/>
    <m/>
    <m/>
  </r>
  <r>
    <n v="1622"/>
    <x v="391"/>
    <x v="0"/>
    <d v="2013-09-30T00:00:00"/>
    <n v="2013"/>
    <n v="11778000000"/>
    <n v="1932000000"/>
    <n v="2207000000"/>
    <x v="0"/>
    <n v="397000000"/>
    <x v="2"/>
    <x v="16"/>
    <m/>
    <e v="#VALUE!"/>
    <m/>
    <m/>
    <m/>
  </r>
  <r>
    <n v="1623"/>
    <x v="391"/>
    <x v="1"/>
    <d v="2014-09-30T00:00:00"/>
    <n v="2014"/>
    <n v="12702000000"/>
    <n v="1875000000"/>
    <n v="2242000000"/>
    <x v="0"/>
    <n v="435000000"/>
    <x v="2"/>
    <x v="16"/>
    <m/>
    <e v="#VALUE!"/>
    <m/>
    <m/>
    <m/>
  </r>
  <r>
    <n v="1624"/>
    <x v="391"/>
    <x v="2"/>
    <d v="2015-09-30T00:00:00"/>
    <n v="2015"/>
    <n v="13880000000"/>
    <n v="2079000000"/>
    <n v="2229000000"/>
    <x v="0"/>
    <n v="494000000"/>
    <x v="2"/>
    <x v="16"/>
    <m/>
    <e v="#VALUE!"/>
    <m/>
    <m/>
    <m/>
  </r>
  <r>
    <n v="1625"/>
    <x v="391"/>
    <x v="3"/>
    <d v="2016-09-30T00:00:00"/>
    <n v="2016"/>
    <n v="15082000000"/>
    <n v="2226000000"/>
    <n v="4469000000"/>
    <x v="0"/>
    <n v="502000000"/>
    <x v="2"/>
    <x v="16"/>
    <m/>
    <e v="#VALUE!"/>
    <m/>
    <m/>
    <m/>
  </r>
  <r>
    <n v="1626"/>
    <x v="392"/>
    <x v="0"/>
    <d v="2013-09-27T00:00:00"/>
    <n v="2013"/>
    <n v="2942897000"/>
    <n v="1693210000"/>
    <n v="432589000"/>
    <x v="399"/>
    <s v=" $-   "/>
    <x v="3"/>
    <x v="5"/>
    <m/>
    <m/>
    <m/>
    <m/>
    <m/>
  </r>
  <r>
    <n v="1627"/>
    <x v="392"/>
    <x v="1"/>
    <d v="2014-09-26T00:00:00"/>
    <n v="2014"/>
    <n v="3049800000"/>
    <n v="1748100000"/>
    <n v="470600000"/>
    <x v="400"/>
    <s v=" $-   "/>
    <x v="3"/>
    <x v="5"/>
    <m/>
    <m/>
    <m/>
    <m/>
    <m/>
  </r>
  <r>
    <n v="1628"/>
    <x v="392"/>
    <x v="2"/>
    <d v="2015-10-02T00:00:00"/>
    <n v="2015"/>
    <n v="3099100000"/>
    <n v="1816400000"/>
    <n v="488500000"/>
    <x v="401"/>
    <s v=" $-   "/>
    <x v="3"/>
    <x v="5"/>
    <m/>
    <m/>
    <m/>
    <m/>
    <m/>
  </r>
  <r>
    <n v="1629"/>
    <x v="392"/>
    <x v="3"/>
    <d v="2016-09-30T00:00:00"/>
    <n v="2016"/>
    <n v="3217800000"/>
    <n v="1856500000"/>
    <n v="557000000"/>
    <x v="402"/>
    <s v=" $-   "/>
    <x v="3"/>
    <x v="5"/>
    <m/>
    <m/>
    <m/>
    <m/>
    <m/>
  </r>
  <r>
    <n v="1630"/>
    <x v="393"/>
    <x v="0"/>
    <d v="2012-12-31T00:00:00"/>
    <n v="2012"/>
    <n v="10879855000"/>
    <n v="5817880000"/>
    <n v="3596708000"/>
    <x v="0"/>
    <s v=" $-   "/>
    <x v="1"/>
    <x v="82"/>
    <m/>
    <m/>
    <m/>
    <m/>
    <m/>
  </r>
  <r>
    <n v="1631"/>
    <x v="393"/>
    <x v="1"/>
    <d v="2013-12-31T00:00:00"/>
    <n v="2013"/>
    <n v="11419648000"/>
    <n v="5931469000"/>
    <n v="3841032000"/>
    <x v="0"/>
    <s v=" $-   "/>
    <x v="1"/>
    <x v="82"/>
    <m/>
    <m/>
    <m/>
    <m/>
    <m/>
  </r>
  <r>
    <n v="1632"/>
    <x v="393"/>
    <x v="2"/>
    <d v="2015-01-03T00:00:00"/>
    <n v="2015"/>
    <n v="12282161000"/>
    <n v="6288190000"/>
    <n v="4159885000"/>
    <x v="0"/>
    <s v=" $-   "/>
    <x v="1"/>
    <x v="82"/>
    <m/>
    <m/>
    <m/>
    <m/>
    <m/>
  </r>
  <r>
    <n v="1633"/>
    <x v="393"/>
    <x v="3"/>
    <d v="2016-01-02T00:00:00"/>
    <n v="2016"/>
    <n v="12376744000"/>
    <n v="6393800000"/>
    <n v="4178386000"/>
    <x v="0"/>
    <s v=" $-   "/>
    <x v="1"/>
    <x v="82"/>
    <m/>
    <m/>
    <m/>
    <m/>
    <m/>
  </r>
  <r>
    <n v="1634"/>
    <x v="394"/>
    <x v="0"/>
    <d v="2013-09-30T00:00:00"/>
    <n v="2013"/>
    <n v="13794000000"/>
    <n v="6799000000"/>
    <n v="2829000000"/>
    <x v="0"/>
    <n v="237000000"/>
    <x v="1"/>
    <x v="67"/>
    <m/>
    <m/>
    <m/>
    <m/>
    <m/>
  </r>
  <r>
    <n v="1635"/>
    <x v="394"/>
    <x v="1"/>
    <d v="2014-09-30T00:00:00"/>
    <n v="2014"/>
    <n v="13783000000"/>
    <n v="6542000000"/>
    <n v="2899000000"/>
    <x v="0"/>
    <n v="217000000"/>
    <x v="1"/>
    <x v="67"/>
    <m/>
    <m/>
    <m/>
    <m/>
    <m/>
  </r>
  <r>
    <n v="1636"/>
    <x v="394"/>
    <x v="2"/>
    <d v="2015-09-30T00:00:00"/>
    <n v="2015"/>
    <n v="13268000000"/>
    <n v="6868000000"/>
    <n v="2860000000"/>
    <x v="0"/>
    <n v="222000000"/>
    <x v="1"/>
    <x v="67"/>
    <m/>
    <m/>
    <m/>
    <m/>
    <m/>
  </r>
  <r>
    <n v="1637"/>
    <x v="394"/>
    <x v="3"/>
    <d v="2016-09-30T00:00:00"/>
    <n v="2016"/>
    <n v="12488000000"/>
    <n v="6684000000"/>
    <n v="2851000000"/>
    <x v="0"/>
    <n v="221000000"/>
    <x v="1"/>
    <x v="67"/>
    <m/>
    <m/>
    <m/>
    <m/>
    <m/>
  </r>
  <r>
    <n v="1638"/>
    <x v="395"/>
    <x v="0"/>
    <d v="2012-12-31T00:00:00"/>
    <n v="2012"/>
    <n v="138393000000"/>
    <n v="126485000000"/>
    <n v="5229000000"/>
    <x v="0"/>
    <n v="1549000000"/>
    <x v="9"/>
    <x v="92"/>
    <m/>
    <m/>
    <m/>
    <m/>
    <m/>
  </r>
  <r>
    <n v="1639"/>
    <x v="395"/>
    <x v="1"/>
    <d v="2013-12-31T00:00:00"/>
    <n v="2013"/>
    <n v="138074000000"/>
    <n v="127316000000"/>
    <n v="5081000000"/>
    <x v="0"/>
    <n v="1720000000"/>
    <x v="9"/>
    <x v="92"/>
    <m/>
    <m/>
    <m/>
    <m/>
    <m/>
  </r>
  <r>
    <n v="1640"/>
    <x v="395"/>
    <x v="2"/>
    <d v="2014-12-31T00:00:00"/>
    <n v="2014"/>
    <n v="130844000000"/>
    <n v="118141000000"/>
    <n v="5111000000"/>
    <x v="0"/>
    <n v="1690000000"/>
    <x v="9"/>
    <x v="92"/>
    <m/>
    <m/>
    <m/>
    <m/>
    <m/>
  </r>
  <r>
    <n v="1641"/>
    <x v="395"/>
    <x v="3"/>
    <d v="2015-12-31T00:00:00"/>
    <n v="2015"/>
    <n v="87804000000"/>
    <n v="74651000000"/>
    <n v="4953000000"/>
    <x v="0"/>
    <n v="1842000000"/>
    <x v="9"/>
    <x v="92"/>
    <m/>
    <m/>
    <m/>
    <m/>
    <m/>
  </r>
  <r>
    <n v="1642"/>
    <x v="396"/>
    <x v="0"/>
    <d v="2012-12-31T00:00:00"/>
    <n v="2012"/>
    <n v="2567310000"/>
    <n v="2233284000"/>
    <n v="308143000"/>
    <x v="0"/>
    <s v=" $-   "/>
    <x v="8"/>
    <x v="99"/>
    <m/>
    <m/>
    <m/>
    <m/>
    <m/>
  </r>
  <r>
    <n v="1643"/>
    <x v="396"/>
    <x v="1"/>
    <d v="2013-12-31T00:00:00"/>
    <n v="2013"/>
    <n v="2770709000"/>
    <n v="2343829000"/>
    <n v="274217000"/>
    <x v="0"/>
    <s v=" $-   "/>
    <x v="8"/>
    <x v="99"/>
    <m/>
    <m/>
    <m/>
    <m/>
    <m/>
  </r>
  <r>
    <n v="1644"/>
    <x v="396"/>
    <x v="2"/>
    <d v="2014-12-31T00:00:00"/>
    <n v="2014"/>
    <n v="2994169000"/>
    <n v="2406587000"/>
    <n v="292358000"/>
    <x v="0"/>
    <s v=" $-   "/>
    <x v="8"/>
    <x v="99"/>
    <m/>
    <m/>
    <m/>
    <m/>
    <m/>
  </r>
  <r>
    <n v="1645"/>
    <x v="396"/>
    <x v="3"/>
    <d v="2015-12-31T00:00:00"/>
    <n v="2015"/>
    <n v="3422181000"/>
    <n v="2564648000"/>
    <n v="312694000"/>
    <x v="0"/>
    <s v=" $-   "/>
    <x v="8"/>
    <x v="99"/>
    <m/>
    <m/>
    <m/>
    <m/>
    <m/>
  </r>
  <r>
    <n v="1646"/>
    <x v="397"/>
    <x v="0"/>
    <d v="2013-12-31T00:00:00"/>
    <n v="2013"/>
    <n v="2299176000"/>
    <n v="928565000"/>
    <n v="177366000"/>
    <x v="403"/>
    <n v="461627000"/>
    <x v="7"/>
    <x v="14"/>
    <m/>
    <m/>
    <m/>
    <m/>
    <m/>
  </r>
  <r>
    <n v="1647"/>
    <x v="397"/>
    <x v="1"/>
    <d v="2014-12-31T00:00:00"/>
    <n v="2014"/>
    <n v="2312512000"/>
    <n v="953611000"/>
    <n v="169270000"/>
    <x v="0"/>
    <n v="481303000"/>
    <x v="7"/>
    <x v="14"/>
    <m/>
    <m/>
    <m/>
    <m/>
    <m/>
  </r>
  <r>
    <n v="1648"/>
    <x v="397"/>
    <x v="2"/>
    <d v="2015-12-31T00:00:00"/>
    <n v="2015"/>
    <n v="2502267000"/>
    <n v="1011249000"/>
    <n v="175307000"/>
    <x v="0"/>
    <n v="542952000"/>
    <x v="7"/>
    <x v="14"/>
    <m/>
    <m/>
    <m/>
    <m/>
    <m/>
  </r>
  <r>
    <n v="1649"/>
    <x v="397"/>
    <x v="3"/>
    <d v="2016-12-31T00:00:00"/>
    <n v="2016"/>
    <n v="2506202000"/>
    <n v="1024336000"/>
    <n v="179279000"/>
    <x v="0"/>
    <n v="565059000"/>
    <x v="7"/>
    <x v="14"/>
    <m/>
    <m/>
    <m/>
    <m/>
    <m/>
  </r>
  <r>
    <n v="1650"/>
    <x v="398"/>
    <x v="0"/>
    <d v="2012-12-31T00:00:00"/>
    <n v="2012"/>
    <n v="1407848000"/>
    <n v="516708000"/>
    <n v="220068000"/>
    <x v="0"/>
    <n v="98844000"/>
    <x v="0"/>
    <x v="68"/>
    <m/>
    <m/>
    <m/>
    <m/>
    <m/>
  </r>
  <r>
    <n v="1651"/>
    <x v="398"/>
    <x v="1"/>
    <d v="2013-12-31T00:00:00"/>
    <n v="2013"/>
    <n v="1595703000"/>
    <n v="622523000"/>
    <n v="228982000"/>
    <x v="0"/>
    <n v="129931000"/>
    <x v="0"/>
    <x v="68"/>
    <m/>
    <m/>
    <m/>
    <m/>
    <m/>
  </r>
  <r>
    <n v="1652"/>
    <x v="398"/>
    <x v="2"/>
    <d v="2014-12-31T00:00:00"/>
    <n v="2014"/>
    <n v="1746726000"/>
    <n v="716598000"/>
    <n v="227306000"/>
    <x v="0"/>
    <n v="142376000"/>
    <x v="0"/>
    <x v="68"/>
    <m/>
    <m/>
    <m/>
    <m/>
    <m/>
  </r>
  <r>
    <n v="1653"/>
    <x v="398"/>
    <x v="3"/>
    <d v="2015-12-31T00:00:00"/>
    <n v="2015"/>
    <n v="2068010000"/>
    <n v="803274000"/>
    <n v="312690000"/>
    <x v="0"/>
    <n v="215484000"/>
    <x v="0"/>
    <x v="68"/>
    <m/>
    <m/>
    <m/>
    <m/>
    <m/>
  </r>
  <r>
    <n v="1654"/>
    <x v="399"/>
    <x v="0"/>
    <d v="2012-12-31T00:00:00"/>
    <n v="2012"/>
    <n v="873592000"/>
    <n v="167600000"/>
    <n v="186971000"/>
    <x v="404"/>
    <s v=" $-   "/>
    <x v="2"/>
    <x v="16"/>
    <m/>
    <e v="#VALUE!"/>
    <m/>
    <m/>
    <m/>
  </r>
  <r>
    <n v="1655"/>
    <x v="399"/>
    <x v="1"/>
    <d v="2013-12-31T00:00:00"/>
    <n v="2013"/>
    <n v="965087000"/>
    <n v="187013000"/>
    <n v="179545000"/>
    <x v="405"/>
    <s v=" $-   "/>
    <x v="2"/>
    <x v="16"/>
    <m/>
    <e v="#VALUE!"/>
    <m/>
    <m/>
    <m/>
  </r>
  <r>
    <n v="1656"/>
    <x v="399"/>
    <x v="2"/>
    <d v="2014-12-31T00:00:00"/>
    <n v="2014"/>
    <n v="1010117000"/>
    <n v="188425000"/>
    <n v="189488000"/>
    <x v="406"/>
    <s v=" $-   "/>
    <x v="2"/>
    <x v="16"/>
    <m/>
    <e v="#VALUE!"/>
    <m/>
    <m/>
    <m/>
  </r>
  <r>
    <n v="1657"/>
    <x v="399"/>
    <x v="3"/>
    <d v="2015-12-31T00:00:00"/>
    <n v="2015"/>
    <n v="1059366000"/>
    <n v="192788000"/>
    <n v="196914000"/>
    <x v="407"/>
    <s v=" $-   "/>
    <x v="2"/>
    <x v="16"/>
    <m/>
    <e v="#VALUE!"/>
    <m/>
    <m/>
    <m/>
  </r>
  <r>
    <n v="1658"/>
    <x v="400"/>
    <x v="0"/>
    <d v="2012-12-31T00:00:00"/>
    <n v="2012"/>
    <n v="1527042000"/>
    <n v="279885000"/>
    <n v="432681000"/>
    <x v="408"/>
    <s v=" $-   "/>
    <x v="3"/>
    <x v="19"/>
    <m/>
    <m/>
    <m/>
    <m/>
    <m/>
  </r>
  <r>
    <n v="1659"/>
    <x v="400"/>
    <x v="1"/>
    <d v="2013-12-31T00:00:00"/>
    <n v="2013"/>
    <n v="1211975000"/>
    <n v="130277000"/>
    <n v="356188000"/>
    <x v="409"/>
    <s v=" $-   "/>
    <x v="3"/>
    <x v="19"/>
    <m/>
    <m/>
    <m/>
    <m/>
    <m/>
  </r>
  <r>
    <n v="1660"/>
    <x v="400"/>
    <x v="2"/>
    <d v="2014-12-31T00:00:00"/>
    <n v="2014"/>
    <n v="580415000"/>
    <n v="60987000"/>
    <n v="305409000"/>
    <x v="410"/>
    <s v=" $-   "/>
    <x v="3"/>
    <x v="19"/>
    <m/>
    <m/>
    <m/>
    <m/>
    <m/>
  </r>
  <r>
    <n v="1661"/>
    <x v="400"/>
    <x v="3"/>
    <d v="2015-12-31T00:00:00"/>
    <n v="2015"/>
    <n v="1032336000"/>
    <n v="124512000"/>
    <n v="376575000"/>
    <x v="411"/>
    <s v=" $-   "/>
    <x v="3"/>
    <x v="19"/>
    <m/>
    <m/>
    <m/>
    <m/>
    <m/>
  </r>
  <r>
    <n v="1662"/>
    <x v="401"/>
    <x v="0"/>
    <d v="2013-12-31T00:00:00"/>
    <n v="2013"/>
    <n v="2514595000"/>
    <n v="1118240000"/>
    <n v="132447000"/>
    <x v="0"/>
    <n v="629908000"/>
    <x v="7"/>
    <x v="14"/>
    <m/>
    <m/>
    <m/>
    <m/>
    <m/>
  </r>
  <r>
    <n v="1663"/>
    <x v="401"/>
    <x v="1"/>
    <d v="2014-12-31T00:00:00"/>
    <n v="2014"/>
    <n v="2772550000"/>
    <n v="1212480000"/>
    <n v="147481000"/>
    <x v="0"/>
    <n v="725216000"/>
    <x v="7"/>
    <x v="14"/>
    <m/>
    <m/>
    <m/>
    <m/>
    <m/>
  </r>
  <r>
    <n v="1664"/>
    <x v="401"/>
    <x v="2"/>
    <d v="2015-12-31T00:00:00"/>
    <n v="2015"/>
    <n v="3285346000"/>
    <n v="1410205000"/>
    <n v="145992000"/>
    <x v="0"/>
    <n v="894057000"/>
    <x v="7"/>
    <x v="14"/>
    <m/>
    <m/>
    <m/>
    <m/>
    <m/>
  </r>
  <r>
    <n v="1665"/>
    <x v="401"/>
    <x v="3"/>
    <d v="2016-12-31T00:00:00"/>
    <n v="2016"/>
    <n v="3442646000"/>
    <n v="1442073000"/>
    <n v="136863000"/>
    <x v="0"/>
    <n v="898924000"/>
    <x v="7"/>
    <x v="14"/>
    <m/>
    <m/>
    <m/>
    <m/>
    <m/>
  </r>
  <r>
    <n v="1666"/>
    <x v="402"/>
    <x v="0"/>
    <d v="2012-12-31T00:00:00"/>
    <n v="2012"/>
    <n v="115846000000"/>
    <n v="46275000000"/>
    <n v="39951000000"/>
    <x v="0"/>
    <n v="16460000000"/>
    <x v="10"/>
    <x v="61"/>
    <m/>
    <m/>
    <m/>
    <m/>
    <m/>
  </r>
  <r>
    <n v="1667"/>
    <x v="402"/>
    <x v="1"/>
    <d v="2013-12-31T00:00:00"/>
    <n v="2013"/>
    <n v="120550000000"/>
    <n v="44887000000"/>
    <n v="27089000000"/>
    <x v="0"/>
    <n v="16606000000"/>
    <x v="10"/>
    <x v="61"/>
    <m/>
    <m/>
    <m/>
    <m/>
    <m/>
  </r>
  <r>
    <n v="1668"/>
    <x v="402"/>
    <x v="2"/>
    <d v="2014-12-31T00:00:00"/>
    <n v="2014"/>
    <n v="127079000000"/>
    <n v="49931000000"/>
    <n v="41016000000"/>
    <x v="0"/>
    <n v="16533000000"/>
    <x v="10"/>
    <x v="61"/>
    <m/>
    <m/>
    <m/>
    <m/>
    <m/>
  </r>
  <r>
    <n v="1669"/>
    <x v="402"/>
    <x v="3"/>
    <d v="2015-12-31T00:00:00"/>
    <n v="2015"/>
    <n v="131620000000"/>
    <n v="52557000000"/>
    <n v="29986000000"/>
    <x v="0"/>
    <n v="16017000000"/>
    <x v="10"/>
    <x v="61"/>
    <m/>
    <m/>
    <m/>
    <m/>
    <m/>
  </r>
  <r>
    <n v="1670"/>
    <x v="403"/>
    <x v="0"/>
    <d v="2012-12-31T00:00:00"/>
    <n v="2012"/>
    <n v="1843641000"/>
    <n v="737614000"/>
    <n v="477270000"/>
    <x v="412"/>
    <n v="13829000"/>
    <x v="3"/>
    <x v="4"/>
    <m/>
    <m/>
    <m/>
    <m/>
    <m/>
  </r>
  <r>
    <n v="1671"/>
    <x v="403"/>
    <x v="1"/>
    <d v="2013-12-31T00:00:00"/>
    <n v="2013"/>
    <n v="1904218000"/>
    <n v="783456000"/>
    <n v="492965000"/>
    <x v="413"/>
    <n v="9918000"/>
    <x v="3"/>
    <x v="4"/>
    <m/>
    <m/>
    <m/>
    <m/>
    <m/>
  </r>
  <r>
    <n v="1672"/>
    <x v="403"/>
    <x v="2"/>
    <d v="2014-12-31T00:00:00"/>
    <n v="2014"/>
    <n v="1989344000"/>
    <n v="824913000"/>
    <n v="512707000"/>
    <x v="414"/>
    <n v="10634000"/>
    <x v="3"/>
    <x v="4"/>
    <m/>
    <m/>
    <m/>
    <m/>
    <m/>
  </r>
  <r>
    <n v="1673"/>
    <x v="403"/>
    <x v="3"/>
    <d v="2015-12-31T00:00:00"/>
    <n v="2015"/>
    <n v="2042332000"/>
    <n v="842672000"/>
    <n v="495747000"/>
    <x v="415"/>
    <n v="10123000"/>
    <x v="3"/>
    <x v="4"/>
    <m/>
    <m/>
    <m/>
    <m/>
    <m/>
  </r>
  <r>
    <n v="1674"/>
    <x v="404"/>
    <x v="0"/>
    <d v="2013-06-28T00:00:00"/>
    <n v="2013"/>
    <n v="15351000000"/>
    <n v="10988000000"/>
    <n v="1525000000"/>
    <x v="416"/>
    <s v=" $-   "/>
    <x v="2"/>
    <x v="111"/>
    <m/>
    <e v="#VALUE!"/>
    <m/>
    <m/>
    <m/>
  </r>
  <r>
    <n v="1675"/>
    <x v="404"/>
    <x v="1"/>
    <d v="2014-06-27T00:00:00"/>
    <n v="2014"/>
    <n v="15130000000"/>
    <n v="10770000000"/>
    <n v="908000000"/>
    <x v="417"/>
    <s v=" $-   "/>
    <x v="2"/>
    <x v="111"/>
    <m/>
    <e v="#VALUE!"/>
    <m/>
    <m/>
    <m/>
  </r>
  <r>
    <n v="1676"/>
    <x v="404"/>
    <x v="2"/>
    <d v="2015-07-03T00:00:00"/>
    <n v="2015"/>
    <n v="14572000000"/>
    <n v="10351000000"/>
    <n v="964000000"/>
    <x v="418"/>
    <s v=" $-   "/>
    <x v="2"/>
    <x v="111"/>
    <m/>
    <e v="#VALUE!"/>
    <m/>
    <m/>
    <m/>
  </r>
  <r>
    <n v="1677"/>
    <x v="404"/>
    <x v="3"/>
    <d v="2016-07-01T00:00:00"/>
    <n v="2016"/>
    <n v="12994000000"/>
    <n v="9559000000"/>
    <n v="1342000000"/>
    <x v="419"/>
    <s v=" $-   "/>
    <x v="2"/>
    <x v="111"/>
    <m/>
    <e v="#VALUE!"/>
    <m/>
    <m/>
    <m/>
  </r>
  <r>
    <n v="1678"/>
    <x v="405"/>
    <x v="0"/>
    <d v="2012-12-31T00:00:00"/>
    <n v="2012"/>
    <n v="4246400000"/>
    <n v="2760500000"/>
    <n v="121400000"/>
    <x v="0"/>
    <n v="364200000"/>
    <x v="5"/>
    <x v="11"/>
    <m/>
    <m/>
    <m/>
    <m/>
    <m/>
  </r>
  <r>
    <n v="1679"/>
    <x v="405"/>
    <x v="1"/>
    <d v="2013-12-31T00:00:00"/>
    <n v="2013"/>
    <n v="4519000000"/>
    <n v="2982100000"/>
    <n v="116700000"/>
    <x v="0"/>
    <n v="340100000"/>
    <x v="5"/>
    <x v="11"/>
    <m/>
    <m/>
    <m/>
    <m/>
    <m/>
  </r>
  <r>
    <n v="1680"/>
    <x v="405"/>
    <x v="2"/>
    <d v="2014-12-31T00:00:00"/>
    <n v="2014"/>
    <n v="4997100000"/>
    <n v="3371800000"/>
    <n v="121800000"/>
    <x v="0"/>
    <n v="391400000"/>
    <x v="5"/>
    <x v="11"/>
    <m/>
    <m/>
    <m/>
    <m/>
    <m/>
  </r>
  <r>
    <n v="1681"/>
    <x v="405"/>
    <x v="3"/>
    <d v="2015-12-31T00:00:00"/>
    <n v="2015"/>
    <n v="5926100000"/>
    <n v="3949400000"/>
    <n v="164400000"/>
    <x v="0"/>
    <n v="561800000"/>
    <x v="5"/>
    <x v="11"/>
    <m/>
    <m/>
    <m/>
    <m/>
    <m/>
  </r>
  <r>
    <n v="1682"/>
    <x v="406"/>
    <x v="0"/>
    <d v="2012-12-31T00:00:00"/>
    <n v="2012"/>
    <n v="91247000000"/>
    <n v="1727000000"/>
    <n v="48724000000"/>
    <x v="0"/>
    <n v="8891000000"/>
    <x v="6"/>
    <x v="35"/>
    <m/>
    <m/>
    <m/>
    <m/>
    <m/>
  </r>
  <r>
    <n v="1683"/>
    <x v="406"/>
    <x v="1"/>
    <d v="2013-12-31T00:00:00"/>
    <n v="2013"/>
    <n v="88069000000"/>
    <n v="1337000000"/>
    <n v="47338000000"/>
    <x v="0"/>
    <n v="3813000000"/>
    <x v="6"/>
    <x v="35"/>
    <m/>
    <m/>
    <m/>
    <m/>
    <m/>
  </r>
  <r>
    <n v="1684"/>
    <x v="406"/>
    <x v="2"/>
    <d v="2014-12-31T00:00:00"/>
    <n v="2014"/>
    <n v="88372000000"/>
    <n v="1096000000"/>
    <n v="47667000000"/>
    <x v="0"/>
    <n v="2765000000"/>
    <x v="6"/>
    <x v="35"/>
    <m/>
    <m/>
    <m/>
    <m/>
    <m/>
  </r>
  <r>
    <n v="1685"/>
    <x v="406"/>
    <x v="3"/>
    <d v="2015-12-31T00:00:00"/>
    <n v="2015"/>
    <n v="90033000000"/>
    <n v="963000000"/>
    <n v="48728000000"/>
    <x v="0"/>
    <n v="3688000000"/>
    <x v="6"/>
    <x v="35"/>
    <m/>
    <m/>
    <m/>
    <m/>
    <m/>
  </r>
  <r>
    <n v="1686"/>
    <x v="407"/>
    <x v="0"/>
    <d v="2013-09-29T00:00:00"/>
    <n v="2013"/>
    <n v="12917000000"/>
    <n v="8288000000"/>
    <n v="3682000000"/>
    <x v="0"/>
    <s v=" $-   "/>
    <x v="4"/>
    <x v="93"/>
    <m/>
    <m/>
    <m/>
    <m/>
    <m/>
  </r>
  <r>
    <n v="1687"/>
    <x v="407"/>
    <x v="1"/>
    <d v="2014-09-28T00:00:00"/>
    <n v="2014"/>
    <n v="14194000000"/>
    <n v="9150000000"/>
    <n v="4032000000"/>
    <x v="0"/>
    <s v=" $-   "/>
    <x v="4"/>
    <x v="93"/>
    <m/>
    <m/>
    <m/>
    <m/>
    <m/>
  </r>
  <r>
    <n v="1688"/>
    <x v="407"/>
    <x v="2"/>
    <d v="2015-09-27T00:00:00"/>
    <n v="2015"/>
    <n v="15389000000"/>
    <n v="9973000000"/>
    <n v="4472000000"/>
    <x v="0"/>
    <s v=" $-   "/>
    <x v="4"/>
    <x v="93"/>
    <m/>
    <m/>
    <m/>
    <m/>
    <m/>
  </r>
  <r>
    <n v="1689"/>
    <x v="407"/>
    <x v="3"/>
    <d v="2016-09-25T00:00:00"/>
    <n v="2016"/>
    <n v="15724000000"/>
    <n v="10313000000"/>
    <n v="4477000000"/>
    <x v="0"/>
    <s v=" $-   "/>
    <x v="4"/>
    <x v="93"/>
    <m/>
    <m/>
    <m/>
    <m/>
    <m/>
  </r>
  <r>
    <n v="1690"/>
    <x v="408"/>
    <x v="0"/>
    <d v="2013-12-31T00:00:00"/>
    <n v="2013"/>
    <n v="18769000000"/>
    <n v="15471000000"/>
    <n v="1828000000"/>
    <x v="0"/>
    <n v="25000000"/>
    <x v="1"/>
    <x v="110"/>
    <m/>
    <m/>
    <m/>
    <m/>
    <m/>
  </r>
  <r>
    <n v="1691"/>
    <x v="408"/>
    <x v="1"/>
    <d v="2014-12-31T00:00:00"/>
    <n v="2014"/>
    <n v="19872000000"/>
    <n v="16477000000"/>
    <n v="2038000000"/>
    <x v="0"/>
    <n v="33000000"/>
    <x v="1"/>
    <x v="110"/>
    <m/>
    <m/>
    <m/>
    <m/>
    <m/>
  </r>
  <r>
    <n v="1692"/>
    <x v="408"/>
    <x v="2"/>
    <d v="2015-12-31T00:00:00"/>
    <n v="2015"/>
    <n v="20891000000"/>
    <n v="17201000000"/>
    <n v="2130000000"/>
    <x v="0"/>
    <n v="74000000"/>
    <x v="1"/>
    <x v="110"/>
    <m/>
    <m/>
    <m/>
    <m/>
    <m/>
  </r>
  <r>
    <n v="1693"/>
    <x v="408"/>
    <x v="3"/>
    <d v="2016-12-31T00:00:00"/>
    <n v="2016"/>
    <n v="20718000000"/>
    <n v="17036000000"/>
    <n v="2084000000"/>
    <x v="0"/>
    <n v="71000000"/>
    <x v="1"/>
    <x v="110"/>
    <m/>
    <m/>
    <m/>
    <m/>
    <m/>
  </r>
  <r>
    <n v="1698"/>
    <x v="409"/>
    <x v="0"/>
    <d v="2013-12-31T00:00:00"/>
    <n v="2013"/>
    <n v="13983000000"/>
    <n v="9112000000"/>
    <n v="1468000000"/>
    <x v="0"/>
    <n v="1333000000"/>
    <x v="0"/>
    <x v="118"/>
    <m/>
    <m/>
    <m/>
    <m/>
    <m/>
  </r>
  <r>
    <n v="1699"/>
    <x v="409"/>
    <x v="1"/>
    <d v="2014-12-31T00:00:00"/>
    <n v="2014"/>
    <n v="13996000000"/>
    <n v="9002000000"/>
    <n v="1481000000"/>
    <x v="0"/>
    <n v="1292000000"/>
    <x v="0"/>
    <x v="118"/>
    <m/>
    <m/>
    <m/>
    <m/>
    <m/>
  </r>
  <r>
    <n v="1700"/>
    <x v="409"/>
    <x v="2"/>
    <d v="2015-12-31T00:00:00"/>
    <n v="2015"/>
    <n v="12961000000"/>
    <n v="8231000000"/>
    <n v="1343000000"/>
    <x v="0"/>
    <n v="1245000000"/>
    <x v="0"/>
    <x v="118"/>
    <m/>
    <m/>
    <m/>
    <m/>
    <m/>
  </r>
  <r>
    <n v="1701"/>
    <x v="409"/>
    <x v="3"/>
    <d v="2016-12-31T00:00:00"/>
    <n v="2016"/>
    <n v="13609000000"/>
    <n v="8486000000"/>
    <n v="1410000000"/>
    <x v="0"/>
    <n v="1301000000"/>
    <x v="0"/>
    <x v="118"/>
    <m/>
    <m/>
    <m/>
    <m/>
    <m/>
  </r>
  <r>
    <n v="1702"/>
    <x v="410"/>
    <x v="0"/>
    <d v="2012-12-31T00:00:00"/>
    <n v="2012"/>
    <n v="7486000000"/>
    <n v="4523000000"/>
    <n v="595000000"/>
    <x v="0"/>
    <n v="756000000"/>
    <x v="9"/>
    <x v="27"/>
    <m/>
    <m/>
    <m/>
    <m/>
    <m/>
  </r>
  <r>
    <n v="1703"/>
    <x v="410"/>
    <x v="1"/>
    <d v="2013-12-31T00:00:00"/>
    <n v="2013"/>
    <n v="6860000000"/>
    <n v="4124000000"/>
    <n v="546000000"/>
    <x v="0"/>
    <n v="815000000"/>
    <x v="9"/>
    <x v="27"/>
    <m/>
    <m/>
    <m/>
    <m/>
    <m/>
  </r>
  <r>
    <n v="1704"/>
    <x v="410"/>
    <x v="2"/>
    <d v="2014-12-31T00:00:00"/>
    <n v="2014"/>
    <n v="7637000000"/>
    <n v="4508000000"/>
    <n v="384000000"/>
    <x v="0"/>
    <n v="1176000000"/>
    <x v="9"/>
    <x v="27"/>
    <m/>
    <m/>
    <m/>
    <m/>
    <m/>
  </r>
  <r>
    <n v="1705"/>
    <x v="410"/>
    <x v="3"/>
    <d v="2015-12-31T00:00:00"/>
    <n v="2015"/>
    <n v="7360000000"/>
    <n v="3434000000"/>
    <n v="864000000"/>
    <x v="0"/>
    <n v="1738000000"/>
    <x v="9"/>
    <x v="27"/>
    <m/>
    <m/>
    <m/>
    <m/>
    <m/>
  </r>
  <r>
    <n v="1706"/>
    <x v="411"/>
    <x v="0"/>
    <d v="2013-01-31T00:00:00"/>
    <n v="2013"/>
    <n v="468651000000"/>
    <n v="352297000000"/>
    <n v="88629000000"/>
    <x v="0"/>
    <s v=" $-   "/>
    <x v="4"/>
    <x v="55"/>
    <m/>
    <m/>
    <m/>
    <m/>
    <m/>
  </r>
  <r>
    <n v="1707"/>
    <x v="411"/>
    <x v="1"/>
    <d v="2014-01-31T00:00:00"/>
    <n v="2014"/>
    <n v="476294000000"/>
    <n v="358069000000"/>
    <n v="91353000000"/>
    <x v="0"/>
    <s v=" $-   "/>
    <x v="4"/>
    <x v="55"/>
    <m/>
    <m/>
    <m/>
    <m/>
    <m/>
  </r>
  <r>
    <n v="1708"/>
    <x v="411"/>
    <x v="2"/>
    <d v="2015-01-31T00:00:00"/>
    <n v="2015"/>
    <n v="485651000000"/>
    <n v="365086000000"/>
    <n v="93418000000"/>
    <x v="0"/>
    <s v=" $-   "/>
    <x v="4"/>
    <x v="55"/>
    <m/>
    <m/>
    <m/>
    <m/>
    <m/>
  </r>
  <r>
    <n v="1709"/>
    <x v="411"/>
    <x v="3"/>
    <d v="2016-01-31T00:00:00"/>
    <n v="2016"/>
    <n v="482130000000"/>
    <n v="360984000000"/>
    <n v="97041000000"/>
    <x v="0"/>
    <s v=" $-   "/>
    <x v="4"/>
    <x v="55"/>
    <m/>
    <m/>
    <m/>
    <m/>
    <m/>
  </r>
  <r>
    <n v="1710"/>
    <x v="412"/>
    <x v="0"/>
    <d v="2014-09-30T00:00:00"/>
    <n v="2014"/>
    <n v="9895100000"/>
    <n v="7961500000"/>
    <n v="937600000"/>
    <x v="0"/>
    <n v="86000000"/>
    <x v="8"/>
    <x v="32"/>
    <m/>
    <m/>
    <m/>
    <m/>
    <m/>
  </r>
  <r>
    <n v="1711"/>
    <x v="412"/>
    <x v="1"/>
    <d v="2015-09-30T00:00:00"/>
    <n v="2015"/>
    <n v="11124800000"/>
    <n v="8986500000"/>
    <n v="1026100000"/>
    <x v="0"/>
    <n v="118900000"/>
    <x v="8"/>
    <x v="32"/>
    <m/>
    <m/>
    <m/>
    <m/>
    <m/>
  </r>
  <r>
    <n v="1712"/>
    <x v="412"/>
    <x v="2"/>
    <d v="2016-09-30T00:00:00"/>
    <n v="2016"/>
    <n v="14171800000"/>
    <n v="11413200000"/>
    <n v="1750100000"/>
    <x v="0"/>
    <n v="211800000"/>
    <x v="8"/>
    <x v="32"/>
    <m/>
    <m/>
    <m/>
    <m/>
    <m/>
  </r>
  <r>
    <n v="1713"/>
    <x v="413"/>
    <x v="0"/>
    <d v="2012-12-31T00:00:00"/>
    <n v="2012"/>
    <n v="5664800000"/>
    <n v="3194200000"/>
    <n v="1140600000"/>
    <x v="0"/>
    <s v=" $-   "/>
    <x v="2"/>
    <x v="16"/>
    <m/>
    <e v="#VALUE!"/>
    <m/>
    <m/>
    <m/>
  </r>
  <r>
    <n v="1714"/>
    <x v="413"/>
    <x v="1"/>
    <d v="2013-12-31T00:00:00"/>
    <n v="2013"/>
    <n v="5542000000"/>
    <n v="3235000000"/>
    <n v="1199600000"/>
    <x v="0"/>
    <s v=" $-   "/>
    <x v="2"/>
    <x v="16"/>
    <m/>
    <e v="#VALUE!"/>
    <m/>
    <m/>
    <m/>
  </r>
  <r>
    <n v="1715"/>
    <x v="413"/>
    <x v="2"/>
    <d v="2014-12-31T00:00:00"/>
    <n v="2014"/>
    <n v="5607200000"/>
    <n v="3297400000"/>
    <n v="1169300000"/>
    <x v="0"/>
    <s v=" $-   "/>
    <x v="2"/>
    <x v="16"/>
    <m/>
    <e v="#VALUE!"/>
    <m/>
    <m/>
    <m/>
  </r>
  <r>
    <n v="1716"/>
    <x v="413"/>
    <x v="3"/>
    <d v="2015-12-31T00:00:00"/>
    <n v="2015"/>
    <n v="5483700000"/>
    <n v="3199400000"/>
    <n v="1174900000"/>
    <x v="0"/>
    <s v=" $-   "/>
    <x v="2"/>
    <x v="16"/>
    <m/>
    <e v="#VALUE!"/>
    <m/>
    <m/>
    <m/>
  </r>
  <r>
    <n v="1717"/>
    <x v="414"/>
    <x v="0"/>
    <d v="2012-12-31T00:00:00"/>
    <n v="2012"/>
    <n v="5989000000"/>
    <n v="4993000000"/>
    <n v="320000000"/>
    <x v="420"/>
    <s v=" $-   "/>
    <x v="7"/>
    <x v="14"/>
    <m/>
    <m/>
    <m/>
    <m/>
    <m/>
  </r>
  <r>
    <n v="1718"/>
    <x v="414"/>
    <x v="1"/>
    <d v="2013-12-31T00:00:00"/>
    <n v="2013"/>
    <n v="7254000000"/>
    <n v="5716000000"/>
    <n v="494000000"/>
    <x v="421"/>
    <s v=" $-   "/>
    <x v="7"/>
    <x v="14"/>
    <m/>
    <m/>
    <m/>
    <m/>
    <m/>
  </r>
  <r>
    <n v="1719"/>
    <x v="414"/>
    <x v="2"/>
    <d v="2014-12-31T00:00:00"/>
    <n v="2014"/>
    <n v="7403000000"/>
    <n v="5763000000"/>
    <n v="249000000"/>
    <x v="422"/>
    <s v=" $-   "/>
    <x v="7"/>
    <x v="14"/>
    <m/>
    <m/>
    <m/>
    <m/>
    <m/>
  </r>
  <r>
    <n v="1720"/>
    <x v="414"/>
    <x v="3"/>
    <d v="2015-12-31T00:00:00"/>
    <n v="2015"/>
    <n v="7082000000"/>
    <n v="5694000000"/>
    <n v="420000000"/>
    <x v="423"/>
    <s v=" $-   "/>
    <x v="7"/>
    <x v="14"/>
    <m/>
    <m/>
    <m/>
    <m/>
    <m/>
  </r>
  <r>
    <n v="1721"/>
    <x v="415"/>
    <x v="0"/>
    <d v="2012-12-31T00:00:00"/>
    <n v="2012"/>
    <n v="4534000000"/>
    <n v="2093000000"/>
    <n v="1389000000"/>
    <x v="0"/>
    <n v="185000000"/>
    <x v="1"/>
    <x v="43"/>
    <m/>
    <m/>
    <m/>
    <m/>
    <m/>
  </r>
  <r>
    <n v="1722"/>
    <x v="415"/>
    <x v="1"/>
    <d v="2013-12-31T00:00:00"/>
    <n v="2013"/>
    <n v="5009000000"/>
    <n v="2394000000"/>
    <n v="1471000000"/>
    <x v="0"/>
    <n v="216000000"/>
    <x v="1"/>
    <x v="43"/>
    <m/>
    <m/>
    <m/>
    <m/>
    <m/>
  </r>
  <r>
    <n v="1723"/>
    <x v="415"/>
    <x v="2"/>
    <d v="2014-12-31T00:00:00"/>
    <n v="2014"/>
    <n v="5281000000"/>
    <n v="2504000000"/>
    <n v="1557000000"/>
    <x v="0"/>
    <n v="233000000"/>
    <x v="1"/>
    <x v="43"/>
    <m/>
    <m/>
    <m/>
    <m/>
    <m/>
  </r>
  <r>
    <n v="1724"/>
    <x v="415"/>
    <x v="3"/>
    <d v="2015-12-31T00:00:00"/>
    <n v="2015"/>
    <n v="5536000000"/>
    <n v="2700000000"/>
    <n v="1574000000"/>
    <x v="0"/>
    <n v="234000000"/>
    <x v="1"/>
    <x v="43"/>
    <m/>
    <m/>
    <m/>
    <m/>
    <m/>
  </r>
  <r>
    <n v="1725"/>
    <x v="416"/>
    <x v="0"/>
    <d v="2012-12-31T00:00:00"/>
    <n v="2012"/>
    <n v="5154284000"/>
    <n v="3251575000"/>
    <n v="481677000"/>
    <x v="0"/>
    <n v="373199000"/>
    <x v="1"/>
    <x v="119"/>
    <m/>
    <m/>
    <m/>
    <m/>
    <m/>
  </r>
  <r>
    <n v="1726"/>
    <x v="416"/>
    <x v="1"/>
    <d v="2013-12-31T00:00:00"/>
    <n v="2013"/>
    <n v="5620936000"/>
    <n v="3478822000"/>
    <n v="465926000"/>
    <x v="0"/>
    <n v="371051000"/>
    <x v="1"/>
    <x v="119"/>
    <m/>
    <m/>
    <m/>
    <m/>
    <m/>
  </r>
  <r>
    <n v="1727"/>
    <x v="416"/>
    <x v="2"/>
    <d v="2014-12-31T00:00:00"/>
    <n v="2014"/>
    <n v="5433661000"/>
    <n v="3316311000"/>
    <n v="502901000"/>
    <x v="0"/>
    <n v="314119000"/>
    <x v="1"/>
    <x v="119"/>
    <m/>
    <m/>
    <m/>
    <m/>
    <m/>
  </r>
  <r>
    <n v="1728"/>
    <x v="416"/>
    <x v="3"/>
    <d v="2015-12-31T00:00:00"/>
    <n v="2015"/>
    <n v="4075883000"/>
    <n v="2530374000"/>
    <n v="475328000"/>
    <x v="0"/>
    <n v="322629000"/>
    <x v="1"/>
    <x v="119"/>
    <m/>
    <m/>
    <m/>
    <m/>
    <m/>
  </r>
  <r>
    <n v="1729"/>
    <x v="417"/>
    <x v="0"/>
    <d v="2012-12-31T00:00:00"/>
    <n v="2012"/>
    <n v="1623938000"/>
    <n v="337903000"/>
    <n v="188302000"/>
    <x v="0"/>
    <n v="513916000"/>
    <x v="9"/>
    <x v="27"/>
    <m/>
    <m/>
    <m/>
    <m/>
    <m/>
  </r>
  <r>
    <n v="1730"/>
    <x v="417"/>
    <x v="1"/>
    <d v="2013-12-31T00:00:00"/>
    <n v="2013"/>
    <n v="1998051000"/>
    <n v="406198000"/>
    <n v="72143000"/>
    <x v="0"/>
    <n v="615874000"/>
    <x v="9"/>
    <x v="27"/>
    <m/>
    <m/>
    <m/>
    <m/>
    <m/>
  </r>
  <r>
    <n v="1731"/>
    <x v="417"/>
    <x v="2"/>
    <d v="2014-12-31T00:00:00"/>
    <n v="2014"/>
    <n v="2424176000"/>
    <n v="572831000"/>
    <n v="225070000"/>
    <x v="0"/>
    <n v="806021000"/>
    <x v="9"/>
    <x v="27"/>
    <m/>
    <m/>
    <m/>
    <m/>
    <m/>
  </r>
  <r>
    <n v="1732"/>
    <x v="417"/>
    <x v="3"/>
    <d v="2015-12-31T00:00:00"/>
    <n v="2015"/>
    <n v="1452619000"/>
    <n v="519874000"/>
    <n v="179867000"/>
    <x v="0"/>
    <n v="778923000"/>
    <x v="9"/>
    <x v="27"/>
    <m/>
    <m/>
    <m/>
    <m/>
    <m/>
  </r>
  <r>
    <n v="1733"/>
    <x v="418"/>
    <x v="0"/>
    <d v="2012-12-31T00:00:00"/>
    <n v="2012"/>
    <n v="10128223000"/>
    <n v="6710036000"/>
    <n v="669451000"/>
    <x v="0"/>
    <n v="926053000"/>
    <x v="5"/>
    <x v="10"/>
    <m/>
    <m/>
    <m/>
    <m/>
    <m/>
  </r>
  <r>
    <n v="1734"/>
    <x v="418"/>
    <x v="1"/>
    <d v="2013-12-31T00:00:00"/>
    <n v="2013"/>
    <n v="10914922000"/>
    <n v="7408278000"/>
    <n v="681226000"/>
    <x v="0"/>
    <n v="977863000"/>
    <x v="5"/>
    <x v="10"/>
    <m/>
    <m/>
    <m/>
    <m/>
    <m/>
  </r>
  <r>
    <n v="1735"/>
    <x v="418"/>
    <x v="2"/>
    <d v="2014-12-31T00:00:00"/>
    <n v="2014"/>
    <n v="11686135000"/>
    <n v="7951352000"/>
    <n v="767608000"/>
    <x v="0"/>
    <n v="1019045000"/>
    <x v="5"/>
    <x v="10"/>
    <m/>
    <m/>
    <m/>
    <m/>
    <m/>
  </r>
  <r>
    <n v="1736"/>
    <x v="418"/>
    <x v="3"/>
    <d v="2015-12-31T00:00:00"/>
    <n v="2015"/>
    <n v="11024486000"/>
    <n v="7033633000"/>
    <n v="865817000"/>
    <x v="0"/>
    <n v="1124524000"/>
    <x v="5"/>
    <x v="10"/>
    <m/>
    <m/>
    <m/>
    <m/>
    <m/>
  </r>
  <r>
    <n v="1737"/>
    <x v="419"/>
    <x v="0"/>
    <d v="2012-12-31T00:00:00"/>
    <n v="2012"/>
    <n v="7232397000"/>
    <n v="5165169000"/>
    <s v=" $-   "/>
    <x v="0"/>
    <n v="1173955000"/>
    <x v="6"/>
    <x v="13"/>
    <m/>
    <m/>
    <m/>
    <m/>
    <m/>
  </r>
  <r>
    <n v="1738"/>
    <x v="419"/>
    <x v="1"/>
    <d v="2013-12-31T00:00:00"/>
    <n v="2013"/>
    <n v="7541234000"/>
    <n v="5106489000"/>
    <s v=" $-   "/>
    <x v="0"/>
    <n v="1213178000"/>
    <x v="6"/>
    <x v="13"/>
    <m/>
    <m/>
    <m/>
    <m/>
    <m/>
  </r>
  <r>
    <n v="1739"/>
    <x v="419"/>
    <x v="2"/>
    <d v="2014-12-31T00:00:00"/>
    <n v="2014"/>
    <n v="6602267000"/>
    <n v="4239474000"/>
    <s v=" $-   "/>
    <x v="0"/>
    <n v="1341315000"/>
    <x v="6"/>
    <x v="13"/>
    <m/>
    <m/>
    <m/>
    <m/>
    <m/>
  </r>
  <r>
    <n v="1740"/>
    <x v="419"/>
    <x v="3"/>
    <d v="2015-12-31T00:00:00"/>
    <n v="2015"/>
    <n v="9308926000"/>
    <n v="6199645000"/>
    <s v=" $-   "/>
    <x v="0"/>
    <n v="1966939000"/>
    <x v="6"/>
    <x v="13"/>
    <m/>
    <m/>
    <m/>
    <m/>
    <m/>
  </r>
  <r>
    <n v="1741"/>
    <x v="420"/>
    <x v="0"/>
    <d v="2013-03-30T00:00:00"/>
    <n v="2013"/>
    <n v="2168652000"/>
    <n v="737206000"/>
    <n v="365684000"/>
    <x v="424"/>
    <n v="9508000"/>
    <x v="2"/>
    <x v="7"/>
    <m/>
    <n v="850714000"/>
    <m/>
    <m/>
    <m/>
  </r>
  <r>
    <n v="1742"/>
    <x v="420"/>
    <x v="1"/>
    <d v="2014-03-29T00:00:00"/>
    <n v="2014"/>
    <n v="2382531000"/>
    <n v="743253000"/>
    <n v="378607000"/>
    <x v="425"/>
    <n v="9887000"/>
    <x v="2"/>
    <x v="7"/>
    <m/>
    <n v="880941000"/>
    <m/>
    <m/>
    <m/>
  </r>
  <r>
    <n v="1743"/>
    <x v="420"/>
    <x v="2"/>
    <d v="2015-03-28T00:00:00"/>
    <n v="2015"/>
    <n v="2377344000"/>
    <n v="708823000"/>
    <n v="353670000"/>
    <x v="426"/>
    <n v="9537000"/>
    <x v="2"/>
    <x v="7"/>
    <m/>
    <n v="888952000"/>
    <m/>
    <m/>
    <m/>
  </r>
  <r>
    <n v="1744"/>
    <x v="420"/>
    <x v="3"/>
    <d v="2016-04-02T00:00:00"/>
    <n v="2016"/>
    <n v="2213881000"/>
    <n v="671907000"/>
    <n v="331652000"/>
    <x v="427"/>
    <n v="6550000"/>
    <x v="2"/>
    <x v="7"/>
    <m/>
    <n v="872093000"/>
    <m/>
    <m/>
    <m/>
  </r>
  <r>
    <n v="1745"/>
    <x v="421"/>
    <x v="0"/>
    <d v="2012-12-31T00:00:00"/>
    <n v="2012"/>
    <n v="451509000000"/>
    <n v="302056000000"/>
    <n v="81844000000"/>
    <x v="0"/>
    <n v="15888000000"/>
    <x v="9"/>
    <x v="48"/>
    <m/>
    <m/>
    <m/>
    <m/>
    <m/>
  </r>
  <r>
    <n v="1746"/>
    <x v="421"/>
    <x v="1"/>
    <d v="2013-12-31T00:00:00"/>
    <n v="2013"/>
    <n v="420836000000"/>
    <n v="284681000000"/>
    <n v="76696000000"/>
    <x v="0"/>
    <n v="17182000000"/>
    <x v="9"/>
    <x v="48"/>
    <m/>
    <m/>
    <m/>
    <m/>
    <m/>
  </r>
  <r>
    <n v="1747"/>
    <x v="421"/>
    <x v="2"/>
    <d v="2014-12-31T00:00:00"/>
    <n v="2014"/>
    <n v="394105000000"/>
    <n v="266831000000"/>
    <n v="74226000000"/>
    <x v="0"/>
    <n v="17297000000"/>
    <x v="9"/>
    <x v="48"/>
    <m/>
    <m/>
    <m/>
    <m/>
    <m/>
  </r>
  <r>
    <n v="1748"/>
    <x v="421"/>
    <x v="3"/>
    <d v="2015-12-31T00:00:00"/>
    <n v="2015"/>
    <n v="259488000000"/>
    <n v="165590000000"/>
    <n v="61444000000"/>
    <x v="0"/>
    <n v="18048000000"/>
    <x v="9"/>
    <x v="48"/>
    <m/>
    <m/>
    <m/>
    <m/>
    <m/>
  </r>
  <r>
    <n v="1749"/>
    <x v="422"/>
    <x v="0"/>
    <d v="2012-12-31T00:00:00"/>
    <n v="2012"/>
    <n v="2928429000"/>
    <n v="1372042000"/>
    <n v="1148731000"/>
    <x v="0"/>
    <s v=" $-   "/>
    <x v="3"/>
    <x v="54"/>
    <m/>
    <m/>
    <m/>
    <m/>
    <m/>
  </r>
  <r>
    <n v="1750"/>
    <x v="422"/>
    <x v="1"/>
    <d v="2013-12-31T00:00:00"/>
    <n v="2013"/>
    <n v="2950800000"/>
    <n v="1373400000"/>
    <n v="1144800000"/>
    <x v="0"/>
    <s v=" $-   "/>
    <x v="3"/>
    <x v="54"/>
    <m/>
    <m/>
    <m/>
    <m/>
    <m/>
  </r>
  <r>
    <n v="1751"/>
    <x v="422"/>
    <x v="2"/>
    <d v="2014-12-31T00:00:00"/>
    <n v="2014"/>
    <n v="2922600000"/>
    <n v="1322800000"/>
    <n v="1143100000"/>
    <x v="0"/>
    <s v=" $-   "/>
    <x v="3"/>
    <x v="54"/>
    <m/>
    <m/>
    <m/>
    <m/>
    <m/>
  </r>
  <r>
    <n v="1752"/>
    <x v="422"/>
    <x v="3"/>
    <d v="2015-12-31T00:00:00"/>
    <n v="2015"/>
    <n v="2674300000"/>
    <n v="1157100000"/>
    <n v="1077300000"/>
    <x v="0"/>
    <s v=" $-   "/>
    <x v="3"/>
    <x v="54"/>
    <m/>
    <m/>
    <m/>
    <m/>
    <m/>
  </r>
  <r>
    <n v="1753"/>
    <x v="423"/>
    <x v="0"/>
    <d v="2012-12-31T00:00:00"/>
    <n v="2012"/>
    <n v="20421000000"/>
    <n v="13634000000"/>
    <n v="4398000000"/>
    <x v="428"/>
    <n v="301000000"/>
    <x v="2"/>
    <x v="58"/>
    <m/>
    <n v="5354000000"/>
    <m/>
    <m/>
    <m/>
  </r>
  <r>
    <n v="1754"/>
    <x v="423"/>
    <x v="1"/>
    <d v="2013-12-31T00:00:00"/>
    <n v="2013"/>
    <n v="20006000000"/>
    <n v="13521000000"/>
    <n v="4219000000"/>
    <x v="66"/>
    <n v="305000000"/>
    <x v="2"/>
    <x v="58"/>
    <m/>
    <n v="5127000000"/>
    <m/>
    <m/>
    <m/>
  </r>
  <r>
    <n v="1755"/>
    <x v="423"/>
    <x v="2"/>
    <d v="2014-12-31T00:00:00"/>
    <n v="2014"/>
    <n v="19540000000"/>
    <n v="13294000000"/>
    <n v="4020000000"/>
    <x v="429"/>
    <n v="315000000"/>
    <x v="2"/>
    <x v="58"/>
    <m/>
    <n v="4912000000"/>
    <m/>
    <m/>
    <m/>
  </r>
  <r>
    <n v="1756"/>
    <x v="423"/>
    <x v="3"/>
    <d v="2015-12-31T00:00:00"/>
    <n v="2015"/>
    <n v="18045000000"/>
    <n v="12782000000"/>
    <n v="3792000000"/>
    <x v="430"/>
    <n v="310000000"/>
    <x v="2"/>
    <x v="58"/>
    <m/>
    <n v="4665000000"/>
    <m/>
    <m/>
    <m/>
  </r>
  <r>
    <n v="1757"/>
    <x v="424"/>
    <x v="0"/>
    <d v="2012-12-31T00:00:00"/>
    <n v="2012"/>
    <n v="3791000000"/>
    <n v="2289000000"/>
    <n v="936000000"/>
    <x v="431"/>
    <s v=" $-   "/>
    <x v="0"/>
    <x v="53"/>
    <m/>
    <m/>
    <m/>
    <m/>
    <m/>
  </r>
  <r>
    <n v="1758"/>
    <x v="424"/>
    <x v="1"/>
    <d v="2013-12-31T00:00:00"/>
    <n v="2013"/>
    <n v="3837000000"/>
    <n v="2338000000"/>
    <n v="990000000"/>
    <x v="432"/>
    <s v=" $-   "/>
    <x v="0"/>
    <x v="53"/>
    <m/>
    <m/>
    <m/>
    <m/>
    <m/>
  </r>
  <r>
    <n v="1759"/>
    <x v="424"/>
    <x v="2"/>
    <d v="2014-12-31T00:00:00"/>
    <n v="2014"/>
    <n v="3916000000"/>
    <n v="2403000000"/>
    <n v="920000000"/>
    <x v="432"/>
    <s v=" $-   "/>
    <x v="0"/>
    <x v="53"/>
    <m/>
    <m/>
    <m/>
    <m/>
    <m/>
  </r>
  <r>
    <n v="1760"/>
    <x v="424"/>
    <x v="3"/>
    <d v="2015-12-31T00:00:00"/>
    <n v="2015"/>
    <n v="3653000000"/>
    <n v="2249000000"/>
    <n v="854000000"/>
    <x v="433"/>
    <s v=" $-   "/>
    <x v="0"/>
    <x v="53"/>
    <m/>
    <m/>
    <m/>
    <m/>
    <m/>
  </r>
  <r>
    <n v="1761"/>
    <x v="425"/>
    <x v="0"/>
    <d v="2012-12-31T00:00:00"/>
    <n v="2012"/>
    <n v="4986566000"/>
    <n v="1620566000"/>
    <n v="1641819000"/>
    <x v="434"/>
    <n v="35819000"/>
    <x v="2"/>
    <x v="16"/>
    <m/>
    <n v="2563462000"/>
    <m/>
    <m/>
    <m/>
  </r>
  <r>
    <n v="1762"/>
    <x v="425"/>
    <x v="1"/>
    <d v="2013-12-31T00:00:00"/>
    <n v="2013"/>
    <n v="4680380000"/>
    <n v="1349380000"/>
    <n v="1751275000"/>
    <x v="435"/>
    <n v="44841000"/>
    <x v="2"/>
    <x v="16"/>
    <m/>
    <n v="2753703000"/>
    <m/>
    <m/>
    <m/>
  </r>
  <r>
    <n v="1763"/>
    <x v="425"/>
    <x v="2"/>
    <d v="2014-12-31T00:00:00"/>
    <n v="2014"/>
    <n v="4618133000"/>
    <n v="1387375000"/>
    <n v="1770710000"/>
    <x v="436"/>
    <n v="66750000"/>
    <x v="2"/>
    <x v="16"/>
    <m/>
    <n v="2993846000"/>
    <m/>
    <m/>
    <m/>
  </r>
  <r>
    <n v="1764"/>
    <x v="425"/>
    <x v="3"/>
    <d v="2015-12-31T00:00:00"/>
    <n v="2015"/>
    <n v="4968301000"/>
    <n v="2077748000"/>
    <n v="1768522000"/>
    <x v="437"/>
    <n v="79042000"/>
    <x v="2"/>
    <x v="16"/>
    <m/>
    <n v="3025487000"/>
    <m/>
    <m/>
    <m/>
  </r>
  <r>
    <n v="1765"/>
    <x v="426"/>
    <x v="0"/>
    <d v="2012-12-29T00:00:00"/>
    <n v="2012"/>
    <n v="13633000000"/>
    <n v="9852000000"/>
    <n v="1450000000"/>
    <x v="0"/>
    <s v=" $-   "/>
    <x v="1"/>
    <x v="51"/>
    <m/>
    <m/>
    <m/>
    <m/>
    <m/>
  </r>
  <r>
    <n v="1766"/>
    <x v="426"/>
    <x v="1"/>
    <d v="2013-12-28T00:00:00"/>
    <n v="2013"/>
    <n v="13084000000"/>
    <n v="9501000000"/>
    <n v="1454000000"/>
    <x v="0"/>
    <s v=" $-   "/>
    <x v="1"/>
    <x v="51"/>
    <m/>
    <m/>
    <m/>
    <m/>
    <m/>
  </r>
  <r>
    <n v="1767"/>
    <x v="426"/>
    <x v="2"/>
    <d v="2014-12-27T00:00:00"/>
    <n v="2014"/>
    <n v="13279000000"/>
    <n v="9682000000"/>
    <n v="1505000000"/>
    <x v="0"/>
    <s v=" $-   "/>
    <x v="1"/>
    <x v="51"/>
    <m/>
    <m/>
    <m/>
    <m/>
    <m/>
  </r>
  <r>
    <n v="1768"/>
    <x v="426"/>
    <x v="3"/>
    <d v="2015-12-26T00:00:00"/>
    <n v="2015"/>
    <n v="13105000000"/>
    <n v="9359000000"/>
    <n v="1746000000"/>
    <x v="0"/>
    <s v=" $-   "/>
    <x v="1"/>
    <x v="51"/>
    <m/>
    <m/>
    <m/>
    <m/>
    <m/>
  </r>
  <r>
    <n v="1769"/>
    <x v="427"/>
    <x v="0"/>
    <d v="2012-12-31T00:00:00"/>
    <n v="2012"/>
    <n v="4471700000"/>
    <n v="1125200000"/>
    <n v="1822100000"/>
    <x v="438"/>
    <s v=" $-   "/>
    <x v="3"/>
    <x v="5"/>
    <m/>
    <m/>
    <m/>
    <m/>
    <m/>
  </r>
  <r>
    <n v="1770"/>
    <x v="427"/>
    <x v="1"/>
    <d v="2013-12-31T00:00:00"/>
    <n v="2013"/>
    <n v="4623400000"/>
    <n v="1266700000"/>
    <n v="1796300000"/>
    <x v="439"/>
    <n v="78500000"/>
    <x v="3"/>
    <x v="5"/>
    <m/>
    <m/>
    <m/>
    <m/>
    <m/>
  </r>
  <r>
    <n v="1771"/>
    <x v="427"/>
    <x v="2"/>
    <d v="2014-12-31T00:00:00"/>
    <n v="2014"/>
    <n v="4673300000"/>
    <n v="1242800000"/>
    <n v="1772200000"/>
    <x v="440"/>
    <n v="92500000"/>
    <x v="3"/>
    <x v="5"/>
    <m/>
    <m/>
    <m/>
    <m/>
    <m/>
  </r>
  <r>
    <n v="1772"/>
    <x v="427"/>
    <x v="3"/>
    <d v="2015-12-31T00:00:00"/>
    <n v="2015"/>
    <n v="5997800000"/>
    <n v="1800600000"/>
    <n v="2291900000"/>
    <x v="441"/>
    <n v="337400000"/>
    <x v="3"/>
    <x v="5"/>
    <m/>
    <m/>
    <m/>
    <m/>
    <m/>
  </r>
  <r>
    <n v="1773"/>
    <x v="428"/>
    <x v="0"/>
    <d v="2012-12-31T00:00:00"/>
    <n v="2012"/>
    <n v="2458592000"/>
    <n v="80146000"/>
    <n v="1579007000"/>
    <x v="0"/>
    <n v="31237000"/>
    <x v="6"/>
    <x v="46"/>
    <m/>
    <m/>
    <m/>
    <m/>
    <m/>
  </r>
  <r>
    <n v="1774"/>
    <x v="428"/>
    <x v="1"/>
    <d v="2013-12-31T00:00:00"/>
    <n v="2013"/>
    <n v="2278812000"/>
    <n v="58913000"/>
    <n v="1700064000"/>
    <x v="0"/>
    <n v="-72761000"/>
    <x v="6"/>
    <x v="46"/>
    <m/>
    <m/>
    <m/>
    <m/>
    <m/>
  </r>
  <r>
    <n v="1775"/>
    <x v="428"/>
    <x v="2"/>
    <d v="2014-12-31T00:00:00"/>
    <n v="2014"/>
    <n v="2361631000"/>
    <n v="49736000"/>
    <n v="1654369000"/>
    <x v="0"/>
    <n v="-87159000"/>
    <x v="6"/>
    <x v="46"/>
    <m/>
    <m/>
    <m/>
    <m/>
    <m/>
  </r>
  <r>
    <n v="1776"/>
    <x v="428"/>
    <x v="3"/>
    <d v="2015-12-31T00:00:00"/>
    <n v="2015"/>
    <n v="2210591000"/>
    <n v="49344000"/>
    <n v="1591239000"/>
    <x v="0"/>
    <n v="49282000"/>
    <x v="6"/>
    <x v="46"/>
    <m/>
    <m/>
    <m/>
    <m/>
    <m/>
  </r>
  <r>
    <n v="1777"/>
    <x v="429"/>
    <x v="0"/>
    <d v="2013-12-31T00:00:00"/>
    <n v="2013"/>
    <n v="4561000000"/>
    <n v="1669000000"/>
    <n v="1613000000"/>
    <x v="442"/>
    <n v="60000000"/>
    <x v="3"/>
    <x v="3"/>
    <m/>
    <m/>
    <m/>
    <m/>
    <m/>
  </r>
  <r>
    <n v="1778"/>
    <x v="429"/>
    <x v="1"/>
    <d v="2014-12-31T00:00:00"/>
    <n v="2014"/>
    <n v="4785000000"/>
    <n v="1717000000"/>
    <n v="1643000000"/>
    <x v="443"/>
    <n v="60000000"/>
    <x v="3"/>
    <x v="3"/>
    <m/>
    <m/>
    <m/>
    <m/>
    <m/>
  </r>
  <r>
    <n v="1779"/>
    <x v="429"/>
    <x v="2"/>
    <d v="2015-12-31T00:00:00"/>
    <n v="2015"/>
    <n v="4765000000"/>
    <n v="1738000000"/>
    <n v="1532000000"/>
    <x v="444"/>
    <n v="61000000"/>
    <x v="3"/>
    <x v="3"/>
    <m/>
    <m/>
    <m/>
    <m/>
    <m/>
  </r>
  <r>
    <n v="1780"/>
    <x v="429"/>
    <x v="3"/>
    <d v="2016-12-31T00:00:00"/>
    <n v="2016"/>
    <n v="4888000000"/>
    <n v="1666000000"/>
    <n v="1364000000"/>
    <x v="445"/>
    <n v="85000000"/>
    <x v="3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D9315-2574-4A71-B9A0-246440ACBBA9}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54" firstHeaderRow="1" firstDataRow="2" firstDataCol="1" rowPageCount="1" colPageCount="1"/>
  <pivotFields count="17">
    <pivotField showAll="0"/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dataField="1" numFmtId="6" showAll="0"/>
    <pivotField showAll="0"/>
    <pivotField showAll="0"/>
    <pivotField showAll="0"/>
    <pivotField showAll="0"/>
    <pivotField axis="axisPage" multipleItemSelectionAllowed="1" showAll="0">
      <items count="12">
        <item h="1" x="1"/>
        <item h="1" x="4"/>
        <item h="1" x="9"/>
        <item h="1" x="6"/>
        <item x="3"/>
        <item h="1" x="0"/>
        <item h="1" x="2"/>
        <item h="1" x="8"/>
        <item h="1" x="7"/>
        <item h="1" x="10"/>
        <item h="1" x="5"/>
        <item t="default"/>
      </items>
    </pivotField>
    <pivotField showAll="0">
      <items count="121">
        <item x="89"/>
        <item x="30"/>
        <item x="8"/>
        <item x="49"/>
        <item x="0"/>
        <item x="96"/>
        <item x="74"/>
        <item x="82"/>
        <item x="6"/>
        <item x="22"/>
        <item x="39"/>
        <item x="72"/>
        <item x="1"/>
        <item x="35"/>
        <item x="19"/>
        <item x="114"/>
        <item x="67"/>
        <item x="18"/>
        <item x="50"/>
        <item x="119"/>
        <item x="36"/>
        <item x="2"/>
        <item x="111"/>
        <item x="41"/>
        <item x="99"/>
        <item x="78"/>
        <item x="34"/>
        <item x="73"/>
        <item x="9"/>
        <item x="91"/>
        <item x="112"/>
        <item x="94"/>
        <item x="63"/>
        <item x="76"/>
        <item x="97"/>
        <item x="60"/>
        <item x="62"/>
        <item x="11"/>
        <item x="21"/>
        <item x="29"/>
        <item x="75"/>
        <item x="115"/>
        <item x="118"/>
        <item x="45"/>
        <item x="113"/>
        <item x="93"/>
        <item x="64"/>
        <item x="103"/>
        <item x="4"/>
        <item x="5"/>
        <item x="65"/>
        <item x="54"/>
        <item x="44"/>
        <item x="31"/>
        <item x="98"/>
        <item x="83"/>
        <item x="66"/>
        <item x="43"/>
        <item x="110"/>
        <item x="47"/>
        <item x="105"/>
        <item x="108"/>
        <item x="55"/>
        <item x="53"/>
        <item x="28"/>
        <item x="52"/>
        <item x="80"/>
        <item x="100"/>
        <item x="48"/>
        <item x="61"/>
        <item x="24"/>
        <item x="16"/>
        <item x="71"/>
        <item x="58"/>
        <item x="81"/>
        <item x="12"/>
        <item x="88"/>
        <item x="26"/>
        <item x="38"/>
        <item x="84"/>
        <item x="15"/>
        <item x="95"/>
        <item x="10"/>
        <item x="57"/>
        <item x="109"/>
        <item x="85"/>
        <item x="37"/>
        <item x="27"/>
        <item x="92"/>
        <item x="40"/>
        <item x="32"/>
        <item x="56"/>
        <item x="3"/>
        <item x="13"/>
        <item x="116"/>
        <item x="59"/>
        <item x="42"/>
        <item x="46"/>
        <item x="14"/>
        <item x="68"/>
        <item x="70"/>
        <item x="51"/>
        <item x="77"/>
        <item x="20"/>
        <item x="7"/>
        <item x="69"/>
        <item x="23"/>
        <item x="17"/>
        <item x="117"/>
        <item x="25"/>
        <item x="104"/>
        <item x="102"/>
        <item x="86"/>
        <item x="107"/>
        <item x="87"/>
        <item x="106"/>
        <item x="79"/>
        <item x="101"/>
        <item x="90"/>
        <item x="3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9">
    <i>
      <x v="6"/>
    </i>
    <i>
      <x v="7"/>
    </i>
    <i>
      <x v="8"/>
    </i>
    <i>
      <x v="25"/>
    </i>
    <i>
      <x v="28"/>
    </i>
    <i>
      <x v="33"/>
    </i>
    <i>
      <x v="48"/>
    </i>
    <i>
      <x v="52"/>
    </i>
    <i>
      <x v="53"/>
    </i>
    <i>
      <x v="55"/>
    </i>
    <i>
      <x v="57"/>
    </i>
    <i>
      <x v="58"/>
    </i>
    <i>
      <x v="62"/>
    </i>
    <i>
      <x v="68"/>
    </i>
    <i>
      <x v="69"/>
    </i>
    <i>
      <x v="76"/>
    </i>
    <i>
      <x v="84"/>
    </i>
    <i>
      <x v="89"/>
    </i>
    <i>
      <x v="110"/>
    </i>
    <i>
      <x v="124"/>
    </i>
    <i>
      <x v="144"/>
    </i>
    <i>
      <x v="169"/>
    </i>
    <i>
      <x v="184"/>
    </i>
    <i>
      <x v="191"/>
    </i>
    <i>
      <x v="199"/>
    </i>
    <i>
      <x v="202"/>
    </i>
    <i>
      <x v="204"/>
    </i>
    <i>
      <x v="206"/>
    </i>
    <i>
      <x v="212"/>
    </i>
    <i>
      <x v="235"/>
    </i>
    <i>
      <x v="239"/>
    </i>
    <i>
      <x v="256"/>
    </i>
    <i>
      <x v="270"/>
    </i>
    <i>
      <x v="274"/>
    </i>
    <i>
      <x v="277"/>
    </i>
    <i>
      <x v="301"/>
    </i>
    <i>
      <x v="304"/>
    </i>
    <i>
      <x v="310"/>
    </i>
    <i>
      <x v="326"/>
    </i>
    <i>
      <x v="357"/>
    </i>
    <i>
      <x v="370"/>
    </i>
    <i>
      <x v="384"/>
    </i>
    <i>
      <x v="392"/>
    </i>
    <i>
      <x v="400"/>
    </i>
    <i>
      <x v="403"/>
    </i>
    <i>
      <x v="422"/>
    </i>
    <i>
      <x v="427"/>
    </i>
    <i>
      <x v="4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Sum of  Total Revenue " fld="5" baseField="0" baseItem="0" numFmtId="165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10F8D-EE71-4C6F-B7F8-A151C3CF912A}" name="PivotTable2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64" firstHeaderRow="1" firstDataRow="2" firstDataCol="1" rowPageCount="1" colPageCount="1"/>
  <pivotFields count="17">
    <pivotField showAll="0"/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dataField="1" numFmtId="6" showAll="0"/>
    <pivotField showAll="0"/>
    <pivotField showAll="0"/>
    <pivotField showAll="0"/>
    <pivotField showAll="0"/>
    <pivotField axis="axisPage"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 v="5"/>
    </i>
    <i>
      <x v="9"/>
    </i>
    <i>
      <x v="10"/>
    </i>
    <i>
      <x v="12"/>
    </i>
    <i>
      <x v="13"/>
    </i>
    <i>
      <x v="20"/>
    </i>
    <i>
      <x v="26"/>
    </i>
    <i>
      <x v="37"/>
    </i>
    <i>
      <x v="39"/>
    </i>
    <i>
      <x v="40"/>
    </i>
    <i>
      <x v="93"/>
    </i>
    <i>
      <x v="94"/>
    </i>
    <i>
      <x v="95"/>
    </i>
    <i>
      <x v="99"/>
    </i>
    <i>
      <x v="100"/>
    </i>
    <i>
      <x v="126"/>
    </i>
    <i>
      <x v="127"/>
    </i>
    <i>
      <x v="151"/>
    </i>
    <i>
      <x v="156"/>
    </i>
    <i>
      <x v="157"/>
    </i>
    <i>
      <x v="158"/>
    </i>
    <i>
      <x v="160"/>
    </i>
    <i>
      <x v="165"/>
    </i>
    <i>
      <x v="171"/>
    </i>
    <i>
      <x v="174"/>
    </i>
    <i>
      <x v="194"/>
    </i>
    <i>
      <x v="195"/>
    </i>
    <i>
      <x v="198"/>
    </i>
    <i>
      <x v="203"/>
    </i>
    <i>
      <x v="207"/>
    </i>
    <i>
      <x v="208"/>
    </i>
    <i>
      <x v="217"/>
    </i>
    <i>
      <x v="223"/>
    </i>
    <i>
      <x v="238"/>
    </i>
    <i>
      <x v="243"/>
    </i>
    <i>
      <x v="249"/>
    </i>
    <i>
      <x v="255"/>
    </i>
    <i>
      <x v="272"/>
    </i>
    <i>
      <x v="275"/>
    </i>
    <i>
      <x v="282"/>
    </i>
    <i>
      <x v="287"/>
    </i>
    <i>
      <x v="289"/>
    </i>
    <i>
      <x v="322"/>
    </i>
    <i>
      <x v="323"/>
    </i>
    <i>
      <x v="328"/>
    </i>
    <i>
      <x v="351"/>
    </i>
    <i>
      <x v="354"/>
    </i>
    <i>
      <x v="358"/>
    </i>
    <i>
      <x v="362"/>
    </i>
    <i>
      <x v="364"/>
    </i>
    <i>
      <x v="376"/>
    </i>
    <i>
      <x v="377"/>
    </i>
    <i>
      <x v="391"/>
    </i>
    <i>
      <x v="399"/>
    </i>
    <i>
      <x v="404"/>
    </i>
    <i>
      <x v="413"/>
    </i>
    <i>
      <x v="420"/>
    </i>
    <i>
      <x v="423"/>
    </i>
    <i>
      <x v="4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0" item="6" hier="-1"/>
  </pageFields>
  <dataFields count="1">
    <dataField name="Sum of  Total Revenue " fld="5" baseField="0" baseItem="0" numFmtId="165"/>
  </dataFields>
  <formats count="1"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09FE0-29A3-4CEF-97AF-940CCAD1574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3" firstHeaderRow="1" firstDataRow="2" firstDataCol="1" rowPageCount="1" colPageCount="1"/>
  <pivotFields count="17">
    <pivotField showAll="0"/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numFmtId="6" showAll="0"/>
    <pivotField showAll="0"/>
    <pivotField showAll="0"/>
    <pivotField dataField="1" showAll="0">
      <items count="447">
        <item x="116"/>
        <item x="115"/>
        <item x="212"/>
        <item x="209"/>
        <item x="210"/>
        <item x="211"/>
        <item x="423"/>
        <item x="422"/>
        <item x="420"/>
        <item x="403"/>
        <item x="421"/>
        <item x="394"/>
        <item x="111"/>
        <item x="393"/>
        <item x="404"/>
        <item x="392"/>
        <item x="391"/>
        <item x="407"/>
        <item x="114"/>
        <item x="112"/>
        <item x="406"/>
        <item x="113"/>
        <item x="405"/>
        <item x="25"/>
        <item x="29"/>
        <item x="224"/>
        <item x="30"/>
        <item x="225"/>
        <item x="31"/>
        <item x="340"/>
        <item x="349"/>
        <item x="26"/>
        <item x="433"/>
        <item x="348"/>
        <item x="412"/>
        <item x="347"/>
        <item x="226"/>
        <item x="227"/>
        <item x="277"/>
        <item x="278"/>
        <item x="413"/>
        <item x="269"/>
        <item x="32"/>
        <item x="432"/>
        <item x="431"/>
        <item x="414"/>
        <item x="280"/>
        <item x="322"/>
        <item x="323"/>
        <item x="321"/>
        <item x="181"/>
        <item x="320"/>
        <item x="279"/>
        <item x="182"/>
        <item x="297"/>
        <item x="119"/>
        <item x="342"/>
        <item x="415"/>
        <item x="299"/>
        <item x="343"/>
        <item x="300"/>
        <item x="338"/>
        <item x="118"/>
        <item x="341"/>
        <item x="298"/>
        <item x="120"/>
        <item x="104"/>
        <item x="27"/>
        <item x="339"/>
        <item x="171"/>
        <item x="183"/>
        <item x="172"/>
        <item x="117"/>
        <item x="103"/>
        <item x="188"/>
        <item x="336"/>
        <item x="48"/>
        <item x="337"/>
        <item x="185"/>
        <item x="180"/>
        <item x="45"/>
        <item x="186"/>
        <item x="105"/>
        <item x="47"/>
        <item x="177"/>
        <item x="46"/>
        <item x="106"/>
        <item x="179"/>
        <item x="184"/>
        <item x="187"/>
        <item x="178"/>
        <item x="28"/>
        <item x="268"/>
        <item x="243"/>
        <item x="267"/>
        <item x="244"/>
        <item x="376"/>
        <item x="377"/>
        <item x="440"/>
        <item x="50"/>
        <item x="154"/>
        <item x="49"/>
        <item x="354"/>
        <item x="245"/>
        <item x="205"/>
        <item x="153"/>
        <item x="201"/>
        <item x="439"/>
        <item x="206"/>
        <item x="378"/>
        <item x="202"/>
        <item x="399"/>
        <item x="173"/>
        <item x="170"/>
        <item x="207"/>
        <item x="326"/>
        <item x="51"/>
        <item x="203"/>
        <item x="438"/>
        <item x="365"/>
        <item x="155"/>
        <item x="379"/>
        <item x="208"/>
        <item x="228"/>
        <item x="400"/>
        <item x="255"/>
        <item x="52"/>
        <item x="246"/>
        <item x="327"/>
        <item x="204"/>
        <item x="401"/>
        <item x="231"/>
        <item x="256"/>
        <item x="156"/>
        <item x="325"/>
        <item x="366"/>
        <item x="402"/>
        <item x="230"/>
        <item x="270"/>
        <item x="355"/>
        <item x="69"/>
        <item x="229"/>
        <item x="357"/>
        <item x="174"/>
        <item x="257"/>
        <item x="441"/>
        <item x="258"/>
        <item x="232"/>
        <item x="324"/>
        <item x="169"/>
        <item x="308"/>
        <item x="161"/>
        <item x="70"/>
        <item x="67"/>
        <item x="175"/>
        <item x="68"/>
        <item x="367"/>
        <item x="271"/>
        <item x="368"/>
        <item x="33"/>
        <item x="358"/>
        <item x="162"/>
        <item x="307"/>
        <item x="197"/>
        <item x="176"/>
        <item x="99"/>
        <item x="163"/>
        <item x="272"/>
        <item x="444"/>
        <item x="198"/>
        <item x="359"/>
        <item x="273"/>
        <item x="445"/>
        <item x="383"/>
        <item x="309"/>
        <item x="164"/>
        <item x="78"/>
        <item x="233"/>
        <item x="276"/>
        <item x="100"/>
        <item x="199"/>
        <item x="384"/>
        <item x="443"/>
        <item x="442"/>
        <item x="234"/>
        <item x="360"/>
        <item x="200"/>
        <item x="121"/>
        <item x="274"/>
        <item x="157"/>
        <item x="356"/>
        <item x="275"/>
        <item x="344"/>
        <item x="77"/>
        <item x="306"/>
        <item x="310"/>
        <item x="424"/>
        <item x="346"/>
        <item x="254"/>
        <item x="345"/>
        <item x="251"/>
        <item x="132"/>
        <item x="425"/>
        <item x="71"/>
        <item x="235"/>
        <item x="17"/>
        <item x="34"/>
        <item x="129"/>
        <item x="426"/>
        <item x="253"/>
        <item x="427"/>
        <item x="369"/>
        <item x="252"/>
        <item x="101"/>
        <item x="72"/>
        <item x="102"/>
        <item x="130"/>
        <item x="75"/>
        <item x="18"/>
        <item x="430"/>
        <item x="131"/>
        <item x="55"/>
        <item x="429"/>
        <item x="303"/>
        <item x="64"/>
        <item x="381"/>
        <item x="54"/>
        <item x="380"/>
        <item x="21"/>
        <item x="66"/>
        <item x="53"/>
        <item x="65"/>
        <item x="22"/>
        <item x="76"/>
        <item x="370"/>
        <item x="122"/>
        <item x="160"/>
        <item x="382"/>
        <item x="73"/>
        <item x="110"/>
        <item x="19"/>
        <item x="158"/>
        <item x="56"/>
        <item x="159"/>
        <item x="311"/>
        <item x="20"/>
        <item x="428"/>
        <item x="304"/>
        <item x="263"/>
        <item x="385"/>
        <item x="386"/>
        <item x="305"/>
        <item x="35"/>
        <item x="193"/>
        <item x="107"/>
        <item x="240"/>
        <item x="371"/>
        <item x="264"/>
        <item x="373"/>
        <item x="23"/>
        <item x="109"/>
        <item x="196"/>
        <item x="375"/>
        <item x="108"/>
        <item x="36"/>
        <item x="408"/>
        <item x="195"/>
        <item x="24"/>
        <item x="123"/>
        <item x="241"/>
        <item x="374"/>
        <item x="194"/>
        <item x="89"/>
        <item x="265"/>
        <item x="13"/>
        <item x="74"/>
        <item x="14"/>
        <item x="312"/>
        <item x="410"/>
        <item x="332"/>
        <item x="88"/>
        <item x="15"/>
        <item x="90"/>
        <item x="242"/>
        <item x="409"/>
        <item x="434"/>
        <item x="87"/>
        <item x="313"/>
        <item x="266"/>
        <item x="149"/>
        <item x="314"/>
        <item x="315"/>
        <item x="151"/>
        <item x="301"/>
        <item x="124"/>
        <item x="435"/>
        <item x="16"/>
        <item x="150"/>
        <item x="250"/>
        <item x="411"/>
        <item x="249"/>
        <item x="372"/>
        <item x="248"/>
        <item x="57"/>
        <item x="63"/>
        <item x="147"/>
        <item x="247"/>
        <item x="142"/>
        <item x="148"/>
        <item x="152"/>
        <item x="146"/>
        <item x="361"/>
        <item x="141"/>
        <item x="316"/>
        <item x="145"/>
        <item x="436"/>
        <item x="143"/>
        <item x="437"/>
        <item x="218"/>
        <item x="219"/>
        <item x="362"/>
        <item x="364"/>
        <item x="144"/>
        <item x="333"/>
        <item x="390"/>
        <item x="217"/>
        <item x="37"/>
        <item x="319"/>
        <item x="317"/>
        <item x="11"/>
        <item x="363"/>
        <item x="389"/>
        <item x="318"/>
        <item x="10"/>
        <item x="140"/>
        <item x="12"/>
        <item x="165"/>
        <item x="139"/>
        <item x="38"/>
        <item x="79"/>
        <item x="39"/>
        <item x="138"/>
        <item x="9"/>
        <item x="137"/>
        <item x="288"/>
        <item x="388"/>
        <item x="285"/>
        <item x="40"/>
        <item x="416"/>
        <item x="287"/>
        <item x="302"/>
        <item x="334"/>
        <item x="419"/>
        <item x="136"/>
        <item x="418"/>
        <item x="417"/>
        <item x="281"/>
        <item x="286"/>
        <item x="284"/>
        <item x="189"/>
        <item x="283"/>
        <item x="282"/>
        <item x="387"/>
        <item x="80"/>
        <item x="135"/>
        <item x="94"/>
        <item x="134"/>
        <item x="82"/>
        <item x="81"/>
        <item x="133"/>
        <item x="91"/>
        <item x="335"/>
        <item x="93"/>
        <item x="190"/>
        <item x="213"/>
        <item x="95"/>
        <item x="397"/>
        <item x="215"/>
        <item x="398"/>
        <item x="214"/>
        <item x="395"/>
        <item x="92"/>
        <item x="96"/>
        <item x="396"/>
        <item x="166"/>
        <item x="58"/>
        <item x="5"/>
        <item x="191"/>
        <item x="6"/>
        <item x="192"/>
        <item x="60"/>
        <item x="59"/>
        <item x="216"/>
        <item x="7"/>
        <item x="61"/>
        <item x="97"/>
        <item x="84"/>
        <item x="44"/>
        <item x="83"/>
        <item x="43"/>
        <item x="41"/>
        <item x="8"/>
        <item x="42"/>
        <item x="98"/>
        <item x="1"/>
        <item x="85"/>
        <item x="62"/>
        <item x="261"/>
        <item x="262"/>
        <item x="167"/>
        <item x="350"/>
        <item x="353"/>
        <item x="223"/>
        <item x="259"/>
        <item x="222"/>
        <item x="351"/>
        <item x="352"/>
        <item x="260"/>
        <item x="221"/>
        <item x="220"/>
        <item x="168"/>
        <item x="86"/>
        <item x="125"/>
        <item x="2"/>
        <item x="127"/>
        <item x="126"/>
        <item x="128"/>
        <item x="329"/>
        <item x="292"/>
        <item x="291"/>
        <item x="328"/>
        <item x="290"/>
        <item x="331"/>
        <item x="3"/>
        <item x="289"/>
        <item x="330"/>
        <item x="4"/>
        <item x="293"/>
        <item x="236"/>
        <item x="294"/>
        <item x="237"/>
        <item x="296"/>
        <item x="295"/>
        <item x="238"/>
        <item x="239"/>
        <item x="0"/>
        <item t="default"/>
      </items>
    </pivotField>
    <pivotField showAll="0"/>
    <pivotField axis="axisPage"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9">
    <i>
      <x v="6"/>
    </i>
    <i>
      <x v="7"/>
    </i>
    <i>
      <x v="8"/>
    </i>
    <i>
      <x v="25"/>
    </i>
    <i>
      <x v="28"/>
    </i>
    <i>
      <x v="33"/>
    </i>
    <i>
      <x v="48"/>
    </i>
    <i>
      <x v="52"/>
    </i>
    <i>
      <x v="53"/>
    </i>
    <i>
      <x v="55"/>
    </i>
    <i>
      <x v="57"/>
    </i>
    <i>
      <x v="58"/>
    </i>
    <i>
      <x v="62"/>
    </i>
    <i>
      <x v="68"/>
    </i>
    <i>
      <x v="69"/>
    </i>
    <i>
      <x v="76"/>
    </i>
    <i>
      <x v="84"/>
    </i>
    <i>
      <x v="89"/>
    </i>
    <i>
      <x v="110"/>
    </i>
    <i>
      <x v="124"/>
    </i>
    <i>
      <x v="144"/>
    </i>
    <i>
      <x v="169"/>
    </i>
    <i>
      <x v="184"/>
    </i>
    <i>
      <x v="191"/>
    </i>
    <i>
      <x v="199"/>
    </i>
    <i>
      <x v="202"/>
    </i>
    <i>
      <x v="204"/>
    </i>
    <i>
      <x v="206"/>
    </i>
    <i>
      <x v="212"/>
    </i>
    <i>
      <x v="235"/>
    </i>
    <i>
      <x v="239"/>
    </i>
    <i>
      <x v="256"/>
    </i>
    <i>
      <x v="270"/>
    </i>
    <i>
      <x v="274"/>
    </i>
    <i>
      <x v="277"/>
    </i>
    <i>
      <x v="301"/>
    </i>
    <i>
      <x v="304"/>
    </i>
    <i>
      <x v="310"/>
    </i>
    <i>
      <x v="326"/>
    </i>
    <i>
      <x v="357"/>
    </i>
    <i>
      <x v="370"/>
    </i>
    <i>
      <x v="384"/>
    </i>
    <i>
      <x v="392"/>
    </i>
    <i>
      <x v="400"/>
    </i>
    <i>
      <x v="403"/>
    </i>
    <i>
      <x v="422"/>
    </i>
    <i>
      <x v="427"/>
    </i>
    <i>
      <x v="4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0" item="4" hier="-1"/>
  </pageFields>
  <dataFields count="1">
    <dataField name="Sum of  Research and Development " fld="8" baseField="1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8F1C6-0770-45BE-92D7-72AD31CE8369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4" firstHeaderRow="1" firstDataRow="2" firstDataCol="1" rowPageCount="1" colPageCount="1"/>
  <pivotFields count="17">
    <pivotField showAll="0"/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numFmtId="6" showAll="0"/>
    <pivotField showAll="0"/>
    <pivotField showAll="0"/>
    <pivotField dataField="1" showAll="0">
      <items count="447">
        <item x="116"/>
        <item x="115"/>
        <item x="212"/>
        <item x="209"/>
        <item x="210"/>
        <item x="211"/>
        <item x="423"/>
        <item x="422"/>
        <item x="420"/>
        <item x="403"/>
        <item x="421"/>
        <item x="394"/>
        <item x="111"/>
        <item x="393"/>
        <item x="404"/>
        <item x="392"/>
        <item x="391"/>
        <item x="407"/>
        <item x="114"/>
        <item x="112"/>
        <item x="406"/>
        <item x="113"/>
        <item x="405"/>
        <item x="25"/>
        <item x="29"/>
        <item x="224"/>
        <item x="30"/>
        <item x="225"/>
        <item x="31"/>
        <item x="340"/>
        <item x="349"/>
        <item x="26"/>
        <item x="433"/>
        <item x="348"/>
        <item x="412"/>
        <item x="347"/>
        <item x="226"/>
        <item x="227"/>
        <item x="277"/>
        <item x="278"/>
        <item x="413"/>
        <item x="269"/>
        <item x="32"/>
        <item x="432"/>
        <item x="431"/>
        <item x="414"/>
        <item x="280"/>
        <item x="322"/>
        <item x="323"/>
        <item x="321"/>
        <item x="181"/>
        <item x="320"/>
        <item x="279"/>
        <item x="182"/>
        <item x="297"/>
        <item x="119"/>
        <item x="342"/>
        <item x="415"/>
        <item x="299"/>
        <item x="343"/>
        <item x="300"/>
        <item x="338"/>
        <item x="118"/>
        <item x="341"/>
        <item x="298"/>
        <item x="120"/>
        <item x="104"/>
        <item x="27"/>
        <item x="339"/>
        <item x="171"/>
        <item x="183"/>
        <item x="172"/>
        <item x="117"/>
        <item x="103"/>
        <item x="188"/>
        <item x="336"/>
        <item x="48"/>
        <item x="337"/>
        <item x="185"/>
        <item x="180"/>
        <item x="45"/>
        <item x="186"/>
        <item x="105"/>
        <item x="47"/>
        <item x="177"/>
        <item x="46"/>
        <item x="106"/>
        <item x="179"/>
        <item x="184"/>
        <item x="187"/>
        <item x="178"/>
        <item x="28"/>
        <item x="268"/>
        <item x="243"/>
        <item x="267"/>
        <item x="244"/>
        <item x="376"/>
        <item x="377"/>
        <item x="440"/>
        <item x="50"/>
        <item x="154"/>
        <item x="49"/>
        <item x="354"/>
        <item x="245"/>
        <item x="205"/>
        <item x="153"/>
        <item x="201"/>
        <item x="439"/>
        <item x="206"/>
        <item x="378"/>
        <item x="202"/>
        <item x="399"/>
        <item x="173"/>
        <item x="170"/>
        <item x="207"/>
        <item x="326"/>
        <item x="51"/>
        <item x="203"/>
        <item x="438"/>
        <item x="365"/>
        <item x="155"/>
        <item x="379"/>
        <item x="208"/>
        <item x="228"/>
        <item x="400"/>
        <item x="255"/>
        <item x="52"/>
        <item x="246"/>
        <item x="327"/>
        <item x="204"/>
        <item x="401"/>
        <item x="231"/>
        <item x="256"/>
        <item x="156"/>
        <item x="325"/>
        <item x="366"/>
        <item x="402"/>
        <item x="230"/>
        <item x="270"/>
        <item x="355"/>
        <item x="69"/>
        <item x="229"/>
        <item x="357"/>
        <item x="174"/>
        <item x="257"/>
        <item x="441"/>
        <item x="258"/>
        <item x="232"/>
        <item x="324"/>
        <item x="169"/>
        <item x="308"/>
        <item x="161"/>
        <item x="70"/>
        <item x="67"/>
        <item x="175"/>
        <item x="68"/>
        <item x="367"/>
        <item x="271"/>
        <item x="368"/>
        <item x="33"/>
        <item x="358"/>
        <item x="162"/>
        <item x="307"/>
        <item x="197"/>
        <item x="176"/>
        <item x="99"/>
        <item x="163"/>
        <item x="272"/>
        <item x="444"/>
        <item x="198"/>
        <item x="359"/>
        <item x="273"/>
        <item x="445"/>
        <item x="383"/>
        <item x="309"/>
        <item x="164"/>
        <item x="78"/>
        <item x="233"/>
        <item x="276"/>
        <item x="100"/>
        <item x="199"/>
        <item x="384"/>
        <item x="443"/>
        <item x="442"/>
        <item x="234"/>
        <item x="360"/>
        <item x="200"/>
        <item x="121"/>
        <item x="274"/>
        <item x="157"/>
        <item x="356"/>
        <item x="275"/>
        <item x="344"/>
        <item x="77"/>
        <item x="306"/>
        <item x="310"/>
        <item x="424"/>
        <item x="346"/>
        <item x="254"/>
        <item x="345"/>
        <item x="251"/>
        <item x="132"/>
        <item x="425"/>
        <item x="71"/>
        <item x="235"/>
        <item x="17"/>
        <item x="34"/>
        <item x="129"/>
        <item x="426"/>
        <item x="253"/>
        <item x="427"/>
        <item x="369"/>
        <item x="252"/>
        <item x="101"/>
        <item x="72"/>
        <item x="102"/>
        <item x="130"/>
        <item x="75"/>
        <item x="18"/>
        <item x="430"/>
        <item x="131"/>
        <item x="55"/>
        <item x="429"/>
        <item x="303"/>
        <item x="64"/>
        <item x="381"/>
        <item x="54"/>
        <item x="380"/>
        <item x="21"/>
        <item x="66"/>
        <item x="53"/>
        <item x="65"/>
        <item x="22"/>
        <item x="76"/>
        <item x="370"/>
        <item x="122"/>
        <item x="160"/>
        <item x="382"/>
        <item x="73"/>
        <item x="110"/>
        <item x="19"/>
        <item x="158"/>
        <item x="56"/>
        <item x="159"/>
        <item x="311"/>
        <item x="20"/>
        <item x="428"/>
        <item x="304"/>
        <item x="263"/>
        <item x="385"/>
        <item x="386"/>
        <item x="305"/>
        <item x="35"/>
        <item x="193"/>
        <item x="107"/>
        <item x="240"/>
        <item x="371"/>
        <item x="264"/>
        <item x="373"/>
        <item x="23"/>
        <item x="109"/>
        <item x="196"/>
        <item x="375"/>
        <item x="108"/>
        <item x="36"/>
        <item x="408"/>
        <item x="195"/>
        <item x="24"/>
        <item x="123"/>
        <item x="241"/>
        <item x="374"/>
        <item x="194"/>
        <item x="89"/>
        <item x="265"/>
        <item x="13"/>
        <item x="74"/>
        <item x="14"/>
        <item x="312"/>
        <item x="410"/>
        <item x="332"/>
        <item x="88"/>
        <item x="15"/>
        <item x="90"/>
        <item x="242"/>
        <item x="409"/>
        <item x="434"/>
        <item x="87"/>
        <item x="313"/>
        <item x="266"/>
        <item x="149"/>
        <item x="314"/>
        <item x="315"/>
        <item x="151"/>
        <item x="301"/>
        <item x="124"/>
        <item x="435"/>
        <item x="16"/>
        <item x="150"/>
        <item x="250"/>
        <item x="411"/>
        <item x="249"/>
        <item x="372"/>
        <item x="248"/>
        <item x="57"/>
        <item x="63"/>
        <item x="147"/>
        <item x="247"/>
        <item x="142"/>
        <item x="148"/>
        <item x="152"/>
        <item x="146"/>
        <item x="361"/>
        <item x="141"/>
        <item x="316"/>
        <item x="145"/>
        <item x="436"/>
        <item x="143"/>
        <item x="437"/>
        <item x="218"/>
        <item x="219"/>
        <item x="362"/>
        <item x="364"/>
        <item x="144"/>
        <item x="333"/>
        <item x="390"/>
        <item x="217"/>
        <item x="37"/>
        <item x="319"/>
        <item x="317"/>
        <item x="11"/>
        <item x="363"/>
        <item x="389"/>
        <item x="318"/>
        <item x="10"/>
        <item x="140"/>
        <item x="12"/>
        <item x="165"/>
        <item x="139"/>
        <item x="38"/>
        <item x="79"/>
        <item x="39"/>
        <item x="138"/>
        <item x="9"/>
        <item x="137"/>
        <item x="288"/>
        <item x="388"/>
        <item x="285"/>
        <item x="40"/>
        <item x="416"/>
        <item x="287"/>
        <item x="302"/>
        <item x="334"/>
        <item x="419"/>
        <item x="136"/>
        <item x="418"/>
        <item x="417"/>
        <item x="281"/>
        <item x="286"/>
        <item x="284"/>
        <item x="189"/>
        <item x="283"/>
        <item x="282"/>
        <item x="387"/>
        <item x="80"/>
        <item x="135"/>
        <item x="94"/>
        <item x="134"/>
        <item x="82"/>
        <item x="81"/>
        <item x="133"/>
        <item x="91"/>
        <item x="335"/>
        <item x="93"/>
        <item x="190"/>
        <item x="213"/>
        <item x="95"/>
        <item x="397"/>
        <item x="215"/>
        <item x="398"/>
        <item x="214"/>
        <item x="395"/>
        <item x="92"/>
        <item x="96"/>
        <item x="396"/>
        <item x="166"/>
        <item x="58"/>
        <item x="5"/>
        <item x="191"/>
        <item x="6"/>
        <item x="192"/>
        <item x="60"/>
        <item x="59"/>
        <item x="216"/>
        <item x="7"/>
        <item x="61"/>
        <item x="97"/>
        <item x="84"/>
        <item x="44"/>
        <item x="83"/>
        <item x="43"/>
        <item x="41"/>
        <item x="8"/>
        <item x="42"/>
        <item x="98"/>
        <item x="1"/>
        <item x="85"/>
        <item x="62"/>
        <item x="261"/>
        <item x="262"/>
        <item x="167"/>
        <item x="350"/>
        <item x="353"/>
        <item x="223"/>
        <item x="259"/>
        <item x="222"/>
        <item x="351"/>
        <item x="352"/>
        <item x="260"/>
        <item x="221"/>
        <item x="220"/>
        <item x="168"/>
        <item x="86"/>
        <item x="125"/>
        <item x="2"/>
        <item x="127"/>
        <item x="126"/>
        <item x="128"/>
        <item x="329"/>
        <item x="292"/>
        <item x="291"/>
        <item x="328"/>
        <item x="290"/>
        <item x="331"/>
        <item x="3"/>
        <item x="289"/>
        <item x="330"/>
        <item x="4"/>
        <item x="293"/>
        <item x="236"/>
        <item x="294"/>
        <item x="237"/>
        <item x="296"/>
        <item x="295"/>
        <item x="238"/>
        <item x="239"/>
        <item x="0"/>
        <item t="default"/>
      </items>
    </pivotField>
    <pivotField showAll="0"/>
    <pivotField axis="axisPage"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 v="5"/>
    </i>
    <i>
      <x v="9"/>
    </i>
    <i>
      <x v="10"/>
    </i>
    <i>
      <x v="12"/>
    </i>
    <i>
      <x v="13"/>
    </i>
    <i>
      <x v="20"/>
    </i>
    <i>
      <x v="26"/>
    </i>
    <i>
      <x v="37"/>
    </i>
    <i>
      <x v="39"/>
    </i>
    <i>
      <x v="40"/>
    </i>
    <i>
      <x v="93"/>
    </i>
    <i>
      <x v="94"/>
    </i>
    <i>
      <x v="95"/>
    </i>
    <i>
      <x v="99"/>
    </i>
    <i>
      <x v="100"/>
    </i>
    <i>
      <x v="126"/>
    </i>
    <i>
      <x v="127"/>
    </i>
    <i>
      <x v="151"/>
    </i>
    <i>
      <x v="156"/>
    </i>
    <i>
      <x v="157"/>
    </i>
    <i>
      <x v="158"/>
    </i>
    <i>
      <x v="160"/>
    </i>
    <i>
      <x v="165"/>
    </i>
    <i>
      <x v="171"/>
    </i>
    <i>
      <x v="174"/>
    </i>
    <i>
      <x v="194"/>
    </i>
    <i>
      <x v="195"/>
    </i>
    <i>
      <x v="198"/>
    </i>
    <i>
      <x v="203"/>
    </i>
    <i>
      <x v="207"/>
    </i>
    <i>
      <x v="208"/>
    </i>
    <i>
      <x v="217"/>
    </i>
    <i>
      <x v="223"/>
    </i>
    <i>
      <x v="238"/>
    </i>
    <i>
      <x v="243"/>
    </i>
    <i>
      <x v="249"/>
    </i>
    <i>
      <x v="255"/>
    </i>
    <i>
      <x v="272"/>
    </i>
    <i>
      <x v="275"/>
    </i>
    <i>
      <x v="282"/>
    </i>
    <i>
      <x v="287"/>
    </i>
    <i>
      <x v="289"/>
    </i>
    <i>
      <x v="322"/>
    </i>
    <i>
      <x v="323"/>
    </i>
    <i>
      <x v="328"/>
    </i>
    <i>
      <x v="351"/>
    </i>
    <i>
      <x v="354"/>
    </i>
    <i>
      <x v="358"/>
    </i>
    <i>
      <x v="362"/>
    </i>
    <i>
      <x v="364"/>
    </i>
    <i>
      <x v="376"/>
    </i>
    <i>
      <x v="377"/>
    </i>
    <i>
      <x v="391"/>
    </i>
    <i>
      <x v="399"/>
    </i>
    <i>
      <x v="404"/>
    </i>
    <i>
      <x v="413"/>
    </i>
    <i>
      <x v="420"/>
    </i>
    <i>
      <x v="423"/>
    </i>
    <i>
      <x v="4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0" item="6" hier="-1"/>
  </pageFields>
  <dataFields count="1">
    <dataField name="Sum of  Research and Development " fld="8" baseField="1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E40C-71DC-4340-AD37-33875C132927}">
  <sheetPr codeName="Sheet1"/>
  <dimension ref="A2:F56"/>
  <sheetViews>
    <sheetView topLeftCell="C1" workbookViewId="0">
      <selection activeCell="G3" sqref="G3"/>
    </sheetView>
  </sheetViews>
  <sheetFormatPr defaultRowHeight="14.4" x14ac:dyDescent="0.3"/>
  <cols>
    <col min="1" max="1" width="20.5546875" bestFit="1" customWidth="1"/>
    <col min="2" max="2" width="19.77734375" bestFit="1" customWidth="1"/>
    <col min="3" max="6" width="21.44140625" bestFit="1" customWidth="1"/>
    <col min="7" max="7" width="17.21875" bestFit="1" customWidth="1"/>
    <col min="8" max="8" width="12.6640625" bestFit="1" customWidth="1"/>
    <col min="9" max="9" width="32.44140625" bestFit="1" customWidth="1"/>
    <col min="10" max="10" width="18.77734375" bestFit="1" customWidth="1"/>
    <col min="11" max="11" width="32.44140625" bestFit="1" customWidth="1"/>
    <col min="12" max="12" width="21.6640625" bestFit="1" customWidth="1"/>
    <col min="13" max="13" width="24.109375" bestFit="1" customWidth="1"/>
    <col min="14" max="14" width="16.21875" bestFit="1" customWidth="1"/>
    <col min="15" max="15" width="12" bestFit="1" customWidth="1"/>
    <col min="16" max="16" width="13.21875" bestFit="1" customWidth="1"/>
    <col min="17" max="17" width="11" bestFit="1" customWidth="1"/>
    <col min="18" max="18" width="21.88671875" bestFit="1" customWidth="1"/>
    <col min="19" max="19" width="15.77734375" bestFit="1" customWidth="1"/>
    <col min="20" max="20" width="14.77734375" bestFit="1" customWidth="1"/>
    <col min="21" max="21" width="16.21875" bestFit="1" customWidth="1"/>
    <col min="22" max="22" width="26.33203125" bestFit="1" customWidth="1"/>
    <col min="23" max="23" width="18.21875" bestFit="1" customWidth="1"/>
    <col min="24" max="24" width="28.44140625" bestFit="1" customWidth="1"/>
    <col min="25" max="25" width="42.109375" bestFit="1" customWidth="1"/>
    <col min="26" max="26" width="20.21875" bestFit="1" customWidth="1"/>
    <col min="27" max="27" width="19.21875" bestFit="1" customWidth="1"/>
    <col min="28" max="28" width="16.5546875" bestFit="1" customWidth="1"/>
    <col min="29" max="29" width="12" bestFit="1" customWidth="1"/>
    <col min="30" max="30" width="34.21875" bestFit="1" customWidth="1"/>
    <col min="31" max="31" width="16.88671875" bestFit="1" customWidth="1"/>
    <col min="32" max="32" width="17.44140625" bestFit="1" customWidth="1"/>
    <col min="33" max="33" width="11" bestFit="1" customWidth="1"/>
    <col min="34" max="34" width="18.88671875" bestFit="1" customWidth="1"/>
    <col min="35" max="35" width="27.88671875" bestFit="1" customWidth="1"/>
    <col min="36" max="36" width="25.109375" bestFit="1" customWidth="1"/>
    <col min="37" max="37" width="24.5546875" bestFit="1" customWidth="1"/>
    <col min="38" max="38" width="12" bestFit="1" customWidth="1"/>
    <col min="39" max="39" width="13.77734375" bestFit="1" customWidth="1"/>
    <col min="40" max="40" width="31.77734375" bestFit="1" customWidth="1"/>
    <col min="41" max="41" width="20.6640625" bestFit="1" customWidth="1"/>
    <col min="42" max="42" width="31.88671875" bestFit="1" customWidth="1"/>
    <col min="43" max="43" width="30" bestFit="1" customWidth="1"/>
    <col min="44" max="44" width="20.77734375" bestFit="1" customWidth="1"/>
    <col min="45" max="45" width="30.21875" bestFit="1" customWidth="1"/>
    <col min="46" max="46" width="15.44140625" bestFit="1" customWidth="1"/>
    <col min="47" max="47" width="12" bestFit="1" customWidth="1"/>
    <col min="48" max="48" width="24.77734375" bestFit="1" customWidth="1"/>
    <col min="49" max="49" width="11" bestFit="1" customWidth="1"/>
    <col min="50" max="50" width="21" bestFit="1" customWidth="1"/>
    <col min="51" max="51" width="20.5546875" bestFit="1" customWidth="1"/>
    <col min="52" max="53" width="18.33203125" bestFit="1" customWidth="1"/>
    <col min="54" max="54" width="21.109375" bestFit="1" customWidth="1"/>
    <col min="55" max="55" width="27" bestFit="1" customWidth="1"/>
    <col min="56" max="56" width="16" bestFit="1" customWidth="1"/>
    <col min="57" max="57" width="23.44140625" bestFit="1" customWidth="1"/>
    <col min="58" max="58" width="12.77734375" bestFit="1" customWidth="1"/>
    <col min="59" max="59" width="25.88671875" bestFit="1" customWidth="1"/>
    <col min="60" max="60" width="19.77734375" bestFit="1" customWidth="1"/>
    <col min="61" max="61" width="18.109375" bestFit="1" customWidth="1"/>
    <col min="62" max="62" width="22.5546875" bestFit="1" customWidth="1"/>
    <col min="63" max="63" width="36.21875" bestFit="1" customWidth="1"/>
    <col min="64" max="64" width="27.21875" bestFit="1" customWidth="1"/>
    <col min="65" max="65" width="22.33203125" bestFit="1" customWidth="1"/>
    <col min="66" max="66" width="14.21875" bestFit="1" customWidth="1"/>
    <col min="67" max="67" width="18.5546875" bestFit="1" customWidth="1"/>
    <col min="68" max="68" width="17.33203125" bestFit="1" customWidth="1"/>
    <col min="69" max="69" width="16.109375" bestFit="1" customWidth="1"/>
    <col min="70" max="70" width="18" bestFit="1" customWidth="1"/>
    <col min="71" max="71" width="35.5546875" bestFit="1" customWidth="1"/>
    <col min="72" max="72" width="29.77734375" bestFit="1" customWidth="1"/>
    <col min="73" max="73" width="25.21875" bestFit="1" customWidth="1"/>
    <col min="74" max="74" width="29.109375" bestFit="1" customWidth="1"/>
    <col min="75" max="75" width="26.6640625" bestFit="1" customWidth="1"/>
    <col min="76" max="76" width="14.88671875" bestFit="1" customWidth="1"/>
    <col min="77" max="77" width="20.6640625" bestFit="1" customWidth="1"/>
    <col min="78" max="78" width="26" bestFit="1" customWidth="1"/>
    <col min="79" max="79" width="19.33203125" bestFit="1" customWidth="1"/>
    <col min="80" max="80" width="22.21875" bestFit="1" customWidth="1"/>
    <col min="81" max="81" width="23.77734375" bestFit="1" customWidth="1"/>
    <col min="82" max="82" width="18" bestFit="1" customWidth="1"/>
    <col min="83" max="83" width="19.33203125" bestFit="1" customWidth="1"/>
    <col min="84" max="84" width="12" bestFit="1" customWidth="1"/>
    <col min="85" max="85" width="20.6640625" bestFit="1" customWidth="1"/>
    <col min="86" max="86" width="11" bestFit="1" customWidth="1"/>
    <col min="87" max="87" width="14.88671875" bestFit="1" customWidth="1"/>
    <col min="88" max="88" width="27.77734375" bestFit="1" customWidth="1"/>
    <col min="89" max="89" width="30.77734375" bestFit="1" customWidth="1"/>
    <col min="90" max="90" width="42.5546875" bestFit="1" customWidth="1"/>
    <col min="91" max="91" width="22.44140625" bestFit="1" customWidth="1"/>
    <col min="92" max="92" width="15" bestFit="1" customWidth="1"/>
    <col min="93" max="93" width="16.21875" bestFit="1" customWidth="1"/>
    <col min="94" max="94" width="14.88671875" bestFit="1" customWidth="1"/>
    <col min="95" max="95" width="26.88671875" bestFit="1" customWidth="1"/>
    <col min="96" max="96" width="11" bestFit="1" customWidth="1"/>
    <col min="97" max="97" width="12" bestFit="1" customWidth="1"/>
    <col min="98" max="98" width="17.5546875" bestFit="1" customWidth="1"/>
    <col min="99" max="99" width="13.77734375" bestFit="1" customWidth="1"/>
    <col min="100" max="100" width="12" bestFit="1" customWidth="1"/>
    <col min="101" max="101" width="27.44140625" bestFit="1" customWidth="1"/>
    <col min="102" max="102" width="15.109375" bestFit="1" customWidth="1"/>
    <col min="103" max="103" width="12" bestFit="1" customWidth="1"/>
    <col min="104" max="104" width="11" bestFit="1" customWidth="1"/>
    <col min="105" max="105" width="23.77734375" bestFit="1" customWidth="1"/>
    <col min="106" max="106" width="14.6640625" bestFit="1" customWidth="1"/>
    <col min="107" max="107" width="12" bestFit="1" customWidth="1"/>
    <col min="108" max="108" width="15.21875" bestFit="1" customWidth="1"/>
    <col min="109" max="109" width="17.6640625" bestFit="1" customWidth="1"/>
    <col min="110" max="110" width="13.77734375" bestFit="1" customWidth="1"/>
    <col min="111" max="111" width="14.33203125" bestFit="1" customWidth="1"/>
    <col min="112" max="112" width="12" bestFit="1" customWidth="1"/>
    <col min="113" max="113" width="16" bestFit="1" customWidth="1"/>
    <col min="114" max="114" width="39.21875" bestFit="1" customWidth="1"/>
    <col min="115" max="115" width="40.33203125" bestFit="1" customWidth="1"/>
    <col min="116" max="116" width="28.5546875" bestFit="1" customWidth="1"/>
    <col min="117" max="117" width="24.109375" bestFit="1" customWidth="1"/>
    <col min="118" max="118" width="13.44140625" bestFit="1" customWidth="1"/>
    <col min="119" max="119" width="12" bestFit="1" customWidth="1"/>
    <col min="120" max="120" width="11" bestFit="1" customWidth="1"/>
    <col min="121" max="121" width="12.77734375" bestFit="1" customWidth="1"/>
    <col min="122" max="123" width="12" bestFit="1" customWidth="1"/>
    <col min="124" max="124" width="19.109375" bestFit="1" customWidth="1"/>
    <col min="125" max="125" width="18.77734375" bestFit="1" customWidth="1"/>
    <col min="126" max="126" width="19.109375" bestFit="1" customWidth="1"/>
    <col min="127" max="127" width="12" bestFit="1" customWidth="1"/>
    <col min="128" max="128" width="17.21875" bestFit="1" customWidth="1"/>
    <col min="129" max="129" width="12.6640625" bestFit="1" customWidth="1"/>
    <col min="130" max="130" width="32.44140625" bestFit="1" customWidth="1"/>
    <col min="131" max="131" width="18.77734375" bestFit="1" customWidth="1"/>
    <col min="132" max="132" width="32.44140625" bestFit="1" customWidth="1"/>
    <col min="133" max="133" width="21.6640625" bestFit="1" customWidth="1"/>
    <col min="134" max="134" width="24.109375" bestFit="1" customWidth="1"/>
    <col min="135" max="135" width="16.21875" bestFit="1" customWidth="1"/>
    <col min="136" max="136" width="12" bestFit="1" customWidth="1"/>
    <col min="137" max="137" width="13.21875" bestFit="1" customWidth="1"/>
    <col min="138" max="138" width="11" bestFit="1" customWidth="1"/>
    <col min="139" max="139" width="21.88671875" bestFit="1" customWidth="1"/>
    <col min="140" max="140" width="15.77734375" bestFit="1" customWidth="1"/>
    <col min="141" max="141" width="14.77734375" bestFit="1" customWidth="1"/>
    <col min="142" max="142" width="16.21875" bestFit="1" customWidth="1"/>
    <col min="143" max="143" width="26.33203125" bestFit="1" customWidth="1"/>
    <col min="144" max="144" width="18.21875" bestFit="1" customWidth="1"/>
    <col min="145" max="145" width="28.44140625" bestFit="1" customWidth="1"/>
    <col min="146" max="146" width="42.109375" bestFit="1" customWidth="1"/>
    <col min="147" max="147" width="20.21875" bestFit="1" customWidth="1"/>
    <col min="148" max="148" width="19.21875" bestFit="1" customWidth="1"/>
    <col min="149" max="149" width="16.5546875" bestFit="1" customWidth="1"/>
    <col min="150" max="150" width="12" bestFit="1" customWidth="1"/>
    <col min="151" max="151" width="34.21875" bestFit="1" customWidth="1"/>
    <col min="152" max="152" width="16.88671875" bestFit="1" customWidth="1"/>
    <col min="153" max="153" width="17.44140625" bestFit="1" customWidth="1"/>
    <col min="154" max="154" width="11" bestFit="1" customWidth="1"/>
    <col min="155" max="155" width="18.88671875" bestFit="1" customWidth="1"/>
    <col min="156" max="156" width="27.88671875" bestFit="1" customWidth="1"/>
    <col min="157" max="157" width="25.109375" bestFit="1" customWidth="1"/>
    <col min="158" max="158" width="24.5546875" bestFit="1" customWidth="1"/>
    <col min="159" max="159" width="12" bestFit="1" customWidth="1"/>
    <col min="160" max="160" width="13.77734375" bestFit="1" customWidth="1"/>
    <col min="161" max="161" width="31.77734375" bestFit="1" customWidth="1"/>
    <col min="162" max="162" width="20.6640625" bestFit="1" customWidth="1"/>
    <col min="163" max="163" width="31.88671875" bestFit="1" customWidth="1"/>
    <col min="164" max="164" width="30" bestFit="1" customWidth="1"/>
    <col min="165" max="165" width="20.77734375" bestFit="1" customWidth="1"/>
    <col min="166" max="166" width="30.21875" bestFit="1" customWidth="1"/>
    <col min="167" max="167" width="15.44140625" bestFit="1" customWidth="1"/>
    <col min="168" max="168" width="12" bestFit="1" customWidth="1"/>
    <col min="169" max="169" width="24.77734375" bestFit="1" customWidth="1"/>
    <col min="170" max="170" width="11" bestFit="1" customWidth="1"/>
    <col min="171" max="171" width="21" bestFit="1" customWidth="1"/>
    <col min="172" max="172" width="20.5546875" bestFit="1" customWidth="1"/>
    <col min="173" max="174" width="18.33203125" bestFit="1" customWidth="1"/>
    <col min="175" max="175" width="21.109375" bestFit="1" customWidth="1"/>
    <col min="176" max="176" width="27" bestFit="1" customWidth="1"/>
    <col min="177" max="177" width="16" bestFit="1" customWidth="1"/>
    <col min="178" max="178" width="23.44140625" bestFit="1" customWidth="1"/>
    <col min="179" max="179" width="12.77734375" bestFit="1" customWidth="1"/>
    <col min="180" max="180" width="25.88671875" bestFit="1" customWidth="1"/>
    <col min="181" max="181" width="19.77734375" bestFit="1" customWidth="1"/>
    <col min="182" max="182" width="18.109375" bestFit="1" customWidth="1"/>
    <col min="183" max="183" width="22.5546875" bestFit="1" customWidth="1"/>
    <col min="184" max="184" width="36.21875" bestFit="1" customWidth="1"/>
    <col min="185" max="185" width="27.21875" bestFit="1" customWidth="1"/>
    <col min="186" max="186" width="22.33203125" bestFit="1" customWidth="1"/>
    <col min="187" max="187" width="14.21875" bestFit="1" customWidth="1"/>
    <col min="188" max="188" width="18.5546875" bestFit="1" customWidth="1"/>
    <col min="189" max="189" width="17.33203125" bestFit="1" customWidth="1"/>
    <col min="190" max="190" width="16.109375" bestFit="1" customWidth="1"/>
    <col min="191" max="191" width="18" bestFit="1" customWidth="1"/>
    <col min="192" max="192" width="35.5546875" bestFit="1" customWidth="1"/>
    <col min="193" max="193" width="29.77734375" bestFit="1" customWidth="1"/>
    <col min="194" max="194" width="25.21875" bestFit="1" customWidth="1"/>
    <col min="195" max="195" width="29.109375" bestFit="1" customWidth="1"/>
    <col min="196" max="196" width="26.6640625" bestFit="1" customWidth="1"/>
    <col min="197" max="197" width="14.88671875" bestFit="1" customWidth="1"/>
    <col min="198" max="198" width="20.6640625" bestFit="1" customWidth="1"/>
    <col min="199" max="199" width="26" bestFit="1" customWidth="1"/>
    <col min="200" max="200" width="19.33203125" bestFit="1" customWidth="1"/>
    <col min="201" max="201" width="22.21875" bestFit="1" customWidth="1"/>
    <col min="202" max="202" width="23.77734375" bestFit="1" customWidth="1"/>
    <col min="203" max="203" width="18" bestFit="1" customWidth="1"/>
    <col min="204" max="204" width="19.33203125" bestFit="1" customWidth="1"/>
    <col min="205" max="205" width="12" bestFit="1" customWidth="1"/>
    <col min="206" max="206" width="20.6640625" bestFit="1" customWidth="1"/>
    <col min="207" max="207" width="11" bestFit="1" customWidth="1"/>
    <col min="208" max="208" width="14.88671875" bestFit="1" customWidth="1"/>
    <col min="209" max="209" width="27.77734375" bestFit="1" customWidth="1"/>
    <col min="210" max="210" width="30.77734375" bestFit="1" customWidth="1"/>
    <col min="211" max="211" width="42.5546875" bestFit="1" customWidth="1"/>
    <col min="212" max="212" width="22.44140625" bestFit="1" customWidth="1"/>
    <col min="213" max="213" width="15" bestFit="1" customWidth="1"/>
    <col min="214" max="214" width="16.21875" bestFit="1" customWidth="1"/>
    <col min="215" max="215" width="14.88671875" bestFit="1" customWidth="1"/>
    <col min="216" max="216" width="26.88671875" bestFit="1" customWidth="1"/>
    <col min="217" max="217" width="11" bestFit="1" customWidth="1"/>
    <col min="218" max="218" width="12" bestFit="1" customWidth="1"/>
    <col min="219" max="219" width="17.5546875" bestFit="1" customWidth="1"/>
    <col min="220" max="220" width="13.77734375" bestFit="1" customWidth="1"/>
    <col min="221" max="221" width="12" bestFit="1" customWidth="1"/>
    <col min="222" max="222" width="27.44140625" bestFit="1" customWidth="1"/>
    <col min="223" max="223" width="15.109375" bestFit="1" customWidth="1"/>
    <col min="224" max="224" width="12" bestFit="1" customWidth="1"/>
    <col min="225" max="225" width="11" bestFit="1" customWidth="1"/>
    <col min="226" max="226" width="23.77734375" bestFit="1" customWidth="1"/>
    <col min="227" max="227" width="14.6640625" bestFit="1" customWidth="1"/>
    <col min="228" max="228" width="12" bestFit="1" customWidth="1"/>
    <col min="229" max="229" width="15.21875" bestFit="1" customWidth="1"/>
    <col min="230" max="230" width="17.6640625" bestFit="1" customWidth="1"/>
    <col min="231" max="231" width="13.77734375" bestFit="1" customWidth="1"/>
    <col min="232" max="232" width="14.33203125" bestFit="1" customWidth="1"/>
    <col min="233" max="233" width="12" bestFit="1" customWidth="1"/>
    <col min="234" max="234" width="16" bestFit="1" customWidth="1"/>
    <col min="235" max="235" width="39.21875" bestFit="1" customWidth="1"/>
    <col min="236" max="236" width="40.33203125" bestFit="1" customWidth="1"/>
    <col min="237" max="237" width="28.5546875" bestFit="1" customWidth="1"/>
    <col min="238" max="238" width="24.109375" bestFit="1" customWidth="1"/>
    <col min="239" max="239" width="13.44140625" bestFit="1" customWidth="1"/>
    <col min="240" max="240" width="12" bestFit="1" customWidth="1"/>
    <col min="241" max="241" width="11" bestFit="1" customWidth="1"/>
    <col min="242" max="242" width="12.77734375" bestFit="1" customWidth="1"/>
    <col min="243" max="244" width="12" bestFit="1" customWidth="1"/>
    <col min="245" max="245" width="19.109375" bestFit="1" customWidth="1"/>
    <col min="246" max="246" width="18.77734375" bestFit="1" customWidth="1"/>
    <col min="247" max="247" width="19.109375" bestFit="1" customWidth="1"/>
    <col min="248" max="248" width="12" bestFit="1" customWidth="1"/>
    <col min="249" max="249" width="17.21875" bestFit="1" customWidth="1"/>
    <col min="250" max="250" width="12.6640625" bestFit="1" customWidth="1"/>
    <col min="251" max="251" width="32.44140625" bestFit="1" customWidth="1"/>
    <col min="252" max="252" width="18.77734375" bestFit="1" customWidth="1"/>
    <col min="253" max="253" width="32.44140625" bestFit="1" customWidth="1"/>
    <col min="254" max="254" width="21.6640625" bestFit="1" customWidth="1"/>
    <col min="255" max="255" width="24.109375" bestFit="1" customWidth="1"/>
    <col min="256" max="256" width="16.21875" bestFit="1" customWidth="1"/>
    <col min="257" max="257" width="12" bestFit="1" customWidth="1"/>
    <col min="258" max="258" width="13.21875" bestFit="1" customWidth="1"/>
    <col min="259" max="259" width="11" bestFit="1" customWidth="1"/>
    <col min="260" max="260" width="21.88671875" bestFit="1" customWidth="1"/>
    <col min="261" max="261" width="15.77734375" bestFit="1" customWidth="1"/>
    <col min="262" max="262" width="14.77734375" bestFit="1" customWidth="1"/>
    <col min="263" max="263" width="16.21875" bestFit="1" customWidth="1"/>
    <col min="264" max="264" width="26.33203125" bestFit="1" customWidth="1"/>
    <col min="265" max="265" width="18.21875" bestFit="1" customWidth="1"/>
    <col min="266" max="266" width="28.44140625" bestFit="1" customWidth="1"/>
    <col min="267" max="267" width="42.109375" bestFit="1" customWidth="1"/>
    <col min="268" max="268" width="20.21875" bestFit="1" customWidth="1"/>
    <col min="269" max="269" width="19.21875" bestFit="1" customWidth="1"/>
    <col min="270" max="270" width="16.5546875" bestFit="1" customWidth="1"/>
    <col min="271" max="271" width="12" bestFit="1" customWidth="1"/>
    <col min="272" max="272" width="34.21875" bestFit="1" customWidth="1"/>
    <col min="273" max="273" width="16.88671875" bestFit="1" customWidth="1"/>
    <col min="274" max="274" width="17.44140625" bestFit="1" customWidth="1"/>
    <col min="275" max="275" width="11" bestFit="1" customWidth="1"/>
    <col min="276" max="276" width="18.88671875" bestFit="1" customWidth="1"/>
    <col min="277" max="277" width="27.88671875" bestFit="1" customWidth="1"/>
    <col min="278" max="278" width="25.109375" bestFit="1" customWidth="1"/>
    <col min="279" max="279" width="24.5546875" bestFit="1" customWidth="1"/>
    <col min="280" max="280" width="11" bestFit="1" customWidth="1"/>
    <col min="281" max="281" width="13.77734375" bestFit="1" customWidth="1"/>
    <col min="282" max="282" width="31.77734375" bestFit="1" customWidth="1"/>
    <col min="283" max="283" width="20.6640625" bestFit="1" customWidth="1"/>
    <col min="284" max="284" width="31.88671875" bestFit="1" customWidth="1"/>
    <col min="285" max="285" width="30" bestFit="1" customWidth="1"/>
    <col min="286" max="286" width="20.77734375" bestFit="1" customWidth="1"/>
    <col min="287" max="287" width="30.21875" bestFit="1" customWidth="1"/>
    <col min="288" max="288" width="15.44140625" bestFit="1" customWidth="1"/>
    <col min="289" max="289" width="12" bestFit="1" customWidth="1"/>
    <col min="290" max="290" width="24.77734375" bestFit="1" customWidth="1"/>
    <col min="291" max="291" width="11" bestFit="1" customWidth="1"/>
    <col min="292" max="292" width="21" bestFit="1" customWidth="1"/>
    <col min="293" max="293" width="20.5546875" bestFit="1" customWidth="1"/>
    <col min="294" max="295" width="18.33203125" bestFit="1" customWidth="1"/>
    <col min="296" max="296" width="21.109375" bestFit="1" customWidth="1"/>
    <col min="297" max="297" width="27" bestFit="1" customWidth="1"/>
    <col min="298" max="298" width="16" bestFit="1" customWidth="1"/>
    <col min="299" max="299" width="23.44140625" bestFit="1" customWidth="1"/>
    <col min="300" max="300" width="12.77734375" bestFit="1" customWidth="1"/>
    <col min="301" max="301" width="25.88671875" bestFit="1" customWidth="1"/>
    <col min="302" max="302" width="19.77734375" bestFit="1" customWidth="1"/>
    <col min="303" max="303" width="18.109375" bestFit="1" customWidth="1"/>
    <col min="304" max="304" width="22.5546875" bestFit="1" customWidth="1"/>
    <col min="305" max="305" width="36.21875" bestFit="1" customWidth="1"/>
    <col min="306" max="306" width="27.21875" bestFit="1" customWidth="1"/>
    <col min="307" max="307" width="22.33203125" bestFit="1" customWidth="1"/>
    <col min="308" max="308" width="14.21875" bestFit="1" customWidth="1"/>
    <col min="309" max="309" width="18.5546875" bestFit="1" customWidth="1"/>
    <col min="310" max="310" width="17.33203125" bestFit="1" customWidth="1"/>
    <col min="311" max="311" width="16.109375" bestFit="1" customWidth="1"/>
    <col min="312" max="312" width="18" bestFit="1" customWidth="1"/>
    <col min="313" max="313" width="35.5546875" bestFit="1" customWidth="1"/>
    <col min="314" max="314" width="29.77734375" bestFit="1" customWidth="1"/>
    <col min="315" max="315" width="25.21875" bestFit="1" customWidth="1"/>
    <col min="316" max="316" width="29.109375" bestFit="1" customWidth="1"/>
    <col min="317" max="317" width="26.6640625" bestFit="1" customWidth="1"/>
    <col min="318" max="318" width="14.88671875" bestFit="1" customWidth="1"/>
    <col min="319" max="319" width="20.6640625" bestFit="1" customWidth="1"/>
    <col min="320" max="320" width="26" bestFit="1" customWidth="1"/>
    <col min="321" max="321" width="19.33203125" bestFit="1" customWidth="1"/>
    <col min="322" max="322" width="22.21875" bestFit="1" customWidth="1"/>
    <col min="323" max="323" width="23.77734375" bestFit="1" customWidth="1"/>
    <col min="324" max="324" width="18" bestFit="1" customWidth="1"/>
    <col min="325" max="325" width="19.33203125" bestFit="1" customWidth="1"/>
    <col min="326" max="326" width="12" bestFit="1" customWidth="1"/>
    <col min="327" max="327" width="20.6640625" bestFit="1" customWidth="1"/>
    <col min="328" max="328" width="11" bestFit="1" customWidth="1"/>
    <col min="329" max="329" width="14.88671875" bestFit="1" customWidth="1"/>
    <col min="330" max="330" width="27.77734375" bestFit="1" customWidth="1"/>
    <col min="331" max="331" width="30.77734375" bestFit="1" customWidth="1"/>
    <col min="332" max="332" width="42.5546875" bestFit="1" customWidth="1"/>
    <col min="333" max="333" width="22.44140625" bestFit="1" customWidth="1"/>
    <col min="334" max="334" width="15" bestFit="1" customWidth="1"/>
    <col min="335" max="335" width="16.21875" bestFit="1" customWidth="1"/>
    <col min="336" max="336" width="14.88671875" bestFit="1" customWidth="1"/>
    <col min="337" max="337" width="26.88671875" bestFit="1" customWidth="1"/>
    <col min="338" max="338" width="11" bestFit="1" customWidth="1"/>
    <col min="339" max="339" width="12" bestFit="1" customWidth="1"/>
    <col min="340" max="340" width="17.5546875" bestFit="1" customWidth="1"/>
    <col min="341" max="341" width="13.77734375" bestFit="1" customWidth="1"/>
    <col min="342" max="342" width="12" bestFit="1" customWidth="1"/>
    <col min="343" max="343" width="27.44140625" bestFit="1" customWidth="1"/>
    <col min="344" max="344" width="15.109375" bestFit="1" customWidth="1"/>
    <col min="345" max="345" width="12" bestFit="1" customWidth="1"/>
    <col min="346" max="346" width="11" bestFit="1" customWidth="1"/>
    <col min="347" max="347" width="23.77734375" bestFit="1" customWidth="1"/>
    <col min="348" max="348" width="14.6640625" bestFit="1" customWidth="1"/>
    <col min="349" max="349" width="12" bestFit="1" customWidth="1"/>
    <col min="350" max="350" width="15.21875" bestFit="1" customWidth="1"/>
    <col min="351" max="351" width="17.6640625" bestFit="1" customWidth="1"/>
    <col min="352" max="352" width="13.77734375" bestFit="1" customWidth="1"/>
    <col min="353" max="353" width="14.33203125" bestFit="1" customWidth="1"/>
    <col min="354" max="354" width="12" bestFit="1" customWidth="1"/>
    <col min="355" max="355" width="16" bestFit="1" customWidth="1"/>
    <col min="356" max="356" width="39.21875" bestFit="1" customWidth="1"/>
    <col min="357" max="357" width="40.33203125" bestFit="1" customWidth="1"/>
    <col min="358" max="358" width="28.5546875" bestFit="1" customWidth="1"/>
    <col min="359" max="359" width="24.109375" bestFit="1" customWidth="1"/>
    <col min="360" max="360" width="13.44140625" bestFit="1" customWidth="1"/>
    <col min="361" max="361" width="12" bestFit="1" customWidth="1"/>
    <col min="362" max="362" width="11" bestFit="1" customWidth="1"/>
    <col min="363" max="363" width="12.77734375" bestFit="1" customWidth="1"/>
    <col min="364" max="364" width="12" bestFit="1" customWidth="1"/>
    <col min="365" max="365" width="11" bestFit="1" customWidth="1"/>
    <col min="366" max="366" width="19.109375" bestFit="1" customWidth="1"/>
    <col min="367" max="367" width="18.77734375" bestFit="1" customWidth="1"/>
    <col min="368" max="368" width="19.109375" bestFit="1" customWidth="1"/>
    <col min="369" max="369" width="12" bestFit="1" customWidth="1"/>
    <col min="370" max="370" width="17.21875" bestFit="1" customWidth="1"/>
    <col min="371" max="371" width="12.6640625" bestFit="1" customWidth="1"/>
    <col min="372" max="372" width="32.44140625" bestFit="1" customWidth="1"/>
    <col min="373" max="373" width="18.77734375" bestFit="1" customWidth="1"/>
    <col min="374" max="374" width="32.44140625" bestFit="1" customWidth="1"/>
    <col min="375" max="375" width="21.6640625" bestFit="1" customWidth="1"/>
    <col min="376" max="376" width="24.109375" bestFit="1" customWidth="1"/>
    <col min="377" max="377" width="16.21875" bestFit="1" customWidth="1"/>
    <col min="378" max="378" width="12" bestFit="1" customWidth="1"/>
    <col min="379" max="379" width="13.21875" bestFit="1" customWidth="1"/>
    <col min="380" max="380" width="11" bestFit="1" customWidth="1"/>
    <col min="381" max="381" width="21.88671875" bestFit="1" customWidth="1"/>
    <col min="382" max="382" width="15.77734375" bestFit="1" customWidth="1"/>
    <col min="383" max="383" width="14.77734375" bestFit="1" customWidth="1"/>
    <col min="384" max="384" width="16.21875" bestFit="1" customWidth="1"/>
    <col min="385" max="385" width="26.33203125" bestFit="1" customWidth="1"/>
    <col min="386" max="386" width="18.21875" bestFit="1" customWidth="1"/>
    <col min="387" max="387" width="28.44140625" bestFit="1" customWidth="1"/>
    <col min="388" max="388" width="42.109375" bestFit="1" customWidth="1"/>
    <col min="389" max="389" width="20.21875" bestFit="1" customWidth="1"/>
    <col min="390" max="390" width="19.21875" bestFit="1" customWidth="1"/>
    <col min="391" max="391" width="16.5546875" bestFit="1" customWidth="1"/>
    <col min="392" max="392" width="12" bestFit="1" customWidth="1"/>
    <col min="393" max="393" width="34.21875" bestFit="1" customWidth="1"/>
    <col min="394" max="394" width="16.88671875" bestFit="1" customWidth="1"/>
    <col min="395" max="395" width="17.44140625" bestFit="1" customWidth="1"/>
    <col min="396" max="396" width="11" bestFit="1" customWidth="1"/>
    <col min="397" max="397" width="18.88671875" bestFit="1" customWidth="1"/>
    <col min="398" max="398" width="27.88671875" bestFit="1" customWidth="1"/>
    <col min="399" max="399" width="25.109375" bestFit="1" customWidth="1"/>
    <col min="400" max="400" width="24.5546875" bestFit="1" customWidth="1"/>
    <col min="401" max="401" width="12" bestFit="1" customWidth="1"/>
    <col min="402" max="402" width="13.77734375" bestFit="1" customWidth="1"/>
    <col min="403" max="403" width="31.77734375" bestFit="1" customWidth="1"/>
    <col min="404" max="404" width="20.6640625" bestFit="1" customWidth="1"/>
    <col min="405" max="405" width="31.88671875" bestFit="1" customWidth="1"/>
    <col min="406" max="406" width="30" bestFit="1" customWidth="1"/>
    <col min="407" max="407" width="20.77734375" bestFit="1" customWidth="1"/>
    <col min="408" max="408" width="30.21875" bestFit="1" customWidth="1"/>
    <col min="409" max="409" width="15.44140625" bestFit="1" customWidth="1"/>
    <col min="410" max="410" width="12" bestFit="1" customWidth="1"/>
    <col min="411" max="411" width="24.77734375" bestFit="1" customWidth="1"/>
    <col min="412" max="412" width="11" bestFit="1" customWidth="1"/>
    <col min="413" max="413" width="21" bestFit="1" customWidth="1"/>
    <col min="414" max="414" width="20.5546875" bestFit="1" customWidth="1"/>
    <col min="415" max="416" width="18.33203125" bestFit="1" customWidth="1"/>
    <col min="417" max="417" width="21.109375" bestFit="1" customWidth="1"/>
    <col min="418" max="418" width="27" bestFit="1" customWidth="1"/>
    <col min="419" max="419" width="16" bestFit="1" customWidth="1"/>
    <col min="420" max="420" width="23.44140625" bestFit="1" customWidth="1"/>
    <col min="421" max="421" width="12.77734375" bestFit="1" customWidth="1"/>
    <col min="422" max="422" width="25.88671875" bestFit="1" customWidth="1"/>
    <col min="423" max="423" width="19.77734375" bestFit="1" customWidth="1"/>
    <col min="424" max="424" width="18.109375" bestFit="1" customWidth="1"/>
    <col min="425" max="425" width="22.5546875" bestFit="1" customWidth="1"/>
    <col min="426" max="426" width="36.21875" bestFit="1" customWidth="1"/>
    <col min="427" max="427" width="27.21875" bestFit="1" customWidth="1"/>
    <col min="428" max="428" width="22.33203125" bestFit="1" customWidth="1"/>
    <col min="429" max="429" width="14.21875" bestFit="1" customWidth="1"/>
    <col min="430" max="430" width="18.5546875" bestFit="1" customWidth="1"/>
    <col min="431" max="431" width="17.33203125" bestFit="1" customWidth="1"/>
    <col min="432" max="432" width="16.109375" bestFit="1" customWidth="1"/>
    <col min="433" max="433" width="18" bestFit="1" customWidth="1"/>
    <col min="434" max="434" width="35.5546875" bestFit="1" customWidth="1"/>
    <col min="435" max="435" width="29.77734375" bestFit="1" customWidth="1"/>
    <col min="436" max="436" width="25.21875" bestFit="1" customWidth="1"/>
    <col min="437" max="437" width="29.109375" bestFit="1" customWidth="1"/>
    <col min="438" max="438" width="26.6640625" bestFit="1" customWidth="1"/>
    <col min="439" max="439" width="14.88671875" bestFit="1" customWidth="1"/>
    <col min="440" max="440" width="20.6640625" bestFit="1" customWidth="1"/>
    <col min="441" max="441" width="26" bestFit="1" customWidth="1"/>
    <col min="442" max="442" width="19.33203125" bestFit="1" customWidth="1"/>
    <col min="443" max="443" width="22.21875" bestFit="1" customWidth="1"/>
    <col min="444" max="444" width="23.77734375" bestFit="1" customWidth="1"/>
    <col min="445" max="445" width="18" bestFit="1" customWidth="1"/>
    <col min="446" max="446" width="19.33203125" bestFit="1" customWidth="1"/>
    <col min="447" max="447" width="12" bestFit="1" customWidth="1"/>
    <col min="448" max="448" width="20.6640625" bestFit="1" customWidth="1"/>
    <col min="449" max="449" width="11" bestFit="1" customWidth="1"/>
    <col min="450" max="450" width="14.88671875" bestFit="1" customWidth="1"/>
    <col min="451" max="451" width="27.77734375" bestFit="1" customWidth="1"/>
    <col min="452" max="452" width="30.77734375" bestFit="1" customWidth="1"/>
    <col min="453" max="453" width="42.5546875" bestFit="1" customWidth="1"/>
    <col min="454" max="454" width="22.44140625" bestFit="1" customWidth="1"/>
    <col min="455" max="455" width="15" bestFit="1" customWidth="1"/>
    <col min="456" max="456" width="16.21875" bestFit="1" customWidth="1"/>
    <col min="457" max="457" width="14.88671875" bestFit="1" customWidth="1"/>
    <col min="458" max="458" width="26.88671875" bestFit="1" customWidth="1"/>
    <col min="459" max="459" width="11" bestFit="1" customWidth="1"/>
    <col min="460" max="460" width="12" bestFit="1" customWidth="1"/>
    <col min="461" max="461" width="17.5546875" bestFit="1" customWidth="1"/>
    <col min="462" max="462" width="13.77734375" bestFit="1" customWidth="1"/>
    <col min="463" max="463" width="12" bestFit="1" customWidth="1"/>
    <col min="464" max="464" width="27.44140625" bestFit="1" customWidth="1"/>
    <col min="465" max="465" width="15.109375" bestFit="1" customWidth="1"/>
    <col min="466" max="466" width="12" bestFit="1" customWidth="1"/>
    <col min="467" max="467" width="11" bestFit="1" customWidth="1"/>
    <col min="468" max="468" width="23.77734375" bestFit="1" customWidth="1"/>
    <col min="469" max="469" width="14.6640625" bestFit="1" customWidth="1"/>
    <col min="470" max="470" width="12" bestFit="1" customWidth="1"/>
    <col min="471" max="471" width="15.21875" bestFit="1" customWidth="1"/>
    <col min="472" max="472" width="17.6640625" bestFit="1" customWidth="1"/>
    <col min="473" max="473" width="13.77734375" bestFit="1" customWidth="1"/>
    <col min="474" max="474" width="14.33203125" bestFit="1" customWidth="1"/>
    <col min="475" max="475" width="12" bestFit="1" customWidth="1"/>
    <col min="476" max="476" width="16" bestFit="1" customWidth="1"/>
    <col min="477" max="477" width="40.33203125" bestFit="1" customWidth="1"/>
    <col min="478" max="478" width="28.5546875" bestFit="1" customWidth="1"/>
    <col min="479" max="479" width="24.109375" bestFit="1" customWidth="1"/>
    <col min="480" max="480" width="13.44140625" bestFit="1" customWidth="1"/>
    <col min="481" max="481" width="12" bestFit="1" customWidth="1"/>
    <col min="482" max="482" width="11" bestFit="1" customWidth="1"/>
    <col min="483" max="483" width="12.77734375" bestFit="1" customWidth="1"/>
    <col min="484" max="485" width="12" bestFit="1" customWidth="1"/>
    <col min="486" max="486" width="14.44140625" bestFit="1" customWidth="1"/>
    <col min="487" max="487" width="23.6640625" bestFit="1" customWidth="1"/>
    <col min="488" max="488" width="18.21875" bestFit="1" customWidth="1"/>
    <col min="489" max="489" width="28.44140625" bestFit="1" customWidth="1"/>
    <col min="490" max="490" width="34.21875" bestFit="1" customWidth="1"/>
    <col min="491" max="491" width="20.6640625" bestFit="1" customWidth="1"/>
    <col min="492" max="492" width="31.88671875" bestFit="1" customWidth="1"/>
    <col min="493" max="493" width="30" bestFit="1" customWidth="1"/>
    <col min="494" max="494" width="27" bestFit="1" customWidth="1"/>
    <col min="495" max="495" width="25.21875" bestFit="1" customWidth="1"/>
    <col min="496" max="496" width="26.6640625" bestFit="1" customWidth="1"/>
    <col min="497" max="497" width="20.6640625" bestFit="1" customWidth="1"/>
    <col min="498" max="498" width="23.77734375" bestFit="1" customWidth="1"/>
    <col min="499" max="499" width="14.6640625" bestFit="1" customWidth="1"/>
    <col min="500" max="500" width="16" bestFit="1" customWidth="1"/>
    <col min="501" max="501" width="28.5546875" bestFit="1" customWidth="1"/>
    <col min="502" max="502" width="26.44140625" bestFit="1" customWidth="1"/>
    <col min="503" max="503" width="20.21875" bestFit="1" customWidth="1"/>
    <col min="504" max="504" width="12" bestFit="1" customWidth="1"/>
    <col min="505" max="505" width="18.88671875" bestFit="1" customWidth="1"/>
    <col min="506" max="506" width="30.21875" bestFit="1" customWidth="1"/>
    <col min="507" max="507" width="11" bestFit="1" customWidth="1"/>
    <col min="508" max="508" width="14.21875" bestFit="1" customWidth="1"/>
    <col min="509" max="509" width="22.21875" bestFit="1" customWidth="1"/>
    <col min="510" max="510" width="15" bestFit="1" customWidth="1"/>
    <col min="511" max="511" width="17.6640625" bestFit="1" customWidth="1"/>
    <col min="512" max="512" width="12" bestFit="1" customWidth="1"/>
    <col min="513" max="513" width="13.5546875" bestFit="1" customWidth="1"/>
    <col min="514" max="514" width="12.109375" bestFit="1" customWidth="1"/>
    <col min="515" max="515" width="17.5546875" bestFit="1" customWidth="1"/>
    <col min="516" max="516" width="12" bestFit="1" customWidth="1"/>
    <col min="517" max="517" width="15.109375" bestFit="1" customWidth="1"/>
    <col min="518" max="518" width="11" bestFit="1" customWidth="1"/>
    <col min="519" max="519" width="15.21875" bestFit="1" customWidth="1"/>
    <col min="520" max="520" width="14.88671875" bestFit="1" customWidth="1"/>
    <col min="521" max="521" width="28.109375" bestFit="1" customWidth="1"/>
    <col min="522" max="522" width="35.5546875" bestFit="1" customWidth="1"/>
    <col min="523" max="523" width="30.88671875" bestFit="1" customWidth="1"/>
    <col min="524" max="524" width="13.77734375" bestFit="1" customWidth="1"/>
    <col min="525" max="525" width="12" bestFit="1" customWidth="1"/>
    <col min="526" max="526" width="12.77734375" bestFit="1" customWidth="1"/>
    <col min="527" max="529" width="12" bestFit="1" customWidth="1"/>
  </cols>
  <sheetData>
    <row r="2" spans="1:6" x14ac:dyDescent="0.3">
      <c r="A2" s="3" t="s">
        <v>8</v>
      </c>
      <c r="B2" t="s">
        <v>25</v>
      </c>
    </row>
    <row r="4" spans="1:6" x14ac:dyDescent="0.3">
      <c r="A4" s="3" t="s">
        <v>577</v>
      </c>
      <c r="B4" s="3" t="s">
        <v>587</v>
      </c>
    </row>
    <row r="5" spans="1:6" x14ac:dyDescent="0.3">
      <c r="A5" s="3" t="s">
        <v>576</v>
      </c>
      <c r="B5" t="s">
        <v>11</v>
      </c>
      <c r="C5" t="s">
        <v>15</v>
      </c>
      <c r="D5" t="s">
        <v>16</v>
      </c>
      <c r="E5" t="s">
        <v>17</v>
      </c>
      <c r="F5" t="s">
        <v>578</v>
      </c>
    </row>
    <row r="6" spans="1:6" x14ac:dyDescent="0.3">
      <c r="A6" s="4" t="s">
        <v>24</v>
      </c>
      <c r="B6" s="10">
        <v>18380000000</v>
      </c>
      <c r="C6" s="10">
        <v>18790000000</v>
      </c>
      <c r="D6" s="10">
        <v>19960000000</v>
      </c>
      <c r="E6" s="10">
        <v>22859000000</v>
      </c>
      <c r="F6" s="10">
        <v>79989000000</v>
      </c>
    </row>
    <row r="7" spans="1:6" x14ac:dyDescent="0.3">
      <c r="A7" s="4" t="s">
        <v>27</v>
      </c>
      <c r="B7" s="10">
        <v>87959167000</v>
      </c>
      <c r="C7" s="10">
        <v>119569127000</v>
      </c>
      <c r="D7" s="10">
        <v>135961803000</v>
      </c>
      <c r="E7" s="10">
        <v>146849686000</v>
      </c>
      <c r="F7" s="10">
        <v>490339783000</v>
      </c>
    </row>
    <row r="8" spans="1:6" x14ac:dyDescent="0.3">
      <c r="A8" s="4" t="s">
        <v>29</v>
      </c>
      <c r="B8" s="10">
        <v>19050000000</v>
      </c>
      <c r="C8" s="10">
        <v>19657000000</v>
      </c>
      <c r="D8" s="10">
        <v>20247000000</v>
      </c>
      <c r="E8" s="10">
        <v>20405000000</v>
      </c>
      <c r="F8" s="10">
        <v>79359000000</v>
      </c>
    </row>
    <row r="9" spans="1:6" x14ac:dyDescent="0.3">
      <c r="A9" s="4" t="s">
        <v>65</v>
      </c>
      <c r="B9" s="10">
        <v>1551346000</v>
      </c>
      <c r="C9" s="10">
        <v>2234000000</v>
      </c>
      <c r="D9" s="10">
        <v>2604000000</v>
      </c>
      <c r="E9" s="10">
        <v>3084000000</v>
      </c>
      <c r="F9" s="10">
        <v>9473346000</v>
      </c>
    </row>
    <row r="10" spans="1:6" x14ac:dyDescent="0.3">
      <c r="A10" s="4" t="s">
        <v>71</v>
      </c>
      <c r="B10" s="10">
        <v>18676000000</v>
      </c>
      <c r="C10" s="10">
        <v>20063000000</v>
      </c>
      <c r="D10" s="10">
        <v>21662000000</v>
      </c>
      <c r="E10" s="10">
        <v>22991000000</v>
      </c>
      <c r="F10" s="10">
        <v>83392000000</v>
      </c>
    </row>
    <row r="11" spans="1:6" x14ac:dyDescent="0.3">
      <c r="A11" s="4" t="s">
        <v>80</v>
      </c>
      <c r="B11" s="10">
        <v>61497200000</v>
      </c>
      <c r="C11" s="10">
        <v>71023500000</v>
      </c>
      <c r="D11" s="10">
        <v>73874100000</v>
      </c>
      <c r="E11" s="10">
        <v>79156500000</v>
      </c>
      <c r="F11" s="10">
        <v>285551300000</v>
      </c>
    </row>
    <row r="12" spans="1:6" x14ac:dyDescent="0.3">
      <c r="A12" s="4" t="s">
        <v>106</v>
      </c>
      <c r="B12" s="10">
        <v>13936000000</v>
      </c>
      <c r="C12" s="10">
        <v>9413000000</v>
      </c>
      <c r="D12" s="10">
        <v>10719000000</v>
      </c>
      <c r="E12" s="10">
        <v>9968000000</v>
      </c>
      <c r="F12" s="10">
        <v>44036000000</v>
      </c>
    </row>
    <row r="13" spans="1:6" x14ac:dyDescent="0.3">
      <c r="A13" s="4" t="s">
        <v>111</v>
      </c>
      <c r="B13" s="10">
        <v>3049500000</v>
      </c>
      <c r="C13" s="10">
        <v>3323600000</v>
      </c>
      <c r="D13" s="10">
        <v>3416000000</v>
      </c>
      <c r="E13" s="10">
        <v>3714000000</v>
      </c>
      <c r="F13" s="10">
        <v>13503100000</v>
      </c>
    </row>
    <row r="14" spans="1:6" x14ac:dyDescent="0.3">
      <c r="A14" s="4" t="s">
        <v>112</v>
      </c>
      <c r="B14" s="10">
        <v>8054000000</v>
      </c>
      <c r="C14" s="10">
        <v>8446000000</v>
      </c>
      <c r="D14" s="10">
        <v>10282000000</v>
      </c>
      <c r="E14" s="10">
        <v>12483000000</v>
      </c>
      <c r="F14" s="10">
        <v>39265000000</v>
      </c>
    </row>
    <row r="15" spans="1:6" x14ac:dyDescent="0.3">
      <c r="A15" s="4" t="s">
        <v>115</v>
      </c>
      <c r="B15" s="10">
        <v>6932200000</v>
      </c>
      <c r="C15" s="10">
        <v>9703300000</v>
      </c>
      <c r="D15" s="10">
        <v>10763800000</v>
      </c>
      <c r="E15" s="10">
        <v>11448800000</v>
      </c>
      <c r="F15" s="10">
        <v>38848100000</v>
      </c>
    </row>
    <row r="16" spans="1:6" x14ac:dyDescent="0.3">
      <c r="A16" s="4" t="s">
        <v>118</v>
      </c>
      <c r="B16" s="10">
        <v>17621000000</v>
      </c>
      <c r="C16" s="10">
        <v>16385000000</v>
      </c>
      <c r="D16" s="10">
        <v>15879000000</v>
      </c>
      <c r="E16" s="10">
        <v>16560000000</v>
      </c>
      <c r="F16" s="10">
        <v>66445000000</v>
      </c>
    </row>
    <row r="17" spans="1:6" x14ac:dyDescent="0.3">
      <c r="A17" s="4" t="s">
        <v>119</v>
      </c>
      <c r="B17" s="10">
        <v>7249000000</v>
      </c>
      <c r="C17" s="10">
        <v>7143000000</v>
      </c>
      <c r="D17" s="10">
        <v>7380000000</v>
      </c>
      <c r="E17" s="10">
        <v>7477000000</v>
      </c>
      <c r="F17" s="10">
        <v>29249000000</v>
      </c>
    </row>
    <row r="18" spans="1:6" x14ac:dyDescent="0.3">
      <c r="A18" s="4" t="s">
        <v>125</v>
      </c>
      <c r="B18" s="10">
        <v>101093000000</v>
      </c>
      <c r="C18" s="10">
        <v>91084000000</v>
      </c>
      <c r="D18" s="10">
        <v>102531000000</v>
      </c>
      <c r="E18" s="10">
        <v>121546000000</v>
      </c>
      <c r="F18" s="10">
        <v>416254000000</v>
      </c>
    </row>
    <row r="19" spans="1:6" x14ac:dyDescent="0.3">
      <c r="A19" s="4" t="s">
        <v>134</v>
      </c>
      <c r="B19" s="10">
        <v>6493900000</v>
      </c>
      <c r="C19" s="10">
        <v>7670400000</v>
      </c>
      <c r="D19" s="10">
        <v>9256000000</v>
      </c>
      <c r="E19" s="10">
        <v>11229200000</v>
      </c>
      <c r="F19" s="10">
        <v>34649500000</v>
      </c>
    </row>
    <row r="20" spans="1:6" x14ac:dyDescent="0.3">
      <c r="A20" s="4" t="s">
        <v>135</v>
      </c>
      <c r="B20" s="10">
        <v>2910748000</v>
      </c>
      <c r="C20" s="10">
        <v>3402703000</v>
      </c>
      <c r="D20" s="10">
        <v>4425267000</v>
      </c>
      <c r="E20" s="10">
        <v>4796473000</v>
      </c>
      <c r="F20" s="10">
        <v>15535191000</v>
      </c>
    </row>
    <row r="21" spans="1:6" x14ac:dyDescent="0.3">
      <c r="A21" s="4" t="s">
        <v>149</v>
      </c>
      <c r="B21" s="10">
        <v>29119000000</v>
      </c>
      <c r="C21" s="10">
        <v>32380000000</v>
      </c>
      <c r="D21" s="10">
        <v>34914000000</v>
      </c>
      <c r="E21" s="10">
        <v>37876000000</v>
      </c>
      <c r="F21" s="10">
        <v>134289000000</v>
      </c>
    </row>
    <row r="22" spans="1:6" x14ac:dyDescent="0.3">
      <c r="A22" s="4" t="s">
        <v>159</v>
      </c>
      <c r="B22" s="10">
        <v>8110000000</v>
      </c>
      <c r="C22" s="10">
        <v>10863000000</v>
      </c>
      <c r="D22" s="10">
        <v>16560000000</v>
      </c>
      <c r="E22" s="10">
        <v>22760000000</v>
      </c>
      <c r="F22" s="10">
        <v>58293000000</v>
      </c>
    </row>
    <row r="23" spans="1:6" x14ac:dyDescent="0.3">
      <c r="A23" s="4" t="s">
        <v>165</v>
      </c>
      <c r="B23" s="10">
        <v>1587725000</v>
      </c>
      <c r="C23" s="10">
        <v>1717776000</v>
      </c>
      <c r="D23" s="10">
        <v>1797060000</v>
      </c>
      <c r="E23" s="10">
        <v>1966814000</v>
      </c>
      <c r="F23" s="10">
        <v>7069375000</v>
      </c>
    </row>
    <row r="24" spans="1:6" x14ac:dyDescent="0.3">
      <c r="A24" s="4" t="s">
        <v>198</v>
      </c>
      <c r="B24" s="10">
        <v>7383000000</v>
      </c>
      <c r="C24" s="10">
        <v>7146000000</v>
      </c>
      <c r="D24" s="10">
        <v>7435000000</v>
      </c>
      <c r="E24" s="10">
        <v>7493000000</v>
      </c>
      <c r="F24" s="10">
        <v>29457000000</v>
      </c>
    </row>
    <row r="25" spans="1:6" x14ac:dyDescent="0.3">
      <c r="A25" s="4" t="s">
        <v>217</v>
      </c>
      <c r="B25" s="10">
        <v>8186280000</v>
      </c>
      <c r="C25" s="10">
        <v>11764050000</v>
      </c>
      <c r="D25" s="10">
        <v>12795106000</v>
      </c>
      <c r="E25" s="10">
        <v>13781837000</v>
      </c>
      <c r="F25" s="10">
        <v>46527273000</v>
      </c>
    </row>
    <row r="26" spans="1:6" x14ac:dyDescent="0.3">
      <c r="A26" s="4" t="s">
        <v>239</v>
      </c>
      <c r="B26" s="10">
        <v>1899600000</v>
      </c>
      <c r="C26" s="10">
        <v>2045500000</v>
      </c>
      <c r="D26" s="10">
        <v>2322900000</v>
      </c>
      <c r="E26" s="10">
        <v>2493700000</v>
      </c>
      <c r="F26" s="10">
        <v>8761700000</v>
      </c>
    </row>
    <row r="27" spans="1:6" x14ac:dyDescent="0.3">
      <c r="A27" s="4" t="s">
        <v>270</v>
      </c>
      <c r="B27" s="10">
        <v>9702000000</v>
      </c>
      <c r="C27" s="10">
        <v>11202000000</v>
      </c>
      <c r="D27" s="10">
        <v>24890000000</v>
      </c>
      <c r="E27" s="10">
        <v>32639000000</v>
      </c>
      <c r="F27" s="10">
        <v>78433000000</v>
      </c>
    </row>
    <row r="28" spans="1:6" x14ac:dyDescent="0.3">
      <c r="A28" s="4" t="s">
        <v>290</v>
      </c>
      <c r="B28" s="10">
        <v>33013000000</v>
      </c>
      <c r="C28" s="10">
        <v>34182000000</v>
      </c>
      <c r="D28" s="10">
        <v>36918000000</v>
      </c>
      <c r="E28" s="10">
        <v>39678000000</v>
      </c>
      <c r="F28" s="10">
        <v>143791000000</v>
      </c>
    </row>
    <row r="29" spans="1:6" x14ac:dyDescent="0.3">
      <c r="A29" s="4" t="s">
        <v>299</v>
      </c>
      <c r="B29" s="10">
        <v>2492300000</v>
      </c>
      <c r="C29" s="10">
        <v>2530700000</v>
      </c>
      <c r="D29" s="10">
        <v>2705000000</v>
      </c>
      <c r="E29" s="10">
        <v>2832700000</v>
      </c>
      <c r="F29" s="10">
        <v>10560700000</v>
      </c>
    </row>
    <row r="30" spans="1:6" x14ac:dyDescent="0.3">
      <c r="A30" s="4" t="s">
        <v>310</v>
      </c>
      <c r="B30" s="10">
        <v>8939967000</v>
      </c>
      <c r="C30" s="10">
        <v>9560647000</v>
      </c>
      <c r="D30" s="10">
        <v>10371390000</v>
      </c>
      <c r="E30" s="10">
        <v>10629719000</v>
      </c>
      <c r="F30" s="10">
        <v>39501723000</v>
      </c>
    </row>
    <row r="31" spans="1:6" x14ac:dyDescent="0.3">
      <c r="A31" s="4" t="s">
        <v>313</v>
      </c>
      <c r="B31" s="10">
        <v>41313000000</v>
      </c>
      <c r="C31" s="10">
        <v>48500000000</v>
      </c>
      <c r="D31" s="10">
        <v>54289000000</v>
      </c>
      <c r="E31" s="10">
        <v>54379000000</v>
      </c>
      <c r="F31" s="10">
        <v>198481000000</v>
      </c>
    </row>
    <row r="32" spans="1:6" x14ac:dyDescent="0.3">
      <c r="A32" s="4" t="s">
        <v>315</v>
      </c>
      <c r="B32" s="10">
        <v>1293338000</v>
      </c>
      <c r="C32" s="10">
        <v>1377058000</v>
      </c>
      <c r="D32" s="10">
        <v>1485807000</v>
      </c>
      <c r="E32" s="10">
        <v>1601892000</v>
      </c>
      <c r="F32" s="10">
        <v>5758095000</v>
      </c>
    </row>
    <row r="33" spans="1:6" x14ac:dyDescent="0.3">
      <c r="A33" s="4" t="s">
        <v>317</v>
      </c>
      <c r="B33" s="10">
        <v>1421178000</v>
      </c>
      <c r="C33" s="10">
        <v>1861358000</v>
      </c>
      <c r="D33" s="10">
        <v>2219762000</v>
      </c>
      <c r="E33" s="10">
        <v>2398373000</v>
      </c>
      <c r="F33" s="10">
        <v>7900671000</v>
      </c>
    </row>
    <row r="34" spans="1:6" x14ac:dyDescent="0.3">
      <c r="A34" s="4" t="s">
        <v>325</v>
      </c>
      <c r="B34" s="10">
        <v>2265100000</v>
      </c>
      <c r="C34" s="10">
        <v>2131700000</v>
      </c>
      <c r="D34" s="10">
        <v>2384400000</v>
      </c>
      <c r="E34" s="10">
        <v>2704400000</v>
      </c>
      <c r="F34" s="10">
        <v>9485600000</v>
      </c>
    </row>
    <row r="35" spans="1:6" x14ac:dyDescent="0.3">
      <c r="A35" s="4" t="s">
        <v>352</v>
      </c>
      <c r="B35" s="10">
        <v>5671400000</v>
      </c>
      <c r="C35" s="10">
        <v>5808300000</v>
      </c>
      <c r="D35" s="10">
        <v>6011600000</v>
      </c>
      <c r="E35" s="10">
        <v>8680100000</v>
      </c>
      <c r="F35" s="10">
        <v>26171400000</v>
      </c>
    </row>
    <row r="36" spans="1:6" x14ac:dyDescent="0.3">
      <c r="A36" s="4" t="s">
        <v>357</v>
      </c>
      <c r="B36" s="10">
        <v>22603400000</v>
      </c>
      <c r="C36" s="10">
        <v>23113100000</v>
      </c>
      <c r="D36" s="10">
        <v>19615600000</v>
      </c>
      <c r="E36" s="10">
        <v>19958700000</v>
      </c>
      <c r="F36" s="10">
        <v>85290800000</v>
      </c>
    </row>
    <row r="37" spans="1:6" x14ac:dyDescent="0.3">
      <c r="A37" s="4" t="s">
        <v>377</v>
      </c>
      <c r="B37" s="10">
        <v>122196000000</v>
      </c>
      <c r="C37" s="10">
        <v>137392000000</v>
      </c>
      <c r="D37" s="10">
        <v>179045000000</v>
      </c>
      <c r="E37" s="10">
        <v>190884000000</v>
      </c>
      <c r="F37" s="10">
        <v>629517000000</v>
      </c>
    </row>
    <row r="38" spans="1:6" x14ac:dyDescent="0.3">
      <c r="A38" s="4" t="s">
        <v>397</v>
      </c>
      <c r="B38" s="10">
        <v>47267000000</v>
      </c>
      <c r="C38" s="10">
        <v>44033000000</v>
      </c>
      <c r="D38" s="10">
        <v>42237000000</v>
      </c>
      <c r="E38" s="10">
        <v>39498000000</v>
      </c>
      <c r="F38" s="10">
        <v>173035000000</v>
      </c>
    </row>
    <row r="39" spans="1:6" x14ac:dyDescent="0.3">
      <c r="A39" s="4" t="s">
        <v>402</v>
      </c>
      <c r="B39" s="10">
        <v>2378972000</v>
      </c>
      <c r="C39" s="10">
        <v>2485983000</v>
      </c>
      <c r="D39" s="10">
        <v>2395447000</v>
      </c>
      <c r="E39" s="10">
        <v>2508257000</v>
      </c>
      <c r="F39" s="10">
        <v>9768659000</v>
      </c>
    </row>
    <row r="40" spans="1:6" x14ac:dyDescent="0.3">
      <c r="A40" s="4" t="s">
        <v>405</v>
      </c>
      <c r="B40" s="10">
        <v>7719600000</v>
      </c>
      <c r="C40" s="10">
        <v>9429300000</v>
      </c>
      <c r="D40" s="10"/>
      <c r="E40" s="10"/>
      <c r="F40" s="10">
        <v>17148900000</v>
      </c>
    </row>
    <row r="41" spans="1:6" x14ac:dyDescent="0.3">
      <c r="A41" s="4" t="s">
        <v>435</v>
      </c>
      <c r="B41" s="10">
        <v>3637212000</v>
      </c>
      <c r="C41" s="10">
        <v>3585141000</v>
      </c>
      <c r="D41" s="10">
        <v>3910865000</v>
      </c>
      <c r="E41" s="10">
        <v>5386703000</v>
      </c>
      <c r="F41" s="10">
        <v>16519921000</v>
      </c>
    </row>
    <row r="42" spans="1:6" x14ac:dyDescent="0.3">
      <c r="A42" s="4" t="s">
        <v>438</v>
      </c>
      <c r="B42" s="10">
        <v>54657000000</v>
      </c>
      <c r="C42" s="10">
        <v>51584000000</v>
      </c>
      <c r="D42" s="10">
        <v>49605000000</v>
      </c>
      <c r="E42" s="10">
        <v>48851000000</v>
      </c>
      <c r="F42" s="10">
        <v>204697000000</v>
      </c>
    </row>
    <row r="43" spans="1:6" x14ac:dyDescent="0.3">
      <c r="A43" s="4" t="s">
        <v>444</v>
      </c>
      <c r="B43" s="10">
        <v>2105188000</v>
      </c>
      <c r="C43" s="10">
        <v>2157586000</v>
      </c>
      <c r="D43" s="10">
        <v>2237219000</v>
      </c>
      <c r="E43" s="10">
        <v>2262359000</v>
      </c>
      <c r="F43" s="10">
        <v>8762352000</v>
      </c>
    </row>
    <row r="44" spans="1:6" x14ac:dyDescent="0.3">
      <c r="A44" s="4" t="s">
        <v>460</v>
      </c>
      <c r="B44" s="10">
        <v>2104745000</v>
      </c>
      <c r="C44" s="10">
        <v>2819557000</v>
      </c>
      <c r="D44" s="10">
        <v>4103728000</v>
      </c>
      <c r="E44" s="10">
        <v>4860427000</v>
      </c>
      <c r="F44" s="10">
        <v>13888457000</v>
      </c>
    </row>
    <row r="45" spans="1:6" x14ac:dyDescent="0.3">
      <c r="A45" s="4" t="s">
        <v>496</v>
      </c>
      <c r="B45" s="10">
        <v>9021000000</v>
      </c>
      <c r="C45" s="10">
        <v>9675000000</v>
      </c>
      <c r="D45" s="10">
        <v>9946000000</v>
      </c>
      <c r="E45" s="10">
        <v>11325000000</v>
      </c>
      <c r="F45" s="10">
        <v>39967000000</v>
      </c>
    </row>
    <row r="46" spans="1:6" x14ac:dyDescent="0.3">
      <c r="A46" s="4" t="s">
        <v>513</v>
      </c>
      <c r="B46" s="10">
        <v>12509900000</v>
      </c>
      <c r="C46" s="10">
        <v>13090300000</v>
      </c>
      <c r="D46" s="10">
        <v>16889600000</v>
      </c>
      <c r="E46" s="10">
        <v>16965400000</v>
      </c>
      <c r="F46" s="10">
        <v>59455200000</v>
      </c>
    </row>
    <row r="47" spans="1:6" x14ac:dyDescent="0.3">
      <c r="A47" s="4" t="s">
        <v>528</v>
      </c>
      <c r="B47" s="10">
        <v>122489000000</v>
      </c>
      <c r="C47" s="10">
        <v>130474000000</v>
      </c>
      <c r="D47" s="10">
        <v>157107000000</v>
      </c>
      <c r="E47" s="10">
        <v>184840000000</v>
      </c>
      <c r="F47" s="10">
        <v>594910000000</v>
      </c>
    </row>
    <row r="48" spans="1:6" x14ac:dyDescent="0.3">
      <c r="A48" s="4" t="s">
        <v>536</v>
      </c>
      <c r="B48" s="10">
        <v>2942897000</v>
      </c>
      <c r="C48" s="10">
        <v>3049800000</v>
      </c>
      <c r="D48" s="10">
        <v>3099100000</v>
      </c>
      <c r="E48" s="10">
        <v>3217800000</v>
      </c>
      <c r="F48" s="10">
        <v>12309597000</v>
      </c>
    </row>
    <row r="49" spans="1:6" x14ac:dyDescent="0.3">
      <c r="A49" s="4" t="s">
        <v>544</v>
      </c>
      <c r="B49" s="10">
        <v>1527042000</v>
      </c>
      <c r="C49" s="10">
        <v>1211975000</v>
      </c>
      <c r="D49" s="10">
        <v>580415000</v>
      </c>
      <c r="E49" s="10">
        <v>1032336000</v>
      </c>
      <c r="F49" s="10">
        <v>4351768000</v>
      </c>
    </row>
    <row r="50" spans="1:6" x14ac:dyDescent="0.3">
      <c r="A50" s="4" t="s">
        <v>547</v>
      </c>
      <c r="B50" s="10">
        <v>1843641000</v>
      </c>
      <c r="C50" s="10">
        <v>1904218000</v>
      </c>
      <c r="D50" s="10">
        <v>1989344000</v>
      </c>
      <c r="E50" s="10">
        <v>2042332000</v>
      </c>
      <c r="F50" s="10">
        <v>7779535000</v>
      </c>
    </row>
    <row r="51" spans="1:6" x14ac:dyDescent="0.3">
      <c r="A51" s="4" t="s">
        <v>568</v>
      </c>
      <c r="B51" s="10">
        <v>2928429000</v>
      </c>
      <c r="C51" s="10">
        <v>2950800000</v>
      </c>
      <c r="D51" s="10">
        <v>2922600000</v>
      </c>
      <c r="E51" s="10">
        <v>2674300000</v>
      </c>
      <c r="F51" s="10">
        <v>11476129000</v>
      </c>
    </row>
    <row r="52" spans="1:6" x14ac:dyDescent="0.3">
      <c r="A52" s="4" t="s">
        <v>573</v>
      </c>
      <c r="B52" s="10">
        <v>4471700000</v>
      </c>
      <c r="C52" s="10">
        <v>4623400000</v>
      </c>
      <c r="D52" s="10">
        <v>4673300000</v>
      </c>
      <c r="E52" s="10">
        <v>5997800000</v>
      </c>
      <c r="F52" s="10">
        <v>19766200000</v>
      </c>
    </row>
    <row r="53" spans="1:6" x14ac:dyDescent="0.3">
      <c r="A53" s="4" t="s">
        <v>575</v>
      </c>
      <c r="B53" s="10">
        <v>4561000000</v>
      </c>
      <c r="C53" s="10">
        <v>4785000000</v>
      </c>
      <c r="D53" s="10">
        <v>4765000000</v>
      </c>
      <c r="E53" s="10">
        <v>4888000000</v>
      </c>
      <c r="F53" s="10">
        <v>18999000000</v>
      </c>
    </row>
    <row r="54" spans="1:6" x14ac:dyDescent="0.3">
      <c r="A54" s="4" t="s">
        <v>578</v>
      </c>
      <c r="B54" s="10">
        <v>963813675000</v>
      </c>
      <c r="C54" s="10">
        <v>1039341879000</v>
      </c>
      <c r="D54" s="10">
        <v>1171182213000</v>
      </c>
      <c r="E54" s="10">
        <v>1283674608000</v>
      </c>
      <c r="F54" s="10">
        <v>4458012375000</v>
      </c>
    </row>
    <row r="56" spans="1:6" x14ac:dyDescent="0.3">
      <c r="A56" s="4" t="s">
        <v>596</v>
      </c>
      <c r="B56">
        <f>AVERAGE(B54:E54)</f>
        <v>1114503093750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6026-7084-40BB-BFAE-0D169B419B47}">
  <sheetPr codeName="Sheet2"/>
  <dimension ref="A1:F66"/>
  <sheetViews>
    <sheetView workbookViewId="0">
      <selection activeCell="B5" sqref="B5:F64"/>
    </sheetView>
  </sheetViews>
  <sheetFormatPr defaultRowHeight="14.4" x14ac:dyDescent="0.3"/>
  <cols>
    <col min="1" max="1" width="20.5546875" bestFit="1" customWidth="1"/>
    <col min="2" max="2" width="23.109375" bestFit="1" customWidth="1"/>
    <col min="3" max="5" width="19.77734375" bestFit="1" customWidth="1"/>
    <col min="6" max="6" width="21.44140625" bestFit="1" customWidth="1"/>
  </cols>
  <sheetData>
    <row r="1" spans="1:6" x14ac:dyDescent="0.3">
      <c r="A1" s="3" t="s">
        <v>8</v>
      </c>
      <c r="B1" t="s">
        <v>22</v>
      </c>
    </row>
    <row r="3" spans="1:6" x14ac:dyDescent="0.3">
      <c r="A3" s="3" t="s">
        <v>577</v>
      </c>
      <c r="B3" s="3" t="s">
        <v>587</v>
      </c>
    </row>
    <row r="4" spans="1:6" x14ac:dyDescent="0.3">
      <c r="A4" s="3" t="s">
        <v>576</v>
      </c>
      <c r="B4" t="s">
        <v>11</v>
      </c>
      <c r="C4" t="s">
        <v>15</v>
      </c>
      <c r="D4" t="s">
        <v>16</v>
      </c>
      <c r="E4" t="s">
        <v>17</v>
      </c>
      <c r="F4" t="s">
        <v>578</v>
      </c>
    </row>
    <row r="5" spans="1:6" x14ac:dyDescent="0.3">
      <c r="A5" s="4" t="s">
        <v>21</v>
      </c>
      <c r="B5" s="10">
        <v>170910000000</v>
      </c>
      <c r="C5" s="10">
        <v>182795000000</v>
      </c>
      <c r="D5" s="10">
        <v>233715000000</v>
      </c>
      <c r="E5" s="10">
        <v>215639000000</v>
      </c>
      <c r="F5" s="10">
        <v>803059000000</v>
      </c>
    </row>
    <row r="6" spans="1:6" x14ac:dyDescent="0.3">
      <c r="A6" s="4" t="s">
        <v>31</v>
      </c>
      <c r="B6" s="10">
        <v>4055240000</v>
      </c>
      <c r="C6" s="10">
        <v>4147065000</v>
      </c>
      <c r="D6" s="10">
        <v>4795511000</v>
      </c>
      <c r="E6" s="10">
        <v>5854430000</v>
      </c>
      <c r="F6" s="10">
        <v>18852246000</v>
      </c>
    </row>
    <row r="7" spans="1:6" x14ac:dyDescent="0.3">
      <c r="A7" s="4" t="s">
        <v>33</v>
      </c>
      <c r="B7" s="10">
        <v>2633689000</v>
      </c>
      <c r="C7" s="10">
        <v>2864773000</v>
      </c>
      <c r="D7" s="10">
        <v>3435092000</v>
      </c>
      <c r="E7" s="10">
        <v>3421409000</v>
      </c>
      <c r="F7" s="10">
        <v>12354963000</v>
      </c>
    </row>
    <row r="8" spans="1:6" x14ac:dyDescent="0.3">
      <c r="A8" s="4" t="s">
        <v>38</v>
      </c>
      <c r="B8" s="10">
        <v>3641390000</v>
      </c>
      <c r="C8" s="10">
        <v>4319063000</v>
      </c>
      <c r="D8" s="10">
        <v>5302940000</v>
      </c>
      <c r="E8" s="10">
        <v>6439746000</v>
      </c>
      <c r="F8" s="10">
        <v>19703139000</v>
      </c>
    </row>
    <row r="9" spans="1:6" x14ac:dyDescent="0.3">
      <c r="A9" s="4" t="s">
        <v>40</v>
      </c>
      <c r="B9" s="10">
        <v>2312200000</v>
      </c>
      <c r="C9" s="10">
        <v>2273900000</v>
      </c>
      <c r="D9" s="10">
        <v>2512200000</v>
      </c>
      <c r="E9" s="10">
        <v>2504100000</v>
      </c>
      <c r="F9" s="10">
        <v>9602400000</v>
      </c>
    </row>
    <row r="10" spans="1:6" x14ac:dyDescent="0.3">
      <c r="A10" s="4" t="s">
        <v>56</v>
      </c>
      <c r="B10" s="10">
        <v>1373947000</v>
      </c>
      <c r="C10" s="10">
        <v>1577922000</v>
      </c>
      <c r="D10" s="10">
        <v>1963874000</v>
      </c>
      <c r="E10" s="10">
        <v>2197448000</v>
      </c>
      <c r="F10" s="10">
        <v>7113191000</v>
      </c>
    </row>
    <row r="11" spans="1:6" x14ac:dyDescent="0.3">
      <c r="A11" s="4" t="s">
        <v>67</v>
      </c>
      <c r="B11" s="10">
        <v>7509000000</v>
      </c>
      <c r="C11" s="10">
        <v>9072000000</v>
      </c>
      <c r="D11" s="10">
        <v>9659000000</v>
      </c>
      <c r="E11" s="10">
        <v>10825000000</v>
      </c>
      <c r="F11" s="10">
        <v>37065000000</v>
      </c>
    </row>
    <row r="12" spans="1:6" x14ac:dyDescent="0.3">
      <c r="A12" s="4" t="s">
        <v>88</v>
      </c>
      <c r="B12" s="10">
        <v>4292100000</v>
      </c>
      <c r="C12" s="10">
        <v>4614700000</v>
      </c>
      <c r="D12" s="10">
        <v>5345500000</v>
      </c>
      <c r="E12" s="10">
        <v>5568700000</v>
      </c>
      <c r="F12" s="10">
        <v>19821000000</v>
      </c>
    </row>
    <row r="13" spans="1:6" x14ac:dyDescent="0.3">
      <c r="A13" s="4" t="s">
        <v>92</v>
      </c>
      <c r="B13" s="10">
        <v>4856000000</v>
      </c>
      <c r="C13" s="10">
        <v>4583000000</v>
      </c>
      <c r="D13" s="10">
        <v>4408000000</v>
      </c>
      <c r="E13" s="10">
        <v>4664000000</v>
      </c>
      <c r="F13" s="10">
        <v>18511000000</v>
      </c>
    </row>
    <row r="14" spans="1:6" x14ac:dyDescent="0.3">
      <c r="A14" s="4" t="s">
        <v>94</v>
      </c>
      <c r="B14" s="10">
        <v>6824000000</v>
      </c>
      <c r="C14" s="10">
        <v>13240000000</v>
      </c>
      <c r="D14" s="10"/>
      <c r="E14" s="10"/>
      <c r="F14" s="10">
        <v>20064000000</v>
      </c>
    </row>
    <row r="15" spans="1:6" x14ac:dyDescent="0.3">
      <c r="A15" s="4" t="s">
        <v>172</v>
      </c>
      <c r="B15" s="10">
        <v>3050195000</v>
      </c>
      <c r="C15" s="10">
        <v>4071003000</v>
      </c>
      <c r="D15" s="10">
        <v>5373586000</v>
      </c>
      <c r="E15" s="10">
        <v>6667216000</v>
      </c>
      <c r="F15" s="10">
        <v>19162000000</v>
      </c>
    </row>
    <row r="16" spans="1:6" x14ac:dyDescent="0.3">
      <c r="A16" s="4" t="s">
        <v>173</v>
      </c>
      <c r="B16" s="10">
        <v>48607000000</v>
      </c>
      <c r="C16" s="10">
        <v>47142000000</v>
      </c>
      <c r="D16" s="10">
        <v>49161000000</v>
      </c>
      <c r="E16" s="10">
        <v>49247000000</v>
      </c>
      <c r="F16" s="10">
        <v>194157000000</v>
      </c>
    </row>
    <row r="17" spans="1:6" x14ac:dyDescent="0.3">
      <c r="A17" s="4" t="s">
        <v>175</v>
      </c>
      <c r="B17" s="10">
        <v>4069746000</v>
      </c>
      <c r="C17" s="10">
        <v>4250447000</v>
      </c>
      <c r="D17" s="10"/>
      <c r="E17" s="10"/>
      <c r="F17" s="10">
        <v>8320193000</v>
      </c>
    </row>
    <row r="18" spans="1:6" x14ac:dyDescent="0.3">
      <c r="A18" s="4" t="s">
        <v>184</v>
      </c>
      <c r="B18" s="10">
        <v>7346472000</v>
      </c>
      <c r="C18" s="10">
        <v>8843200000</v>
      </c>
      <c r="D18" s="10">
        <v>10262700000</v>
      </c>
      <c r="E18" s="10">
        <v>12416000000</v>
      </c>
      <c r="F18" s="10">
        <v>38868372000</v>
      </c>
    </row>
    <row r="19" spans="1:6" x14ac:dyDescent="0.3">
      <c r="A19" s="4" t="s">
        <v>185</v>
      </c>
      <c r="B19" s="10">
        <v>2918434000</v>
      </c>
      <c r="C19" s="10">
        <v>3142856000</v>
      </c>
      <c r="D19" s="10">
        <v>3275594000</v>
      </c>
      <c r="E19" s="10">
        <v>3418265000</v>
      </c>
      <c r="F19" s="10">
        <v>12755149000</v>
      </c>
    </row>
    <row r="20" spans="1:6" x14ac:dyDescent="0.3">
      <c r="A20" s="4" t="s">
        <v>219</v>
      </c>
      <c r="B20" s="10">
        <v>3797000000</v>
      </c>
      <c r="C20" s="10">
        <v>3575000000</v>
      </c>
      <c r="D20" s="10">
        <v>4515000000</v>
      </c>
      <c r="E20" s="10">
        <v>4396000000</v>
      </c>
      <c r="F20" s="10">
        <v>16283000000</v>
      </c>
    </row>
    <row r="21" spans="1:6" x14ac:dyDescent="0.3">
      <c r="A21" s="4" t="s">
        <v>220</v>
      </c>
      <c r="B21" s="10">
        <v>8257000000</v>
      </c>
      <c r="C21" s="10">
        <v>8790000000</v>
      </c>
      <c r="D21" s="10">
        <v>8592000000</v>
      </c>
      <c r="E21" s="10">
        <v>8979000000</v>
      </c>
      <c r="F21" s="10">
        <v>34618000000</v>
      </c>
    </row>
    <row r="22" spans="1:6" x14ac:dyDescent="0.3">
      <c r="A22" s="4" t="s">
        <v>247</v>
      </c>
      <c r="B22" s="10">
        <v>7872000000</v>
      </c>
      <c r="C22" s="10">
        <v>12466000000</v>
      </c>
      <c r="D22" s="10">
        <v>17928000000</v>
      </c>
      <c r="E22" s="10">
        <v>27638000000</v>
      </c>
      <c r="F22" s="10">
        <v>65904000000</v>
      </c>
    </row>
    <row r="23" spans="1:6" x14ac:dyDescent="0.3">
      <c r="A23" s="4" t="s">
        <v>253</v>
      </c>
      <c r="B23" s="10">
        <v>1481314000</v>
      </c>
      <c r="C23" s="10">
        <v>1732046000</v>
      </c>
      <c r="D23" s="10">
        <v>1919823000</v>
      </c>
      <c r="E23" s="10">
        <v>1995034000</v>
      </c>
      <c r="F23" s="10">
        <v>7128217000</v>
      </c>
    </row>
    <row r="24" spans="1:6" x14ac:dyDescent="0.3">
      <c r="A24" s="4" t="s">
        <v>254</v>
      </c>
      <c r="B24" s="10">
        <v>5795800000</v>
      </c>
      <c r="C24" s="10">
        <v>6063400000</v>
      </c>
      <c r="D24" s="10">
        <v>6413800000</v>
      </c>
      <c r="E24" s="10">
        <v>6595200000</v>
      </c>
      <c r="F24" s="10">
        <v>24868200000</v>
      </c>
    </row>
    <row r="25" spans="1:6" x14ac:dyDescent="0.3">
      <c r="A25" s="4" t="s">
        <v>255</v>
      </c>
      <c r="B25" s="10">
        <v>4436000000</v>
      </c>
      <c r="C25" s="10">
        <v>4814000000</v>
      </c>
      <c r="D25" s="10">
        <v>5066000000</v>
      </c>
      <c r="E25" s="10">
        <v>5254000000</v>
      </c>
      <c r="F25" s="10">
        <v>19570000000</v>
      </c>
    </row>
    <row r="26" spans="1:6" x14ac:dyDescent="0.3">
      <c r="A26" s="4" t="s">
        <v>258</v>
      </c>
      <c r="B26" s="10">
        <v>1405358000</v>
      </c>
      <c r="C26" s="10">
        <v>1496372000</v>
      </c>
      <c r="D26" s="10">
        <v>1530654000</v>
      </c>
      <c r="E26" s="10">
        <v>1557067000</v>
      </c>
      <c r="F26" s="10">
        <v>5989451000</v>
      </c>
    </row>
    <row r="27" spans="1:6" x14ac:dyDescent="0.3">
      <c r="A27" s="4" t="s">
        <v>266</v>
      </c>
      <c r="B27" s="10">
        <v>3368545000</v>
      </c>
      <c r="C27" s="10">
        <v>3309616000</v>
      </c>
      <c r="D27" s="10">
        <v>3391187000</v>
      </c>
      <c r="E27" s="10">
        <v>3578995000</v>
      </c>
      <c r="F27" s="10">
        <v>13648343000</v>
      </c>
    </row>
    <row r="28" spans="1:6" x14ac:dyDescent="0.3">
      <c r="A28" s="4" t="s">
        <v>272</v>
      </c>
      <c r="B28" s="10">
        <v>7819000000</v>
      </c>
      <c r="C28" s="10">
        <v>9715000000</v>
      </c>
      <c r="D28" s="10">
        <v>9111000000</v>
      </c>
      <c r="E28" s="10">
        <v>9390000000</v>
      </c>
      <c r="F28" s="10">
        <v>36035000000</v>
      </c>
    </row>
    <row r="29" spans="1:6" x14ac:dyDescent="0.3">
      <c r="A29" s="4" t="s">
        <v>275</v>
      </c>
      <c r="B29" s="10">
        <v>2375923000</v>
      </c>
      <c r="C29" s="10">
        <v>2554236000</v>
      </c>
      <c r="D29" s="10">
        <v>2773718000</v>
      </c>
      <c r="E29" s="10">
        <v>2898150000</v>
      </c>
      <c r="F29" s="10">
        <v>10602027000</v>
      </c>
    </row>
    <row r="30" spans="1:6" x14ac:dyDescent="0.3">
      <c r="A30" s="4" t="s">
        <v>303</v>
      </c>
      <c r="B30" s="10">
        <v>55123000000</v>
      </c>
      <c r="C30" s="10">
        <v>52107000000</v>
      </c>
      <c r="D30" s="10">
        <v>50123000000</v>
      </c>
      <c r="E30" s="10"/>
      <c r="F30" s="10">
        <v>157353000000</v>
      </c>
    </row>
    <row r="31" spans="1:6" x14ac:dyDescent="0.3">
      <c r="A31" s="4" t="s">
        <v>305</v>
      </c>
      <c r="B31" s="10">
        <v>112298000000</v>
      </c>
      <c r="C31" s="10">
        <v>56651000000</v>
      </c>
      <c r="D31" s="10">
        <v>51463000000</v>
      </c>
      <c r="E31" s="10">
        <v>48238000000</v>
      </c>
      <c r="F31" s="10">
        <v>268650000000</v>
      </c>
    </row>
    <row r="32" spans="1:6" x14ac:dyDescent="0.3">
      <c r="A32" s="4" t="s">
        <v>308</v>
      </c>
      <c r="B32" s="10">
        <v>5112000000</v>
      </c>
      <c r="C32" s="10">
        <v>5012000000</v>
      </c>
      <c r="D32" s="10">
        <v>5083000000</v>
      </c>
      <c r="E32" s="10">
        <v>7467000000</v>
      </c>
      <c r="F32" s="10">
        <v>22674000000</v>
      </c>
    </row>
    <row r="33" spans="1:6" x14ac:dyDescent="0.3">
      <c r="A33" s="4" t="s">
        <v>314</v>
      </c>
      <c r="B33" s="10">
        <v>102874000000</v>
      </c>
      <c r="C33" s="10">
        <v>98367000000</v>
      </c>
      <c r="D33" s="10">
        <v>92793000000</v>
      </c>
      <c r="E33" s="10">
        <v>81741000000</v>
      </c>
      <c r="F33" s="10">
        <v>375775000000</v>
      </c>
    </row>
    <row r="34" spans="1:6" x14ac:dyDescent="0.3">
      <c r="A34" s="4" t="s">
        <v>319</v>
      </c>
      <c r="B34" s="10">
        <v>52708000000</v>
      </c>
      <c r="C34" s="10">
        <v>55870000000</v>
      </c>
      <c r="D34" s="10">
        <v>55355000000</v>
      </c>
      <c r="E34" s="10">
        <v>59387000000</v>
      </c>
      <c r="F34" s="10">
        <v>223320000000</v>
      </c>
    </row>
    <row r="35" spans="1:6" x14ac:dyDescent="0.3">
      <c r="A35" s="4" t="s">
        <v>320</v>
      </c>
      <c r="B35" s="10">
        <v>3946000000</v>
      </c>
      <c r="C35" s="10">
        <v>4243000000</v>
      </c>
      <c r="D35" s="10">
        <v>4192000000</v>
      </c>
      <c r="E35" s="10">
        <v>4694000000</v>
      </c>
      <c r="F35" s="10">
        <v>17075000000</v>
      </c>
    </row>
    <row r="36" spans="1:6" x14ac:dyDescent="0.3">
      <c r="A36" s="4" t="s">
        <v>331</v>
      </c>
      <c r="B36" s="10">
        <v>4365400000</v>
      </c>
      <c r="C36" s="10">
        <v>4669100000</v>
      </c>
      <c r="D36" s="10">
        <v>4627100000</v>
      </c>
      <c r="E36" s="10">
        <v>4857800000</v>
      </c>
      <c r="F36" s="10">
        <v>18519400000</v>
      </c>
    </row>
    <row r="37" spans="1:6" x14ac:dyDescent="0.3">
      <c r="A37" s="4" t="s">
        <v>338</v>
      </c>
      <c r="B37" s="10">
        <v>2842781000</v>
      </c>
      <c r="C37" s="10">
        <v>2929408000</v>
      </c>
      <c r="D37" s="10">
        <v>2814049000</v>
      </c>
      <c r="E37" s="10">
        <v>2984493000</v>
      </c>
      <c r="F37" s="10">
        <v>11570731000</v>
      </c>
    </row>
    <row r="38" spans="1:6" x14ac:dyDescent="0.3">
      <c r="A38" s="4" t="s">
        <v>356</v>
      </c>
      <c r="B38" s="10">
        <v>1282236000</v>
      </c>
      <c r="C38" s="10">
        <v>1388386000</v>
      </c>
      <c r="D38" s="10">
        <v>1475139000</v>
      </c>
      <c r="E38" s="10">
        <v>1423936000</v>
      </c>
      <c r="F38" s="10">
        <v>5569697000</v>
      </c>
    </row>
    <row r="39" spans="1:6" x14ac:dyDescent="0.3">
      <c r="A39" s="4" t="s">
        <v>361</v>
      </c>
      <c r="B39" s="10">
        <v>3598916000</v>
      </c>
      <c r="C39" s="10">
        <v>4607309000</v>
      </c>
      <c r="D39" s="10">
        <v>5259312000</v>
      </c>
      <c r="E39" s="10">
        <v>5885893000</v>
      </c>
      <c r="F39" s="10">
        <v>19351430000</v>
      </c>
    </row>
    <row r="40" spans="1:6" x14ac:dyDescent="0.3">
      <c r="A40" s="4" t="s">
        <v>369</v>
      </c>
      <c r="B40" s="10">
        <v>8312000000</v>
      </c>
      <c r="C40" s="10">
        <v>9441000000</v>
      </c>
      <c r="D40" s="10">
        <v>9667000000</v>
      </c>
      <c r="E40" s="10">
        <v>10776000000</v>
      </c>
      <c r="F40" s="10">
        <v>38196000000</v>
      </c>
    </row>
    <row r="41" spans="1:6" x14ac:dyDescent="0.3">
      <c r="A41" s="4" t="s">
        <v>376</v>
      </c>
      <c r="B41" s="10">
        <v>1581623000</v>
      </c>
      <c r="C41" s="10">
        <v>1931217000</v>
      </c>
      <c r="D41" s="10">
        <v>2147036000</v>
      </c>
      <c r="E41" s="10">
        <v>2173334000</v>
      </c>
      <c r="F41" s="10">
        <v>7833210000</v>
      </c>
    </row>
    <row r="42" spans="1:6" x14ac:dyDescent="0.3">
      <c r="A42" s="4" t="s">
        <v>399</v>
      </c>
      <c r="B42" s="10">
        <v>77849000000</v>
      </c>
      <c r="C42" s="10">
        <v>86833000000</v>
      </c>
      <c r="D42" s="10">
        <v>93580000000</v>
      </c>
      <c r="E42" s="10">
        <v>85320000000</v>
      </c>
      <c r="F42" s="10">
        <v>343582000000</v>
      </c>
    </row>
    <row r="43" spans="1:6" x14ac:dyDescent="0.3">
      <c r="A43" s="4" t="s">
        <v>403</v>
      </c>
      <c r="B43" s="10">
        <v>9073000000</v>
      </c>
      <c r="C43" s="10">
        <v>16358000000</v>
      </c>
      <c r="D43" s="10">
        <v>16192000000</v>
      </c>
      <c r="E43" s="10">
        <v>12399000000</v>
      </c>
      <c r="F43" s="10">
        <v>54022000000</v>
      </c>
    </row>
    <row r="44" spans="1:6" x14ac:dyDescent="0.3">
      <c r="A44" s="4" t="s">
        <v>411</v>
      </c>
      <c r="B44" s="10">
        <v>4374562000</v>
      </c>
      <c r="C44" s="10">
        <v>5504656000</v>
      </c>
      <c r="D44" s="10">
        <v>6779511000</v>
      </c>
      <c r="E44" s="10">
        <v>8830669000</v>
      </c>
      <c r="F44" s="10">
        <v>25489398000</v>
      </c>
    </row>
    <row r="45" spans="1:6" x14ac:dyDescent="0.3">
      <c r="A45" s="4" t="s">
        <v>417</v>
      </c>
      <c r="B45" s="10">
        <v>6332400000</v>
      </c>
      <c r="C45" s="10">
        <v>6325000000</v>
      </c>
      <c r="D45" s="10">
        <v>6123000000</v>
      </c>
      <c r="E45" s="10">
        <v>5546000000</v>
      </c>
      <c r="F45" s="10">
        <v>24326400000</v>
      </c>
    </row>
    <row r="46" spans="1:6" x14ac:dyDescent="0.3">
      <c r="A46" s="4" t="s">
        <v>420</v>
      </c>
      <c r="B46" s="10">
        <v>4280159000</v>
      </c>
      <c r="C46" s="10">
        <v>4130000000</v>
      </c>
      <c r="D46" s="10">
        <v>4682000000</v>
      </c>
      <c r="E46" s="10">
        <v>5010000000</v>
      </c>
      <c r="F46" s="10">
        <v>18102159000</v>
      </c>
    </row>
    <row r="47" spans="1:6" x14ac:dyDescent="0.3">
      <c r="A47" s="4" t="s">
        <v>456</v>
      </c>
      <c r="B47" s="10">
        <v>24866000000</v>
      </c>
      <c r="C47" s="10">
        <v>26487000000</v>
      </c>
      <c r="D47" s="10">
        <v>25281000000</v>
      </c>
      <c r="E47" s="10">
        <v>23554000000</v>
      </c>
      <c r="F47" s="10">
        <v>100188000000</v>
      </c>
    </row>
    <row r="48" spans="1:6" x14ac:dyDescent="0.3">
      <c r="A48" s="4" t="s">
        <v>457</v>
      </c>
      <c r="B48" s="10">
        <v>1148231000</v>
      </c>
      <c r="C48" s="10">
        <v>1710966000</v>
      </c>
      <c r="D48" s="10">
        <v>2610726000</v>
      </c>
      <c r="E48" s="10"/>
      <c r="F48" s="10">
        <v>5469923000</v>
      </c>
    </row>
    <row r="49" spans="1:6" x14ac:dyDescent="0.3">
      <c r="A49" s="4" t="s">
        <v>463</v>
      </c>
      <c r="B49" s="10">
        <v>1328817000</v>
      </c>
      <c r="C49" s="10">
        <v>1534615000</v>
      </c>
      <c r="D49" s="10">
        <v>1789489000</v>
      </c>
      <c r="E49" s="10">
        <v>2052230000</v>
      </c>
      <c r="F49" s="10">
        <v>6705151000</v>
      </c>
    </row>
    <row r="50" spans="1:6" x14ac:dyDescent="0.3">
      <c r="A50" s="4" t="s">
        <v>488</v>
      </c>
      <c r="B50" s="10">
        <v>14351000000</v>
      </c>
      <c r="C50" s="10">
        <v>13724000000</v>
      </c>
      <c r="D50" s="10">
        <v>13739000000</v>
      </c>
      <c r="E50" s="10">
        <v>11160000000</v>
      </c>
      <c r="F50" s="10">
        <v>52974000000</v>
      </c>
    </row>
    <row r="51" spans="1:6" x14ac:dyDescent="0.3">
      <c r="A51" s="4" t="s">
        <v>493</v>
      </c>
      <c r="B51" s="10">
        <v>1792000000</v>
      </c>
      <c r="C51" s="10">
        <v>2291500000</v>
      </c>
      <c r="D51" s="10">
        <v>3258400000</v>
      </c>
      <c r="E51" s="10">
        <v>3289000000</v>
      </c>
      <c r="F51" s="10">
        <v>10630900000</v>
      </c>
    </row>
    <row r="52" spans="1:6" x14ac:dyDescent="0.3">
      <c r="A52" s="4" t="s">
        <v>497</v>
      </c>
      <c r="B52" s="10">
        <v>6906000000</v>
      </c>
      <c r="C52" s="10">
        <v>4183000000</v>
      </c>
      <c r="D52" s="10">
        <v>3956000000</v>
      </c>
      <c r="E52" s="10">
        <v>3600000000</v>
      </c>
      <c r="F52" s="10">
        <v>18645000000</v>
      </c>
    </row>
    <row r="53" spans="1:6" x14ac:dyDescent="0.3">
      <c r="A53" s="4" t="s">
        <v>503</v>
      </c>
      <c r="B53" s="10">
        <v>2665000000</v>
      </c>
      <c r="C53" s="10">
        <v>2692000000</v>
      </c>
      <c r="D53" s="10">
        <v>2732000000</v>
      </c>
      <c r="E53" s="10">
        <v>2530000000</v>
      </c>
      <c r="F53" s="10">
        <v>10619000000</v>
      </c>
    </row>
    <row r="54" spans="1:6" x14ac:dyDescent="0.3">
      <c r="A54" s="4" t="s">
        <v>505</v>
      </c>
      <c r="B54" s="10">
        <v>11390000000</v>
      </c>
      <c r="C54" s="10">
        <v>11973000000</v>
      </c>
      <c r="D54" s="10">
        <v>12233000000</v>
      </c>
      <c r="E54" s="10">
        <v>12238000000</v>
      </c>
      <c r="F54" s="10">
        <v>47834000000</v>
      </c>
    </row>
    <row r="55" spans="1:6" x14ac:dyDescent="0.3">
      <c r="A55" s="4" t="s">
        <v>520</v>
      </c>
      <c r="B55" s="10">
        <v>1793557000</v>
      </c>
      <c r="C55" s="10">
        <v>2064305000</v>
      </c>
      <c r="D55" s="10">
        <v>2446877000</v>
      </c>
      <c r="E55" s="10">
        <v>2779541000</v>
      </c>
      <c r="F55" s="10">
        <v>9084280000</v>
      </c>
    </row>
    <row r="56" spans="1:6" x14ac:dyDescent="0.3">
      <c r="A56" s="4" t="s">
        <v>521</v>
      </c>
      <c r="B56" s="10">
        <v>12825000000</v>
      </c>
      <c r="C56" s="10">
        <v>12205000000</v>
      </c>
      <c r="D56" s="10">
        <v>13045000000</v>
      </c>
      <c r="E56" s="10">
        <v>13000000000</v>
      </c>
      <c r="F56" s="10">
        <v>51075000000</v>
      </c>
    </row>
    <row r="57" spans="1:6" x14ac:dyDescent="0.3">
      <c r="A57" s="4" t="s">
        <v>535</v>
      </c>
      <c r="B57" s="10">
        <v>11778000000</v>
      </c>
      <c r="C57" s="10">
        <v>12702000000</v>
      </c>
      <c r="D57" s="10">
        <v>13880000000</v>
      </c>
      <c r="E57" s="10">
        <v>15082000000</v>
      </c>
      <c r="F57" s="10">
        <v>53442000000</v>
      </c>
    </row>
    <row r="58" spans="1:6" x14ac:dyDescent="0.3">
      <c r="A58" s="4" t="s">
        <v>543</v>
      </c>
      <c r="B58" s="10">
        <v>873592000</v>
      </c>
      <c r="C58" s="10">
        <v>965087000</v>
      </c>
      <c r="D58" s="10">
        <v>1010117000</v>
      </c>
      <c r="E58" s="10">
        <v>1059366000</v>
      </c>
      <c r="F58" s="10">
        <v>3908162000</v>
      </c>
    </row>
    <row r="59" spans="1:6" x14ac:dyDescent="0.3">
      <c r="A59" s="4" t="s">
        <v>548</v>
      </c>
      <c r="B59" s="10">
        <v>15351000000</v>
      </c>
      <c r="C59" s="10">
        <v>15130000000</v>
      </c>
      <c r="D59" s="10">
        <v>14572000000</v>
      </c>
      <c r="E59" s="10">
        <v>12994000000</v>
      </c>
      <c r="F59" s="10">
        <v>58047000000</v>
      </c>
    </row>
    <row r="60" spans="1:6" x14ac:dyDescent="0.3">
      <c r="A60" s="4" t="s">
        <v>558</v>
      </c>
      <c r="B60" s="10">
        <v>5664800000</v>
      </c>
      <c r="C60" s="10">
        <v>5542000000</v>
      </c>
      <c r="D60" s="10">
        <v>5607200000</v>
      </c>
      <c r="E60" s="10">
        <v>5483700000</v>
      </c>
      <c r="F60" s="10">
        <v>22297700000</v>
      </c>
    </row>
    <row r="61" spans="1:6" x14ac:dyDescent="0.3">
      <c r="A61" s="4" t="s">
        <v>566</v>
      </c>
      <c r="B61" s="10">
        <v>2168652000</v>
      </c>
      <c r="C61" s="10">
        <v>2382531000</v>
      </c>
      <c r="D61" s="10">
        <v>2377344000</v>
      </c>
      <c r="E61" s="10">
        <v>2213881000</v>
      </c>
      <c r="F61" s="10">
        <v>9142408000</v>
      </c>
    </row>
    <row r="62" spans="1:6" x14ac:dyDescent="0.3">
      <c r="A62" s="4" t="s">
        <v>569</v>
      </c>
      <c r="B62" s="10">
        <v>20421000000</v>
      </c>
      <c r="C62" s="10">
        <v>20006000000</v>
      </c>
      <c r="D62" s="10">
        <v>19540000000</v>
      </c>
      <c r="E62" s="10">
        <v>18045000000</v>
      </c>
      <c r="F62" s="10">
        <v>78012000000</v>
      </c>
    </row>
    <row r="63" spans="1:6" x14ac:dyDescent="0.3">
      <c r="A63" s="4" t="s">
        <v>571</v>
      </c>
      <c r="B63" s="10">
        <v>4986566000</v>
      </c>
      <c r="C63" s="10">
        <v>4680380000</v>
      </c>
      <c r="D63" s="10">
        <v>4618133000</v>
      </c>
      <c r="E63" s="10">
        <v>4968301000</v>
      </c>
      <c r="F63" s="10">
        <v>19253380000</v>
      </c>
    </row>
    <row r="64" spans="1:6" x14ac:dyDescent="0.3">
      <c r="A64" s="4" t="s">
        <v>578</v>
      </c>
      <c r="B64" s="10">
        <v>917269645000</v>
      </c>
      <c r="C64" s="10">
        <v>908093059000</v>
      </c>
      <c r="D64" s="10">
        <v>955502612000</v>
      </c>
      <c r="E64" s="10">
        <v>881926904000</v>
      </c>
      <c r="F64" s="10">
        <v>3662792220000</v>
      </c>
    </row>
    <row r="66" spans="1:2" x14ac:dyDescent="0.3">
      <c r="A66" s="4" t="s">
        <v>597</v>
      </c>
      <c r="B66">
        <f>AVERAGE(B64:E64)</f>
        <v>915698055000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87-348C-4FA3-86AE-EF39817885DF}">
  <sheetPr codeName="Sheet3"/>
  <dimension ref="A1:F61"/>
  <sheetViews>
    <sheetView topLeftCell="D1" workbookViewId="0">
      <selection activeCell="B59" sqref="B59:B61"/>
    </sheetView>
  </sheetViews>
  <sheetFormatPr defaultRowHeight="14.4" x14ac:dyDescent="0.3"/>
  <cols>
    <col min="1" max="1" width="31.88671875" bestFit="1" customWidth="1"/>
    <col min="2" max="5" width="18.77734375" bestFit="1" customWidth="1"/>
    <col min="6" max="6" width="19.77734375" bestFit="1" customWidth="1"/>
  </cols>
  <sheetData>
    <row r="1" spans="1:6" x14ac:dyDescent="0.3">
      <c r="A1" s="3" t="s">
        <v>8</v>
      </c>
      <c r="B1" t="s">
        <v>25</v>
      </c>
    </row>
    <row r="3" spans="1:6" x14ac:dyDescent="0.3">
      <c r="A3" s="3" t="s">
        <v>579</v>
      </c>
      <c r="B3" s="3" t="s">
        <v>587</v>
      </c>
    </row>
    <row r="4" spans="1:6" x14ac:dyDescent="0.3">
      <c r="A4" s="3" t="s">
        <v>576</v>
      </c>
      <c r="B4" t="s">
        <v>11</v>
      </c>
      <c r="C4" t="s">
        <v>15</v>
      </c>
      <c r="D4" t="s">
        <v>16</v>
      </c>
      <c r="E4" t="s">
        <v>17</v>
      </c>
      <c r="F4" t="s">
        <v>578</v>
      </c>
    </row>
    <row r="5" spans="1:6" x14ac:dyDescent="0.3">
      <c r="A5" s="4" t="s">
        <v>24</v>
      </c>
      <c r="B5" s="10">
        <v>2778000000</v>
      </c>
      <c r="C5" s="10">
        <v>2855000000</v>
      </c>
      <c r="D5" s="10">
        <v>3297000000</v>
      </c>
      <c r="E5" s="10">
        <v>4285000000</v>
      </c>
      <c r="F5" s="10">
        <v>13215000000</v>
      </c>
    </row>
    <row r="6" spans="1:6" x14ac:dyDescent="0.3">
      <c r="A6" s="4" t="s">
        <v>27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3">
      <c r="A7" s="4" t="s">
        <v>29</v>
      </c>
      <c r="B7" s="10">
        <v>1461000000</v>
      </c>
      <c r="C7" s="10">
        <v>1371000000</v>
      </c>
      <c r="D7" s="10">
        <v>1345000000</v>
      </c>
      <c r="E7" s="10">
        <v>1405000000</v>
      </c>
      <c r="F7" s="10">
        <v>5582000000</v>
      </c>
    </row>
    <row r="8" spans="1:6" x14ac:dyDescent="0.3">
      <c r="A8" s="4" t="s">
        <v>65</v>
      </c>
      <c r="B8" s="10">
        <v>317093000</v>
      </c>
      <c r="C8" s="10">
        <v>514000000</v>
      </c>
      <c r="D8" s="10">
        <v>709000000</v>
      </c>
      <c r="E8" s="10">
        <v>757000000</v>
      </c>
      <c r="F8" s="10">
        <v>2297093000</v>
      </c>
    </row>
    <row r="9" spans="1:6" x14ac:dyDescent="0.3">
      <c r="A9" s="4" t="s">
        <v>71</v>
      </c>
      <c r="B9" s="10">
        <v>4083000000</v>
      </c>
      <c r="C9" s="10">
        <v>4297000000</v>
      </c>
      <c r="D9" s="10">
        <v>4070000000</v>
      </c>
      <c r="E9" s="10">
        <v>3840000000</v>
      </c>
      <c r="F9" s="10">
        <v>16290000000</v>
      </c>
    </row>
    <row r="10" spans="1:6" x14ac:dyDescent="0.3">
      <c r="A10" s="4" t="s">
        <v>80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3">
      <c r="A11" s="4" t="s">
        <v>106</v>
      </c>
      <c r="B11" s="10">
        <v>1081000000</v>
      </c>
      <c r="C11" s="10">
        <v>582000000</v>
      </c>
      <c r="D11" s="10">
        <v>610000000</v>
      </c>
      <c r="E11" s="10">
        <v>603000000</v>
      </c>
      <c r="F11" s="10">
        <v>2876000000</v>
      </c>
    </row>
    <row r="12" spans="1:6" x14ac:dyDescent="0.3">
      <c r="A12" s="4" t="s">
        <v>111</v>
      </c>
      <c r="B12" s="10">
        <v>295700000</v>
      </c>
      <c r="C12" s="10">
        <v>302000000</v>
      </c>
      <c r="D12" s="10">
        <v>259200000</v>
      </c>
      <c r="E12" s="10">
        <v>292800000</v>
      </c>
      <c r="F12" s="10">
        <v>1149700000</v>
      </c>
    </row>
    <row r="13" spans="1:6" x14ac:dyDescent="0.3">
      <c r="A13" s="4" t="s">
        <v>112</v>
      </c>
      <c r="B13" s="10">
        <v>494000000</v>
      </c>
      <c r="C13" s="10">
        <v>550000000</v>
      </c>
      <c r="D13" s="10">
        <v>632000000</v>
      </c>
      <c r="E13" s="10">
        <v>828000000</v>
      </c>
      <c r="F13" s="10">
        <v>2504000000</v>
      </c>
    </row>
    <row r="14" spans="1:6" x14ac:dyDescent="0.3">
      <c r="A14" s="4" t="s">
        <v>115</v>
      </c>
      <c r="B14" s="10">
        <v>1444100000</v>
      </c>
      <c r="C14" s="10">
        <v>1893400000</v>
      </c>
      <c r="D14" s="10">
        <v>2012800000</v>
      </c>
      <c r="E14" s="10">
        <v>1973300000</v>
      </c>
      <c r="F14" s="10">
        <v>7323600000</v>
      </c>
    </row>
    <row r="15" spans="1:6" x14ac:dyDescent="0.3">
      <c r="A15" s="4" t="s">
        <v>118</v>
      </c>
      <c r="B15" s="10">
        <v>3904000000</v>
      </c>
      <c r="C15" s="10">
        <v>3731000000</v>
      </c>
      <c r="D15" s="10">
        <v>4534000000</v>
      </c>
      <c r="E15" s="10">
        <v>5920000000</v>
      </c>
      <c r="F15" s="10">
        <v>18089000000</v>
      </c>
    </row>
    <row r="16" spans="1:6" x14ac:dyDescent="0.3">
      <c r="A16" s="4" t="s">
        <v>119</v>
      </c>
      <c r="B16" s="10">
        <v>886000000</v>
      </c>
      <c r="C16" s="10">
        <v>861000000</v>
      </c>
      <c r="D16" s="10">
        <v>817000000</v>
      </c>
      <c r="E16" s="10">
        <v>876000000</v>
      </c>
      <c r="F16" s="10">
        <v>3440000000</v>
      </c>
    </row>
    <row r="17" spans="1:6" x14ac:dyDescent="0.3">
      <c r="A17" s="4" t="s">
        <v>125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</row>
    <row r="18" spans="1:6" x14ac:dyDescent="0.3">
      <c r="A18" s="4" t="s">
        <v>134</v>
      </c>
      <c r="B18" s="10">
        <v>2226200000</v>
      </c>
      <c r="C18" s="10">
        <v>2430600000</v>
      </c>
      <c r="D18" s="10">
        <v>3697300000</v>
      </c>
      <c r="E18" s="10">
        <v>4470100000</v>
      </c>
      <c r="F18" s="10">
        <v>12824200000</v>
      </c>
    </row>
    <row r="19" spans="1:6" x14ac:dyDescent="0.3">
      <c r="A19" s="4" t="s">
        <v>135</v>
      </c>
      <c r="B19" s="10">
        <v>338786000</v>
      </c>
      <c r="C19" s="10">
        <v>392805000</v>
      </c>
      <c r="D19" s="10">
        <v>539799000</v>
      </c>
      <c r="E19" s="10">
        <v>551418000</v>
      </c>
      <c r="F19" s="10">
        <v>1822808000</v>
      </c>
    </row>
    <row r="20" spans="1:6" x14ac:dyDescent="0.3">
      <c r="A20" s="4" t="s">
        <v>149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</row>
    <row r="21" spans="1:6" x14ac:dyDescent="0.3">
      <c r="A21" s="4" t="s">
        <v>159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3">
      <c r="A22" s="4" t="s">
        <v>165</v>
      </c>
      <c r="B22" s="10">
        <v>58827000</v>
      </c>
      <c r="C22" s="10">
        <v>66259000</v>
      </c>
      <c r="D22" s="10">
        <v>69589000</v>
      </c>
      <c r="E22" s="10">
        <v>65411000</v>
      </c>
      <c r="F22" s="10">
        <v>260086000</v>
      </c>
    </row>
    <row r="23" spans="1:6" x14ac:dyDescent="0.3">
      <c r="A23" s="4" t="s">
        <v>198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</row>
    <row r="24" spans="1:6" x14ac:dyDescent="0.3">
      <c r="A24" s="4" t="s">
        <v>217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3">
      <c r="A25" s="4" t="s">
        <v>239</v>
      </c>
      <c r="B25" s="10">
        <v>291300000</v>
      </c>
      <c r="C25" s="10">
        <v>323000000</v>
      </c>
      <c r="D25" s="10">
        <v>346500000</v>
      </c>
      <c r="E25" s="10">
        <v>383100000</v>
      </c>
      <c r="F25" s="10">
        <v>1343900000</v>
      </c>
    </row>
    <row r="26" spans="1:6" x14ac:dyDescent="0.3">
      <c r="A26" s="4" t="s">
        <v>270</v>
      </c>
      <c r="B26" s="10">
        <v>1760000000</v>
      </c>
      <c r="C26" s="10">
        <v>2120000000</v>
      </c>
      <c r="D26" s="10">
        <v>2854000000</v>
      </c>
      <c r="E26" s="10">
        <v>3014000000</v>
      </c>
      <c r="F26" s="10">
        <v>9748000000</v>
      </c>
    </row>
    <row r="27" spans="1:6" x14ac:dyDescent="0.3">
      <c r="A27" s="4" t="s">
        <v>290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3">
      <c r="A28" s="4" t="s">
        <v>299</v>
      </c>
      <c r="B28" s="10">
        <v>197600000</v>
      </c>
      <c r="C28" s="10">
        <v>203200000</v>
      </c>
      <c r="D28" s="10">
        <v>214900000</v>
      </c>
      <c r="E28" s="10">
        <v>232100000</v>
      </c>
      <c r="F28" s="10">
        <v>847800000</v>
      </c>
    </row>
    <row r="29" spans="1:6" x14ac:dyDescent="0.3">
      <c r="A29" s="4" t="s">
        <v>310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</row>
    <row r="30" spans="1:6" x14ac:dyDescent="0.3">
      <c r="A30" s="4" t="s">
        <v>313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3">
      <c r="A31" s="4" t="s">
        <v>315</v>
      </c>
      <c r="B31" s="10">
        <v>82014000</v>
      </c>
      <c r="C31" s="10">
        <v>88003000</v>
      </c>
      <c r="D31" s="10">
        <v>98263000</v>
      </c>
      <c r="E31" s="10">
        <v>99681000</v>
      </c>
      <c r="F31" s="10">
        <v>367961000</v>
      </c>
    </row>
    <row r="32" spans="1:6" x14ac:dyDescent="0.3">
      <c r="A32" s="4" t="s">
        <v>317</v>
      </c>
      <c r="B32" s="10">
        <v>276743000</v>
      </c>
      <c r="C32" s="10">
        <v>388055000</v>
      </c>
      <c r="D32" s="10">
        <v>401527000</v>
      </c>
      <c r="E32" s="10">
        <v>504415000</v>
      </c>
      <c r="F32" s="10">
        <v>1570740000</v>
      </c>
    </row>
    <row r="33" spans="1:6" x14ac:dyDescent="0.3">
      <c r="A33" s="4" t="s">
        <v>325</v>
      </c>
      <c r="B33" s="10">
        <v>167700000</v>
      </c>
      <c r="C33" s="10">
        <v>178000000</v>
      </c>
      <c r="D33" s="10">
        <v>197400000</v>
      </c>
      <c r="E33" s="10">
        <v>239600000</v>
      </c>
      <c r="F33" s="10">
        <v>782700000</v>
      </c>
    </row>
    <row r="34" spans="1:6" x14ac:dyDescent="0.3">
      <c r="A34" s="4" t="s">
        <v>352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3">
      <c r="A35" s="4" t="s">
        <v>357</v>
      </c>
      <c r="B35" s="10">
        <v>5278100000</v>
      </c>
      <c r="C35" s="10">
        <v>5531300000</v>
      </c>
      <c r="D35" s="10">
        <v>4733600000</v>
      </c>
      <c r="E35" s="10">
        <v>4796400000</v>
      </c>
      <c r="F35" s="10">
        <v>20339400000</v>
      </c>
    </row>
    <row r="36" spans="1:6" x14ac:dyDescent="0.3">
      <c r="A36" s="4" t="s">
        <v>377</v>
      </c>
      <c r="B36" s="10">
        <v>433000000</v>
      </c>
      <c r="C36" s="10">
        <v>457000000</v>
      </c>
      <c r="D36" s="10">
        <v>392000000</v>
      </c>
      <c r="E36" s="10">
        <v>392000000</v>
      </c>
      <c r="F36" s="10">
        <v>1674000000</v>
      </c>
    </row>
    <row r="37" spans="1:6" x14ac:dyDescent="0.3">
      <c r="A37" s="4" t="s">
        <v>397</v>
      </c>
      <c r="B37" s="10">
        <v>8168000000</v>
      </c>
      <c r="C37" s="10">
        <v>7503000000</v>
      </c>
      <c r="D37" s="10">
        <v>7180000000</v>
      </c>
      <c r="E37" s="10">
        <v>6704000000</v>
      </c>
      <c r="F37" s="10">
        <v>29555000000</v>
      </c>
    </row>
    <row r="38" spans="1:6" x14ac:dyDescent="0.3">
      <c r="A38" s="4" t="s">
        <v>402</v>
      </c>
      <c r="B38" s="10">
        <v>116346000</v>
      </c>
      <c r="C38" s="10">
        <v>123297000</v>
      </c>
      <c r="D38" s="10">
        <v>119076000</v>
      </c>
      <c r="E38" s="10">
        <v>119968000</v>
      </c>
      <c r="F38" s="10">
        <v>478687000</v>
      </c>
    </row>
    <row r="39" spans="1:6" x14ac:dyDescent="0.3">
      <c r="A39" s="4" t="s">
        <v>405</v>
      </c>
      <c r="B39" s="10">
        <v>581800000</v>
      </c>
      <c r="C39" s="10">
        <v>671900000</v>
      </c>
      <c r="D39" s="10"/>
      <c r="E39" s="10"/>
      <c r="F39" s="10">
        <v>1253700000</v>
      </c>
    </row>
    <row r="40" spans="1:6" x14ac:dyDescent="0.3">
      <c r="A40" s="4" t="s">
        <v>435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3">
      <c r="A41" s="4" t="s">
        <v>438</v>
      </c>
      <c r="B41" s="10">
        <v>7482000000</v>
      </c>
      <c r="C41" s="10">
        <v>6678000000</v>
      </c>
      <c r="D41" s="10">
        <v>8393000000</v>
      </c>
      <c r="E41" s="10">
        <v>7690000000</v>
      </c>
      <c r="F41" s="10">
        <v>30243000000</v>
      </c>
    </row>
    <row r="42" spans="1:6" x14ac:dyDescent="0.3">
      <c r="A42" s="4" t="s">
        <v>444</v>
      </c>
      <c r="B42" s="10">
        <v>131835000</v>
      </c>
      <c r="C42" s="10">
        <v>132400000</v>
      </c>
      <c r="D42" s="10">
        <v>121141000</v>
      </c>
      <c r="E42" s="10">
        <v>125928000</v>
      </c>
      <c r="F42" s="10">
        <v>511304000</v>
      </c>
    </row>
    <row r="43" spans="1:6" x14ac:dyDescent="0.3">
      <c r="A43" s="4" t="s">
        <v>460</v>
      </c>
      <c r="B43" s="10">
        <v>859947000</v>
      </c>
      <c r="C43" s="10">
        <v>1271353000</v>
      </c>
      <c r="D43" s="10">
        <v>1620577000</v>
      </c>
      <c r="E43" s="10">
        <v>2052295000</v>
      </c>
      <c r="F43" s="10">
        <v>5804172000</v>
      </c>
    </row>
    <row r="44" spans="1:6" x14ac:dyDescent="0.3">
      <c r="A44" s="4" t="s">
        <v>496</v>
      </c>
      <c r="B44" s="10">
        <v>536000000</v>
      </c>
      <c r="C44" s="10">
        <v>614000000</v>
      </c>
      <c r="D44" s="10">
        <v>625000000</v>
      </c>
      <c r="E44" s="10">
        <v>715000000</v>
      </c>
      <c r="F44" s="10">
        <v>2490000000</v>
      </c>
    </row>
    <row r="45" spans="1:6" x14ac:dyDescent="0.3">
      <c r="A45" s="4" t="s">
        <v>513</v>
      </c>
      <c r="B45" s="10">
        <v>376400000</v>
      </c>
      <c r="C45" s="10">
        <v>395500000</v>
      </c>
      <c r="D45" s="10">
        <v>691100000</v>
      </c>
      <c r="E45" s="10">
        <v>692300000</v>
      </c>
      <c r="F45" s="10">
        <v>2155300000</v>
      </c>
    </row>
    <row r="46" spans="1:6" x14ac:dyDescent="0.3">
      <c r="A46" s="4" t="s">
        <v>528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3">
      <c r="A47" s="4" t="s">
        <v>536</v>
      </c>
      <c r="B47" s="10">
        <v>208208000</v>
      </c>
      <c r="C47" s="10">
        <v>234800000</v>
      </c>
      <c r="D47" s="10">
        <v>245200000</v>
      </c>
      <c r="E47" s="10">
        <v>253500000</v>
      </c>
      <c r="F47" s="10">
        <v>941708000</v>
      </c>
    </row>
    <row r="48" spans="1:6" x14ac:dyDescent="0.3">
      <c r="A48" s="4" t="s">
        <v>544</v>
      </c>
      <c r="B48" s="10">
        <v>765905000</v>
      </c>
      <c r="C48" s="10">
        <v>882097000</v>
      </c>
      <c r="D48" s="10">
        <v>855506000</v>
      </c>
      <c r="E48" s="10">
        <v>995922000</v>
      </c>
      <c r="F48" s="10">
        <v>3499430000</v>
      </c>
    </row>
    <row r="49" spans="1:6" x14ac:dyDescent="0.3">
      <c r="A49" s="4" t="s">
        <v>547</v>
      </c>
      <c r="B49" s="10">
        <v>96004000</v>
      </c>
      <c r="C49" s="10">
        <v>100536000</v>
      </c>
      <c r="D49" s="10">
        <v>107726000</v>
      </c>
      <c r="E49" s="10">
        <v>118545000</v>
      </c>
      <c r="F49" s="10">
        <v>422811000</v>
      </c>
    </row>
    <row r="50" spans="1:6" x14ac:dyDescent="0.3">
      <c r="A50" s="4" t="s">
        <v>568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</row>
    <row r="51" spans="1:6" x14ac:dyDescent="0.3">
      <c r="A51" s="4" t="s">
        <v>573</v>
      </c>
      <c r="B51" s="10">
        <v>225600000</v>
      </c>
      <c r="C51" s="10">
        <v>203000000</v>
      </c>
      <c r="D51" s="10">
        <v>187400000</v>
      </c>
      <c r="E51" s="10">
        <v>268800000</v>
      </c>
      <c r="F51" s="10">
        <v>884800000</v>
      </c>
    </row>
    <row r="52" spans="1:6" x14ac:dyDescent="0.3">
      <c r="A52" s="4" t="s">
        <v>575</v>
      </c>
      <c r="B52" s="10">
        <v>399000000</v>
      </c>
      <c r="C52" s="10">
        <v>396000000</v>
      </c>
      <c r="D52" s="10">
        <v>364000000</v>
      </c>
      <c r="E52" s="10">
        <v>376000000</v>
      </c>
      <c r="F52" s="10">
        <v>1535000000</v>
      </c>
    </row>
    <row r="53" spans="1:6" x14ac:dyDescent="0.3">
      <c r="A53" s="4" t="s">
        <v>578</v>
      </c>
      <c r="B53" s="10">
        <v>47801208000</v>
      </c>
      <c r="C53" s="10">
        <v>48340505000</v>
      </c>
      <c r="D53" s="10">
        <v>52340604000</v>
      </c>
      <c r="E53" s="10">
        <v>55640583000</v>
      </c>
      <c r="F53" s="10">
        <v>204122900000</v>
      </c>
    </row>
    <row r="55" spans="1:6" x14ac:dyDescent="0.3">
      <c r="A55" s="8" t="s">
        <v>588</v>
      </c>
      <c r="B55" s="11">
        <f>AVERAGE(B5:E52)</f>
        <v>1074331052.6315789</v>
      </c>
    </row>
    <row r="56" spans="1:6" x14ac:dyDescent="0.3">
      <c r="A56" s="8" t="s">
        <v>589</v>
      </c>
      <c r="B56" s="11">
        <f>MEDIAN(B5:E52)</f>
        <v>292050000</v>
      </c>
    </row>
    <row r="57" spans="1:6" x14ac:dyDescent="0.3">
      <c r="A57" s="8" t="s">
        <v>595</v>
      </c>
      <c r="B57" s="11">
        <f>STDEV(B5:E52)</f>
        <v>1854536358.0439637</v>
      </c>
    </row>
    <row r="58" spans="1:6" x14ac:dyDescent="0.3">
      <c r="A58" s="8" t="s">
        <v>591</v>
      </c>
      <c r="B58" s="9">
        <f>SKEW(B5:E52)</f>
        <v>2.2991457438212013</v>
      </c>
    </row>
    <row r="59" spans="1:6" x14ac:dyDescent="0.3">
      <c r="A59" s="8" t="s">
        <v>592</v>
      </c>
      <c r="B59" s="11">
        <f>MAX(B5:E52)</f>
        <v>8393000000</v>
      </c>
    </row>
    <row r="60" spans="1:6" x14ac:dyDescent="0.3">
      <c r="A60" s="8" t="s">
        <v>593</v>
      </c>
      <c r="B60" s="11">
        <f>MIN(B5:E52)</f>
        <v>0</v>
      </c>
    </row>
    <row r="61" spans="1:6" x14ac:dyDescent="0.3">
      <c r="A61" s="8" t="s">
        <v>594</v>
      </c>
      <c r="B61" s="11">
        <f>B59-B60</f>
        <v>8393000000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7DB1-D983-493F-90F9-C949AF339F4E}">
  <sheetPr codeName="Sheet4"/>
  <dimension ref="A1:F72"/>
  <sheetViews>
    <sheetView tabSelected="1" topLeftCell="C1" workbookViewId="0">
      <selection activeCell="B70" sqref="B70:B72"/>
    </sheetView>
  </sheetViews>
  <sheetFormatPr defaultRowHeight="14.4" x14ac:dyDescent="0.3"/>
  <cols>
    <col min="1" max="1" width="31.88671875" bestFit="1" customWidth="1"/>
    <col min="2" max="2" width="23.109375" bestFit="1" customWidth="1"/>
    <col min="3" max="5" width="18.77734375" bestFit="1" customWidth="1"/>
    <col min="6" max="6" width="19.77734375" bestFit="1" customWidth="1"/>
  </cols>
  <sheetData>
    <row r="1" spans="1:6" x14ac:dyDescent="0.3">
      <c r="A1" s="3" t="s">
        <v>8</v>
      </c>
      <c r="B1" t="s">
        <v>22</v>
      </c>
    </row>
    <row r="3" spans="1:6" x14ac:dyDescent="0.3">
      <c r="A3" s="3" t="s">
        <v>579</v>
      </c>
      <c r="B3" s="3" t="s">
        <v>587</v>
      </c>
    </row>
    <row r="4" spans="1:6" x14ac:dyDescent="0.3">
      <c r="A4" s="3" t="s">
        <v>576</v>
      </c>
      <c r="B4" t="s">
        <v>11</v>
      </c>
      <c r="C4" t="s">
        <v>15</v>
      </c>
      <c r="D4" t="s">
        <v>16</v>
      </c>
      <c r="E4" t="s">
        <v>17</v>
      </c>
      <c r="F4" t="s">
        <v>578</v>
      </c>
    </row>
    <row r="5" spans="1:6" x14ac:dyDescent="0.3">
      <c r="A5" s="4" t="s">
        <v>21</v>
      </c>
      <c r="B5" s="10">
        <v>4475000000</v>
      </c>
      <c r="C5" s="10">
        <v>6041000000</v>
      </c>
      <c r="D5" s="10">
        <v>8067000000</v>
      </c>
      <c r="E5" s="10">
        <v>10045000000</v>
      </c>
      <c r="F5" s="10">
        <v>28628000000</v>
      </c>
    </row>
    <row r="6" spans="1:6" x14ac:dyDescent="0.3">
      <c r="A6" s="4" t="s">
        <v>31</v>
      </c>
      <c r="B6" s="10">
        <v>826631000</v>
      </c>
      <c r="C6" s="10">
        <v>844353000</v>
      </c>
      <c r="D6" s="10">
        <v>862730000</v>
      </c>
      <c r="E6" s="10">
        <v>975987000</v>
      </c>
      <c r="F6" s="10">
        <v>3509701000</v>
      </c>
    </row>
    <row r="7" spans="1:6" x14ac:dyDescent="0.3">
      <c r="A7" s="4" t="s">
        <v>33</v>
      </c>
      <c r="B7" s="10">
        <v>513035000</v>
      </c>
      <c r="C7" s="10">
        <v>559686000</v>
      </c>
      <c r="D7" s="10">
        <v>637459000</v>
      </c>
      <c r="E7" s="10">
        <v>653816000</v>
      </c>
      <c r="F7" s="10">
        <v>2363996000</v>
      </c>
    </row>
    <row r="8" spans="1:6" x14ac:dyDescent="0.3">
      <c r="A8" s="4" t="s">
        <v>38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</row>
    <row r="9" spans="1:6" x14ac:dyDescent="0.3">
      <c r="A9" s="4" t="s">
        <v>40</v>
      </c>
      <c r="B9" s="10">
        <v>600000000</v>
      </c>
      <c r="C9" s="10">
        <v>611100000</v>
      </c>
      <c r="D9" s="10">
        <v>725200000</v>
      </c>
      <c r="E9" s="10">
        <v>790000000</v>
      </c>
      <c r="F9" s="10">
        <v>2726300000</v>
      </c>
    </row>
    <row r="10" spans="1:6" x14ac:dyDescent="0.3">
      <c r="A10" s="4" t="s">
        <v>56</v>
      </c>
      <c r="B10" s="10">
        <v>74744000</v>
      </c>
      <c r="C10" s="10">
        <v>93879000</v>
      </c>
      <c r="D10" s="10">
        <v>125286000</v>
      </c>
      <c r="E10" s="10">
        <v>148591000</v>
      </c>
      <c r="F10" s="10">
        <v>442500000</v>
      </c>
    </row>
    <row r="11" spans="1:6" x14ac:dyDescent="0.3">
      <c r="A11" s="4" t="s">
        <v>67</v>
      </c>
      <c r="B11" s="10">
        <v>1320000000</v>
      </c>
      <c r="C11" s="10">
        <v>1428000000</v>
      </c>
      <c r="D11" s="10">
        <v>1451000000</v>
      </c>
      <c r="E11" s="10">
        <v>1540000000</v>
      </c>
      <c r="F11" s="10">
        <v>5739000000</v>
      </c>
    </row>
    <row r="12" spans="1:6" x14ac:dyDescent="0.3">
      <c r="A12" s="4" t="s">
        <v>88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3">
      <c r="A13" s="4" t="s">
        <v>92</v>
      </c>
      <c r="B13" s="10">
        <v>604000000</v>
      </c>
      <c r="C13" s="10">
        <v>584000000</v>
      </c>
      <c r="D13" s="10">
        <v>571000000</v>
      </c>
      <c r="E13" s="10">
        <v>646000000</v>
      </c>
      <c r="F13" s="10">
        <v>2405000000</v>
      </c>
    </row>
    <row r="14" spans="1:6" x14ac:dyDescent="0.3">
      <c r="A14" s="4" t="s">
        <v>94</v>
      </c>
      <c r="B14" s="10">
        <v>1049000000</v>
      </c>
      <c r="C14" s="10">
        <v>2674000000</v>
      </c>
      <c r="D14" s="10"/>
      <c r="E14" s="10"/>
      <c r="F14" s="10">
        <v>3723000000</v>
      </c>
    </row>
    <row r="15" spans="1:6" x14ac:dyDescent="0.3">
      <c r="A15" s="4" t="s">
        <v>172</v>
      </c>
      <c r="B15" s="10">
        <v>429479000</v>
      </c>
      <c r="C15" s="10">
        <v>623798000</v>
      </c>
      <c r="D15" s="10">
        <v>792917000</v>
      </c>
      <c r="E15" s="10">
        <v>946300000</v>
      </c>
      <c r="F15" s="10">
        <v>2792494000</v>
      </c>
    </row>
    <row r="16" spans="1:6" x14ac:dyDescent="0.3">
      <c r="A16" s="4" t="s">
        <v>173</v>
      </c>
      <c r="B16" s="10">
        <v>5942000000</v>
      </c>
      <c r="C16" s="10">
        <v>6294000000</v>
      </c>
      <c r="D16" s="10">
        <v>6207000000</v>
      </c>
      <c r="E16" s="10">
        <v>6296000000</v>
      </c>
      <c r="F16" s="10">
        <v>24739000000</v>
      </c>
    </row>
    <row r="17" spans="1:6" x14ac:dyDescent="0.3">
      <c r="A17" s="4" t="s">
        <v>175</v>
      </c>
      <c r="B17" s="10">
        <v>0</v>
      </c>
      <c r="C17" s="10">
        <v>0</v>
      </c>
      <c r="D17" s="10"/>
      <c r="E17" s="10"/>
      <c r="F17" s="10">
        <v>0</v>
      </c>
    </row>
    <row r="18" spans="1:6" x14ac:dyDescent="0.3">
      <c r="A18" s="4" t="s">
        <v>184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3">
      <c r="A19" s="4" t="s">
        <v>185</v>
      </c>
      <c r="B19" s="10">
        <v>516338000</v>
      </c>
      <c r="C19" s="10">
        <v>553817000</v>
      </c>
      <c r="D19" s="10">
        <v>563975000</v>
      </c>
      <c r="E19" s="10">
        <v>489265000</v>
      </c>
      <c r="F19" s="10">
        <v>2123395000</v>
      </c>
    </row>
    <row r="20" spans="1:6" x14ac:dyDescent="0.3">
      <c r="A20" s="4" t="s">
        <v>219</v>
      </c>
      <c r="B20" s="10">
        <v>1153000000</v>
      </c>
      <c r="C20" s="10">
        <v>1125000000</v>
      </c>
      <c r="D20" s="10">
        <v>1094000000</v>
      </c>
      <c r="E20" s="10">
        <v>1109000000</v>
      </c>
      <c r="F20" s="10">
        <v>4481000000</v>
      </c>
    </row>
    <row r="21" spans="1:6" x14ac:dyDescent="0.3">
      <c r="A21" s="4" t="s">
        <v>220</v>
      </c>
      <c r="B21" s="10">
        <v>915000000</v>
      </c>
      <c r="C21" s="10">
        <v>983000000</v>
      </c>
      <c r="D21" s="10">
        <v>923000000</v>
      </c>
      <c r="E21" s="10">
        <v>1114000000</v>
      </c>
      <c r="F21" s="10">
        <v>3935000000</v>
      </c>
    </row>
    <row r="22" spans="1:6" x14ac:dyDescent="0.3">
      <c r="A22" s="4" t="s">
        <v>247</v>
      </c>
      <c r="B22" s="10">
        <v>1415000000</v>
      </c>
      <c r="C22" s="10">
        <v>2666000000</v>
      </c>
      <c r="D22" s="10">
        <v>4816000000</v>
      </c>
      <c r="E22" s="10">
        <v>5919000000</v>
      </c>
      <c r="F22" s="10">
        <v>14816000000</v>
      </c>
    </row>
    <row r="23" spans="1:6" x14ac:dyDescent="0.3">
      <c r="A23" s="4" t="s">
        <v>253</v>
      </c>
      <c r="B23" s="10">
        <v>209614000</v>
      </c>
      <c r="C23" s="10">
        <v>263792000</v>
      </c>
      <c r="D23" s="10">
        <v>296583000</v>
      </c>
      <c r="E23" s="10">
        <v>334227000</v>
      </c>
      <c r="F23" s="10">
        <v>1104216000</v>
      </c>
    </row>
    <row r="24" spans="1:6" x14ac:dyDescent="0.3">
      <c r="A24" s="4" t="s">
        <v>254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3">
      <c r="A25" s="4" t="s">
        <v>255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3">
      <c r="A26" s="4" t="s">
        <v>258</v>
      </c>
      <c r="B26" s="10">
        <v>137354000</v>
      </c>
      <c r="C26" s="10">
        <v>147696000</v>
      </c>
      <c r="D26" s="10">
        <v>142751000</v>
      </c>
      <c r="E26" s="10">
        <v>132892000</v>
      </c>
      <c r="F26" s="10">
        <v>560693000</v>
      </c>
    </row>
    <row r="27" spans="1:6" x14ac:dyDescent="0.3">
      <c r="A27" s="4" t="s">
        <v>266</v>
      </c>
      <c r="B27" s="10">
        <v>132460000</v>
      </c>
      <c r="C27" s="10">
        <v>134300000</v>
      </c>
      <c r="D27" s="10">
        <v>143969000</v>
      </c>
      <c r="E27" s="10">
        <v>130593000</v>
      </c>
      <c r="F27" s="10">
        <v>541322000</v>
      </c>
    </row>
    <row r="28" spans="1:6" x14ac:dyDescent="0.3">
      <c r="A28" s="4" t="s">
        <v>272</v>
      </c>
      <c r="B28" s="10">
        <v>710000000</v>
      </c>
      <c r="C28" s="10">
        <v>815000000</v>
      </c>
      <c r="D28" s="10">
        <v>769000000</v>
      </c>
      <c r="E28" s="10">
        <v>742000000</v>
      </c>
      <c r="F28" s="10">
        <v>3036000000</v>
      </c>
    </row>
    <row r="29" spans="1:6" x14ac:dyDescent="0.3">
      <c r="A29" s="4" t="s">
        <v>275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</row>
    <row r="30" spans="1:6" x14ac:dyDescent="0.3">
      <c r="A30" s="4" t="s">
        <v>303</v>
      </c>
      <c r="B30" s="10">
        <v>2197000000</v>
      </c>
      <c r="C30" s="10">
        <v>2338000000</v>
      </c>
      <c r="D30" s="10">
        <v>2298000000</v>
      </c>
      <c r="E30" s="10"/>
      <c r="F30" s="10">
        <v>6833000000</v>
      </c>
    </row>
    <row r="31" spans="1:6" x14ac:dyDescent="0.3">
      <c r="A31" s="4" t="s">
        <v>305</v>
      </c>
      <c r="B31" s="10">
        <v>3135000000</v>
      </c>
      <c r="C31" s="10">
        <v>1298000000</v>
      </c>
      <c r="D31" s="10">
        <v>1191000000</v>
      </c>
      <c r="E31" s="10">
        <v>1209000000</v>
      </c>
      <c r="F31" s="10">
        <v>6833000000</v>
      </c>
    </row>
    <row r="32" spans="1:6" x14ac:dyDescent="0.3">
      <c r="A32" s="4" t="s">
        <v>308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</row>
    <row r="33" spans="1:6" x14ac:dyDescent="0.3">
      <c r="A33" s="4" t="s">
        <v>314</v>
      </c>
      <c r="B33" s="10">
        <v>5816000000</v>
      </c>
      <c r="C33" s="10">
        <v>5743000000</v>
      </c>
      <c r="D33" s="10">
        <v>5437000000</v>
      </c>
      <c r="E33" s="10">
        <v>5247000000</v>
      </c>
      <c r="F33" s="10">
        <v>22243000000</v>
      </c>
    </row>
    <row r="34" spans="1:6" x14ac:dyDescent="0.3">
      <c r="A34" s="4" t="s">
        <v>319</v>
      </c>
      <c r="B34" s="10">
        <v>10611000000</v>
      </c>
      <c r="C34" s="10">
        <v>11537000000</v>
      </c>
      <c r="D34" s="10">
        <v>12128000000</v>
      </c>
      <c r="E34" s="10">
        <v>12740000000</v>
      </c>
      <c r="F34" s="10">
        <v>47016000000</v>
      </c>
    </row>
    <row r="35" spans="1:6" x14ac:dyDescent="0.3">
      <c r="A35" s="4" t="s">
        <v>320</v>
      </c>
      <c r="B35" s="10">
        <v>647000000</v>
      </c>
      <c r="C35" s="10">
        <v>714000000</v>
      </c>
      <c r="D35" s="10">
        <v>798000000</v>
      </c>
      <c r="E35" s="10">
        <v>881000000</v>
      </c>
      <c r="F35" s="10">
        <v>3040000000</v>
      </c>
    </row>
    <row r="36" spans="1:6" x14ac:dyDescent="0.3">
      <c r="A36" s="4" t="s">
        <v>331</v>
      </c>
      <c r="B36" s="10">
        <v>1101600000</v>
      </c>
      <c r="C36" s="10">
        <v>1043200000</v>
      </c>
      <c r="D36" s="10">
        <v>1006200000</v>
      </c>
      <c r="E36" s="10">
        <v>994500000</v>
      </c>
      <c r="F36" s="10">
        <v>4145500000</v>
      </c>
    </row>
    <row r="37" spans="1:6" x14ac:dyDescent="0.3">
      <c r="A37" s="4" t="s">
        <v>338</v>
      </c>
      <c r="B37" s="10">
        <v>487832000</v>
      </c>
      <c r="C37" s="10">
        <v>539469000</v>
      </c>
      <c r="D37" s="10">
        <v>530616000</v>
      </c>
      <c r="E37" s="10">
        <v>481258000</v>
      </c>
      <c r="F37" s="10">
        <v>2039175000</v>
      </c>
    </row>
    <row r="38" spans="1:6" x14ac:dyDescent="0.3">
      <c r="A38" s="4" t="s">
        <v>356</v>
      </c>
      <c r="B38" s="10">
        <v>235184000</v>
      </c>
      <c r="C38" s="10">
        <v>250434000</v>
      </c>
      <c r="D38" s="10">
        <v>266761000</v>
      </c>
      <c r="E38" s="10">
        <v>276462000</v>
      </c>
      <c r="F38" s="10">
        <v>1028841000</v>
      </c>
    </row>
    <row r="39" spans="1:6" x14ac:dyDescent="0.3">
      <c r="A39" s="4" t="s">
        <v>361</v>
      </c>
      <c r="B39" s="10">
        <v>683688000</v>
      </c>
      <c r="C39" s="10">
        <v>716471000</v>
      </c>
      <c r="D39" s="10">
        <v>825242000</v>
      </c>
      <c r="E39" s="10">
        <v>913712000</v>
      </c>
      <c r="F39" s="10">
        <v>3139113000</v>
      </c>
    </row>
    <row r="40" spans="1:6" x14ac:dyDescent="0.3">
      <c r="A40" s="4" t="s">
        <v>369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3">
      <c r="A41" s="4" t="s">
        <v>376</v>
      </c>
      <c r="B41" s="10">
        <v>254723000</v>
      </c>
      <c r="C41" s="10">
        <v>305043000</v>
      </c>
      <c r="D41" s="10">
        <v>349543000</v>
      </c>
      <c r="E41" s="10">
        <v>372596000</v>
      </c>
      <c r="F41" s="10">
        <v>1281905000</v>
      </c>
    </row>
    <row r="42" spans="1:6" x14ac:dyDescent="0.3">
      <c r="A42" s="4" t="s">
        <v>399</v>
      </c>
      <c r="B42" s="10">
        <v>10411000000</v>
      </c>
      <c r="C42" s="10">
        <v>11381000000</v>
      </c>
      <c r="D42" s="10">
        <v>12046000000</v>
      </c>
      <c r="E42" s="10">
        <v>11988000000</v>
      </c>
      <c r="F42" s="10">
        <v>45826000000</v>
      </c>
    </row>
    <row r="43" spans="1:6" x14ac:dyDescent="0.3">
      <c r="A43" s="4" t="s">
        <v>403</v>
      </c>
      <c r="B43" s="10">
        <v>931000000</v>
      </c>
      <c r="C43" s="10">
        <v>1371000000</v>
      </c>
      <c r="D43" s="10">
        <v>1540000000</v>
      </c>
      <c r="E43" s="10">
        <v>1617000000</v>
      </c>
      <c r="F43" s="10">
        <v>5459000000</v>
      </c>
    </row>
    <row r="44" spans="1:6" x14ac:dyDescent="0.3">
      <c r="A44" s="4" t="s">
        <v>411</v>
      </c>
      <c r="B44" s="10">
        <v>378769000</v>
      </c>
      <c r="C44" s="10">
        <v>472321000</v>
      </c>
      <c r="D44" s="10">
        <v>650788000</v>
      </c>
      <c r="E44" s="10">
        <v>852098000</v>
      </c>
      <c r="F44" s="10">
        <v>2353976000</v>
      </c>
    </row>
    <row r="45" spans="1:6" x14ac:dyDescent="0.3">
      <c r="A45" s="4" t="s">
        <v>417</v>
      </c>
      <c r="B45" s="10">
        <v>904200000</v>
      </c>
      <c r="C45" s="10">
        <v>918000000</v>
      </c>
      <c r="D45" s="10">
        <v>920000000</v>
      </c>
      <c r="E45" s="10">
        <v>861000000</v>
      </c>
      <c r="F45" s="10">
        <v>3603200000</v>
      </c>
    </row>
    <row r="46" spans="1:6" x14ac:dyDescent="0.3">
      <c r="A46" s="4" t="s">
        <v>420</v>
      </c>
      <c r="B46" s="10">
        <v>1147282000</v>
      </c>
      <c r="C46" s="10">
        <v>1336000000</v>
      </c>
      <c r="D46" s="10">
        <v>1360000000</v>
      </c>
      <c r="E46" s="10">
        <v>1331000000</v>
      </c>
      <c r="F46" s="10">
        <v>5174282000</v>
      </c>
    </row>
    <row r="47" spans="1:6" x14ac:dyDescent="0.3">
      <c r="A47" s="4" t="s">
        <v>456</v>
      </c>
      <c r="B47" s="10">
        <v>4967000000</v>
      </c>
      <c r="C47" s="10">
        <v>5477000000</v>
      </c>
      <c r="D47" s="10">
        <v>5490000000</v>
      </c>
      <c r="E47" s="10">
        <v>5151000000</v>
      </c>
      <c r="F47" s="10">
        <v>21085000000</v>
      </c>
    </row>
    <row r="48" spans="1:6" x14ac:dyDescent="0.3">
      <c r="A48" s="4" t="s">
        <v>457</v>
      </c>
      <c r="B48" s="10">
        <v>197269000</v>
      </c>
      <c r="C48" s="10">
        <v>257494000</v>
      </c>
      <c r="D48" s="10">
        <v>448763000</v>
      </c>
      <c r="E48" s="10"/>
      <c r="F48" s="10">
        <v>903526000</v>
      </c>
    </row>
    <row r="49" spans="1:6" x14ac:dyDescent="0.3">
      <c r="A49" s="4" t="s">
        <v>463</v>
      </c>
      <c r="B49" s="10">
        <v>263150000</v>
      </c>
      <c r="C49" s="10">
        <v>317263000</v>
      </c>
      <c r="D49" s="10">
        <v>367856000</v>
      </c>
      <c r="E49" s="10">
        <v>413322000</v>
      </c>
      <c r="F49" s="10">
        <v>1361591000</v>
      </c>
    </row>
    <row r="50" spans="1:6" x14ac:dyDescent="0.3">
      <c r="A50" s="4" t="s">
        <v>488</v>
      </c>
      <c r="B50" s="10">
        <v>1133000000</v>
      </c>
      <c r="C50" s="10">
        <v>1226000000</v>
      </c>
      <c r="D50" s="10">
        <v>1353000000</v>
      </c>
      <c r="E50" s="10">
        <v>1237000000</v>
      </c>
      <c r="F50" s="10">
        <v>4949000000</v>
      </c>
    </row>
    <row r="51" spans="1:6" x14ac:dyDescent="0.3">
      <c r="A51" s="4" t="s">
        <v>493</v>
      </c>
      <c r="B51" s="10">
        <v>226300000</v>
      </c>
      <c r="C51" s="10">
        <v>252200000</v>
      </c>
      <c r="D51" s="10">
        <v>303200000</v>
      </c>
      <c r="E51" s="10">
        <v>312400000</v>
      </c>
      <c r="F51" s="10">
        <v>1094100000</v>
      </c>
    </row>
    <row r="52" spans="1:6" x14ac:dyDescent="0.3">
      <c r="A52" s="4" t="s">
        <v>497</v>
      </c>
      <c r="B52" s="10">
        <v>1026000000</v>
      </c>
      <c r="C52" s="10">
        <v>722000000</v>
      </c>
      <c r="D52" s="10">
        <v>812000000</v>
      </c>
      <c r="E52" s="10">
        <v>748000000</v>
      </c>
      <c r="F52" s="10">
        <v>3308000000</v>
      </c>
    </row>
    <row r="53" spans="1:6" x14ac:dyDescent="0.3">
      <c r="A53" s="4" t="s">
        <v>503</v>
      </c>
      <c r="B53" s="10">
        <v>183000000</v>
      </c>
      <c r="C53" s="10">
        <v>184000000</v>
      </c>
      <c r="D53" s="10">
        <v>206000000</v>
      </c>
      <c r="E53" s="10">
        <v>228000000</v>
      </c>
      <c r="F53" s="10">
        <v>801000000</v>
      </c>
    </row>
    <row r="54" spans="1:6" x14ac:dyDescent="0.3">
      <c r="A54" s="4" t="s">
        <v>505</v>
      </c>
      <c r="B54" s="10">
        <v>590000000</v>
      </c>
      <c r="C54" s="10">
        <v>583000000</v>
      </c>
      <c r="D54" s="10">
        <v>627000000</v>
      </c>
      <c r="E54" s="10">
        <v>644000000</v>
      </c>
      <c r="F54" s="10">
        <v>2444000000</v>
      </c>
    </row>
    <row r="55" spans="1:6" x14ac:dyDescent="0.3">
      <c r="A55" s="4" t="s">
        <v>520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3">
      <c r="A56" s="4" t="s">
        <v>521</v>
      </c>
      <c r="B56" s="10">
        <v>1877000000</v>
      </c>
      <c r="C56" s="10">
        <v>1522000000</v>
      </c>
      <c r="D56" s="10">
        <v>1358000000</v>
      </c>
      <c r="E56" s="10">
        <v>1280000000</v>
      </c>
      <c r="F56" s="10">
        <v>6037000000</v>
      </c>
    </row>
    <row r="57" spans="1:6" x14ac:dyDescent="0.3">
      <c r="A57" s="4" t="s">
        <v>535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3">
      <c r="A58" s="4" t="s">
        <v>543</v>
      </c>
      <c r="B58" s="10">
        <v>61694000</v>
      </c>
      <c r="C58" s="10">
        <v>70297000</v>
      </c>
      <c r="D58" s="10">
        <v>67777000</v>
      </c>
      <c r="E58" s="10">
        <v>63718000</v>
      </c>
      <c r="F58" s="10">
        <v>263486000</v>
      </c>
    </row>
    <row r="59" spans="1:6" x14ac:dyDescent="0.3">
      <c r="A59" s="4" t="s">
        <v>548</v>
      </c>
      <c r="B59" s="10">
        <v>1572000000</v>
      </c>
      <c r="C59" s="10">
        <v>1661000000</v>
      </c>
      <c r="D59" s="10">
        <v>1646000000</v>
      </c>
      <c r="E59" s="10">
        <v>1627000000</v>
      </c>
      <c r="F59" s="10">
        <v>6506000000</v>
      </c>
    </row>
    <row r="60" spans="1:6" x14ac:dyDescent="0.3">
      <c r="A60" s="4" t="s">
        <v>558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3">
      <c r="A61" s="4" t="s">
        <v>566</v>
      </c>
      <c r="B61" s="10">
        <v>475522000</v>
      </c>
      <c r="C61" s="10">
        <v>492447000</v>
      </c>
      <c r="D61" s="10">
        <v>525745000</v>
      </c>
      <c r="E61" s="10">
        <v>533891000</v>
      </c>
      <c r="F61" s="10">
        <v>2027605000</v>
      </c>
    </row>
    <row r="62" spans="1:6" x14ac:dyDescent="0.3">
      <c r="A62" s="4" t="s">
        <v>569</v>
      </c>
      <c r="B62" s="10">
        <v>655000000</v>
      </c>
      <c r="C62" s="10">
        <v>603000000</v>
      </c>
      <c r="D62" s="10">
        <v>577000000</v>
      </c>
      <c r="E62" s="10">
        <v>563000000</v>
      </c>
      <c r="F62" s="10">
        <v>2398000000</v>
      </c>
    </row>
    <row r="63" spans="1:6" x14ac:dyDescent="0.3">
      <c r="A63" s="4" t="s">
        <v>571</v>
      </c>
      <c r="B63" s="10">
        <v>885824000</v>
      </c>
      <c r="C63" s="10">
        <v>957587000</v>
      </c>
      <c r="D63" s="10">
        <v>1156386000</v>
      </c>
      <c r="E63" s="10">
        <v>1177923000</v>
      </c>
      <c r="F63" s="10">
        <v>4177720000</v>
      </c>
    </row>
    <row r="64" spans="1:6" x14ac:dyDescent="0.3">
      <c r="A64" s="4" t="s">
        <v>578</v>
      </c>
      <c r="B64" s="10">
        <v>74076692000</v>
      </c>
      <c r="C64" s="10">
        <v>80730647000</v>
      </c>
      <c r="D64" s="10">
        <v>84474747000</v>
      </c>
      <c r="E64" s="10">
        <v>85756551000</v>
      </c>
      <c r="F64" s="10">
        <v>325038637000</v>
      </c>
    </row>
    <row r="66" spans="1:2" x14ac:dyDescent="0.3">
      <c r="A66" s="8" t="s">
        <v>588</v>
      </c>
      <c r="B66" s="11">
        <f>AVERAGE(B5:E63)</f>
        <v>1413211465.2173913</v>
      </c>
    </row>
    <row r="67" spans="1:2" x14ac:dyDescent="0.3">
      <c r="A67" s="8" t="s">
        <v>589</v>
      </c>
      <c r="B67" s="11">
        <f>MEDIAN(B5:E63)</f>
        <v>607550000</v>
      </c>
    </row>
    <row r="68" spans="1:2" x14ac:dyDescent="0.3">
      <c r="A68" s="8" t="s">
        <v>590</v>
      </c>
      <c r="B68" s="11">
        <f>STDEV(B5:E63)</f>
        <v>2506347817.050405</v>
      </c>
    </row>
    <row r="69" spans="1:2" x14ac:dyDescent="0.3">
      <c r="A69" s="8" t="s">
        <v>591</v>
      </c>
      <c r="B69" s="9">
        <f>SKEW(B5:E63)</f>
        <v>2.9465318340731792</v>
      </c>
    </row>
    <row r="70" spans="1:2" x14ac:dyDescent="0.3">
      <c r="A70" s="8" t="s">
        <v>592</v>
      </c>
      <c r="B70" s="11">
        <f>MAX(B5:E63)</f>
        <v>12740000000</v>
      </c>
    </row>
    <row r="71" spans="1:2" x14ac:dyDescent="0.3">
      <c r="A71" s="8" t="s">
        <v>593</v>
      </c>
      <c r="B71" s="11">
        <f>MIN(B5:E63)</f>
        <v>0</v>
      </c>
    </row>
    <row r="72" spans="1:2" x14ac:dyDescent="0.3">
      <c r="A72" s="8" t="s">
        <v>594</v>
      </c>
      <c r="B72" s="11">
        <f>B70-B71</f>
        <v>12740000000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Q1715"/>
  <sheetViews>
    <sheetView workbookViewId="0">
      <selection activeCell="L1" sqref="L1"/>
    </sheetView>
  </sheetViews>
  <sheetFormatPr defaultRowHeight="14.4" x14ac:dyDescent="0.3"/>
  <cols>
    <col min="1" max="1" width="8.33203125" customWidth="1"/>
    <col min="2" max="2" width="15.21875" customWidth="1"/>
    <col min="4" max="4" width="16.77734375" customWidth="1"/>
    <col min="5" max="5" width="16.77734375" style="1" customWidth="1"/>
    <col min="6" max="6" width="19.109375" customWidth="1"/>
    <col min="7" max="7" width="17.77734375" customWidth="1"/>
    <col min="8" max="8" width="19.109375" customWidth="1"/>
    <col min="9" max="9" width="23.33203125" customWidth="1"/>
    <col min="10" max="10" width="16.109375" customWidth="1"/>
    <col min="11" max="11" width="23.33203125" customWidth="1"/>
    <col min="12" max="12" width="34.5546875" customWidth="1"/>
    <col min="13" max="13" width="15.6640625" customWidth="1"/>
    <col min="14" max="14" width="21" customWidth="1"/>
    <col min="15" max="15" width="16.44140625" customWidth="1"/>
    <col min="16" max="16" width="12.21875" customWidth="1"/>
    <col min="17" max="17" width="15.109375" customWidth="1"/>
  </cols>
  <sheetData>
    <row r="1" spans="1:17" x14ac:dyDescent="0.3">
      <c r="A1" t="s">
        <v>582</v>
      </c>
      <c r="B1" t="s">
        <v>0</v>
      </c>
      <c r="C1" t="s">
        <v>1</v>
      </c>
      <c r="D1" t="s">
        <v>2</v>
      </c>
      <c r="E1" s="1" t="s">
        <v>583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580</v>
      </c>
      <c r="N1" t="s">
        <v>584</v>
      </c>
      <c r="O1" t="s">
        <v>581</v>
      </c>
      <c r="P1" t="s">
        <v>585</v>
      </c>
      <c r="Q1" t="s">
        <v>586</v>
      </c>
    </row>
    <row r="2" spans="1:17" x14ac:dyDescent="0.3">
      <c r="A2">
        <v>0</v>
      </c>
      <c r="B2" t="s">
        <v>10</v>
      </c>
      <c r="C2" t="s">
        <v>11</v>
      </c>
      <c r="D2" s="1">
        <v>41274</v>
      </c>
      <c r="E2" s="6">
        <f t="shared" ref="E2:E65" si="0">YEAR(D2)</f>
        <v>2012</v>
      </c>
      <c r="F2" s="2">
        <v>24855000000</v>
      </c>
      <c r="G2" s="2">
        <v>10499000000</v>
      </c>
      <c r="H2" s="2">
        <v>12977000000</v>
      </c>
      <c r="I2" t="s">
        <v>12</v>
      </c>
      <c r="J2" s="2">
        <v>845000000</v>
      </c>
      <c r="K2" t="s">
        <v>13</v>
      </c>
      <c r="L2" t="s">
        <v>14</v>
      </c>
    </row>
    <row r="3" spans="1:17" x14ac:dyDescent="0.3">
      <c r="A3">
        <v>1</v>
      </c>
      <c r="B3" t="s">
        <v>10</v>
      </c>
      <c r="C3" t="s">
        <v>15</v>
      </c>
      <c r="D3" s="1">
        <v>41639</v>
      </c>
      <c r="E3" s="6">
        <f t="shared" si="0"/>
        <v>2013</v>
      </c>
      <c r="F3" s="2">
        <v>26743000000</v>
      </c>
      <c r="G3" s="2">
        <v>11019000000</v>
      </c>
      <c r="H3" s="2">
        <v>12913000000</v>
      </c>
      <c r="I3" t="s">
        <v>12</v>
      </c>
      <c r="J3" s="2">
        <v>853000000</v>
      </c>
      <c r="K3" t="s">
        <v>13</v>
      </c>
      <c r="L3" t="s">
        <v>14</v>
      </c>
    </row>
    <row r="4" spans="1:17" x14ac:dyDescent="0.3">
      <c r="A4">
        <v>2</v>
      </c>
      <c r="B4" t="s">
        <v>10</v>
      </c>
      <c r="C4" t="s">
        <v>16</v>
      </c>
      <c r="D4" s="1">
        <v>42004</v>
      </c>
      <c r="E4" s="6">
        <f t="shared" si="0"/>
        <v>2014</v>
      </c>
      <c r="F4" s="2">
        <v>42650000000</v>
      </c>
      <c r="G4" s="2">
        <v>15620000000</v>
      </c>
      <c r="H4" s="2">
        <v>20686000000</v>
      </c>
      <c r="I4" t="s">
        <v>12</v>
      </c>
      <c r="J4" s="2">
        <v>1295000000</v>
      </c>
      <c r="K4" t="s">
        <v>13</v>
      </c>
      <c r="L4" t="s">
        <v>14</v>
      </c>
    </row>
    <row r="5" spans="1:17" x14ac:dyDescent="0.3">
      <c r="A5">
        <v>3</v>
      </c>
      <c r="B5" t="s">
        <v>10</v>
      </c>
      <c r="C5" t="s">
        <v>17</v>
      </c>
      <c r="D5" s="1">
        <v>42369</v>
      </c>
      <c r="E5" s="6">
        <f t="shared" si="0"/>
        <v>2015</v>
      </c>
      <c r="F5" s="2">
        <v>40990000000</v>
      </c>
      <c r="G5" s="2">
        <v>11096000000</v>
      </c>
      <c r="H5" s="2">
        <v>21275000000</v>
      </c>
      <c r="I5" t="s">
        <v>12</v>
      </c>
      <c r="J5" s="2">
        <v>1364000000</v>
      </c>
      <c r="K5" t="s">
        <v>13</v>
      </c>
      <c r="L5" t="s">
        <v>14</v>
      </c>
    </row>
    <row r="6" spans="1:17" x14ac:dyDescent="0.3">
      <c r="A6">
        <v>4</v>
      </c>
      <c r="B6" t="s">
        <v>18</v>
      </c>
      <c r="C6" t="s">
        <v>11</v>
      </c>
      <c r="D6" s="1">
        <v>41272</v>
      </c>
      <c r="E6" s="6">
        <f t="shared" si="0"/>
        <v>2012</v>
      </c>
      <c r="F6" s="2">
        <v>6205003000</v>
      </c>
      <c r="G6" s="2">
        <v>3106967000</v>
      </c>
      <c r="H6" s="2">
        <v>2440721000</v>
      </c>
      <c r="I6" t="s">
        <v>12</v>
      </c>
      <c r="J6" t="s">
        <v>12</v>
      </c>
      <c r="K6" t="s">
        <v>19</v>
      </c>
      <c r="L6" t="s">
        <v>20</v>
      </c>
    </row>
    <row r="7" spans="1:17" x14ac:dyDescent="0.3">
      <c r="A7">
        <v>5</v>
      </c>
      <c r="B7" t="s">
        <v>18</v>
      </c>
      <c r="C7" t="s">
        <v>15</v>
      </c>
      <c r="D7" s="1">
        <v>41636</v>
      </c>
      <c r="E7" s="6">
        <f t="shared" si="0"/>
        <v>2013</v>
      </c>
      <c r="F7" s="2">
        <v>6493814000</v>
      </c>
      <c r="G7" s="2">
        <v>3241668000</v>
      </c>
      <c r="H7" s="2">
        <v>2591828000</v>
      </c>
      <c r="I7" t="s">
        <v>12</v>
      </c>
      <c r="J7" t="s">
        <v>12</v>
      </c>
      <c r="K7" t="s">
        <v>19</v>
      </c>
      <c r="L7" t="s">
        <v>20</v>
      </c>
    </row>
    <row r="8" spans="1:17" x14ac:dyDescent="0.3">
      <c r="A8">
        <v>6</v>
      </c>
      <c r="B8" t="s">
        <v>18</v>
      </c>
      <c r="C8" t="s">
        <v>16</v>
      </c>
      <c r="D8" s="1">
        <v>42007</v>
      </c>
      <c r="E8" s="6">
        <f t="shared" si="0"/>
        <v>2015</v>
      </c>
      <c r="F8" s="2">
        <v>9843861000</v>
      </c>
      <c r="G8" s="2">
        <v>5390248000</v>
      </c>
      <c r="H8" s="2">
        <v>3601903000</v>
      </c>
      <c r="I8" t="s">
        <v>12</v>
      </c>
      <c r="J8" t="s">
        <v>12</v>
      </c>
      <c r="K8" t="s">
        <v>19</v>
      </c>
      <c r="L8" t="s">
        <v>20</v>
      </c>
    </row>
    <row r="9" spans="1:17" x14ac:dyDescent="0.3">
      <c r="A9">
        <v>7</v>
      </c>
      <c r="B9" t="s">
        <v>18</v>
      </c>
      <c r="C9" t="s">
        <v>17</v>
      </c>
      <c r="D9" s="1">
        <v>42371</v>
      </c>
      <c r="E9" s="6">
        <f t="shared" si="0"/>
        <v>2016</v>
      </c>
      <c r="F9" s="2">
        <v>9737018000</v>
      </c>
      <c r="G9" s="2">
        <v>5314246000</v>
      </c>
      <c r="H9" s="2">
        <v>3596992000</v>
      </c>
      <c r="I9" t="s">
        <v>12</v>
      </c>
      <c r="J9" t="s">
        <v>12</v>
      </c>
      <c r="K9" t="s">
        <v>19</v>
      </c>
      <c r="L9" t="s">
        <v>20</v>
      </c>
    </row>
    <row r="10" spans="1:17" x14ac:dyDescent="0.3">
      <c r="A10">
        <v>8</v>
      </c>
      <c r="B10" t="s">
        <v>21</v>
      </c>
      <c r="C10" t="s">
        <v>11</v>
      </c>
      <c r="D10" s="1">
        <v>41545</v>
      </c>
      <c r="E10" s="6">
        <f t="shared" si="0"/>
        <v>2013</v>
      </c>
      <c r="F10" s="2">
        <v>170910000000</v>
      </c>
      <c r="G10" s="2">
        <v>106606000000</v>
      </c>
      <c r="H10" s="2">
        <v>10830000000</v>
      </c>
      <c r="I10" s="2">
        <v>4475000000</v>
      </c>
      <c r="J10" t="s">
        <v>12</v>
      </c>
      <c r="K10" t="s">
        <v>22</v>
      </c>
      <c r="L10" t="s">
        <v>23</v>
      </c>
      <c r="N10" s="2" t="e">
        <f>H10+I10+J10</f>
        <v>#VALUE!</v>
      </c>
    </row>
    <row r="11" spans="1:17" x14ac:dyDescent="0.3">
      <c r="A11">
        <v>9</v>
      </c>
      <c r="B11" t="s">
        <v>21</v>
      </c>
      <c r="C11" t="s">
        <v>15</v>
      </c>
      <c r="D11" s="1">
        <v>41909</v>
      </c>
      <c r="E11" s="6">
        <f t="shared" si="0"/>
        <v>2014</v>
      </c>
      <c r="F11" s="2">
        <v>182795000000</v>
      </c>
      <c r="G11" s="2">
        <v>112258000000</v>
      </c>
      <c r="H11" s="2">
        <v>11993000000</v>
      </c>
      <c r="I11" s="2">
        <v>6041000000</v>
      </c>
      <c r="J11" t="s">
        <v>12</v>
      </c>
      <c r="K11" t="s">
        <v>22</v>
      </c>
      <c r="L11" t="s">
        <v>23</v>
      </c>
      <c r="N11" s="2" t="e">
        <f>H11+I11+J11</f>
        <v>#VALUE!</v>
      </c>
    </row>
    <row r="12" spans="1:17" x14ac:dyDescent="0.3">
      <c r="A12">
        <v>10</v>
      </c>
      <c r="B12" t="s">
        <v>21</v>
      </c>
      <c r="C12" t="s">
        <v>16</v>
      </c>
      <c r="D12" s="1">
        <v>42273</v>
      </c>
      <c r="E12" s="6">
        <f t="shared" si="0"/>
        <v>2015</v>
      </c>
      <c r="F12" s="2">
        <v>233715000000</v>
      </c>
      <c r="G12" s="2">
        <v>140089000000</v>
      </c>
      <c r="H12" s="2">
        <v>14329000000</v>
      </c>
      <c r="I12" s="2">
        <v>8067000000</v>
      </c>
      <c r="J12" t="s">
        <v>12</v>
      </c>
      <c r="K12" t="s">
        <v>22</v>
      </c>
      <c r="L12" t="s">
        <v>23</v>
      </c>
      <c r="N12" s="2" t="e">
        <f>H12+I12+J12</f>
        <v>#VALUE!</v>
      </c>
    </row>
    <row r="13" spans="1:17" x14ac:dyDescent="0.3">
      <c r="A13">
        <v>11</v>
      </c>
      <c r="B13" t="s">
        <v>21</v>
      </c>
      <c r="C13" t="s">
        <v>17</v>
      </c>
      <c r="D13" s="1">
        <v>42637</v>
      </c>
      <c r="E13" s="6">
        <f t="shared" si="0"/>
        <v>2016</v>
      </c>
      <c r="F13" s="2">
        <v>215639000000</v>
      </c>
      <c r="G13" s="2">
        <v>131376000000</v>
      </c>
      <c r="H13" s="2">
        <v>14194000000</v>
      </c>
      <c r="I13" s="2">
        <v>10045000000</v>
      </c>
      <c r="J13" t="s">
        <v>12</v>
      </c>
      <c r="K13" t="s">
        <v>22</v>
      </c>
      <c r="L13" t="s">
        <v>23</v>
      </c>
      <c r="N13" s="2" t="e">
        <f>H13+I13+J13</f>
        <v>#VALUE!</v>
      </c>
    </row>
    <row r="14" spans="1:17" x14ac:dyDescent="0.3">
      <c r="A14">
        <v>12</v>
      </c>
      <c r="B14" t="s">
        <v>24</v>
      </c>
      <c r="C14" t="s">
        <v>11</v>
      </c>
      <c r="D14" s="1">
        <v>41274</v>
      </c>
      <c r="E14" s="6">
        <f t="shared" si="0"/>
        <v>2012</v>
      </c>
      <c r="F14" s="2">
        <v>18380000000</v>
      </c>
      <c r="G14" s="2">
        <v>4508000000</v>
      </c>
      <c r="H14" s="2">
        <v>4989000000</v>
      </c>
      <c r="I14" s="2">
        <v>2778000000</v>
      </c>
      <c r="J14" t="s">
        <v>12</v>
      </c>
      <c r="K14" t="s">
        <v>25</v>
      </c>
      <c r="L14" t="s">
        <v>26</v>
      </c>
    </row>
    <row r="15" spans="1:17" x14ac:dyDescent="0.3">
      <c r="A15">
        <v>13</v>
      </c>
      <c r="B15" t="s">
        <v>24</v>
      </c>
      <c r="C15" t="s">
        <v>15</v>
      </c>
      <c r="D15" s="1">
        <v>41639</v>
      </c>
      <c r="E15" s="6">
        <f t="shared" si="0"/>
        <v>2013</v>
      </c>
      <c r="F15" s="2">
        <v>18790000000</v>
      </c>
      <c r="G15" s="2">
        <v>4581000000</v>
      </c>
      <c r="H15" s="2">
        <v>5352000000</v>
      </c>
      <c r="I15" s="2">
        <v>2855000000</v>
      </c>
      <c r="J15" t="s">
        <v>12</v>
      </c>
      <c r="K15" t="s">
        <v>25</v>
      </c>
      <c r="L15" t="s">
        <v>26</v>
      </c>
    </row>
    <row r="16" spans="1:17" x14ac:dyDescent="0.3">
      <c r="A16">
        <v>14</v>
      </c>
      <c r="B16" t="s">
        <v>24</v>
      </c>
      <c r="C16" t="s">
        <v>16</v>
      </c>
      <c r="D16" s="1">
        <v>42004</v>
      </c>
      <c r="E16" s="6">
        <f t="shared" si="0"/>
        <v>2014</v>
      </c>
      <c r="F16" s="2">
        <v>19960000000</v>
      </c>
      <c r="G16" s="2">
        <v>4426000000</v>
      </c>
      <c r="H16" s="2">
        <v>8474000000</v>
      </c>
      <c r="I16" s="2">
        <v>3297000000</v>
      </c>
      <c r="J16" t="s">
        <v>12</v>
      </c>
      <c r="K16" t="s">
        <v>25</v>
      </c>
      <c r="L16" t="s">
        <v>26</v>
      </c>
    </row>
    <row r="17" spans="1:15" x14ac:dyDescent="0.3">
      <c r="A17">
        <v>15</v>
      </c>
      <c r="B17" t="s">
        <v>24</v>
      </c>
      <c r="C17" t="s">
        <v>17</v>
      </c>
      <c r="D17" s="1">
        <v>42369</v>
      </c>
      <c r="E17" s="6">
        <f t="shared" si="0"/>
        <v>2015</v>
      </c>
      <c r="F17" s="2">
        <v>22859000000</v>
      </c>
      <c r="G17" s="2">
        <v>4500000000</v>
      </c>
      <c r="H17" s="2">
        <v>6387000000</v>
      </c>
      <c r="I17" s="2">
        <v>4285000000</v>
      </c>
      <c r="J17" t="s">
        <v>12</v>
      </c>
      <c r="K17" t="s">
        <v>25</v>
      </c>
      <c r="L17" t="s">
        <v>26</v>
      </c>
    </row>
    <row r="18" spans="1:15" x14ac:dyDescent="0.3">
      <c r="A18">
        <v>16</v>
      </c>
      <c r="B18" t="s">
        <v>27</v>
      </c>
      <c r="C18" t="s">
        <v>11</v>
      </c>
      <c r="D18" s="1">
        <v>41547</v>
      </c>
      <c r="E18" s="6">
        <f t="shared" si="0"/>
        <v>2013</v>
      </c>
      <c r="F18" s="2">
        <v>87959167000</v>
      </c>
      <c r="G18" s="2">
        <v>85451348000</v>
      </c>
      <c r="H18" s="2">
        <v>1447234000</v>
      </c>
      <c r="I18" t="s">
        <v>12</v>
      </c>
      <c r="J18" s="2">
        <v>162186000</v>
      </c>
      <c r="K18" t="s">
        <v>25</v>
      </c>
      <c r="L18" t="s">
        <v>28</v>
      </c>
    </row>
    <row r="19" spans="1:15" x14ac:dyDescent="0.3">
      <c r="A19">
        <v>17</v>
      </c>
      <c r="B19" t="s">
        <v>27</v>
      </c>
      <c r="C19" t="s">
        <v>15</v>
      </c>
      <c r="D19" s="1">
        <v>41912</v>
      </c>
      <c r="E19" s="6">
        <f t="shared" si="0"/>
        <v>2014</v>
      </c>
      <c r="F19" s="2">
        <v>119569127000</v>
      </c>
      <c r="G19" s="2">
        <v>116586761000</v>
      </c>
      <c r="H19" s="2">
        <v>2011595000</v>
      </c>
      <c r="I19" t="s">
        <v>12</v>
      </c>
      <c r="J19" s="2">
        <v>188680000</v>
      </c>
      <c r="K19" t="s">
        <v>25</v>
      </c>
      <c r="L19" t="s">
        <v>28</v>
      </c>
    </row>
    <row r="20" spans="1:15" x14ac:dyDescent="0.3">
      <c r="A20">
        <v>18</v>
      </c>
      <c r="B20" t="s">
        <v>27</v>
      </c>
      <c r="C20" t="s">
        <v>16</v>
      </c>
      <c r="D20" s="1">
        <v>42277</v>
      </c>
      <c r="E20" s="6">
        <f t="shared" si="0"/>
        <v>2015</v>
      </c>
      <c r="F20" s="2">
        <v>135961803000</v>
      </c>
      <c r="G20" s="2">
        <v>132432490000</v>
      </c>
      <c r="H20" s="2">
        <v>2858458000</v>
      </c>
      <c r="I20" t="s">
        <v>12</v>
      </c>
      <c r="J20" s="2">
        <v>248635000</v>
      </c>
      <c r="K20" t="s">
        <v>25</v>
      </c>
      <c r="L20" t="s">
        <v>28</v>
      </c>
    </row>
    <row r="21" spans="1:15" x14ac:dyDescent="0.3">
      <c r="A21">
        <v>19</v>
      </c>
      <c r="B21" t="s">
        <v>27</v>
      </c>
      <c r="C21" t="s">
        <v>17</v>
      </c>
      <c r="D21" s="1">
        <v>42643</v>
      </c>
      <c r="E21" s="6">
        <f t="shared" si="0"/>
        <v>2016</v>
      </c>
      <c r="F21" s="2">
        <v>146849686000</v>
      </c>
      <c r="G21" s="2">
        <v>142577080000</v>
      </c>
      <c r="H21" s="2">
        <v>2382097000</v>
      </c>
      <c r="I21" t="s">
        <v>12</v>
      </c>
      <c r="J21" s="2">
        <v>364735000</v>
      </c>
      <c r="K21" t="s">
        <v>25</v>
      </c>
      <c r="L21" t="s">
        <v>28</v>
      </c>
    </row>
    <row r="22" spans="1:15" x14ac:dyDescent="0.3">
      <c r="A22">
        <v>20</v>
      </c>
      <c r="B22" t="s">
        <v>29</v>
      </c>
      <c r="C22" t="s">
        <v>11</v>
      </c>
      <c r="D22" s="1">
        <v>41274</v>
      </c>
      <c r="E22" s="6">
        <f t="shared" si="0"/>
        <v>2012</v>
      </c>
      <c r="F22" s="2">
        <v>19050000000</v>
      </c>
      <c r="G22" s="2">
        <v>8899000000</v>
      </c>
      <c r="H22" s="2">
        <v>6735000000</v>
      </c>
      <c r="I22" s="2">
        <v>1461000000</v>
      </c>
      <c r="J22" s="2">
        <v>595000000</v>
      </c>
      <c r="K22" t="s">
        <v>25</v>
      </c>
      <c r="L22" t="s">
        <v>30</v>
      </c>
    </row>
    <row r="23" spans="1:15" x14ac:dyDescent="0.3">
      <c r="A23">
        <v>21</v>
      </c>
      <c r="B23" t="s">
        <v>29</v>
      </c>
      <c r="C23" t="s">
        <v>15</v>
      </c>
      <c r="D23" s="1">
        <v>41639</v>
      </c>
      <c r="E23" s="6">
        <f t="shared" si="0"/>
        <v>2013</v>
      </c>
      <c r="F23" s="2">
        <v>19657000000</v>
      </c>
      <c r="G23" s="2">
        <v>9193000000</v>
      </c>
      <c r="H23" s="2">
        <v>6372000000</v>
      </c>
      <c r="I23" s="2">
        <v>1371000000</v>
      </c>
      <c r="J23" s="2">
        <v>588000000</v>
      </c>
      <c r="K23" t="s">
        <v>25</v>
      </c>
      <c r="L23" t="s">
        <v>30</v>
      </c>
    </row>
    <row r="24" spans="1:15" x14ac:dyDescent="0.3">
      <c r="A24">
        <v>22</v>
      </c>
      <c r="B24" t="s">
        <v>29</v>
      </c>
      <c r="C24" t="s">
        <v>16</v>
      </c>
      <c r="D24" s="1">
        <v>42004</v>
      </c>
      <c r="E24" s="6">
        <f t="shared" si="0"/>
        <v>2014</v>
      </c>
      <c r="F24" s="2">
        <v>20247000000</v>
      </c>
      <c r="G24" s="2">
        <v>9218000000</v>
      </c>
      <c r="H24" s="2">
        <v>6530000000</v>
      </c>
      <c r="I24" s="2">
        <v>1345000000</v>
      </c>
      <c r="J24" s="2">
        <v>555000000</v>
      </c>
      <c r="K24" t="s">
        <v>25</v>
      </c>
      <c r="L24" t="s">
        <v>30</v>
      </c>
    </row>
    <row r="25" spans="1:15" x14ac:dyDescent="0.3">
      <c r="A25">
        <v>23</v>
      </c>
      <c r="B25" t="s">
        <v>29</v>
      </c>
      <c r="C25" t="s">
        <v>17</v>
      </c>
      <c r="D25" s="1">
        <v>42369</v>
      </c>
      <c r="E25" s="6">
        <f t="shared" si="0"/>
        <v>2015</v>
      </c>
      <c r="F25" s="2">
        <v>20405000000</v>
      </c>
      <c r="G25" s="2">
        <v>8747000000</v>
      </c>
      <c r="H25" s="2">
        <v>6785000000</v>
      </c>
      <c r="I25" s="2">
        <v>1405000000</v>
      </c>
      <c r="J25" s="2">
        <v>601000000</v>
      </c>
      <c r="K25" t="s">
        <v>25</v>
      </c>
      <c r="L25" t="s">
        <v>30</v>
      </c>
    </row>
    <row r="26" spans="1:15" x14ac:dyDescent="0.3">
      <c r="A26">
        <v>24</v>
      </c>
      <c r="B26" t="s">
        <v>31</v>
      </c>
      <c r="C26" t="s">
        <v>11</v>
      </c>
      <c r="D26" s="1">
        <v>41607</v>
      </c>
      <c r="E26" s="6">
        <f t="shared" si="0"/>
        <v>2013</v>
      </c>
      <c r="F26" s="2">
        <v>4055240000</v>
      </c>
      <c r="G26" s="2">
        <v>586557000</v>
      </c>
      <c r="H26" s="2">
        <v>2140578000</v>
      </c>
      <c r="I26" s="2">
        <v>826631000</v>
      </c>
      <c r="J26" s="2">
        <v>52254000</v>
      </c>
      <c r="K26" t="s">
        <v>22</v>
      </c>
      <c r="L26" t="s">
        <v>32</v>
      </c>
      <c r="M26" s="2">
        <f>F26-G26</f>
        <v>3468683000</v>
      </c>
      <c r="N26" s="2">
        <f t="shared" ref="N26:N33" si="1">H26+I26+J26</f>
        <v>3019463000</v>
      </c>
      <c r="O26" s="2">
        <f>F26-N26</f>
        <v>1035777000</v>
      </c>
    </row>
    <row r="27" spans="1:15" x14ac:dyDescent="0.3">
      <c r="A27">
        <v>25</v>
      </c>
      <c r="B27" t="s">
        <v>31</v>
      </c>
      <c r="C27" t="s">
        <v>15</v>
      </c>
      <c r="D27" s="1">
        <v>41971</v>
      </c>
      <c r="E27" s="6">
        <f t="shared" si="0"/>
        <v>2014</v>
      </c>
      <c r="F27" s="2">
        <v>4147065000</v>
      </c>
      <c r="G27" s="2">
        <v>622080000</v>
      </c>
      <c r="H27" s="2">
        <v>2195640000</v>
      </c>
      <c r="I27" s="2">
        <v>844353000</v>
      </c>
      <c r="J27" s="2">
        <v>52424000</v>
      </c>
      <c r="K27" t="s">
        <v>22</v>
      </c>
      <c r="L27" t="s">
        <v>32</v>
      </c>
      <c r="M27" s="2">
        <f>F27-G27</f>
        <v>3524985000</v>
      </c>
      <c r="N27" s="2">
        <f t="shared" si="1"/>
        <v>3092417000</v>
      </c>
      <c r="O27" s="2">
        <f>F27-N27</f>
        <v>1054648000</v>
      </c>
    </row>
    <row r="28" spans="1:15" x14ac:dyDescent="0.3">
      <c r="A28">
        <v>26</v>
      </c>
      <c r="B28" t="s">
        <v>31</v>
      </c>
      <c r="C28" t="s">
        <v>16</v>
      </c>
      <c r="D28" s="1">
        <v>42335</v>
      </c>
      <c r="E28" s="6">
        <f t="shared" si="0"/>
        <v>2015</v>
      </c>
      <c r="F28" s="2">
        <v>4795511000</v>
      </c>
      <c r="G28" s="2">
        <v>744317000</v>
      </c>
      <c r="H28" s="2">
        <v>2215161000</v>
      </c>
      <c r="I28" s="2">
        <v>862730000</v>
      </c>
      <c r="J28" s="2">
        <v>68649000</v>
      </c>
      <c r="K28" t="s">
        <v>22</v>
      </c>
      <c r="L28" t="s">
        <v>32</v>
      </c>
      <c r="M28" s="2">
        <f>F28-G28</f>
        <v>4051194000</v>
      </c>
      <c r="N28" s="2">
        <f t="shared" si="1"/>
        <v>3146540000</v>
      </c>
      <c r="O28" s="2">
        <f>F28-N28</f>
        <v>1648971000</v>
      </c>
    </row>
    <row r="29" spans="1:15" x14ac:dyDescent="0.3">
      <c r="A29">
        <v>27</v>
      </c>
      <c r="B29" t="s">
        <v>31</v>
      </c>
      <c r="C29" t="s">
        <v>17</v>
      </c>
      <c r="D29" s="1">
        <v>42706</v>
      </c>
      <c r="E29" s="6">
        <f t="shared" si="0"/>
        <v>2016</v>
      </c>
      <c r="F29" s="2">
        <v>5854430000</v>
      </c>
      <c r="G29" s="2">
        <v>819908000</v>
      </c>
      <c r="H29" s="2">
        <v>2487907000</v>
      </c>
      <c r="I29" s="2">
        <v>975987000</v>
      </c>
      <c r="J29" s="2">
        <v>78534000</v>
      </c>
      <c r="K29" t="s">
        <v>22</v>
      </c>
      <c r="L29" t="s">
        <v>32</v>
      </c>
      <c r="M29" s="2">
        <f>F29-G29</f>
        <v>5034522000</v>
      </c>
      <c r="N29" s="2">
        <f t="shared" si="1"/>
        <v>3542428000</v>
      </c>
      <c r="O29" s="2">
        <f>F29-N29</f>
        <v>2312002000</v>
      </c>
    </row>
    <row r="30" spans="1:15" x14ac:dyDescent="0.3">
      <c r="A30">
        <v>28</v>
      </c>
      <c r="B30" t="s">
        <v>33</v>
      </c>
      <c r="C30" t="s">
        <v>11</v>
      </c>
      <c r="D30" s="1">
        <v>41580</v>
      </c>
      <c r="E30" s="6">
        <f t="shared" si="0"/>
        <v>2013</v>
      </c>
      <c r="F30" s="2">
        <v>2633689000</v>
      </c>
      <c r="G30" s="2">
        <v>941278000</v>
      </c>
      <c r="H30" s="2">
        <v>396233000</v>
      </c>
      <c r="I30" s="2">
        <v>513035000</v>
      </c>
      <c r="J30" s="2">
        <v>220000</v>
      </c>
      <c r="K30" t="s">
        <v>22</v>
      </c>
      <c r="L30" t="s">
        <v>34</v>
      </c>
      <c r="N30" s="2">
        <f t="shared" si="1"/>
        <v>909488000</v>
      </c>
    </row>
    <row r="31" spans="1:15" x14ac:dyDescent="0.3">
      <c r="A31">
        <v>29</v>
      </c>
      <c r="B31" t="s">
        <v>33</v>
      </c>
      <c r="C31" t="s">
        <v>15</v>
      </c>
      <c r="D31" s="1">
        <v>41944</v>
      </c>
      <c r="E31" s="6">
        <f t="shared" si="0"/>
        <v>2014</v>
      </c>
      <c r="F31" s="2">
        <v>2864773000</v>
      </c>
      <c r="G31" s="2">
        <v>1034585000</v>
      </c>
      <c r="H31" s="2">
        <v>454676000</v>
      </c>
      <c r="I31" s="2">
        <v>559686000</v>
      </c>
      <c r="J31" s="2">
        <v>26020000</v>
      </c>
      <c r="K31" t="s">
        <v>22</v>
      </c>
      <c r="L31" t="s">
        <v>34</v>
      </c>
      <c r="N31" s="2">
        <f t="shared" si="1"/>
        <v>1040382000</v>
      </c>
    </row>
    <row r="32" spans="1:15" x14ac:dyDescent="0.3">
      <c r="A32">
        <v>30</v>
      </c>
      <c r="B32" t="s">
        <v>33</v>
      </c>
      <c r="C32" t="s">
        <v>16</v>
      </c>
      <c r="D32" s="1">
        <v>42308</v>
      </c>
      <c r="E32" s="6">
        <f t="shared" si="0"/>
        <v>2015</v>
      </c>
      <c r="F32" s="2">
        <v>3435092000</v>
      </c>
      <c r="G32" s="2">
        <v>1175830000</v>
      </c>
      <c r="H32" s="2">
        <v>702644000</v>
      </c>
      <c r="I32" s="2">
        <v>637459000</v>
      </c>
      <c r="J32" s="2">
        <v>88318000</v>
      </c>
      <c r="K32" t="s">
        <v>22</v>
      </c>
      <c r="L32" t="s">
        <v>34</v>
      </c>
      <c r="N32" s="2">
        <f t="shared" si="1"/>
        <v>1428421000</v>
      </c>
    </row>
    <row r="33" spans="1:15" x14ac:dyDescent="0.3">
      <c r="A33">
        <v>31</v>
      </c>
      <c r="B33" t="s">
        <v>33</v>
      </c>
      <c r="C33" t="s">
        <v>17</v>
      </c>
      <c r="D33" s="1">
        <v>42672</v>
      </c>
      <c r="E33" s="6">
        <f t="shared" si="0"/>
        <v>2016</v>
      </c>
      <c r="F33" s="2">
        <v>3421409000</v>
      </c>
      <c r="G33" s="2">
        <v>1194236000</v>
      </c>
      <c r="H33" s="2">
        <v>461438000</v>
      </c>
      <c r="I33" s="2">
        <v>653816000</v>
      </c>
      <c r="J33" s="2">
        <v>70123000</v>
      </c>
      <c r="K33" t="s">
        <v>22</v>
      </c>
      <c r="L33" t="s">
        <v>34</v>
      </c>
      <c r="N33" s="2">
        <f t="shared" si="1"/>
        <v>1185377000</v>
      </c>
    </row>
    <row r="34" spans="1:15" x14ac:dyDescent="0.3">
      <c r="A34">
        <v>32</v>
      </c>
      <c r="B34" t="s">
        <v>35</v>
      </c>
      <c r="C34" t="s">
        <v>11</v>
      </c>
      <c r="D34" s="1">
        <v>41274</v>
      </c>
      <c r="E34" s="6">
        <f t="shared" si="0"/>
        <v>2012</v>
      </c>
      <c r="F34" s="2">
        <v>90559000000</v>
      </c>
      <c r="G34" s="2">
        <v>86936000000</v>
      </c>
      <c r="H34" s="2">
        <v>1665000000</v>
      </c>
      <c r="I34" t="s">
        <v>12</v>
      </c>
      <c r="J34" t="s">
        <v>12</v>
      </c>
      <c r="K34" t="s">
        <v>36</v>
      </c>
      <c r="L34" t="s">
        <v>37</v>
      </c>
    </row>
    <row r="35" spans="1:15" x14ac:dyDescent="0.3">
      <c r="A35">
        <v>33</v>
      </c>
      <c r="B35" t="s">
        <v>35</v>
      </c>
      <c r="C35" t="s">
        <v>15</v>
      </c>
      <c r="D35" s="1">
        <v>41639</v>
      </c>
      <c r="E35" s="6">
        <f t="shared" si="0"/>
        <v>2013</v>
      </c>
      <c r="F35" s="2">
        <v>89804000000</v>
      </c>
      <c r="G35" s="2">
        <v>85915000000</v>
      </c>
      <c r="H35" s="2">
        <v>1759000000</v>
      </c>
      <c r="I35" t="s">
        <v>12</v>
      </c>
      <c r="J35" t="s">
        <v>12</v>
      </c>
      <c r="K35" t="s">
        <v>36</v>
      </c>
      <c r="L35" t="s">
        <v>37</v>
      </c>
    </row>
    <row r="36" spans="1:15" x14ac:dyDescent="0.3">
      <c r="A36">
        <v>34</v>
      </c>
      <c r="B36" t="s">
        <v>35</v>
      </c>
      <c r="C36" t="s">
        <v>16</v>
      </c>
      <c r="D36" s="1">
        <v>42004</v>
      </c>
      <c r="E36" s="6">
        <f t="shared" si="0"/>
        <v>2014</v>
      </c>
      <c r="F36" s="2">
        <v>81201000000</v>
      </c>
      <c r="G36" s="2">
        <v>76433000000</v>
      </c>
      <c r="H36" s="2">
        <v>1907000000</v>
      </c>
      <c r="I36" t="s">
        <v>12</v>
      </c>
      <c r="J36" t="s">
        <v>12</v>
      </c>
      <c r="K36" t="s">
        <v>36</v>
      </c>
      <c r="L36" t="s">
        <v>37</v>
      </c>
    </row>
    <row r="37" spans="1:15" x14ac:dyDescent="0.3">
      <c r="A37">
        <v>35</v>
      </c>
      <c r="B37" t="s">
        <v>35</v>
      </c>
      <c r="C37" t="s">
        <v>17</v>
      </c>
      <c r="D37" s="1">
        <v>42369</v>
      </c>
      <c r="E37" s="6">
        <f t="shared" si="0"/>
        <v>2015</v>
      </c>
      <c r="F37" s="2">
        <v>67702000000</v>
      </c>
      <c r="G37" s="2">
        <v>63682000000</v>
      </c>
      <c r="H37" s="2">
        <v>2010000000</v>
      </c>
      <c r="I37" t="s">
        <v>12</v>
      </c>
      <c r="J37" t="s">
        <v>12</v>
      </c>
      <c r="K37" t="s">
        <v>36</v>
      </c>
      <c r="L37" t="s">
        <v>37</v>
      </c>
    </row>
    <row r="38" spans="1:15" x14ac:dyDescent="0.3">
      <c r="A38">
        <v>36</v>
      </c>
      <c r="B38" t="s">
        <v>38</v>
      </c>
      <c r="C38" t="s">
        <v>11</v>
      </c>
      <c r="D38" s="1">
        <v>41274</v>
      </c>
      <c r="E38" s="6">
        <f t="shared" si="0"/>
        <v>2012</v>
      </c>
      <c r="F38" s="2">
        <v>3641390000</v>
      </c>
      <c r="G38" s="2">
        <v>2392091000</v>
      </c>
      <c r="H38" s="2">
        <v>108059000</v>
      </c>
      <c r="I38" t="s">
        <v>12</v>
      </c>
      <c r="J38" s="2">
        <v>166876000</v>
      </c>
      <c r="K38" t="s">
        <v>22</v>
      </c>
      <c r="L38" t="s">
        <v>39</v>
      </c>
      <c r="N38" s="2" t="e">
        <f t="shared" ref="N38:N45" si="2">H38+I38+J38</f>
        <v>#VALUE!</v>
      </c>
    </row>
    <row r="39" spans="1:15" x14ac:dyDescent="0.3">
      <c r="A39">
        <v>37</v>
      </c>
      <c r="B39" t="s">
        <v>38</v>
      </c>
      <c r="C39" t="s">
        <v>15</v>
      </c>
      <c r="D39" s="1">
        <v>41639</v>
      </c>
      <c r="E39" s="6">
        <f t="shared" si="0"/>
        <v>2013</v>
      </c>
      <c r="F39" s="2">
        <v>4319063000</v>
      </c>
      <c r="G39" s="2">
        <v>2894917000</v>
      </c>
      <c r="H39" s="2">
        <v>109115000</v>
      </c>
      <c r="I39" t="s">
        <v>12</v>
      </c>
      <c r="J39" s="2">
        <v>216119000</v>
      </c>
      <c r="K39" t="s">
        <v>22</v>
      </c>
      <c r="L39" t="s">
        <v>39</v>
      </c>
      <c r="N39" s="2" t="e">
        <f t="shared" si="2"/>
        <v>#VALUE!</v>
      </c>
    </row>
    <row r="40" spans="1:15" x14ac:dyDescent="0.3">
      <c r="A40">
        <v>38</v>
      </c>
      <c r="B40" t="s">
        <v>38</v>
      </c>
      <c r="C40" t="s">
        <v>16</v>
      </c>
      <c r="D40" s="1">
        <v>42004</v>
      </c>
      <c r="E40" s="6">
        <f t="shared" si="0"/>
        <v>2014</v>
      </c>
      <c r="F40" s="2">
        <v>5302940000</v>
      </c>
      <c r="G40" s="2">
        <v>3643979000</v>
      </c>
      <c r="H40" s="2">
        <v>247412000</v>
      </c>
      <c r="I40" t="s">
        <v>12</v>
      </c>
      <c r="J40" s="2">
        <v>313082000</v>
      </c>
      <c r="K40" t="s">
        <v>22</v>
      </c>
      <c r="L40" t="s">
        <v>39</v>
      </c>
      <c r="N40" s="2" t="e">
        <f t="shared" si="2"/>
        <v>#VALUE!</v>
      </c>
    </row>
    <row r="41" spans="1:15" x14ac:dyDescent="0.3">
      <c r="A41">
        <v>39</v>
      </c>
      <c r="B41" t="s">
        <v>38</v>
      </c>
      <c r="C41" t="s">
        <v>17</v>
      </c>
      <c r="D41" s="1">
        <v>42369</v>
      </c>
      <c r="E41" s="6">
        <f t="shared" si="0"/>
        <v>2015</v>
      </c>
      <c r="F41" s="2">
        <v>6439746000</v>
      </c>
      <c r="G41" s="2">
        <v>4482700000</v>
      </c>
      <c r="H41" s="2">
        <v>203046000</v>
      </c>
      <c r="I41" t="s">
        <v>12</v>
      </c>
      <c r="J41" s="2">
        <v>492140000</v>
      </c>
      <c r="K41" t="s">
        <v>22</v>
      </c>
      <c r="L41" t="s">
        <v>39</v>
      </c>
      <c r="N41" s="2" t="e">
        <f t="shared" si="2"/>
        <v>#VALUE!</v>
      </c>
    </row>
    <row r="42" spans="1:15" x14ac:dyDescent="0.3">
      <c r="A42">
        <v>40</v>
      </c>
      <c r="B42" t="s">
        <v>40</v>
      </c>
      <c r="C42" t="s">
        <v>11</v>
      </c>
      <c r="D42" s="1">
        <v>41305</v>
      </c>
      <c r="E42" s="6">
        <f t="shared" si="0"/>
        <v>2013</v>
      </c>
      <c r="F42" s="2">
        <v>2312200000</v>
      </c>
      <c r="G42" s="2">
        <v>238500000</v>
      </c>
      <c r="H42" s="2">
        <v>1081800000</v>
      </c>
      <c r="I42" s="2">
        <v>600000000</v>
      </c>
      <c r="J42" s="2">
        <v>42100000</v>
      </c>
      <c r="K42" t="s">
        <v>22</v>
      </c>
      <c r="L42" t="s">
        <v>32</v>
      </c>
      <c r="M42" s="2">
        <f>F42-G42</f>
        <v>2073700000</v>
      </c>
      <c r="N42" s="2">
        <f t="shared" si="2"/>
        <v>1723900000</v>
      </c>
      <c r="O42" s="2">
        <f>F42-N42</f>
        <v>588300000</v>
      </c>
    </row>
    <row r="43" spans="1:15" x14ac:dyDescent="0.3">
      <c r="A43">
        <v>41</v>
      </c>
      <c r="B43" t="s">
        <v>40</v>
      </c>
      <c r="C43" t="s">
        <v>15</v>
      </c>
      <c r="D43" s="1">
        <v>41670</v>
      </c>
      <c r="E43" s="6">
        <f t="shared" si="0"/>
        <v>2014</v>
      </c>
      <c r="F43" s="2">
        <v>2273900000</v>
      </c>
      <c r="G43" s="2">
        <v>274300000</v>
      </c>
      <c r="H43" s="2">
        <v>1054400000</v>
      </c>
      <c r="I43" s="2">
        <v>611100000</v>
      </c>
      <c r="J43" s="2">
        <v>36500000</v>
      </c>
      <c r="K43" t="s">
        <v>22</v>
      </c>
      <c r="L43" t="s">
        <v>32</v>
      </c>
      <c r="M43" s="2">
        <f>F43-G43</f>
        <v>1999600000</v>
      </c>
      <c r="N43" s="2">
        <f t="shared" si="2"/>
        <v>1702000000</v>
      </c>
      <c r="O43" s="2">
        <f>F43-N43</f>
        <v>571900000</v>
      </c>
    </row>
    <row r="44" spans="1:15" x14ac:dyDescent="0.3">
      <c r="A44">
        <v>42</v>
      </c>
      <c r="B44" t="s">
        <v>40</v>
      </c>
      <c r="C44" t="s">
        <v>16</v>
      </c>
      <c r="D44" s="1">
        <v>42035</v>
      </c>
      <c r="E44" s="6">
        <f t="shared" si="0"/>
        <v>2015</v>
      </c>
      <c r="F44" s="2">
        <v>2512200000</v>
      </c>
      <c r="G44" s="2">
        <v>342100000</v>
      </c>
      <c r="H44" s="2">
        <v>1281300000</v>
      </c>
      <c r="I44" s="2">
        <v>725200000</v>
      </c>
      <c r="J44" s="2">
        <v>39800000</v>
      </c>
      <c r="K44" t="s">
        <v>22</v>
      </c>
      <c r="L44" t="s">
        <v>32</v>
      </c>
      <c r="M44" s="2">
        <f>F44-G44</f>
        <v>2170100000</v>
      </c>
      <c r="N44" s="2">
        <f t="shared" si="2"/>
        <v>2046300000</v>
      </c>
      <c r="O44" s="2">
        <f>F44-N44</f>
        <v>465900000</v>
      </c>
    </row>
    <row r="45" spans="1:15" x14ac:dyDescent="0.3">
      <c r="A45">
        <v>43</v>
      </c>
      <c r="B45" t="s">
        <v>40</v>
      </c>
      <c r="C45" t="s">
        <v>17</v>
      </c>
      <c r="D45" s="1">
        <v>42400</v>
      </c>
      <c r="E45" s="6">
        <f t="shared" si="0"/>
        <v>2016</v>
      </c>
      <c r="F45" s="2">
        <v>2504100000</v>
      </c>
      <c r="G45" s="2">
        <v>370700000</v>
      </c>
      <c r="H45" s="2">
        <v>1308900000</v>
      </c>
      <c r="I45" s="2">
        <v>790000000</v>
      </c>
      <c r="J45" s="2">
        <v>33200000</v>
      </c>
      <c r="K45" t="s">
        <v>22</v>
      </c>
      <c r="L45" t="s">
        <v>32</v>
      </c>
      <c r="M45" s="2">
        <f>F45-G45</f>
        <v>2133400000</v>
      </c>
      <c r="N45" s="2">
        <f t="shared" si="2"/>
        <v>2132100000</v>
      </c>
      <c r="O45" s="2">
        <f>F45-N45</f>
        <v>372000000</v>
      </c>
    </row>
    <row r="46" spans="1:15" x14ac:dyDescent="0.3">
      <c r="A46">
        <v>44</v>
      </c>
      <c r="B46" t="s">
        <v>41</v>
      </c>
      <c r="C46" t="s">
        <v>11</v>
      </c>
      <c r="D46" s="1">
        <v>41274</v>
      </c>
      <c r="E46" s="6">
        <f t="shared" si="0"/>
        <v>2012</v>
      </c>
      <c r="F46" s="2">
        <v>5781000000</v>
      </c>
      <c r="G46" s="2">
        <v>3477000000</v>
      </c>
      <c r="H46" s="2">
        <v>443000000</v>
      </c>
      <c r="I46" t="s">
        <v>12</v>
      </c>
      <c r="J46" s="2">
        <v>673000000</v>
      </c>
      <c r="K46" t="s">
        <v>42</v>
      </c>
      <c r="L46" t="s">
        <v>43</v>
      </c>
    </row>
    <row r="47" spans="1:15" x14ac:dyDescent="0.3">
      <c r="A47">
        <v>45</v>
      </c>
      <c r="B47" t="s">
        <v>41</v>
      </c>
      <c r="C47" t="s">
        <v>15</v>
      </c>
      <c r="D47" s="1">
        <v>41639</v>
      </c>
      <c r="E47" s="6">
        <f t="shared" si="0"/>
        <v>2013</v>
      </c>
      <c r="F47" s="2">
        <v>5838000000</v>
      </c>
      <c r="G47" s="2">
        <v>3490000000</v>
      </c>
      <c r="H47" s="2">
        <v>458000000</v>
      </c>
      <c r="I47" t="s">
        <v>12</v>
      </c>
      <c r="J47" s="2">
        <v>706000000</v>
      </c>
      <c r="K47" t="s">
        <v>42</v>
      </c>
      <c r="L47" t="s">
        <v>43</v>
      </c>
    </row>
    <row r="48" spans="1:15" x14ac:dyDescent="0.3">
      <c r="A48">
        <v>46</v>
      </c>
      <c r="B48" t="s">
        <v>41</v>
      </c>
      <c r="C48" t="s">
        <v>16</v>
      </c>
      <c r="D48" s="1">
        <v>42004</v>
      </c>
      <c r="E48" s="6">
        <f t="shared" si="0"/>
        <v>2014</v>
      </c>
      <c r="F48" s="2">
        <v>6053000000</v>
      </c>
      <c r="G48" s="2">
        <v>3586000000</v>
      </c>
      <c r="H48" s="2">
        <v>468000000</v>
      </c>
      <c r="I48" t="s">
        <v>12</v>
      </c>
      <c r="J48" s="2">
        <v>745000000</v>
      </c>
      <c r="K48" t="s">
        <v>42</v>
      </c>
      <c r="L48" t="s">
        <v>43</v>
      </c>
    </row>
    <row r="49" spans="1:12" x14ac:dyDescent="0.3">
      <c r="A49">
        <v>47</v>
      </c>
      <c r="B49" t="s">
        <v>41</v>
      </c>
      <c r="C49" t="s">
        <v>17</v>
      </c>
      <c r="D49" s="1">
        <v>42369</v>
      </c>
      <c r="E49" s="6">
        <f t="shared" si="0"/>
        <v>2015</v>
      </c>
      <c r="F49" s="2">
        <v>6098000000</v>
      </c>
      <c r="G49" s="2">
        <v>3501000000</v>
      </c>
      <c r="H49" s="2">
        <v>542000000</v>
      </c>
      <c r="I49" t="s">
        <v>12</v>
      </c>
      <c r="J49" s="2">
        <v>796000000</v>
      </c>
      <c r="K49" t="s">
        <v>42</v>
      </c>
      <c r="L49" t="s">
        <v>43</v>
      </c>
    </row>
    <row r="50" spans="1:12" x14ac:dyDescent="0.3">
      <c r="A50">
        <v>48</v>
      </c>
      <c r="B50" t="s">
        <v>44</v>
      </c>
      <c r="C50" t="s">
        <v>11</v>
      </c>
      <c r="D50" s="1">
        <v>41274</v>
      </c>
      <c r="E50" s="6">
        <f t="shared" si="0"/>
        <v>2012</v>
      </c>
      <c r="F50" s="2">
        <v>14945000000</v>
      </c>
      <c r="G50" s="2">
        <v>6395000000</v>
      </c>
      <c r="H50" s="2">
        <v>3812000000</v>
      </c>
      <c r="I50" t="s">
        <v>12</v>
      </c>
      <c r="J50" s="2">
        <v>1782000000</v>
      </c>
      <c r="K50" t="s">
        <v>42</v>
      </c>
      <c r="L50" t="s">
        <v>45</v>
      </c>
    </row>
    <row r="51" spans="1:12" x14ac:dyDescent="0.3">
      <c r="A51">
        <v>49</v>
      </c>
      <c r="B51" t="s">
        <v>44</v>
      </c>
      <c r="C51" t="s">
        <v>15</v>
      </c>
      <c r="D51" s="1">
        <v>41639</v>
      </c>
      <c r="E51" s="6">
        <f t="shared" si="0"/>
        <v>2013</v>
      </c>
      <c r="F51" s="2">
        <v>14813500000</v>
      </c>
      <c r="G51" s="2">
        <v>6722300000</v>
      </c>
      <c r="H51" s="2">
        <v>3329800000</v>
      </c>
      <c r="I51" t="s">
        <v>12</v>
      </c>
      <c r="J51" s="2">
        <v>1712500000</v>
      </c>
      <c r="K51" t="s">
        <v>42</v>
      </c>
      <c r="L51" t="s">
        <v>45</v>
      </c>
    </row>
    <row r="52" spans="1:12" x14ac:dyDescent="0.3">
      <c r="A52">
        <v>50</v>
      </c>
      <c r="B52" t="s">
        <v>44</v>
      </c>
      <c r="C52" t="s">
        <v>16</v>
      </c>
      <c r="D52" s="1">
        <v>42004</v>
      </c>
      <c r="E52" s="6">
        <f t="shared" si="0"/>
        <v>2014</v>
      </c>
      <c r="F52" s="2">
        <v>16378600000</v>
      </c>
      <c r="G52" s="2">
        <v>7685700000</v>
      </c>
      <c r="H52" s="2">
        <v>3667900000</v>
      </c>
      <c r="I52" t="s">
        <v>12</v>
      </c>
      <c r="J52" s="2">
        <v>1897600000</v>
      </c>
      <c r="K52" t="s">
        <v>42</v>
      </c>
      <c r="L52" t="s">
        <v>45</v>
      </c>
    </row>
    <row r="53" spans="1:12" x14ac:dyDescent="0.3">
      <c r="A53">
        <v>51</v>
      </c>
      <c r="B53" t="s">
        <v>44</v>
      </c>
      <c r="C53" t="s">
        <v>17</v>
      </c>
      <c r="D53" s="1">
        <v>42369</v>
      </c>
      <c r="E53" s="6">
        <f t="shared" si="0"/>
        <v>2015</v>
      </c>
      <c r="F53" s="2">
        <v>16453200000</v>
      </c>
      <c r="G53" s="2">
        <v>7433500000</v>
      </c>
      <c r="H53" s="2">
        <v>3676500000</v>
      </c>
      <c r="I53" t="s">
        <v>12</v>
      </c>
      <c r="J53" s="2">
        <v>2009700000</v>
      </c>
      <c r="K53" t="s">
        <v>42</v>
      </c>
      <c r="L53" t="s">
        <v>45</v>
      </c>
    </row>
    <row r="54" spans="1:12" x14ac:dyDescent="0.3">
      <c r="A54">
        <v>52</v>
      </c>
      <c r="B54" t="s">
        <v>46</v>
      </c>
      <c r="C54" t="s">
        <v>11</v>
      </c>
      <c r="D54" s="1">
        <v>41274</v>
      </c>
      <c r="E54" s="6">
        <f t="shared" si="0"/>
        <v>2012</v>
      </c>
      <c r="F54" s="2">
        <v>25364000000</v>
      </c>
      <c r="G54" s="2">
        <v>17074000000</v>
      </c>
      <c r="H54" t="s">
        <v>12</v>
      </c>
      <c r="I54" t="s">
        <v>12</v>
      </c>
      <c r="J54" s="2">
        <v>3727000000</v>
      </c>
      <c r="K54" t="s">
        <v>47</v>
      </c>
      <c r="L54" t="s">
        <v>48</v>
      </c>
    </row>
    <row r="55" spans="1:12" x14ac:dyDescent="0.3">
      <c r="A55">
        <v>53</v>
      </c>
      <c r="B55" t="s">
        <v>46</v>
      </c>
      <c r="C55" t="s">
        <v>15</v>
      </c>
      <c r="D55" s="1">
        <v>41639</v>
      </c>
      <c r="E55" s="6">
        <f t="shared" si="0"/>
        <v>2013</v>
      </c>
      <c r="F55" s="2">
        <v>23939000000</v>
      </c>
      <c r="G55" s="2">
        <v>15341000000</v>
      </c>
      <c r="H55" t="s">
        <v>12</v>
      </c>
      <c r="I55" t="s">
        <v>12</v>
      </c>
      <c r="J55" s="2">
        <v>3489000000</v>
      </c>
      <c r="K55" t="s">
        <v>47</v>
      </c>
      <c r="L55" t="s">
        <v>48</v>
      </c>
    </row>
    <row r="56" spans="1:12" x14ac:dyDescent="0.3">
      <c r="A56">
        <v>54</v>
      </c>
      <c r="B56" t="s">
        <v>46</v>
      </c>
      <c r="C56" t="s">
        <v>16</v>
      </c>
      <c r="D56" s="1">
        <v>42004</v>
      </c>
      <c r="E56" s="6">
        <f t="shared" si="0"/>
        <v>2014</v>
      </c>
      <c r="F56" s="2">
        <v>22728000000</v>
      </c>
      <c r="G56" s="2">
        <v>14373000000</v>
      </c>
      <c r="H56" t="s">
        <v>12</v>
      </c>
      <c r="I56" t="s">
        <v>12</v>
      </c>
      <c r="J56" s="2">
        <v>3547000000</v>
      </c>
      <c r="K56" t="s">
        <v>47</v>
      </c>
      <c r="L56" t="s">
        <v>48</v>
      </c>
    </row>
    <row r="57" spans="1:12" x14ac:dyDescent="0.3">
      <c r="A57">
        <v>55</v>
      </c>
      <c r="B57" t="s">
        <v>46</v>
      </c>
      <c r="C57" t="s">
        <v>17</v>
      </c>
      <c r="D57" s="1">
        <v>42369</v>
      </c>
      <c r="E57" s="6">
        <f t="shared" si="0"/>
        <v>2015</v>
      </c>
      <c r="F57" s="2">
        <v>20872000000</v>
      </c>
      <c r="G57" s="2">
        <v>13049000000</v>
      </c>
      <c r="H57" t="s">
        <v>12</v>
      </c>
      <c r="I57" t="s">
        <v>12</v>
      </c>
      <c r="J57" s="2">
        <v>3672000000</v>
      </c>
      <c r="K57" t="s">
        <v>47</v>
      </c>
      <c r="L57" t="s">
        <v>48</v>
      </c>
    </row>
    <row r="58" spans="1:12" x14ac:dyDescent="0.3">
      <c r="A58">
        <v>56</v>
      </c>
      <c r="B58" t="s">
        <v>49</v>
      </c>
      <c r="C58" t="s">
        <v>11</v>
      </c>
      <c r="D58" s="1">
        <v>41274</v>
      </c>
      <c r="E58" s="6">
        <f t="shared" si="0"/>
        <v>2012</v>
      </c>
      <c r="F58" s="2">
        <v>71214000000</v>
      </c>
      <c r="G58" s="2">
        <v>37745000000</v>
      </c>
      <c r="H58" s="2">
        <v>21491000000</v>
      </c>
      <c r="I58" t="s">
        <v>12</v>
      </c>
      <c r="J58" t="s">
        <v>12</v>
      </c>
      <c r="K58" t="s">
        <v>47</v>
      </c>
      <c r="L58" t="s">
        <v>50</v>
      </c>
    </row>
    <row r="59" spans="1:12" x14ac:dyDescent="0.3">
      <c r="A59">
        <v>57</v>
      </c>
      <c r="B59" t="s">
        <v>49</v>
      </c>
      <c r="C59" t="s">
        <v>15</v>
      </c>
      <c r="D59" s="1">
        <v>41639</v>
      </c>
      <c r="E59" s="6">
        <f t="shared" si="0"/>
        <v>2013</v>
      </c>
      <c r="F59" s="2">
        <v>68874000000</v>
      </c>
      <c r="G59" s="2">
        <v>34660000000</v>
      </c>
      <c r="H59" s="2">
        <v>22005000000</v>
      </c>
      <c r="I59" t="s">
        <v>12</v>
      </c>
      <c r="J59" t="s">
        <v>12</v>
      </c>
      <c r="K59" t="s">
        <v>47</v>
      </c>
      <c r="L59" t="s">
        <v>50</v>
      </c>
    </row>
    <row r="60" spans="1:12" x14ac:dyDescent="0.3">
      <c r="A60">
        <v>58</v>
      </c>
      <c r="B60" t="s">
        <v>49</v>
      </c>
      <c r="C60" t="s">
        <v>16</v>
      </c>
      <c r="D60" s="1">
        <v>42004</v>
      </c>
      <c r="E60" s="6">
        <f t="shared" si="0"/>
        <v>2014</v>
      </c>
      <c r="F60" s="2">
        <v>64406000000</v>
      </c>
      <c r="G60" s="2">
        <v>33611000000</v>
      </c>
      <c r="H60" s="2">
        <v>18491000000</v>
      </c>
      <c r="I60" t="s">
        <v>12</v>
      </c>
      <c r="J60" t="s">
        <v>12</v>
      </c>
      <c r="K60" t="s">
        <v>47</v>
      </c>
      <c r="L60" t="s">
        <v>50</v>
      </c>
    </row>
    <row r="61" spans="1:12" x14ac:dyDescent="0.3">
      <c r="A61">
        <v>59</v>
      </c>
      <c r="B61" t="s">
        <v>49</v>
      </c>
      <c r="C61" t="s">
        <v>17</v>
      </c>
      <c r="D61" s="1">
        <v>42369</v>
      </c>
      <c r="E61" s="6">
        <f t="shared" si="0"/>
        <v>2015</v>
      </c>
      <c r="F61" s="2">
        <v>58327000000</v>
      </c>
      <c r="G61" s="2">
        <v>36581000000</v>
      </c>
      <c r="H61" s="2">
        <v>16417000000</v>
      </c>
      <c r="I61" t="s">
        <v>12</v>
      </c>
      <c r="J61" t="s">
        <v>12</v>
      </c>
      <c r="K61" t="s">
        <v>47</v>
      </c>
      <c r="L61" t="s">
        <v>50</v>
      </c>
    </row>
    <row r="62" spans="1:12" x14ac:dyDescent="0.3">
      <c r="A62">
        <v>60</v>
      </c>
      <c r="B62" t="s">
        <v>51</v>
      </c>
      <c r="C62" t="s">
        <v>11</v>
      </c>
      <c r="D62" s="1">
        <v>41274</v>
      </c>
      <c r="E62" s="6">
        <f t="shared" si="0"/>
        <v>2012</v>
      </c>
      <c r="F62" s="2">
        <v>958511000</v>
      </c>
      <c r="G62" s="2">
        <v>386355000</v>
      </c>
      <c r="H62" s="2">
        <v>61732000</v>
      </c>
      <c r="I62" t="s">
        <v>12</v>
      </c>
      <c r="J62" s="2">
        <v>325173000</v>
      </c>
      <c r="K62" t="s">
        <v>52</v>
      </c>
      <c r="L62" t="s">
        <v>53</v>
      </c>
    </row>
    <row r="63" spans="1:12" x14ac:dyDescent="0.3">
      <c r="A63">
        <v>61</v>
      </c>
      <c r="B63" t="s">
        <v>51</v>
      </c>
      <c r="C63" t="s">
        <v>15</v>
      </c>
      <c r="D63" s="1">
        <v>41639</v>
      </c>
      <c r="E63" s="6">
        <f t="shared" si="0"/>
        <v>2013</v>
      </c>
      <c r="F63" s="2">
        <v>974053000</v>
      </c>
      <c r="G63" s="2">
        <v>380051000</v>
      </c>
      <c r="H63" s="2">
        <v>53073000</v>
      </c>
      <c r="I63" t="s">
        <v>12</v>
      </c>
      <c r="J63" s="2">
        <v>291910000</v>
      </c>
      <c r="K63" t="s">
        <v>52</v>
      </c>
      <c r="L63" t="s">
        <v>53</v>
      </c>
    </row>
    <row r="64" spans="1:12" x14ac:dyDescent="0.3">
      <c r="A64">
        <v>62</v>
      </c>
      <c r="B64" t="s">
        <v>51</v>
      </c>
      <c r="C64" t="s">
        <v>16</v>
      </c>
      <c r="D64" s="1">
        <v>42004</v>
      </c>
      <c r="E64" s="6">
        <f t="shared" si="0"/>
        <v>2014</v>
      </c>
      <c r="F64" s="2">
        <v>984363000</v>
      </c>
      <c r="G64" s="2">
        <v>380964000</v>
      </c>
      <c r="H64" s="2">
        <v>56621000</v>
      </c>
      <c r="I64" t="s">
        <v>12</v>
      </c>
      <c r="J64" s="2">
        <v>282608000</v>
      </c>
      <c r="K64" t="s">
        <v>52</v>
      </c>
      <c r="L64" t="s">
        <v>53</v>
      </c>
    </row>
    <row r="65" spans="1:14" x14ac:dyDescent="0.3">
      <c r="A65">
        <v>63</v>
      </c>
      <c r="B65" t="s">
        <v>51</v>
      </c>
      <c r="C65" t="s">
        <v>17</v>
      </c>
      <c r="D65" s="1">
        <v>42369</v>
      </c>
      <c r="E65" s="6">
        <f t="shared" si="0"/>
        <v>2015</v>
      </c>
      <c r="F65" s="2">
        <v>981310000</v>
      </c>
      <c r="G65" s="2">
        <v>365248000</v>
      </c>
      <c r="H65" s="2">
        <v>53546000</v>
      </c>
      <c r="I65" t="s">
        <v>12</v>
      </c>
      <c r="J65" s="2">
        <v>306301000</v>
      </c>
      <c r="K65" t="s">
        <v>52</v>
      </c>
      <c r="L65" t="s">
        <v>53</v>
      </c>
    </row>
    <row r="66" spans="1:14" x14ac:dyDescent="0.3">
      <c r="A66">
        <v>64</v>
      </c>
      <c r="B66" t="s">
        <v>54</v>
      </c>
      <c r="C66" t="s">
        <v>11</v>
      </c>
      <c r="D66" s="1">
        <v>41639</v>
      </c>
      <c r="E66" s="6">
        <f t="shared" ref="E66:E129" si="3">YEAR(D66)</f>
        <v>2013</v>
      </c>
      <c r="F66" s="2">
        <v>9047657000</v>
      </c>
      <c r="G66" s="2">
        <v>6709936000</v>
      </c>
      <c r="H66" t="s">
        <v>12</v>
      </c>
      <c r="I66" t="s">
        <v>12</v>
      </c>
      <c r="J66" s="2">
        <v>1470287000</v>
      </c>
      <c r="K66" t="s">
        <v>47</v>
      </c>
      <c r="L66" t="s">
        <v>55</v>
      </c>
    </row>
    <row r="67" spans="1:14" x14ac:dyDescent="0.3">
      <c r="A67">
        <v>65</v>
      </c>
      <c r="B67" t="s">
        <v>54</v>
      </c>
      <c r="C67" t="s">
        <v>15</v>
      </c>
      <c r="D67" s="1">
        <v>42004</v>
      </c>
      <c r="E67" s="6">
        <f t="shared" si="3"/>
        <v>2014</v>
      </c>
      <c r="F67" s="2">
        <v>10381653000</v>
      </c>
      <c r="G67" s="2">
        <v>8093563000</v>
      </c>
      <c r="H67" t="s">
        <v>12</v>
      </c>
      <c r="I67" t="s">
        <v>12</v>
      </c>
      <c r="J67" s="2">
        <v>1485558000</v>
      </c>
      <c r="K67" t="s">
        <v>47</v>
      </c>
      <c r="L67" t="s">
        <v>55</v>
      </c>
    </row>
    <row r="68" spans="1:14" x14ac:dyDescent="0.3">
      <c r="A68">
        <v>66</v>
      </c>
      <c r="B68" t="s">
        <v>54</v>
      </c>
      <c r="C68" t="s">
        <v>16</v>
      </c>
      <c r="D68" s="1">
        <v>42369</v>
      </c>
      <c r="E68" s="6">
        <f t="shared" si="3"/>
        <v>2015</v>
      </c>
      <c r="F68" s="2">
        <v>10325494000</v>
      </c>
      <c r="G68" s="2">
        <v>8666624000</v>
      </c>
      <c r="H68" t="s">
        <v>12</v>
      </c>
      <c r="I68" t="s">
        <v>12</v>
      </c>
      <c r="J68" s="2">
        <v>1402573000</v>
      </c>
      <c r="K68" t="s">
        <v>47</v>
      </c>
      <c r="L68" t="s">
        <v>55</v>
      </c>
    </row>
    <row r="69" spans="1:14" x14ac:dyDescent="0.3">
      <c r="A69">
        <v>67</v>
      </c>
      <c r="B69" t="s">
        <v>54</v>
      </c>
      <c r="C69" t="s">
        <v>17</v>
      </c>
      <c r="D69" s="1">
        <v>42735</v>
      </c>
      <c r="E69" s="6">
        <f t="shared" si="3"/>
        <v>2016</v>
      </c>
      <c r="F69" s="2">
        <v>7531780000</v>
      </c>
      <c r="G69" s="2">
        <v>5251228000</v>
      </c>
      <c r="H69" t="s">
        <v>12</v>
      </c>
      <c r="I69" t="s">
        <v>12</v>
      </c>
      <c r="J69" s="2">
        <v>1351314000</v>
      </c>
      <c r="K69" t="s">
        <v>47</v>
      </c>
      <c r="L69" t="s">
        <v>55</v>
      </c>
    </row>
    <row r="70" spans="1:14" x14ac:dyDescent="0.3">
      <c r="A70">
        <v>72</v>
      </c>
      <c r="B70" t="s">
        <v>56</v>
      </c>
      <c r="C70" t="s">
        <v>11</v>
      </c>
      <c r="D70" s="1">
        <v>41274</v>
      </c>
      <c r="E70" s="6">
        <f t="shared" si="3"/>
        <v>2012</v>
      </c>
      <c r="F70" s="2">
        <v>1373947000</v>
      </c>
      <c r="G70" s="2">
        <v>529900000</v>
      </c>
      <c r="H70" s="2">
        <v>433448000</v>
      </c>
      <c r="I70" s="2">
        <v>74744000</v>
      </c>
      <c r="J70" s="2">
        <v>20962000</v>
      </c>
      <c r="K70" t="s">
        <v>22</v>
      </c>
      <c r="L70" t="s">
        <v>57</v>
      </c>
      <c r="N70" s="2">
        <f>H70+I70+J70</f>
        <v>529154000</v>
      </c>
    </row>
    <row r="71" spans="1:14" x14ac:dyDescent="0.3">
      <c r="A71">
        <v>73</v>
      </c>
      <c r="B71" t="s">
        <v>56</v>
      </c>
      <c r="C71" t="s">
        <v>15</v>
      </c>
      <c r="D71" s="1">
        <v>41639</v>
      </c>
      <c r="E71" s="6">
        <f t="shared" si="3"/>
        <v>2013</v>
      </c>
      <c r="F71" s="2">
        <v>1577922000</v>
      </c>
      <c r="G71" s="2">
        <v>511087000</v>
      </c>
      <c r="H71" s="2">
        <v>535598000</v>
      </c>
      <c r="I71" s="2">
        <v>93879000</v>
      </c>
      <c r="J71" s="2">
        <v>21547000</v>
      </c>
      <c r="K71" t="s">
        <v>22</v>
      </c>
      <c r="L71" t="s">
        <v>57</v>
      </c>
      <c r="N71" s="2">
        <f>H71+I71+J71</f>
        <v>651024000</v>
      </c>
    </row>
    <row r="72" spans="1:14" x14ac:dyDescent="0.3">
      <c r="A72">
        <v>74</v>
      </c>
      <c r="B72" t="s">
        <v>56</v>
      </c>
      <c r="C72" t="s">
        <v>16</v>
      </c>
      <c r="D72" s="1">
        <v>42004</v>
      </c>
      <c r="E72" s="6">
        <f t="shared" si="3"/>
        <v>2014</v>
      </c>
      <c r="F72" s="2">
        <v>1963874000</v>
      </c>
      <c r="G72" s="2">
        <v>610943000</v>
      </c>
      <c r="H72" s="2">
        <v>704880000</v>
      </c>
      <c r="I72" s="2">
        <v>125286000</v>
      </c>
      <c r="J72" s="2">
        <v>32057000</v>
      </c>
      <c r="K72" t="s">
        <v>22</v>
      </c>
      <c r="L72" t="s">
        <v>57</v>
      </c>
      <c r="N72" s="2">
        <f>H72+I72+J72</f>
        <v>862223000</v>
      </c>
    </row>
    <row r="73" spans="1:14" x14ac:dyDescent="0.3">
      <c r="A73">
        <v>75</v>
      </c>
      <c r="B73" t="s">
        <v>56</v>
      </c>
      <c r="C73" t="s">
        <v>17</v>
      </c>
      <c r="D73" s="1">
        <v>42369</v>
      </c>
      <c r="E73" s="6">
        <f t="shared" si="3"/>
        <v>2015</v>
      </c>
      <c r="F73" s="2">
        <v>2197448000</v>
      </c>
      <c r="G73" s="2">
        <v>725620000</v>
      </c>
      <c r="H73" s="2">
        <v>829253000</v>
      </c>
      <c r="I73" s="2">
        <v>148591000</v>
      </c>
      <c r="J73" s="2">
        <v>27067000</v>
      </c>
      <c r="K73" t="s">
        <v>22</v>
      </c>
      <c r="L73" t="s">
        <v>57</v>
      </c>
      <c r="N73" s="2">
        <f>H73+I73+J73</f>
        <v>1004911000</v>
      </c>
    </row>
    <row r="74" spans="1:14" x14ac:dyDescent="0.3">
      <c r="A74">
        <v>76</v>
      </c>
      <c r="B74" t="s">
        <v>58</v>
      </c>
      <c r="C74" t="s">
        <v>11</v>
      </c>
      <c r="D74" s="1">
        <v>41274</v>
      </c>
      <c r="E74" s="6">
        <f t="shared" si="3"/>
        <v>2012</v>
      </c>
      <c r="F74" s="2">
        <v>2519154000</v>
      </c>
      <c r="G74" s="2">
        <v>1620311000</v>
      </c>
      <c r="H74" s="2">
        <v>308456000</v>
      </c>
      <c r="I74" s="2">
        <v>78919000</v>
      </c>
      <c r="J74" t="s">
        <v>12</v>
      </c>
      <c r="K74" t="s">
        <v>59</v>
      </c>
      <c r="L74" t="s">
        <v>60</v>
      </c>
    </row>
    <row r="75" spans="1:14" x14ac:dyDescent="0.3">
      <c r="A75">
        <v>77</v>
      </c>
      <c r="B75" t="s">
        <v>58</v>
      </c>
      <c r="C75" t="s">
        <v>15</v>
      </c>
      <c r="D75" s="1">
        <v>41639</v>
      </c>
      <c r="E75" s="6">
        <f t="shared" si="3"/>
        <v>2013</v>
      </c>
      <c r="F75" s="2">
        <v>2394270000</v>
      </c>
      <c r="G75" s="2">
        <v>1543799000</v>
      </c>
      <c r="H75" s="2">
        <v>158189000</v>
      </c>
      <c r="I75" s="2">
        <v>82246000</v>
      </c>
      <c r="J75" t="s">
        <v>12</v>
      </c>
      <c r="K75" t="s">
        <v>59</v>
      </c>
      <c r="L75" t="s">
        <v>60</v>
      </c>
    </row>
    <row r="76" spans="1:14" x14ac:dyDescent="0.3">
      <c r="A76">
        <v>78</v>
      </c>
      <c r="B76" t="s">
        <v>58</v>
      </c>
      <c r="C76" t="s">
        <v>16</v>
      </c>
      <c r="D76" s="1">
        <v>42004</v>
      </c>
      <c r="E76" s="6">
        <f t="shared" si="3"/>
        <v>2014</v>
      </c>
      <c r="F76" s="2">
        <v>2445548000</v>
      </c>
      <c r="G76" s="2">
        <v>1674700000</v>
      </c>
      <c r="H76" s="2">
        <v>355135000</v>
      </c>
      <c r="I76" s="2">
        <v>88310000</v>
      </c>
      <c r="J76" t="s">
        <v>12</v>
      </c>
      <c r="K76" t="s">
        <v>59</v>
      </c>
      <c r="L76" t="s">
        <v>60</v>
      </c>
    </row>
    <row r="77" spans="1:14" x14ac:dyDescent="0.3">
      <c r="A77">
        <v>79</v>
      </c>
      <c r="B77" t="s">
        <v>58</v>
      </c>
      <c r="C77" t="s">
        <v>17</v>
      </c>
      <c r="D77" s="1">
        <v>42369</v>
      </c>
      <c r="E77" s="6">
        <f t="shared" si="3"/>
        <v>2015</v>
      </c>
      <c r="F77" s="2">
        <v>3651335000</v>
      </c>
      <c r="G77" s="2">
        <v>2454463000</v>
      </c>
      <c r="H77" s="2">
        <v>512274000</v>
      </c>
      <c r="I77" s="2">
        <v>102871000</v>
      </c>
      <c r="J77" t="s">
        <v>12</v>
      </c>
      <c r="K77" t="s">
        <v>59</v>
      </c>
      <c r="L77" t="s">
        <v>60</v>
      </c>
    </row>
    <row r="78" spans="1:14" x14ac:dyDescent="0.3">
      <c r="A78">
        <v>80</v>
      </c>
      <c r="B78" t="s">
        <v>61</v>
      </c>
      <c r="C78" t="s">
        <v>11</v>
      </c>
      <c r="D78" s="1">
        <v>41274</v>
      </c>
      <c r="E78" s="6">
        <f t="shared" si="3"/>
        <v>2012</v>
      </c>
      <c r="F78" s="2">
        <v>4657000000</v>
      </c>
      <c r="G78" s="2">
        <v>2319000000</v>
      </c>
      <c r="H78" s="2">
        <v>1542000000</v>
      </c>
      <c r="I78" t="s">
        <v>12</v>
      </c>
      <c r="J78" s="2">
        <v>264000000</v>
      </c>
      <c r="K78" t="s">
        <v>13</v>
      </c>
      <c r="L78" t="s">
        <v>14</v>
      </c>
    </row>
    <row r="79" spans="1:14" x14ac:dyDescent="0.3">
      <c r="A79">
        <v>81</v>
      </c>
      <c r="B79" t="s">
        <v>61</v>
      </c>
      <c r="C79" t="s">
        <v>15</v>
      </c>
      <c r="D79" s="1">
        <v>41639</v>
      </c>
      <c r="E79" s="6">
        <f t="shared" si="3"/>
        <v>2013</v>
      </c>
      <c r="F79" s="2">
        <v>5156000000</v>
      </c>
      <c r="G79" s="2">
        <v>2355000000</v>
      </c>
      <c r="H79" s="2">
        <v>1693000000</v>
      </c>
      <c r="I79" t="s">
        <v>12</v>
      </c>
      <c r="J79" s="2">
        <v>270000000</v>
      </c>
      <c r="K79" t="s">
        <v>13</v>
      </c>
      <c r="L79" t="s">
        <v>14</v>
      </c>
    </row>
    <row r="80" spans="1:14" x14ac:dyDescent="0.3">
      <c r="A80">
        <v>82</v>
      </c>
      <c r="B80" t="s">
        <v>61</v>
      </c>
      <c r="C80" t="s">
        <v>16</v>
      </c>
      <c r="D80" s="1">
        <v>42004</v>
      </c>
      <c r="E80" s="6">
        <f t="shared" si="3"/>
        <v>2014</v>
      </c>
      <c r="F80" s="2">
        <v>5368000000</v>
      </c>
      <c r="G80" s="2">
        <v>2325000000</v>
      </c>
      <c r="H80" s="2">
        <v>1817000000</v>
      </c>
      <c r="I80" t="s">
        <v>12</v>
      </c>
      <c r="J80" s="2">
        <v>294000000</v>
      </c>
      <c r="K80" t="s">
        <v>13</v>
      </c>
      <c r="L80" t="s">
        <v>14</v>
      </c>
    </row>
    <row r="81" spans="1:14" x14ac:dyDescent="0.3">
      <c r="A81">
        <v>83</v>
      </c>
      <c r="B81" t="s">
        <v>61</v>
      </c>
      <c r="C81" t="s">
        <v>17</v>
      </c>
      <c r="D81" s="1">
        <v>42369</v>
      </c>
      <c r="E81" s="6">
        <f t="shared" si="3"/>
        <v>2015</v>
      </c>
      <c r="F81" s="2">
        <v>5598000000</v>
      </c>
      <c r="G81" s="2">
        <v>1935000000</v>
      </c>
      <c r="H81" s="2">
        <v>2013000000</v>
      </c>
      <c r="I81" t="s">
        <v>12</v>
      </c>
      <c r="J81" s="2">
        <v>320000000</v>
      </c>
      <c r="K81" t="s">
        <v>13</v>
      </c>
      <c r="L81" t="s">
        <v>14</v>
      </c>
    </row>
    <row r="82" spans="1:14" x14ac:dyDescent="0.3">
      <c r="A82">
        <v>84</v>
      </c>
      <c r="B82" t="s">
        <v>62</v>
      </c>
      <c r="C82" t="s">
        <v>11</v>
      </c>
      <c r="D82" s="1">
        <v>41274</v>
      </c>
      <c r="E82" s="6">
        <f t="shared" si="3"/>
        <v>2012</v>
      </c>
      <c r="F82" s="2">
        <v>33315000000</v>
      </c>
      <c r="G82" s="2">
        <v>21618000000</v>
      </c>
      <c r="H82" t="s">
        <v>12</v>
      </c>
      <c r="I82" t="s">
        <v>12</v>
      </c>
      <c r="J82" s="2">
        <v>8002000000</v>
      </c>
      <c r="K82" t="s">
        <v>47</v>
      </c>
      <c r="L82" t="s">
        <v>50</v>
      </c>
    </row>
    <row r="83" spans="1:14" x14ac:dyDescent="0.3">
      <c r="A83">
        <v>85</v>
      </c>
      <c r="B83" t="s">
        <v>62</v>
      </c>
      <c r="C83" t="s">
        <v>15</v>
      </c>
      <c r="D83" s="1">
        <v>41639</v>
      </c>
      <c r="E83" s="6">
        <f t="shared" si="3"/>
        <v>2013</v>
      </c>
      <c r="F83" s="2">
        <v>34507000000</v>
      </c>
      <c r="G83" s="2">
        <v>19828000000</v>
      </c>
      <c r="H83" s="2">
        <v>1278000000</v>
      </c>
      <c r="I83" t="s">
        <v>12</v>
      </c>
      <c r="J83" s="2">
        <v>8389000000</v>
      </c>
      <c r="K83" t="s">
        <v>47</v>
      </c>
      <c r="L83" t="s">
        <v>50</v>
      </c>
    </row>
    <row r="84" spans="1:14" x14ac:dyDescent="0.3">
      <c r="A84">
        <v>86</v>
      </c>
      <c r="B84" t="s">
        <v>62</v>
      </c>
      <c r="C84" t="s">
        <v>16</v>
      </c>
      <c r="D84" s="1">
        <v>42004</v>
      </c>
      <c r="E84" s="6">
        <f t="shared" si="3"/>
        <v>2014</v>
      </c>
      <c r="F84" s="2">
        <v>35239000000</v>
      </c>
      <c r="G84" s="2">
        <v>21193000000</v>
      </c>
      <c r="H84" s="2">
        <v>919000000</v>
      </c>
      <c r="I84" t="s">
        <v>12</v>
      </c>
      <c r="J84" s="2">
        <v>8476000000</v>
      </c>
      <c r="K84" t="s">
        <v>47</v>
      </c>
      <c r="L84" t="s">
        <v>50</v>
      </c>
    </row>
    <row r="85" spans="1:14" x14ac:dyDescent="0.3">
      <c r="A85">
        <v>87</v>
      </c>
      <c r="B85" t="s">
        <v>62</v>
      </c>
      <c r="C85" t="s">
        <v>17</v>
      </c>
      <c r="D85" s="1">
        <v>42369</v>
      </c>
      <c r="E85" s="6">
        <f t="shared" si="3"/>
        <v>2015</v>
      </c>
      <c r="F85" s="2">
        <v>35653000000</v>
      </c>
      <c r="G85" s="2">
        <v>22837000000</v>
      </c>
      <c r="H85" s="2">
        <v>761000000</v>
      </c>
      <c r="I85" t="s">
        <v>12</v>
      </c>
      <c r="J85" s="2">
        <v>8445000000</v>
      </c>
      <c r="K85" t="s">
        <v>47</v>
      </c>
      <c r="L85" t="s">
        <v>50</v>
      </c>
    </row>
    <row r="86" spans="1:14" x14ac:dyDescent="0.3">
      <c r="A86">
        <v>88</v>
      </c>
      <c r="B86" t="s">
        <v>63</v>
      </c>
      <c r="C86" t="s">
        <v>11</v>
      </c>
      <c r="D86" s="1">
        <v>41639</v>
      </c>
      <c r="E86" s="6">
        <f t="shared" si="3"/>
        <v>2013</v>
      </c>
      <c r="F86" s="2">
        <v>2069600000</v>
      </c>
      <c r="G86" s="2">
        <v>1208100000</v>
      </c>
      <c r="H86" s="2">
        <v>483100000</v>
      </c>
      <c r="I86" t="s">
        <v>12</v>
      </c>
      <c r="J86" t="s">
        <v>12</v>
      </c>
      <c r="K86" t="s">
        <v>13</v>
      </c>
      <c r="L86" t="s">
        <v>64</v>
      </c>
    </row>
    <row r="87" spans="1:14" x14ac:dyDescent="0.3">
      <c r="A87">
        <v>89</v>
      </c>
      <c r="B87" t="s">
        <v>63</v>
      </c>
      <c r="C87" t="s">
        <v>15</v>
      </c>
      <c r="D87" s="1">
        <v>42004</v>
      </c>
      <c r="E87" s="6">
        <f t="shared" si="3"/>
        <v>2014</v>
      </c>
      <c r="F87" s="2">
        <v>2118300000</v>
      </c>
      <c r="G87" s="2">
        <v>1264600000</v>
      </c>
      <c r="H87" s="2">
        <v>527400000</v>
      </c>
      <c r="I87" t="s">
        <v>12</v>
      </c>
      <c r="J87" t="s">
        <v>12</v>
      </c>
      <c r="K87" t="s">
        <v>13</v>
      </c>
      <c r="L87" t="s">
        <v>64</v>
      </c>
    </row>
    <row r="88" spans="1:14" x14ac:dyDescent="0.3">
      <c r="A88">
        <v>90</v>
      </c>
      <c r="B88" t="s">
        <v>63</v>
      </c>
      <c r="C88" t="s">
        <v>16</v>
      </c>
      <c r="D88" s="1">
        <v>42369</v>
      </c>
      <c r="E88" s="6">
        <f t="shared" si="3"/>
        <v>2015</v>
      </c>
      <c r="F88" s="2">
        <v>2068100000</v>
      </c>
      <c r="G88" s="2">
        <v>1199000000</v>
      </c>
      <c r="H88" s="2">
        <v>510500000</v>
      </c>
      <c r="I88" t="s">
        <v>12</v>
      </c>
      <c r="J88" t="s">
        <v>12</v>
      </c>
      <c r="K88" t="s">
        <v>13</v>
      </c>
      <c r="L88" t="s">
        <v>64</v>
      </c>
    </row>
    <row r="89" spans="1:14" x14ac:dyDescent="0.3">
      <c r="A89">
        <v>91</v>
      </c>
      <c r="B89" t="s">
        <v>63</v>
      </c>
      <c r="C89" t="s">
        <v>17</v>
      </c>
      <c r="D89" s="1">
        <v>42735</v>
      </c>
      <c r="E89" s="6">
        <f t="shared" si="3"/>
        <v>2016</v>
      </c>
      <c r="F89" s="2">
        <v>2238000000</v>
      </c>
      <c r="G89" s="2">
        <v>1252700000</v>
      </c>
      <c r="H89" s="2">
        <v>559800000</v>
      </c>
      <c r="I89" t="s">
        <v>12</v>
      </c>
      <c r="J89" t="s">
        <v>12</v>
      </c>
      <c r="K89" t="s">
        <v>13</v>
      </c>
      <c r="L89" t="s">
        <v>64</v>
      </c>
    </row>
    <row r="90" spans="1:14" x14ac:dyDescent="0.3">
      <c r="A90">
        <v>92</v>
      </c>
      <c r="B90" t="s">
        <v>65</v>
      </c>
      <c r="C90" t="s">
        <v>11</v>
      </c>
      <c r="D90" s="1">
        <v>41639</v>
      </c>
      <c r="E90" s="6">
        <f t="shared" si="3"/>
        <v>2013</v>
      </c>
      <c r="F90" s="2">
        <v>1551346000</v>
      </c>
      <c r="G90" s="2">
        <v>177556000</v>
      </c>
      <c r="H90" s="2">
        <v>493726000</v>
      </c>
      <c r="I90" s="2">
        <v>317093000</v>
      </c>
      <c r="J90" s="2">
        <v>417000</v>
      </c>
      <c r="K90" t="s">
        <v>25</v>
      </c>
      <c r="L90" t="s">
        <v>66</v>
      </c>
    </row>
    <row r="91" spans="1:14" x14ac:dyDescent="0.3">
      <c r="A91">
        <v>93</v>
      </c>
      <c r="B91" t="s">
        <v>65</v>
      </c>
      <c r="C91" t="s">
        <v>15</v>
      </c>
      <c r="D91" s="1">
        <v>42004</v>
      </c>
      <c r="E91" s="6">
        <f t="shared" si="3"/>
        <v>2014</v>
      </c>
      <c r="F91" s="2">
        <v>2234000000</v>
      </c>
      <c r="G91" s="2">
        <v>174000000</v>
      </c>
      <c r="H91" s="2">
        <v>650000000</v>
      </c>
      <c r="I91" s="2">
        <v>514000000</v>
      </c>
      <c r="J91" t="s">
        <v>12</v>
      </c>
      <c r="K91" t="s">
        <v>25</v>
      </c>
      <c r="L91" t="s">
        <v>66</v>
      </c>
    </row>
    <row r="92" spans="1:14" x14ac:dyDescent="0.3">
      <c r="A92">
        <v>94</v>
      </c>
      <c r="B92" t="s">
        <v>65</v>
      </c>
      <c r="C92" t="s">
        <v>16</v>
      </c>
      <c r="D92" s="1">
        <v>42369</v>
      </c>
      <c r="E92" s="6">
        <f t="shared" si="3"/>
        <v>2015</v>
      </c>
      <c r="F92" s="2">
        <v>2604000000</v>
      </c>
      <c r="G92" s="2">
        <v>233000000</v>
      </c>
      <c r="H92" s="2">
        <v>927000000</v>
      </c>
      <c r="I92" s="2">
        <v>709000000</v>
      </c>
      <c r="J92" s="2">
        <v>117000000</v>
      </c>
      <c r="K92" t="s">
        <v>25</v>
      </c>
      <c r="L92" t="s">
        <v>66</v>
      </c>
    </row>
    <row r="93" spans="1:14" x14ac:dyDescent="0.3">
      <c r="A93">
        <v>95</v>
      </c>
      <c r="B93" t="s">
        <v>65</v>
      </c>
      <c r="C93" t="s">
        <v>17</v>
      </c>
      <c r="D93" s="1">
        <v>42735</v>
      </c>
      <c r="E93" s="6">
        <f t="shared" si="3"/>
        <v>2016</v>
      </c>
      <c r="F93" s="2">
        <v>3084000000</v>
      </c>
      <c r="G93" s="2">
        <v>258000000</v>
      </c>
      <c r="H93" s="2">
        <v>990000000</v>
      </c>
      <c r="I93" s="2">
        <v>757000000</v>
      </c>
      <c r="J93" s="2">
        <v>322000000</v>
      </c>
      <c r="K93" t="s">
        <v>25</v>
      </c>
      <c r="L93" t="s">
        <v>66</v>
      </c>
    </row>
    <row r="94" spans="1:14" x14ac:dyDescent="0.3">
      <c r="A94">
        <v>96</v>
      </c>
      <c r="B94" t="s">
        <v>67</v>
      </c>
      <c r="C94" t="s">
        <v>11</v>
      </c>
      <c r="D94" s="1">
        <v>41574</v>
      </c>
      <c r="E94" s="6">
        <f t="shared" si="3"/>
        <v>2013</v>
      </c>
      <c r="F94" s="2">
        <v>7509000000</v>
      </c>
      <c r="G94" s="2">
        <v>4518000000</v>
      </c>
      <c r="H94" s="2">
        <v>898000000</v>
      </c>
      <c r="I94" s="2">
        <v>1320000000</v>
      </c>
      <c r="J94" t="s">
        <v>12</v>
      </c>
      <c r="K94" t="s">
        <v>22</v>
      </c>
      <c r="L94" t="s">
        <v>68</v>
      </c>
      <c r="N94" s="2" t="e">
        <f>H94+I94+J94</f>
        <v>#VALUE!</v>
      </c>
    </row>
    <row r="95" spans="1:14" x14ac:dyDescent="0.3">
      <c r="A95">
        <v>97</v>
      </c>
      <c r="B95" t="s">
        <v>67</v>
      </c>
      <c r="C95" t="s">
        <v>15</v>
      </c>
      <c r="D95" s="1">
        <v>41938</v>
      </c>
      <c r="E95" s="6">
        <f t="shared" si="3"/>
        <v>2014</v>
      </c>
      <c r="F95" s="2">
        <v>9072000000</v>
      </c>
      <c r="G95" s="2">
        <v>5229000000</v>
      </c>
      <c r="H95" s="2">
        <v>895000000</v>
      </c>
      <c r="I95" s="2">
        <v>1428000000</v>
      </c>
      <c r="J95" t="s">
        <v>12</v>
      </c>
      <c r="K95" t="s">
        <v>22</v>
      </c>
      <c r="L95" t="s">
        <v>68</v>
      </c>
      <c r="N95" s="2" t="e">
        <f>H95+I95+J95</f>
        <v>#VALUE!</v>
      </c>
    </row>
    <row r="96" spans="1:14" x14ac:dyDescent="0.3">
      <c r="A96">
        <v>98</v>
      </c>
      <c r="B96" t="s">
        <v>67</v>
      </c>
      <c r="C96" t="s">
        <v>16</v>
      </c>
      <c r="D96" s="1">
        <v>42302</v>
      </c>
      <c r="E96" s="6">
        <f t="shared" si="3"/>
        <v>2015</v>
      </c>
      <c r="F96" s="2">
        <v>9659000000</v>
      </c>
      <c r="G96" s="2">
        <v>5707000000</v>
      </c>
      <c r="H96" s="2">
        <v>808000000</v>
      </c>
      <c r="I96" s="2">
        <v>1451000000</v>
      </c>
      <c r="J96" t="s">
        <v>12</v>
      </c>
      <c r="K96" t="s">
        <v>22</v>
      </c>
      <c r="L96" t="s">
        <v>68</v>
      </c>
      <c r="N96" s="2" t="e">
        <f>H96+I96+J96</f>
        <v>#VALUE!</v>
      </c>
    </row>
    <row r="97" spans="1:14" x14ac:dyDescent="0.3">
      <c r="A97">
        <v>99</v>
      </c>
      <c r="B97" t="s">
        <v>67</v>
      </c>
      <c r="C97" t="s">
        <v>17</v>
      </c>
      <c r="D97" s="1">
        <v>42673</v>
      </c>
      <c r="E97" s="6">
        <f t="shared" si="3"/>
        <v>2016</v>
      </c>
      <c r="F97" s="2">
        <v>10825000000</v>
      </c>
      <c r="G97" s="2">
        <v>6314000000</v>
      </c>
      <c r="H97" s="2">
        <v>819000000</v>
      </c>
      <c r="I97" s="2">
        <v>1540000000</v>
      </c>
      <c r="J97" t="s">
        <v>12</v>
      </c>
      <c r="K97" t="s">
        <v>22</v>
      </c>
      <c r="L97" t="s">
        <v>68</v>
      </c>
      <c r="N97" s="2" t="e">
        <f>H97+I97+J97</f>
        <v>#VALUE!</v>
      </c>
    </row>
    <row r="98" spans="1:14" x14ac:dyDescent="0.3">
      <c r="A98">
        <v>100</v>
      </c>
      <c r="B98" t="s">
        <v>69</v>
      </c>
      <c r="C98" t="s">
        <v>11</v>
      </c>
      <c r="D98" s="1">
        <v>41274</v>
      </c>
      <c r="E98" s="6">
        <f t="shared" si="3"/>
        <v>2012</v>
      </c>
      <c r="F98" s="2">
        <v>3334213000</v>
      </c>
      <c r="G98" s="2">
        <v>2154132000</v>
      </c>
      <c r="H98" s="2">
        <v>380532000</v>
      </c>
      <c r="I98" t="s">
        <v>12</v>
      </c>
      <c r="J98" s="2">
        <v>53677000</v>
      </c>
      <c r="K98" t="s">
        <v>13</v>
      </c>
      <c r="L98" t="s">
        <v>70</v>
      </c>
    </row>
    <row r="99" spans="1:14" x14ac:dyDescent="0.3">
      <c r="A99">
        <v>101</v>
      </c>
      <c r="B99" t="s">
        <v>69</v>
      </c>
      <c r="C99" t="s">
        <v>15</v>
      </c>
      <c r="D99" s="1">
        <v>41639</v>
      </c>
      <c r="E99" s="6">
        <f t="shared" si="3"/>
        <v>2013</v>
      </c>
      <c r="F99" s="2">
        <v>3594136000</v>
      </c>
      <c r="G99" s="2">
        <v>2323642000</v>
      </c>
      <c r="H99" s="2">
        <v>398177000</v>
      </c>
      <c r="I99" t="s">
        <v>12</v>
      </c>
      <c r="J99" s="2">
        <v>57238000</v>
      </c>
      <c r="K99" t="s">
        <v>13</v>
      </c>
      <c r="L99" t="s">
        <v>70</v>
      </c>
    </row>
    <row r="100" spans="1:14" x14ac:dyDescent="0.3">
      <c r="A100">
        <v>102</v>
      </c>
      <c r="B100" t="s">
        <v>69</v>
      </c>
      <c r="C100" t="s">
        <v>16</v>
      </c>
      <c r="D100" s="1">
        <v>42004</v>
      </c>
      <c r="E100" s="6">
        <f t="shared" si="3"/>
        <v>2014</v>
      </c>
      <c r="F100" s="2">
        <v>4021964000</v>
      </c>
      <c r="G100" s="2">
        <v>2597017000</v>
      </c>
      <c r="H100" s="2">
        <v>462637000</v>
      </c>
      <c r="I100" t="s">
        <v>12</v>
      </c>
      <c r="J100" s="2">
        <v>63724000</v>
      </c>
      <c r="K100" t="s">
        <v>13</v>
      </c>
      <c r="L100" t="s">
        <v>70</v>
      </c>
    </row>
    <row r="101" spans="1:14" x14ac:dyDescent="0.3">
      <c r="A101">
        <v>103</v>
      </c>
      <c r="B101" t="s">
        <v>69</v>
      </c>
      <c r="C101" t="s">
        <v>17</v>
      </c>
      <c r="D101" s="1">
        <v>42369</v>
      </c>
      <c r="E101" s="6">
        <f t="shared" si="3"/>
        <v>2015</v>
      </c>
      <c r="F101" s="2">
        <v>3974295000</v>
      </c>
      <c r="G101" s="2">
        <v>2549280000</v>
      </c>
      <c r="H101" s="2">
        <v>448592000</v>
      </c>
      <c r="I101" t="s">
        <v>12</v>
      </c>
      <c r="J101" s="2">
        <v>68707000</v>
      </c>
      <c r="K101" t="s">
        <v>13</v>
      </c>
      <c r="L101" t="s">
        <v>70</v>
      </c>
    </row>
    <row r="102" spans="1:14" x14ac:dyDescent="0.3">
      <c r="A102">
        <v>108</v>
      </c>
      <c r="B102" t="s">
        <v>71</v>
      </c>
      <c r="C102" t="s">
        <v>11</v>
      </c>
      <c r="D102" s="1">
        <v>41639</v>
      </c>
      <c r="E102" s="6">
        <f t="shared" si="3"/>
        <v>2013</v>
      </c>
      <c r="F102" s="2">
        <v>18676000000</v>
      </c>
      <c r="G102" s="2">
        <v>3346000000</v>
      </c>
      <c r="H102" s="2">
        <v>5380000000</v>
      </c>
      <c r="I102" s="2">
        <v>4083000000</v>
      </c>
      <c r="J102" t="s">
        <v>12</v>
      </c>
      <c r="K102" t="s">
        <v>25</v>
      </c>
      <c r="L102" t="s">
        <v>66</v>
      </c>
    </row>
    <row r="103" spans="1:14" x14ac:dyDescent="0.3">
      <c r="A103">
        <v>109</v>
      </c>
      <c r="B103" t="s">
        <v>71</v>
      </c>
      <c r="C103" t="s">
        <v>15</v>
      </c>
      <c r="D103" s="1">
        <v>42004</v>
      </c>
      <c r="E103" s="6">
        <f t="shared" si="3"/>
        <v>2014</v>
      </c>
      <c r="F103" s="2">
        <v>20063000000</v>
      </c>
      <c r="G103" s="2">
        <v>4422000000</v>
      </c>
      <c r="H103" s="2">
        <v>5153000000</v>
      </c>
      <c r="I103" s="2">
        <v>4297000000</v>
      </c>
      <c r="J103" t="s">
        <v>12</v>
      </c>
      <c r="K103" t="s">
        <v>25</v>
      </c>
      <c r="L103" t="s">
        <v>66</v>
      </c>
    </row>
    <row r="104" spans="1:14" x14ac:dyDescent="0.3">
      <c r="A104">
        <v>110</v>
      </c>
      <c r="B104" t="s">
        <v>71</v>
      </c>
      <c r="C104" t="s">
        <v>16</v>
      </c>
      <c r="D104" s="1">
        <v>42369</v>
      </c>
      <c r="E104" s="6">
        <f t="shared" si="3"/>
        <v>2015</v>
      </c>
      <c r="F104" s="2">
        <v>21662000000</v>
      </c>
      <c r="G104" s="2">
        <v>4227000000</v>
      </c>
      <c r="H104" s="2">
        <v>4895000000</v>
      </c>
      <c r="I104" s="2">
        <v>4070000000</v>
      </c>
      <c r="J104" t="s">
        <v>12</v>
      </c>
      <c r="K104" t="s">
        <v>25</v>
      </c>
      <c r="L104" t="s">
        <v>66</v>
      </c>
    </row>
    <row r="105" spans="1:14" x14ac:dyDescent="0.3">
      <c r="A105">
        <v>111</v>
      </c>
      <c r="B105" t="s">
        <v>71</v>
      </c>
      <c r="C105" t="s">
        <v>17</v>
      </c>
      <c r="D105" s="1">
        <v>42735</v>
      </c>
      <c r="E105" s="6">
        <f t="shared" si="3"/>
        <v>2016</v>
      </c>
      <c r="F105" s="2">
        <v>22991000000</v>
      </c>
      <c r="G105" s="2">
        <v>4162000000</v>
      </c>
      <c r="H105" s="2">
        <v>5195000000</v>
      </c>
      <c r="I105" s="2">
        <v>3840000000</v>
      </c>
      <c r="J105" t="s">
        <v>12</v>
      </c>
      <c r="K105" t="s">
        <v>25</v>
      </c>
      <c r="L105" t="s">
        <v>66</v>
      </c>
    </row>
    <row r="106" spans="1:14" x14ac:dyDescent="0.3">
      <c r="A106">
        <v>112</v>
      </c>
      <c r="B106" t="s">
        <v>72</v>
      </c>
      <c r="C106" t="s">
        <v>11</v>
      </c>
      <c r="D106" s="1">
        <v>41274</v>
      </c>
      <c r="E106" s="6">
        <f t="shared" si="3"/>
        <v>2012</v>
      </c>
      <c r="F106" s="2">
        <v>10259000000</v>
      </c>
      <c r="G106" s="2">
        <v>1899000000</v>
      </c>
      <c r="H106" s="2">
        <v>3927000000</v>
      </c>
      <c r="I106" t="s">
        <v>12</v>
      </c>
      <c r="J106" s="2">
        <v>2877000000</v>
      </c>
      <c r="K106" t="s">
        <v>47</v>
      </c>
      <c r="L106" t="s">
        <v>73</v>
      </c>
    </row>
    <row r="107" spans="1:14" x14ac:dyDescent="0.3">
      <c r="A107">
        <v>113</v>
      </c>
      <c r="B107" t="s">
        <v>72</v>
      </c>
      <c r="C107" t="s">
        <v>15</v>
      </c>
      <c r="D107" s="1">
        <v>41639</v>
      </c>
      <c r="E107" s="6">
        <f t="shared" si="3"/>
        <v>2013</v>
      </c>
      <c r="F107" s="2">
        <v>11230000000</v>
      </c>
      <c r="G107" s="2">
        <v>1954000000</v>
      </c>
      <c r="H107" s="2">
        <v>3862000000</v>
      </c>
      <c r="I107" t="s">
        <v>12</v>
      </c>
      <c r="J107" s="2">
        <v>3132000000</v>
      </c>
      <c r="K107" t="s">
        <v>47</v>
      </c>
      <c r="L107" t="s">
        <v>73</v>
      </c>
    </row>
    <row r="108" spans="1:14" x14ac:dyDescent="0.3">
      <c r="A108">
        <v>114</v>
      </c>
      <c r="B108" t="s">
        <v>72</v>
      </c>
      <c r="C108" t="s">
        <v>16</v>
      </c>
      <c r="D108" s="1">
        <v>42004</v>
      </c>
      <c r="E108" s="6">
        <f t="shared" si="3"/>
        <v>2014</v>
      </c>
      <c r="F108" s="2">
        <v>12296000000</v>
      </c>
      <c r="G108" s="2">
        <v>1982000000</v>
      </c>
      <c r="H108" s="2">
        <v>3808000000</v>
      </c>
      <c r="I108" t="s">
        <v>12</v>
      </c>
      <c r="J108" s="2">
        <v>3603000000</v>
      </c>
      <c r="K108" t="s">
        <v>47</v>
      </c>
      <c r="L108" t="s">
        <v>73</v>
      </c>
    </row>
    <row r="109" spans="1:14" x14ac:dyDescent="0.3">
      <c r="A109">
        <v>115</v>
      </c>
      <c r="B109" t="s">
        <v>72</v>
      </c>
      <c r="C109" t="s">
        <v>17</v>
      </c>
      <c r="D109" s="1">
        <v>42369</v>
      </c>
      <c r="E109" s="6">
        <f t="shared" si="3"/>
        <v>2015</v>
      </c>
      <c r="F109" s="2">
        <v>12200000000</v>
      </c>
      <c r="G109" s="2">
        <v>2261000000</v>
      </c>
      <c r="H109" s="2">
        <v>3750000000</v>
      </c>
      <c r="I109" t="s">
        <v>12</v>
      </c>
      <c r="J109" s="2">
        <v>3630000000</v>
      </c>
      <c r="K109" t="s">
        <v>47</v>
      </c>
      <c r="L109" t="s">
        <v>73</v>
      </c>
    </row>
    <row r="110" spans="1:14" x14ac:dyDescent="0.3">
      <c r="A110">
        <v>116</v>
      </c>
      <c r="B110" t="s">
        <v>74</v>
      </c>
      <c r="C110" t="s">
        <v>11</v>
      </c>
      <c r="D110" s="1">
        <v>41274</v>
      </c>
      <c r="E110" s="6">
        <f t="shared" si="3"/>
        <v>2012</v>
      </c>
      <c r="F110" s="2">
        <v>2875960000</v>
      </c>
      <c r="G110" s="2">
        <v>722479000</v>
      </c>
      <c r="H110" s="2">
        <v>389486000</v>
      </c>
      <c r="I110" t="s">
        <v>12</v>
      </c>
      <c r="J110" s="2">
        <v>644276000</v>
      </c>
      <c r="K110" t="s">
        <v>52</v>
      </c>
      <c r="L110" t="s">
        <v>75</v>
      </c>
    </row>
    <row r="111" spans="1:14" x14ac:dyDescent="0.3">
      <c r="A111">
        <v>117</v>
      </c>
      <c r="B111" t="s">
        <v>74</v>
      </c>
      <c r="C111" t="s">
        <v>15</v>
      </c>
      <c r="D111" s="1">
        <v>41639</v>
      </c>
      <c r="E111" s="6">
        <f t="shared" si="3"/>
        <v>2013</v>
      </c>
      <c r="F111" s="2">
        <v>3361407000</v>
      </c>
      <c r="G111" s="2">
        <v>859873000</v>
      </c>
      <c r="H111" s="2">
        <v>487084000</v>
      </c>
      <c r="I111" t="s">
        <v>12</v>
      </c>
      <c r="J111" s="2">
        <v>800145000</v>
      </c>
      <c r="K111" t="s">
        <v>52</v>
      </c>
      <c r="L111" t="s">
        <v>75</v>
      </c>
    </row>
    <row r="112" spans="1:14" x14ac:dyDescent="0.3">
      <c r="A112">
        <v>118</v>
      </c>
      <c r="B112" t="s">
        <v>74</v>
      </c>
      <c r="C112" t="s">
        <v>16</v>
      </c>
      <c r="D112" s="1">
        <v>42004</v>
      </c>
      <c r="E112" s="6">
        <f t="shared" si="3"/>
        <v>2014</v>
      </c>
      <c r="F112" s="2">
        <v>4100048000</v>
      </c>
      <c r="G112" s="2">
        <v>1094265000</v>
      </c>
      <c r="H112" s="2">
        <v>515059000</v>
      </c>
      <c r="I112" t="s">
        <v>12</v>
      </c>
      <c r="J112" s="2">
        <v>1003802000</v>
      </c>
      <c r="K112" t="s">
        <v>52</v>
      </c>
      <c r="L112" t="s">
        <v>75</v>
      </c>
    </row>
    <row r="113" spans="1:12" x14ac:dyDescent="0.3">
      <c r="A113">
        <v>119</v>
      </c>
      <c r="B113" t="s">
        <v>74</v>
      </c>
      <c r="C113" t="s">
        <v>17</v>
      </c>
      <c r="D113" s="1">
        <v>42369</v>
      </c>
      <c r="E113" s="6">
        <f t="shared" si="3"/>
        <v>2015</v>
      </c>
      <c r="F113" s="2">
        <v>4771516000</v>
      </c>
      <c r="G113" s="2">
        <v>1308868000</v>
      </c>
      <c r="H113" s="2">
        <v>564531000</v>
      </c>
      <c r="I113" t="s">
        <v>12</v>
      </c>
      <c r="J113" s="2">
        <v>1285328000</v>
      </c>
      <c r="K113" t="s">
        <v>52</v>
      </c>
      <c r="L113" t="s">
        <v>75</v>
      </c>
    </row>
    <row r="114" spans="1:12" x14ac:dyDescent="0.3">
      <c r="A114">
        <v>120</v>
      </c>
      <c r="B114" t="s">
        <v>76</v>
      </c>
      <c r="C114" t="s">
        <v>11</v>
      </c>
      <c r="D114" s="1">
        <v>41639</v>
      </c>
      <c r="E114" s="6">
        <f t="shared" si="3"/>
        <v>2013</v>
      </c>
      <c r="F114" s="2">
        <v>74452000000</v>
      </c>
      <c r="G114" s="2">
        <v>54181000000</v>
      </c>
      <c r="H114" s="2">
        <v>19526000000</v>
      </c>
      <c r="I114" t="s">
        <v>12</v>
      </c>
      <c r="J114" t="s">
        <v>12</v>
      </c>
      <c r="K114" t="s">
        <v>19</v>
      </c>
      <c r="L114" t="s">
        <v>77</v>
      </c>
    </row>
    <row r="115" spans="1:12" x14ac:dyDescent="0.3">
      <c r="A115">
        <v>121</v>
      </c>
      <c r="B115" t="s">
        <v>76</v>
      </c>
      <c r="C115" t="s">
        <v>15</v>
      </c>
      <c r="D115" s="1">
        <v>42004</v>
      </c>
      <c r="E115" s="6">
        <f t="shared" si="3"/>
        <v>2014</v>
      </c>
      <c r="F115" s="2">
        <v>88988000000</v>
      </c>
      <c r="G115" s="2">
        <v>62752000000</v>
      </c>
      <c r="H115" s="2">
        <v>26058000000</v>
      </c>
      <c r="I115" t="s">
        <v>12</v>
      </c>
      <c r="J115" t="s">
        <v>12</v>
      </c>
      <c r="K115" t="s">
        <v>19</v>
      </c>
      <c r="L115" t="s">
        <v>77</v>
      </c>
    </row>
    <row r="116" spans="1:12" x14ac:dyDescent="0.3">
      <c r="A116">
        <v>122</v>
      </c>
      <c r="B116" t="s">
        <v>76</v>
      </c>
      <c r="C116" t="s">
        <v>16</v>
      </c>
      <c r="D116" s="1">
        <v>42369</v>
      </c>
      <c r="E116" s="6">
        <f t="shared" si="3"/>
        <v>2015</v>
      </c>
      <c r="F116" s="2">
        <v>107006000000</v>
      </c>
      <c r="G116" s="2">
        <v>71651000000</v>
      </c>
      <c r="H116" s="2">
        <v>33122000000</v>
      </c>
      <c r="I116" t="s">
        <v>12</v>
      </c>
      <c r="J116" t="s">
        <v>12</v>
      </c>
      <c r="K116" t="s">
        <v>19</v>
      </c>
      <c r="L116" t="s">
        <v>77</v>
      </c>
    </row>
    <row r="117" spans="1:12" x14ac:dyDescent="0.3">
      <c r="A117">
        <v>123</v>
      </c>
      <c r="B117" t="s">
        <v>76</v>
      </c>
      <c r="C117" t="s">
        <v>17</v>
      </c>
      <c r="D117" s="1">
        <v>42735</v>
      </c>
      <c r="E117" s="6">
        <f t="shared" si="3"/>
        <v>2016</v>
      </c>
      <c r="F117" s="2">
        <v>135987000000</v>
      </c>
      <c r="G117" s="2">
        <v>88265000000</v>
      </c>
      <c r="H117" s="2">
        <v>43536000000</v>
      </c>
      <c r="I117" t="s">
        <v>12</v>
      </c>
      <c r="J117" t="s">
        <v>12</v>
      </c>
      <c r="K117" t="s">
        <v>19</v>
      </c>
      <c r="L117" t="s">
        <v>77</v>
      </c>
    </row>
    <row r="118" spans="1:12" x14ac:dyDescent="0.3">
      <c r="A118">
        <v>124</v>
      </c>
      <c r="B118" t="s">
        <v>78</v>
      </c>
      <c r="C118" t="s">
        <v>11</v>
      </c>
      <c r="D118" s="1">
        <v>41639</v>
      </c>
      <c r="E118" s="6">
        <f t="shared" si="3"/>
        <v>2013</v>
      </c>
      <c r="F118" s="2">
        <v>17517600000</v>
      </c>
      <c r="G118" s="2">
        <v>14757700000</v>
      </c>
      <c r="H118" s="2">
        <v>1924300000</v>
      </c>
      <c r="I118" t="s">
        <v>12</v>
      </c>
      <c r="J118" s="2">
        <v>95300000</v>
      </c>
      <c r="K118" t="s">
        <v>19</v>
      </c>
      <c r="L118" t="s">
        <v>79</v>
      </c>
    </row>
    <row r="119" spans="1:12" x14ac:dyDescent="0.3">
      <c r="A119">
        <v>125</v>
      </c>
      <c r="B119" t="s">
        <v>78</v>
      </c>
      <c r="C119" t="s">
        <v>15</v>
      </c>
      <c r="D119" s="1">
        <v>42004</v>
      </c>
      <c r="E119" s="6">
        <f t="shared" si="3"/>
        <v>2014</v>
      </c>
      <c r="F119" s="2">
        <v>19108800000</v>
      </c>
      <c r="G119" s="2">
        <v>16120100000</v>
      </c>
      <c r="H119" s="2">
        <v>2061000000</v>
      </c>
      <c r="I119" t="s">
        <v>12</v>
      </c>
      <c r="J119" s="2">
        <v>106900000</v>
      </c>
      <c r="K119" t="s">
        <v>19</v>
      </c>
      <c r="L119" t="s">
        <v>79</v>
      </c>
    </row>
    <row r="120" spans="1:12" x14ac:dyDescent="0.3">
      <c r="A120">
        <v>126</v>
      </c>
      <c r="B120" t="s">
        <v>78</v>
      </c>
      <c r="C120" t="s">
        <v>16</v>
      </c>
      <c r="D120" s="1">
        <v>42369</v>
      </c>
      <c r="E120" s="6">
        <f t="shared" si="3"/>
        <v>2015</v>
      </c>
      <c r="F120" s="2">
        <v>20862000000</v>
      </c>
      <c r="G120" s="2">
        <v>17600500000</v>
      </c>
      <c r="H120" s="2">
        <v>2245600000</v>
      </c>
      <c r="I120" t="s">
        <v>12</v>
      </c>
      <c r="J120" s="2">
        <v>127400000</v>
      </c>
      <c r="K120" t="s">
        <v>19</v>
      </c>
      <c r="L120" t="s">
        <v>79</v>
      </c>
    </row>
    <row r="121" spans="1:12" x14ac:dyDescent="0.3">
      <c r="A121">
        <v>127</v>
      </c>
      <c r="B121" t="s">
        <v>78</v>
      </c>
      <c r="C121" t="s">
        <v>17</v>
      </c>
      <c r="D121" s="1">
        <v>42735</v>
      </c>
      <c r="E121" s="6">
        <f t="shared" si="3"/>
        <v>2016</v>
      </c>
      <c r="F121" s="2">
        <v>21609000000</v>
      </c>
      <c r="G121" s="2">
        <v>18295800000</v>
      </c>
      <c r="H121" s="2">
        <v>2280300000</v>
      </c>
      <c r="I121" t="s">
        <v>12</v>
      </c>
      <c r="J121" s="2">
        <v>143400000</v>
      </c>
      <c r="K121" t="s">
        <v>19</v>
      </c>
      <c r="L121" t="s">
        <v>79</v>
      </c>
    </row>
    <row r="122" spans="1:12" x14ac:dyDescent="0.3">
      <c r="A122">
        <v>128</v>
      </c>
      <c r="B122" t="s">
        <v>80</v>
      </c>
      <c r="C122" t="s">
        <v>11</v>
      </c>
      <c r="D122" s="1">
        <v>41274</v>
      </c>
      <c r="E122" s="6">
        <f t="shared" si="3"/>
        <v>2012</v>
      </c>
      <c r="F122" s="2">
        <v>61497200000</v>
      </c>
      <c r="G122" s="2">
        <v>48213600000</v>
      </c>
      <c r="H122" s="2">
        <v>8680500000</v>
      </c>
      <c r="I122" t="s">
        <v>12</v>
      </c>
      <c r="J122" s="2">
        <v>233000000</v>
      </c>
      <c r="K122" t="s">
        <v>25</v>
      </c>
      <c r="L122" t="s">
        <v>81</v>
      </c>
    </row>
    <row r="123" spans="1:12" x14ac:dyDescent="0.3">
      <c r="A123">
        <v>129</v>
      </c>
      <c r="B123" t="s">
        <v>80</v>
      </c>
      <c r="C123" t="s">
        <v>15</v>
      </c>
      <c r="D123" s="1">
        <v>41639</v>
      </c>
      <c r="E123" s="6">
        <f t="shared" si="3"/>
        <v>2013</v>
      </c>
      <c r="F123" s="2">
        <v>71023500000</v>
      </c>
      <c r="G123" s="2">
        <v>56237100000</v>
      </c>
      <c r="H123" s="2">
        <v>9952900000</v>
      </c>
      <c r="I123" t="s">
        <v>12</v>
      </c>
      <c r="J123" s="2">
        <v>245300000</v>
      </c>
      <c r="K123" t="s">
        <v>25</v>
      </c>
      <c r="L123" t="s">
        <v>81</v>
      </c>
    </row>
    <row r="124" spans="1:12" x14ac:dyDescent="0.3">
      <c r="A124">
        <v>130</v>
      </c>
      <c r="B124" t="s">
        <v>80</v>
      </c>
      <c r="C124" t="s">
        <v>16</v>
      </c>
      <c r="D124" s="1">
        <v>42004</v>
      </c>
      <c r="E124" s="6">
        <f t="shared" si="3"/>
        <v>2014</v>
      </c>
      <c r="F124" s="2">
        <v>73874100000</v>
      </c>
      <c r="G124" s="2">
        <v>56854900000</v>
      </c>
      <c r="H124" s="2">
        <v>11748400000</v>
      </c>
      <c r="I124" t="s">
        <v>12</v>
      </c>
      <c r="J124" s="2">
        <v>220900000</v>
      </c>
      <c r="K124" t="s">
        <v>25</v>
      </c>
      <c r="L124" t="s">
        <v>81</v>
      </c>
    </row>
    <row r="125" spans="1:12" x14ac:dyDescent="0.3">
      <c r="A125">
        <v>131</v>
      </c>
      <c r="B125" t="s">
        <v>80</v>
      </c>
      <c r="C125" t="s">
        <v>17</v>
      </c>
      <c r="D125" s="1">
        <v>42369</v>
      </c>
      <c r="E125" s="6">
        <f t="shared" si="3"/>
        <v>2015</v>
      </c>
      <c r="F125" s="2">
        <v>79156500000</v>
      </c>
      <c r="G125" s="2">
        <v>61116900000</v>
      </c>
      <c r="H125" s="2">
        <v>12534800000</v>
      </c>
      <c r="I125" t="s">
        <v>12</v>
      </c>
      <c r="J125" s="2">
        <v>230100000</v>
      </c>
      <c r="K125" t="s">
        <v>25</v>
      </c>
      <c r="L125" t="s">
        <v>81</v>
      </c>
    </row>
    <row r="126" spans="1:12" x14ac:dyDescent="0.3">
      <c r="A126">
        <v>136</v>
      </c>
      <c r="B126" t="s">
        <v>82</v>
      </c>
      <c r="C126" t="s">
        <v>11</v>
      </c>
      <c r="D126" s="1">
        <v>41274</v>
      </c>
      <c r="E126" s="6">
        <f t="shared" si="3"/>
        <v>2012</v>
      </c>
      <c r="F126" s="2">
        <v>16428000000</v>
      </c>
      <c r="G126" s="2">
        <v>3079000000</v>
      </c>
      <c r="H126" s="2">
        <v>1333000000</v>
      </c>
      <c r="I126" t="s">
        <v>12</v>
      </c>
      <c r="J126" s="2">
        <v>6881000000</v>
      </c>
      <c r="K126" t="s">
        <v>83</v>
      </c>
      <c r="L126" t="s">
        <v>84</v>
      </c>
    </row>
    <row r="127" spans="1:12" x14ac:dyDescent="0.3">
      <c r="A127">
        <v>137</v>
      </c>
      <c r="B127" t="s">
        <v>82</v>
      </c>
      <c r="C127" t="s">
        <v>15</v>
      </c>
      <c r="D127" s="1">
        <v>41639</v>
      </c>
      <c r="E127" s="6">
        <f t="shared" si="3"/>
        <v>2013</v>
      </c>
      <c r="F127" s="2">
        <v>14771000000</v>
      </c>
      <c r="G127" s="2">
        <v>2938000000</v>
      </c>
      <c r="H127" s="2">
        <v>1286000000</v>
      </c>
      <c r="I127" t="s">
        <v>12</v>
      </c>
      <c r="J127" s="2">
        <v>5866000000</v>
      </c>
      <c r="K127" t="s">
        <v>83</v>
      </c>
      <c r="L127" t="s">
        <v>84</v>
      </c>
    </row>
    <row r="128" spans="1:12" x14ac:dyDescent="0.3">
      <c r="A128">
        <v>138</v>
      </c>
      <c r="B128" t="s">
        <v>82</v>
      </c>
      <c r="C128" t="s">
        <v>16</v>
      </c>
      <c r="D128" s="1">
        <v>42004</v>
      </c>
      <c r="E128" s="6">
        <f t="shared" si="3"/>
        <v>2014</v>
      </c>
      <c r="F128" s="2">
        <v>12691000000</v>
      </c>
      <c r="G128" s="2">
        <v>2511000000</v>
      </c>
      <c r="H128" s="2">
        <v>1095000000</v>
      </c>
      <c r="I128" t="s">
        <v>12</v>
      </c>
      <c r="J128" s="2">
        <v>9720000000</v>
      </c>
      <c r="K128" t="s">
        <v>83</v>
      </c>
      <c r="L128" t="s">
        <v>84</v>
      </c>
    </row>
    <row r="129" spans="1:14" x14ac:dyDescent="0.3">
      <c r="A129">
        <v>139</v>
      </c>
      <c r="B129" t="s">
        <v>82</v>
      </c>
      <c r="C129" t="s">
        <v>17</v>
      </c>
      <c r="D129" s="1">
        <v>42369</v>
      </c>
      <c r="E129" s="6">
        <f t="shared" si="3"/>
        <v>2015</v>
      </c>
      <c r="F129" s="2">
        <v>6383000000</v>
      </c>
      <c r="G129" s="2">
        <v>2065000000</v>
      </c>
      <c r="H129" s="2">
        <v>791000000</v>
      </c>
      <c r="I129" t="s">
        <v>12</v>
      </c>
      <c r="J129" s="2">
        <v>29372000000</v>
      </c>
      <c r="K129" t="s">
        <v>83</v>
      </c>
      <c r="L129" t="s">
        <v>84</v>
      </c>
    </row>
    <row r="130" spans="1:14" x14ac:dyDescent="0.3">
      <c r="A130">
        <v>140</v>
      </c>
      <c r="B130" t="s">
        <v>85</v>
      </c>
      <c r="C130" t="s">
        <v>11</v>
      </c>
      <c r="D130" s="1">
        <v>41639</v>
      </c>
      <c r="E130" s="6">
        <f t="shared" ref="E130:E193" si="4">YEAR(D130)</f>
        <v>2013</v>
      </c>
      <c r="F130" s="2">
        <v>14581000000</v>
      </c>
      <c r="G130" s="2">
        <v>2942000000</v>
      </c>
      <c r="H130" s="2">
        <v>2256000000</v>
      </c>
      <c r="I130" t="s">
        <v>12</v>
      </c>
      <c r="J130" s="2">
        <v>3927000000</v>
      </c>
      <c r="K130" t="s">
        <v>83</v>
      </c>
      <c r="L130" t="s">
        <v>84</v>
      </c>
    </row>
    <row r="131" spans="1:14" x14ac:dyDescent="0.3">
      <c r="A131">
        <v>141</v>
      </c>
      <c r="B131" t="s">
        <v>85</v>
      </c>
      <c r="C131" t="s">
        <v>15</v>
      </c>
      <c r="D131" s="1">
        <v>42004</v>
      </c>
      <c r="E131" s="6">
        <f t="shared" si="4"/>
        <v>2014</v>
      </c>
      <c r="F131" s="2">
        <v>18470000000</v>
      </c>
      <c r="G131" s="2">
        <v>3317000000</v>
      </c>
      <c r="H131" s="2">
        <v>2725000000</v>
      </c>
      <c r="I131" t="s">
        <v>12</v>
      </c>
      <c r="J131" s="2">
        <v>4550000000</v>
      </c>
      <c r="K131" t="s">
        <v>83</v>
      </c>
      <c r="L131" t="s">
        <v>84</v>
      </c>
    </row>
    <row r="132" spans="1:14" x14ac:dyDescent="0.3">
      <c r="A132">
        <v>142</v>
      </c>
      <c r="B132" t="s">
        <v>85</v>
      </c>
      <c r="C132" t="s">
        <v>16</v>
      </c>
      <c r="D132" s="1">
        <v>42369</v>
      </c>
      <c r="E132" s="6">
        <f t="shared" si="4"/>
        <v>2015</v>
      </c>
      <c r="F132" s="2">
        <v>8698000000</v>
      </c>
      <c r="G132" s="2">
        <v>3185000000</v>
      </c>
      <c r="H132" s="2">
        <v>2000000000</v>
      </c>
      <c r="I132" t="s">
        <v>12</v>
      </c>
      <c r="J132" s="2">
        <v>4603000000</v>
      </c>
      <c r="K132" t="s">
        <v>83</v>
      </c>
      <c r="L132" t="s">
        <v>84</v>
      </c>
    </row>
    <row r="133" spans="1:14" x14ac:dyDescent="0.3">
      <c r="A133">
        <v>143</v>
      </c>
      <c r="B133" t="s">
        <v>85</v>
      </c>
      <c r="C133" t="s">
        <v>17</v>
      </c>
      <c r="D133" s="1">
        <v>42735</v>
      </c>
      <c r="E133" s="6">
        <f t="shared" si="4"/>
        <v>2016</v>
      </c>
      <c r="F133" s="2">
        <v>7869000000</v>
      </c>
      <c r="G133" s="2">
        <v>2900000000</v>
      </c>
      <c r="H133" s="2">
        <v>2094000000</v>
      </c>
      <c r="I133" t="s">
        <v>12</v>
      </c>
      <c r="J133" s="2">
        <v>4301000000</v>
      </c>
      <c r="K133" t="s">
        <v>83</v>
      </c>
      <c r="L133" t="s">
        <v>84</v>
      </c>
    </row>
    <row r="134" spans="1:14" x14ac:dyDescent="0.3">
      <c r="A134">
        <v>144</v>
      </c>
      <c r="B134" t="s">
        <v>86</v>
      </c>
      <c r="C134" t="s">
        <v>11</v>
      </c>
      <c r="D134" s="1">
        <v>41547</v>
      </c>
      <c r="E134" s="6">
        <f t="shared" si="4"/>
        <v>2013</v>
      </c>
      <c r="F134" s="2">
        <v>10180400000</v>
      </c>
      <c r="G134" s="2">
        <v>7472100000</v>
      </c>
      <c r="H134" s="2">
        <v>1018600000</v>
      </c>
      <c r="I134" s="2">
        <v>133700000</v>
      </c>
      <c r="J134" t="s">
        <v>12</v>
      </c>
      <c r="K134" t="s">
        <v>59</v>
      </c>
      <c r="L134" t="s">
        <v>87</v>
      </c>
    </row>
    <row r="135" spans="1:14" x14ac:dyDescent="0.3">
      <c r="A135">
        <v>145</v>
      </c>
      <c r="B135" t="s">
        <v>86</v>
      </c>
      <c r="C135" t="s">
        <v>15</v>
      </c>
      <c r="D135" s="1">
        <v>41912</v>
      </c>
      <c r="E135" s="6">
        <f t="shared" si="4"/>
        <v>2014</v>
      </c>
      <c r="F135" s="2">
        <v>10439000000</v>
      </c>
      <c r="G135" s="2">
        <v>7629900000</v>
      </c>
      <c r="H135" s="2">
        <v>1007400000</v>
      </c>
      <c r="I135" s="2">
        <v>139800000</v>
      </c>
      <c r="J135" t="s">
        <v>12</v>
      </c>
      <c r="K135" t="s">
        <v>59</v>
      </c>
      <c r="L135" t="s">
        <v>87</v>
      </c>
    </row>
    <row r="136" spans="1:14" x14ac:dyDescent="0.3">
      <c r="A136">
        <v>146</v>
      </c>
      <c r="B136" t="s">
        <v>86</v>
      </c>
      <c r="C136" t="s">
        <v>16</v>
      </c>
      <c r="D136" s="1">
        <v>42277</v>
      </c>
      <c r="E136" s="6">
        <f t="shared" si="4"/>
        <v>2015</v>
      </c>
      <c r="F136" s="2">
        <v>9894900000</v>
      </c>
      <c r="G136" s="2">
        <v>6939000000</v>
      </c>
      <c r="H136" s="2">
        <v>895300000</v>
      </c>
      <c r="I136" s="2">
        <v>137100000</v>
      </c>
      <c r="J136" t="s">
        <v>12</v>
      </c>
      <c r="K136" t="s">
        <v>59</v>
      </c>
      <c r="L136" t="s">
        <v>87</v>
      </c>
    </row>
    <row r="137" spans="1:14" x14ac:dyDescent="0.3">
      <c r="A137">
        <v>147</v>
      </c>
      <c r="B137" t="s">
        <v>86</v>
      </c>
      <c r="C137" t="s">
        <v>17</v>
      </c>
      <c r="D137" s="1">
        <v>42643</v>
      </c>
      <c r="E137" s="6">
        <f t="shared" si="4"/>
        <v>2016</v>
      </c>
      <c r="F137" s="2">
        <v>9524400000</v>
      </c>
      <c r="G137" s="2">
        <v>6402700000</v>
      </c>
      <c r="H137" s="2">
        <v>797600000</v>
      </c>
      <c r="I137" s="2">
        <v>132000000</v>
      </c>
      <c r="J137" t="s">
        <v>12</v>
      </c>
      <c r="K137" t="s">
        <v>59</v>
      </c>
      <c r="L137" t="s">
        <v>87</v>
      </c>
    </row>
    <row r="138" spans="1:14" x14ac:dyDescent="0.3">
      <c r="A138">
        <v>148</v>
      </c>
      <c r="B138" t="s">
        <v>88</v>
      </c>
      <c r="C138" t="s">
        <v>11</v>
      </c>
      <c r="D138" s="1">
        <v>41274</v>
      </c>
      <c r="E138" s="6">
        <f t="shared" si="4"/>
        <v>2012</v>
      </c>
      <c r="F138" s="2">
        <v>4292100000</v>
      </c>
      <c r="G138" s="2">
        <v>2948900000</v>
      </c>
      <c r="H138" s="2">
        <v>512900000</v>
      </c>
      <c r="I138" t="s">
        <v>12</v>
      </c>
      <c r="J138" t="s">
        <v>12</v>
      </c>
      <c r="K138" t="s">
        <v>22</v>
      </c>
      <c r="L138" t="s">
        <v>89</v>
      </c>
      <c r="N138" s="2" t="e">
        <f>H138+I138+J138</f>
        <v>#VALUE!</v>
      </c>
    </row>
    <row r="139" spans="1:14" x14ac:dyDescent="0.3">
      <c r="A139">
        <v>149</v>
      </c>
      <c r="B139" t="s">
        <v>88</v>
      </c>
      <c r="C139" t="s">
        <v>15</v>
      </c>
      <c r="D139" s="1">
        <v>41639</v>
      </c>
      <c r="E139" s="6">
        <f t="shared" si="4"/>
        <v>2013</v>
      </c>
      <c r="F139" s="2">
        <v>4614700000</v>
      </c>
      <c r="G139" s="2">
        <v>3163900000</v>
      </c>
      <c r="H139" s="2">
        <v>548000000</v>
      </c>
      <c r="I139" t="s">
        <v>12</v>
      </c>
      <c r="J139" t="s">
        <v>12</v>
      </c>
      <c r="K139" t="s">
        <v>22</v>
      </c>
      <c r="L139" t="s">
        <v>89</v>
      </c>
      <c r="N139" s="2" t="e">
        <f>H139+I139+J139</f>
        <v>#VALUE!</v>
      </c>
    </row>
    <row r="140" spans="1:14" x14ac:dyDescent="0.3">
      <c r="A140">
        <v>150</v>
      </c>
      <c r="B140" t="s">
        <v>88</v>
      </c>
      <c r="C140" t="s">
        <v>16</v>
      </c>
      <c r="D140" s="1">
        <v>42004</v>
      </c>
      <c r="E140" s="6">
        <f t="shared" si="4"/>
        <v>2014</v>
      </c>
      <c r="F140" s="2">
        <v>5345500000</v>
      </c>
      <c r="G140" s="2">
        <v>3651700000</v>
      </c>
      <c r="H140" s="2">
        <v>645100000</v>
      </c>
      <c r="I140" t="s">
        <v>12</v>
      </c>
      <c r="J140" t="s">
        <v>12</v>
      </c>
      <c r="K140" t="s">
        <v>22</v>
      </c>
      <c r="L140" t="s">
        <v>89</v>
      </c>
      <c r="N140" s="2" t="e">
        <f>H140+I140+J140</f>
        <v>#VALUE!</v>
      </c>
    </row>
    <row r="141" spans="1:14" x14ac:dyDescent="0.3">
      <c r="A141">
        <v>151</v>
      </c>
      <c r="B141" t="s">
        <v>88</v>
      </c>
      <c r="C141" t="s">
        <v>17</v>
      </c>
      <c r="D141" s="1">
        <v>42369</v>
      </c>
      <c r="E141" s="6">
        <f t="shared" si="4"/>
        <v>2015</v>
      </c>
      <c r="F141" s="2">
        <v>5568700000</v>
      </c>
      <c r="G141" s="2">
        <v>3789200000</v>
      </c>
      <c r="H141" s="2">
        <v>669100000</v>
      </c>
      <c r="I141" t="s">
        <v>12</v>
      </c>
      <c r="J141" t="s">
        <v>12</v>
      </c>
      <c r="K141" t="s">
        <v>22</v>
      </c>
      <c r="L141" t="s">
        <v>89</v>
      </c>
      <c r="N141" s="2" t="e">
        <f>H141+I141+J141</f>
        <v>#VALUE!</v>
      </c>
    </row>
    <row r="142" spans="1:14" x14ac:dyDescent="0.3">
      <c r="A142">
        <v>152</v>
      </c>
      <c r="B142" t="s">
        <v>90</v>
      </c>
      <c r="C142" t="s">
        <v>11</v>
      </c>
      <c r="D142" s="1">
        <v>41274</v>
      </c>
      <c r="E142" s="6">
        <f t="shared" si="4"/>
        <v>2012</v>
      </c>
      <c r="F142" s="2">
        <v>23700000000</v>
      </c>
      <c r="G142" s="2">
        <v>20401000000</v>
      </c>
      <c r="H142" s="2">
        <v>997000000</v>
      </c>
      <c r="I142" s="2">
        <v>197000000</v>
      </c>
      <c r="J142" s="2">
        <v>1460000000</v>
      </c>
      <c r="K142" t="s">
        <v>13</v>
      </c>
      <c r="L142" t="s">
        <v>91</v>
      </c>
    </row>
    <row r="143" spans="1:14" x14ac:dyDescent="0.3">
      <c r="A143">
        <v>153</v>
      </c>
      <c r="B143" t="s">
        <v>90</v>
      </c>
      <c r="C143" t="s">
        <v>15</v>
      </c>
      <c r="D143" s="1">
        <v>41639</v>
      </c>
      <c r="E143" s="6">
        <f t="shared" si="4"/>
        <v>2013</v>
      </c>
      <c r="F143" s="2">
        <v>23032000000</v>
      </c>
      <c r="G143" s="2">
        <v>19286000000</v>
      </c>
      <c r="H143" s="2">
        <v>1008000000</v>
      </c>
      <c r="I143" s="2">
        <v>192000000</v>
      </c>
      <c r="J143" s="2">
        <v>1421000000</v>
      </c>
      <c r="K143" t="s">
        <v>13</v>
      </c>
      <c r="L143" t="s">
        <v>91</v>
      </c>
    </row>
    <row r="144" spans="1:14" x14ac:dyDescent="0.3">
      <c r="A144">
        <v>154</v>
      </c>
      <c r="B144" t="s">
        <v>90</v>
      </c>
      <c r="C144" t="s">
        <v>16</v>
      </c>
      <c r="D144" s="1">
        <v>42004</v>
      </c>
      <c r="E144" s="6">
        <f t="shared" si="4"/>
        <v>2014</v>
      </c>
      <c r="F144" s="2">
        <v>23906000000</v>
      </c>
      <c r="G144" s="2">
        <v>19137000000</v>
      </c>
      <c r="H144" s="2">
        <v>995000000</v>
      </c>
      <c r="I144" s="2">
        <v>218000000</v>
      </c>
      <c r="J144" s="2">
        <v>1371000000</v>
      </c>
      <c r="K144" t="s">
        <v>13</v>
      </c>
      <c r="L144" t="s">
        <v>91</v>
      </c>
    </row>
    <row r="145" spans="1:14" x14ac:dyDescent="0.3">
      <c r="A145">
        <v>155</v>
      </c>
      <c r="B145" t="s">
        <v>90</v>
      </c>
      <c r="C145" t="s">
        <v>17</v>
      </c>
      <c r="D145" s="1">
        <v>42369</v>
      </c>
      <c r="E145" s="6">
        <f t="shared" si="4"/>
        <v>2015</v>
      </c>
      <c r="F145" s="2">
        <v>22534000000</v>
      </c>
      <c r="G145" s="2">
        <v>18069000000</v>
      </c>
      <c r="H145" s="2">
        <v>979000000</v>
      </c>
      <c r="I145" s="2">
        <v>238000000</v>
      </c>
      <c r="J145" s="2">
        <v>1280000000</v>
      </c>
      <c r="K145" t="s">
        <v>13</v>
      </c>
      <c r="L145" t="s">
        <v>91</v>
      </c>
    </row>
    <row r="146" spans="1:14" x14ac:dyDescent="0.3">
      <c r="A146">
        <v>156</v>
      </c>
      <c r="B146" t="s">
        <v>92</v>
      </c>
      <c r="C146" t="s">
        <v>11</v>
      </c>
      <c r="D146" s="1">
        <v>41274</v>
      </c>
      <c r="E146" s="6">
        <f t="shared" si="4"/>
        <v>2012</v>
      </c>
      <c r="F146" s="2">
        <v>4856000000</v>
      </c>
      <c r="G146" s="2">
        <v>1662000000</v>
      </c>
      <c r="H146" s="2">
        <v>1139000000</v>
      </c>
      <c r="I146" s="2">
        <v>604000000</v>
      </c>
      <c r="J146" t="s">
        <v>12</v>
      </c>
      <c r="K146" t="s">
        <v>22</v>
      </c>
      <c r="L146" t="s">
        <v>93</v>
      </c>
      <c r="N146" s="2" t="e">
        <f t="shared" ref="N146:N151" si="5">H146+I146+J146</f>
        <v>#VALUE!</v>
      </c>
    </row>
    <row r="147" spans="1:14" x14ac:dyDescent="0.3">
      <c r="A147">
        <v>157</v>
      </c>
      <c r="B147" t="s">
        <v>92</v>
      </c>
      <c r="C147" t="s">
        <v>15</v>
      </c>
      <c r="D147" s="1">
        <v>41639</v>
      </c>
      <c r="E147" s="6">
        <f t="shared" si="4"/>
        <v>2013</v>
      </c>
      <c r="F147" s="2">
        <v>4583000000</v>
      </c>
      <c r="G147" s="2">
        <v>1531000000</v>
      </c>
      <c r="H147" s="2">
        <v>1096000000</v>
      </c>
      <c r="I147" s="2">
        <v>584000000</v>
      </c>
      <c r="J147" t="s">
        <v>12</v>
      </c>
      <c r="K147" t="s">
        <v>22</v>
      </c>
      <c r="L147" t="s">
        <v>93</v>
      </c>
      <c r="N147" s="2" t="e">
        <f t="shared" si="5"/>
        <v>#VALUE!</v>
      </c>
    </row>
    <row r="148" spans="1:14" x14ac:dyDescent="0.3">
      <c r="A148">
        <v>158</v>
      </c>
      <c r="B148" t="s">
        <v>92</v>
      </c>
      <c r="C148" t="s">
        <v>16</v>
      </c>
      <c r="D148" s="1">
        <v>42004</v>
      </c>
      <c r="E148" s="6">
        <f t="shared" si="4"/>
        <v>2014</v>
      </c>
      <c r="F148" s="2">
        <v>4408000000</v>
      </c>
      <c r="G148" s="2">
        <v>1525000000</v>
      </c>
      <c r="H148" s="2">
        <v>1129000000</v>
      </c>
      <c r="I148" s="2">
        <v>571000000</v>
      </c>
      <c r="J148" t="s">
        <v>12</v>
      </c>
      <c r="K148" t="s">
        <v>22</v>
      </c>
      <c r="L148" t="s">
        <v>93</v>
      </c>
      <c r="N148" s="2" t="e">
        <f t="shared" si="5"/>
        <v>#VALUE!</v>
      </c>
    </row>
    <row r="149" spans="1:14" x14ac:dyDescent="0.3">
      <c r="A149">
        <v>159</v>
      </c>
      <c r="B149" t="s">
        <v>92</v>
      </c>
      <c r="C149" t="s">
        <v>17</v>
      </c>
      <c r="D149" s="1">
        <v>42369</v>
      </c>
      <c r="E149" s="6">
        <f t="shared" si="4"/>
        <v>2015</v>
      </c>
      <c r="F149" s="2">
        <v>4664000000</v>
      </c>
      <c r="G149" s="2">
        <v>1585000000</v>
      </c>
      <c r="H149" s="2">
        <v>1114000000</v>
      </c>
      <c r="I149" s="2">
        <v>646000000</v>
      </c>
      <c r="J149" t="s">
        <v>12</v>
      </c>
      <c r="K149" t="s">
        <v>22</v>
      </c>
      <c r="L149" t="s">
        <v>93</v>
      </c>
      <c r="N149" s="2" t="e">
        <f t="shared" si="5"/>
        <v>#VALUE!</v>
      </c>
    </row>
    <row r="150" spans="1:14" x14ac:dyDescent="0.3">
      <c r="A150">
        <v>164</v>
      </c>
      <c r="B150" t="s">
        <v>94</v>
      </c>
      <c r="C150" t="s">
        <v>11</v>
      </c>
      <c r="D150" s="1">
        <v>42309</v>
      </c>
      <c r="E150" s="6">
        <f t="shared" si="4"/>
        <v>2015</v>
      </c>
      <c r="F150" s="2">
        <v>6824000000</v>
      </c>
      <c r="G150" s="2">
        <v>3271000000</v>
      </c>
      <c r="H150" s="2">
        <v>486000000</v>
      </c>
      <c r="I150" s="2">
        <v>1049000000</v>
      </c>
      <c r="J150" s="2">
        <v>249000000</v>
      </c>
      <c r="K150" t="s">
        <v>22</v>
      </c>
      <c r="L150" t="s">
        <v>34</v>
      </c>
      <c r="N150" s="2">
        <f t="shared" si="5"/>
        <v>1784000000</v>
      </c>
    </row>
    <row r="151" spans="1:14" x14ac:dyDescent="0.3">
      <c r="A151">
        <v>165</v>
      </c>
      <c r="B151" t="s">
        <v>94</v>
      </c>
      <c r="C151" t="s">
        <v>15</v>
      </c>
      <c r="D151" s="1">
        <v>42673</v>
      </c>
      <c r="E151" s="6">
        <f t="shared" si="4"/>
        <v>2016</v>
      </c>
      <c r="F151" s="2">
        <v>13240000000</v>
      </c>
      <c r="G151" s="2">
        <v>7300000000</v>
      </c>
      <c r="H151" s="2">
        <v>806000000</v>
      </c>
      <c r="I151" s="2">
        <v>2674000000</v>
      </c>
      <c r="J151" s="2">
        <v>1873000000</v>
      </c>
      <c r="K151" t="s">
        <v>22</v>
      </c>
      <c r="L151" t="s">
        <v>34</v>
      </c>
      <c r="N151" s="2">
        <f t="shared" si="5"/>
        <v>5353000000</v>
      </c>
    </row>
    <row r="152" spans="1:14" x14ac:dyDescent="0.3">
      <c r="A152">
        <v>166</v>
      </c>
      <c r="B152" t="s">
        <v>95</v>
      </c>
      <c r="C152" t="s">
        <v>11</v>
      </c>
      <c r="D152" s="1">
        <v>41274</v>
      </c>
      <c r="E152" s="6">
        <f t="shared" si="4"/>
        <v>2012</v>
      </c>
      <c r="F152" s="2">
        <v>5863500000</v>
      </c>
      <c r="G152" s="2">
        <v>4335300000</v>
      </c>
      <c r="H152" s="2">
        <v>1148900000</v>
      </c>
      <c r="I152" t="s">
        <v>12</v>
      </c>
      <c r="J152" t="s">
        <v>12</v>
      </c>
      <c r="K152" t="s">
        <v>59</v>
      </c>
      <c r="L152" t="s">
        <v>96</v>
      </c>
    </row>
    <row r="153" spans="1:14" x14ac:dyDescent="0.3">
      <c r="A153">
        <v>167</v>
      </c>
      <c r="B153" t="s">
        <v>95</v>
      </c>
      <c r="C153" t="s">
        <v>15</v>
      </c>
      <c r="D153" s="1">
        <v>41636</v>
      </c>
      <c r="E153" s="6">
        <f t="shared" si="4"/>
        <v>2013</v>
      </c>
      <c r="F153" s="2">
        <v>6140000000</v>
      </c>
      <c r="G153" s="2">
        <v>4502300000</v>
      </c>
      <c r="H153" s="2">
        <v>1174200000</v>
      </c>
      <c r="I153" t="s">
        <v>12</v>
      </c>
      <c r="J153" t="s">
        <v>12</v>
      </c>
      <c r="K153" t="s">
        <v>59</v>
      </c>
      <c r="L153" t="s">
        <v>96</v>
      </c>
    </row>
    <row r="154" spans="1:14" x14ac:dyDescent="0.3">
      <c r="A154">
        <v>168</v>
      </c>
      <c r="B154" t="s">
        <v>95</v>
      </c>
      <c r="C154" t="s">
        <v>16</v>
      </c>
      <c r="D154" s="1">
        <v>42007</v>
      </c>
      <c r="E154" s="6">
        <f t="shared" si="4"/>
        <v>2015</v>
      </c>
      <c r="F154" s="2">
        <v>6330300000</v>
      </c>
      <c r="G154" s="2">
        <v>4679100000</v>
      </c>
      <c r="H154" s="2">
        <v>1158900000</v>
      </c>
      <c r="I154" t="s">
        <v>12</v>
      </c>
      <c r="J154" t="s">
        <v>12</v>
      </c>
      <c r="K154" t="s">
        <v>59</v>
      </c>
      <c r="L154" t="s">
        <v>96</v>
      </c>
    </row>
    <row r="155" spans="1:14" x14ac:dyDescent="0.3">
      <c r="A155">
        <v>169</v>
      </c>
      <c r="B155" t="s">
        <v>95</v>
      </c>
      <c r="C155" t="s">
        <v>17</v>
      </c>
      <c r="D155" s="1">
        <v>42371</v>
      </c>
      <c r="E155" s="6">
        <f t="shared" si="4"/>
        <v>2016</v>
      </c>
      <c r="F155" s="2">
        <v>5966900000</v>
      </c>
      <c r="G155" s="2">
        <v>4321100000</v>
      </c>
      <c r="H155" s="2">
        <v>1108100000</v>
      </c>
      <c r="I155" t="s">
        <v>12</v>
      </c>
      <c r="J155" t="s">
        <v>12</v>
      </c>
      <c r="K155" t="s">
        <v>59</v>
      </c>
      <c r="L155" t="s">
        <v>96</v>
      </c>
    </row>
    <row r="156" spans="1:14" x14ac:dyDescent="0.3">
      <c r="A156">
        <v>170</v>
      </c>
      <c r="B156" t="s">
        <v>97</v>
      </c>
      <c r="C156" t="s">
        <v>11</v>
      </c>
      <c r="D156" s="1">
        <v>41274</v>
      </c>
      <c r="E156" s="6">
        <f t="shared" si="4"/>
        <v>2012</v>
      </c>
      <c r="F156" s="2">
        <v>2853926000</v>
      </c>
      <c r="G156" s="2">
        <v>1329500000</v>
      </c>
      <c r="H156" s="2">
        <v>220758000</v>
      </c>
      <c r="I156" t="s">
        <v>12</v>
      </c>
      <c r="J156" s="2">
        <v>380402000</v>
      </c>
      <c r="K156" t="s">
        <v>42</v>
      </c>
      <c r="L156" t="s">
        <v>98</v>
      </c>
    </row>
    <row r="157" spans="1:14" x14ac:dyDescent="0.3">
      <c r="A157">
        <v>171</v>
      </c>
      <c r="B157" t="s">
        <v>97</v>
      </c>
      <c r="C157" t="s">
        <v>15</v>
      </c>
      <c r="D157" s="1">
        <v>41639</v>
      </c>
      <c r="E157" s="6">
        <f t="shared" si="4"/>
        <v>2013</v>
      </c>
      <c r="F157" s="2">
        <v>2879000000</v>
      </c>
      <c r="G157" s="2">
        <v>1289000000</v>
      </c>
      <c r="H157" s="2">
        <v>234000000</v>
      </c>
      <c r="I157" t="s">
        <v>12</v>
      </c>
      <c r="J157" s="2">
        <v>407000000</v>
      </c>
      <c r="K157" t="s">
        <v>42</v>
      </c>
      <c r="L157" t="s">
        <v>98</v>
      </c>
    </row>
    <row r="158" spans="1:14" x14ac:dyDescent="0.3">
      <c r="A158">
        <v>172</v>
      </c>
      <c r="B158" t="s">
        <v>97</v>
      </c>
      <c r="C158" t="s">
        <v>16</v>
      </c>
      <c r="D158" s="1">
        <v>42004</v>
      </c>
      <c r="E158" s="6">
        <f t="shared" si="4"/>
        <v>2014</v>
      </c>
      <c r="F158" s="2">
        <v>3011000000</v>
      </c>
      <c r="G158" s="2">
        <v>1350000000</v>
      </c>
      <c r="H158" s="2">
        <v>236000000</v>
      </c>
      <c r="I158" t="s">
        <v>12</v>
      </c>
      <c r="J158" s="2">
        <v>424000000</v>
      </c>
      <c r="K158" t="s">
        <v>42</v>
      </c>
      <c r="L158" t="s">
        <v>98</v>
      </c>
    </row>
    <row r="159" spans="1:14" x14ac:dyDescent="0.3">
      <c r="A159">
        <v>173</v>
      </c>
      <c r="B159" t="s">
        <v>97</v>
      </c>
      <c r="C159" t="s">
        <v>17</v>
      </c>
      <c r="D159" s="1">
        <v>42369</v>
      </c>
      <c r="E159" s="6">
        <f t="shared" si="4"/>
        <v>2015</v>
      </c>
      <c r="F159" s="2">
        <v>3159000000</v>
      </c>
      <c r="G159" s="2">
        <v>1404000000</v>
      </c>
      <c r="H159" s="2">
        <v>243000000</v>
      </c>
      <c r="I159" t="s">
        <v>12</v>
      </c>
      <c r="J159" s="2">
        <v>440000000</v>
      </c>
      <c r="K159" t="s">
        <v>42</v>
      </c>
      <c r="L159" t="s">
        <v>98</v>
      </c>
    </row>
    <row r="160" spans="1:14" x14ac:dyDescent="0.3">
      <c r="A160">
        <v>174</v>
      </c>
      <c r="B160" t="s">
        <v>99</v>
      </c>
      <c r="C160" t="s">
        <v>11</v>
      </c>
      <c r="D160" s="1">
        <v>41274</v>
      </c>
      <c r="E160" s="6">
        <f t="shared" si="4"/>
        <v>2012</v>
      </c>
      <c r="F160" s="2">
        <v>33781000000</v>
      </c>
      <c r="G160" s="2">
        <v>480000000</v>
      </c>
      <c r="H160" s="2">
        <v>23392000000</v>
      </c>
      <c r="I160" t="s">
        <v>12</v>
      </c>
      <c r="J160" s="2">
        <v>1712000000</v>
      </c>
      <c r="K160" t="s">
        <v>47</v>
      </c>
      <c r="L160" t="s">
        <v>100</v>
      </c>
    </row>
    <row r="161" spans="1:12" x14ac:dyDescent="0.3">
      <c r="A161">
        <v>175</v>
      </c>
      <c r="B161" t="s">
        <v>99</v>
      </c>
      <c r="C161" t="s">
        <v>15</v>
      </c>
      <c r="D161" s="1">
        <v>41639</v>
      </c>
      <c r="E161" s="6">
        <f t="shared" si="4"/>
        <v>2013</v>
      </c>
      <c r="F161" s="2">
        <v>34828000000</v>
      </c>
      <c r="G161" s="2">
        <v>442000000</v>
      </c>
      <c r="H161" s="2">
        <v>23150000000</v>
      </c>
      <c r="I161" t="s">
        <v>12</v>
      </c>
      <c r="J161" s="2">
        <v>1832000000</v>
      </c>
      <c r="K161" t="s">
        <v>47</v>
      </c>
      <c r="L161" t="s">
        <v>100</v>
      </c>
    </row>
    <row r="162" spans="1:12" x14ac:dyDescent="0.3">
      <c r="A162">
        <v>176</v>
      </c>
      <c r="B162" t="s">
        <v>99</v>
      </c>
      <c r="C162" t="s">
        <v>16</v>
      </c>
      <c r="D162" s="1">
        <v>42004</v>
      </c>
      <c r="E162" s="6">
        <f t="shared" si="4"/>
        <v>2014</v>
      </c>
      <c r="F162" s="2">
        <v>35895000000</v>
      </c>
      <c r="G162" s="2">
        <v>373000000</v>
      </c>
      <c r="H162" s="2">
        <v>23153000000</v>
      </c>
      <c r="I162" t="s">
        <v>12</v>
      </c>
      <c r="J162" s="2">
        <v>2044000000</v>
      </c>
      <c r="K162" t="s">
        <v>47</v>
      </c>
      <c r="L162" t="s">
        <v>100</v>
      </c>
    </row>
    <row r="163" spans="1:12" x14ac:dyDescent="0.3">
      <c r="A163">
        <v>177</v>
      </c>
      <c r="B163" t="s">
        <v>99</v>
      </c>
      <c r="C163" t="s">
        <v>17</v>
      </c>
      <c r="D163" s="1">
        <v>42369</v>
      </c>
      <c r="E163" s="6">
        <f t="shared" si="4"/>
        <v>2015</v>
      </c>
      <c r="F163" s="2">
        <v>34441000000</v>
      </c>
      <c r="G163" s="2">
        <v>475000000</v>
      </c>
      <c r="H163" s="2">
        <v>22892000000</v>
      </c>
      <c r="I163" t="s">
        <v>12</v>
      </c>
      <c r="J163" s="2">
        <v>1988000000</v>
      </c>
      <c r="K163" t="s">
        <v>47</v>
      </c>
      <c r="L163" t="s">
        <v>100</v>
      </c>
    </row>
    <row r="164" spans="1:12" x14ac:dyDescent="0.3">
      <c r="A164">
        <v>178</v>
      </c>
      <c r="B164" t="s">
        <v>101</v>
      </c>
      <c r="C164" t="s">
        <v>11</v>
      </c>
      <c r="D164" s="1">
        <v>41517</v>
      </c>
      <c r="E164" s="6">
        <f t="shared" si="4"/>
        <v>2013</v>
      </c>
      <c r="F164" s="2">
        <v>2089100000</v>
      </c>
      <c r="G164" s="2">
        <v>1251500000</v>
      </c>
      <c r="H164" s="2">
        <v>607600000</v>
      </c>
      <c r="I164" t="s">
        <v>12</v>
      </c>
      <c r="J164" t="s">
        <v>12</v>
      </c>
      <c r="K164" t="s">
        <v>13</v>
      </c>
      <c r="L164" t="s">
        <v>70</v>
      </c>
    </row>
    <row r="165" spans="1:12" x14ac:dyDescent="0.3">
      <c r="A165">
        <v>179</v>
      </c>
      <c r="B165" t="s">
        <v>101</v>
      </c>
      <c r="C165" t="s">
        <v>15</v>
      </c>
      <c r="D165" s="1">
        <v>41882</v>
      </c>
      <c r="E165" s="6">
        <f t="shared" si="4"/>
        <v>2014</v>
      </c>
      <c r="F165" s="2">
        <v>2393500000</v>
      </c>
      <c r="G165" s="2">
        <v>1414300000</v>
      </c>
      <c r="H165" s="2">
        <v>680300000</v>
      </c>
      <c r="I165" t="s">
        <v>12</v>
      </c>
      <c r="J165" t="s">
        <v>12</v>
      </c>
      <c r="K165" t="s">
        <v>13</v>
      </c>
      <c r="L165" t="s">
        <v>70</v>
      </c>
    </row>
    <row r="166" spans="1:12" x14ac:dyDescent="0.3">
      <c r="A166">
        <v>180</v>
      </c>
      <c r="B166" t="s">
        <v>101</v>
      </c>
      <c r="C166" t="s">
        <v>16</v>
      </c>
      <c r="D166" s="1">
        <v>42247</v>
      </c>
      <c r="E166" s="6">
        <f t="shared" si="4"/>
        <v>2015</v>
      </c>
      <c r="F166" s="2">
        <v>2706700000</v>
      </c>
      <c r="G166" s="2">
        <v>1561100000</v>
      </c>
      <c r="H166" s="2">
        <v>756900000</v>
      </c>
      <c r="I166" t="s">
        <v>12</v>
      </c>
      <c r="J166" t="s">
        <v>12</v>
      </c>
      <c r="K166" t="s">
        <v>13</v>
      </c>
      <c r="L166" t="s">
        <v>70</v>
      </c>
    </row>
    <row r="167" spans="1:12" x14ac:dyDescent="0.3">
      <c r="A167">
        <v>181</v>
      </c>
      <c r="B167" t="s">
        <v>101</v>
      </c>
      <c r="C167" t="s">
        <v>17</v>
      </c>
      <c r="D167" s="1">
        <v>42613</v>
      </c>
      <c r="E167" s="6">
        <f t="shared" si="4"/>
        <v>2016</v>
      </c>
      <c r="F167" s="2">
        <v>3291300000</v>
      </c>
      <c r="G167" s="2">
        <v>1855100000</v>
      </c>
      <c r="H167" s="2">
        <v>946000000</v>
      </c>
      <c r="I167" t="s">
        <v>12</v>
      </c>
      <c r="J167" t="s">
        <v>12</v>
      </c>
      <c r="K167" t="s">
        <v>13</v>
      </c>
      <c r="L167" t="s">
        <v>70</v>
      </c>
    </row>
    <row r="168" spans="1:12" x14ac:dyDescent="0.3">
      <c r="A168">
        <v>182</v>
      </c>
      <c r="B168" t="s">
        <v>102</v>
      </c>
      <c r="C168" t="s">
        <v>11</v>
      </c>
      <c r="D168" s="1">
        <v>41517</v>
      </c>
      <c r="E168" s="6">
        <f t="shared" si="4"/>
        <v>2013</v>
      </c>
      <c r="F168" s="2">
        <v>9147530000</v>
      </c>
      <c r="G168" s="2">
        <v>4406595000</v>
      </c>
      <c r="H168" s="2">
        <v>2967837000</v>
      </c>
      <c r="I168" t="s">
        <v>12</v>
      </c>
      <c r="J168" t="s">
        <v>12</v>
      </c>
      <c r="K168" t="s">
        <v>19</v>
      </c>
      <c r="L168" t="s">
        <v>79</v>
      </c>
    </row>
    <row r="169" spans="1:12" x14ac:dyDescent="0.3">
      <c r="A169">
        <v>183</v>
      </c>
      <c r="B169" t="s">
        <v>102</v>
      </c>
      <c r="C169" t="s">
        <v>15</v>
      </c>
      <c r="D169" s="1">
        <v>41881</v>
      </c>
      <c r="E169" s="6">
        <f t="shared" si="4"/>
        <v>2014</v>
      </c>
      <c r="F169" s="2">
        <v>9475313000</v>
      </c>
      <c r="G169" s="2">
        <v>4540406000</v>
      </c>
      <c r="H169" s="2">
        <v>3104684000</v>
      </c>
      <c r="I169" t="s">
        <v>12</v>
      </c>
      <c r="J169" t="s">
        <v>12</v>
      </c>
      <c r="K169" t="s">
        <v>19</v>
      </c>
      <c r="L169" t="s">
        <v>79</v>
      </c>
    </row>
    <row r="170" spans="1:12" x14ac:dyDescent="0.3">
      <c r="A170">
        <v>184</v>
      </c>
      <c r="B170" t="s">
        <v>102</v>
      </c>
      <c r="C170" t="s">
        <v>16</v>
      </c>
      <c r="D170" s="1">
        <v>42245</v>
      </c>
      <c r="E170" s="6">
        <f t="shared" si="4"/>
        <v>2015</v>
      </c>
      <c r="F170" s="2">
        <v>10187340000</v>
      </c>
      <c r="G170" s="2">
        <v>4860309000</v>
      </c>
      <c r="H170" s="2">
        <v>3373980000</v>
      </c>
      <c r="I170" t="s">
        <v>12</v>
      </c>
      <c r="J170" t="s">
        <v>12</v>
      </c>
      <c r="K170" t="s">
        <v>19</v>
      </c>
      <c r="L170" t="s">
        <v>79</v>
      </c>
    </row>
    <row r="171" spans="1:12" x14ac:dyDescent="0.3">
      <c r="A171">
        <v>185</v>
      </c>
      <c r="B171" t="s">
        <v>102</v>
      </c>
      <c r="C171" t="s">
        <v>17</v>
      </c>
      <c r="D171" s="1">
        <v>42609</v>
      </c>
      <c r="E171" s="6">
        <f t="shared" si="4"/>
        <v>2016</v>
      </c>
      <c r="F171" s="2">
        <v>10635676000</v>
      </c>
      <c r="G171" s="2">
        <v>5026940000</v>
      </c>
      <c r="H171" s="2">
        <v>3548341000</v>
      </c>
      <c r="I171" t="s">
        <v>12</v>
      </c>
      <c r="J171" t="s">
        <v>12</v>
      </c>
      <c r="K171" t="s">
        <v>19</v>
      </c>
      <c r="L171" t="s">
        <v>79</v>
      </c>
    </row>
    <row r="172" spans="1:12" x14ac:dyDescent="0.3">
      <c r="A172">
        <v>186</v>
      </c>
      <c r="B172" t="s">
        <v>103</v>
      </c>
      <c r="C172" t="s">
        <v>11</v>
      </c>
      <c r="D172" s="1">
        <v>41639</v>
      </c>
      <c r="E172" s="6">
        <f t="shared" si="4"/>
        <v>2013</v>
      </c>
      <c r="F172" s="2">
        <v>86623000000</v>
      </c>
      <c r="G172" s="2">
        <v>73268000000</v>
      </c>
      <c r="H172" s="2">
        <v>3742000000</v>
      </c>
      <c r="I172" s="2">
        <v>3071000000</v>
      </c>
      <c r="J172" t="s">
        <v>12</v>
      </c>
      <c r="K172" t="s">
        <v>13</v>
      </c>
      <c r="L172" t="s">
        <v>91</v>
      </c>
    </row>
    <row r="173" spans="1:12" x14ac:dyDescent="0.3">
      <c r="A173">
        <v>187</v>
      </c>
      <c r="B173" t="s">
        <v>103</v>
      </c>
      <c r="C173" t="s">
        <v>15</v>
      </c>
      <c r="D173" s="1">
        <v>42004</v>
      </c>
      <c r="E173" s="6">
        <f t="shared" si="4"/>
        <v>2014</v>
      </c>
      <c r="F173" s="2">
        <v>90762000000</v>
      </c>
      <c r="G173" s="2">
        <v>76752000000</v>
      </c>
      <c r="H173" s="2">
        <v>3480000000</v>
      </c>
      <c r="I173" s="2">
        <v>3047000000</v>
      </c>
      <c r="J173" t="s">
        <v>12</v>
      </c>
      <c r="K173" t="s">
        <v>13</v>
      </c>
      <c r="L173" t="s">
        <v>91</v>
      </c>
    </row>
    <row r="174" spans="1:12" x14ac:dyDescent="0.3">
      <c r="A174">
        <v>188</v>
      </c>
      <c r="B174" t="s">
        <v>103</v>
      </c>
      <c r="C174" t="s">
        <v>16</v>
      </c>
      <c r="D174" s="1">
        <v>42369</v>
      </c>
      <c r="E174" s="6">
        <f t="shared" si="4"/>
        <v>2015</v>
      </c>
      <c r="F174" s="2">
        <v>96114000000</v>
      </c>
      <c r="G174" s="2">
        <v>82088000000</v>
      </c>
      <c r="H174" s="2">
        <v>3251000000</v>
      </c>
      <c r="I174" s="2">
        <v>3331000000</v>
      </c>
      <c r="J174" t="s">
        <v>12</v>
      </c>
      <c r="K174" t="s">
        <v>13</v>
      </c>
      <c r="L174" t="s">
        <v>91</v>
      </c>
    </row>
    <row r="175" spans="1:12" x14ac:dyDescent="0.3">
      <c r="A175">
        <v>189</v>
      </c>
      <c r="B175" t="s">
        <v>103</v>
      </c>
      <c r="C175" t="s">
        <v>17</v>
      </c>
      <c r="D175" s="1">
        <v>42735</v>
      </c>
      <c r="E175" s="6">
        <f t="shared" si="4"/>
        <v>2016</v>
      </c>
      <c r="F175" s="2">
        <v>94571000000</v>
      </c>
      <c r="G175" s="2">
        <v>80790000000</v>
      </c>
      <c r="H175" s="2">
        <v>3313000000</v>
      </c>
      <c r="I175" s="2">
        <v>4627000000</v>
      </c>
      <c r="J175" t="s">
        <v>12</v>
      </c>
      <c r="K175" t="s">
        <v>13</v>
      </c>
      <c r="L175" t="s">
        <v>91</v>
      </c>
    </row>
    <row r="176" spans="1:12" x14ac:dyDescent="0.3">
      <c r="A176">
        <v>190</v>
      </c>
      <c r="B176" t="s">
        <v>104</v>
      </c>
      <c r="C176" t="s">
        <v>11</v>
      </c>
      <c r="D176" s="1">
        <v>41274</v>
      </c>
      <c r="E176" s="6">
        <f t="shared" si="4"/>
        <v>2012</v>
      </c>
      <c r="F176" s="2">
        <v>100078000000</v>
      </c>
      <c r="G176" s="2">
        <v>3753000000</v>
      </c>
      <c r="H176" s="2">
        <v>70829000000</v>
      </c>
      <c r="I176" t="s">
        <v>12</v>
      </c>
      <c r="J176" s="2">
        <v>9433000000</v>
      </c>
      <c r="K176" t="s">
        <v>47</v>
      </c>
      <c r="L176" t="s">
        <v>105</v>
      </c>
    </row>
    <row r="177" spans="1:12" x14ac:dyDescent="0.3">
      <c r="A177">
        <v>191</v>
      </c>
      <c r="B177" t="s">
        <v>104</v>
      </c>
      <c r="C177" t="s">
        <v>15</v>
      </c>
      <c r="D177" s="1">
        <v>41639</v>
      </c>
      <c r="E177" s="6">
        <f t="shared" si="4"/>
        <v>2013</v>
      </c>
      <c r="F177" s="2">
        <v>101697000000</v>
      </c>
      <c r="G177" s="2">
        <v>3034000000</v>
      </c>
      <c r="H177" s="2">
        <v>68128000000</v>
      </c>
      <c r="I177" t="s">
        <v>12</v>
      </c>
      <c r="J177" s="2">
        <v>4642000000</v>
      </c>
      <c r="K177" t="s">
        <v>47</v>
      </c>
      <c r="L177" t="s">
        <v>105</v>
      </c>
    </row>
    <row r="178" spans="1:12" x14ac:dyDescent="0.3">
      <c r="A178">
        <v>192</v>
      </c>
      <c r="B178" t="s">
        <v>104</v>
      </c>
      <c r="C178" t="s">
        <v>16</v>
      </c>
      <c r="D178" s="1">
        <v>42004</v>
      </c>
      <c r="E178" s="6">
        <f t="shared" si="4"/>
        <v>2014</v>
      </c>
      <c r="F178" s="2">
        <v>95181000000</v>
      </c>
      <c r="G178" s="2">
        <v>2656000000</v>
      </c>
      <c r="H178" s="2">
        <v>74181000000</v>
      </c>
      <c r="I178" t="s">
        <v>12</v>
      </c>
      <c r="J178" s="2">
        <v>3211000000</v>
      </c>
      <c r="K178" t="s">
        <v>47</v>
      </c>
      <c r="L178" t="s">
        <v>105</v>
      </c>
    </row>
    <row r="179" spans="1:12" x14ac:dyDescent="0.3">
      <c r="A179">
        <v>193</v>
      </c>
      <c r="B179" t="s">
        <v>104</v>
      </c>
      <c r="C179" t="s">
        <v>17</v>
      </c>
      <c r="D179" s="1">
        <v>42369</v>
      </c>
      <c r="E179" s="6">
        <f t="shared" si="4"/>
        <v>2015</v>
      </c>
      <c r="F179" s="2">
        <v>93056000000</v>
      </c>
      <c r="G179" s="2">
        <v>2204000000</v>
      </c>
      <c r="H179" s="2">
        <v>56358000000</v>
      </c>
      <c r="I179" t="s">
        <v>12</v>
      </c>
      <c r="J179" s="2">
        <v>3995000000</v>
      </c>
      <c r="K179" t="s">
        <v>47</v>
      </c>
      <c r="L179" t="s">
        <v>105</v>
      </c>
    </row>
    <row r="180" spans="1:12" x14ac:dyDescent="0.3">
      <c r="A180">
        <v>194</v>
      </c>
      <c r="B180" t="s">
        <v>106</v>
      </c>
      <c r="C180" t="s">
        <v>11</v>
      </c>
      <c r="D180" s="1">
        <v>41274</v>
      </c>
      <c r="E180" s="6">
        <f t="shared" si="4"/>
        <v>2012</v>
      </c>
      <c r="F180" s="2">
        <v>13936000000</v>
      </c>
      <c r="G180" s="2">
        <v>6802000000</v>
      </c>
      <c r="H180" s="2">
        <v>3283000000</v>
      </c>
      <c r="I180" s="2">
        <v>1081000000</v>
      </c>
      <c r="J180" t="s">
        <v>12</v>
      </c>
      <c r="K180" t="s">
        <v>25</v>
      </c>
      <c r="L180" t="s">
        <v>30</v>
      </c>
    </row>
    <row r="181" spans="1:12" x14ac:dyDescent="0.3">
      <c r="A181">
        <v>195</v>
      </c>
      <c r="B181" t="s">
        <v>106</v>
      </c>
      <c r="C181" t="s">
        <v>15</v>
      </c>
      <c r="D181" s="1">
        <v>41639</v>
      </c>
      <c r="E181" s="6">
        <f t="shared" si="4"/>
        <v>2013</v>
      </c>
      <c r="F181" s="2">
        <v>9413000000</v>
      </c>
      <c r="G181" s="2">
        <v>5251000000</v>
      </c>
      <c r="H181" s="2">
        <v>3084000000</v>
      </c>
      <c r="I181" s="2">
        <v>582000000</v>
      </c>
      <c r="J181" t="s">
        <v>12</v>
      </c>
      <c r="K181" t="s">
        <v>25</v>
      </c>
      <c r="L181" t="s">
        <v>30</v>
      </c>
    </row>
    <row r="182" spans="1:12" x14ac:dyDescent="0.3">
      <c r="A182">
        <v>196</v>
      </c>
      <c r="B182" t="s">
        <v>106</v>
      </c>
      <c r="C182" t="s">
        <v>16</v>
      </c>
      <c r="D182" s="1">
        <v>42004</v>
      </c>
      <c r="E182" s="6">
        <f t="shared" si="4"/>
        <v>2014</v>
      </c>
      <c r="F182" s="2">
        <v>10719000000</v>
      </c>
      <c r="G182" s="2">
        <v>6138000000</v>
      </c>
      <c r="H182" s="2">
        <v>3315000000</v>
      </c>
      <c r="I182" s="2">
        <v>610000000</v>
      </c>
      <c r="J182" t="s">
        <v>12</v>
      </c>
      <c r="K182" t="s">
        <v>25</v>
      </c>
      <c r="L182" t="s">
        <v>30</v>
      </c>
    </row>
    <row r="183" spans="1:12" x14ac:dyDescent="0.3">
      <c r="A183">
        <v>197</v>
      </c>
      <c r="B183" t="s">
        <v>106</v>
      </c>
      <c r="C183" t="s">
        <v>17</v>
      </c>
      <c r="D183" s="1">
        <v>42369</v>
      </c>
      <c r="E183" s="6">
        <f t="shared" si="4"/>
        <v>2015</v>
      </c>
      <c r="F183" s="2">
        <v>9968000000</v>
      </c>
      <c r="G183" s="2">
        <v>5822000000</v>
      </c>
      <c r="H183" s="2">
        <v>3094000000</v>
      </c>
      <c r="I183" s="2">
        <v>603000000</v>
      </c>
      <c r="J183" t="s">
        <v>12</v>
      </c>
      <c r="K183" t="s">
        <v>25</v>
      </c>
      <c r="L183" t="s">
        <v>30</v>
      </c>
    </row>
    <row r="184" spans="1:12" x14ac:dyDescent="0.3">
      <c r="A184">
        <v>198</v>
      </c>
      <c r="B184" t="s">
        <v>107</v>
      </c>
      <c r="C184" t="s">
        <v>11</v>
      </c>
      <c r="D184" s="1">
        <v>41335</v>
      </c>
      <c r="E184" s="6">
        <f t="shared" si="4"/>
        <v>2013</v>
      </c>
      <c r="F184" s="2">
        <v>10914585000</v>
      </c>
      <c r="G184" s="2">
        <v>6525830000</v>
      </c>
      <c r="H184" s="2">
        <v>2750537000</v>
      </c>
      <c r="I184" t="s">
        <v>12</v>
      </c>
      <c r="J184" t="s">
        <v>12</v>
      </c>
      <c r="K184" t="s">
        <v>19</v>
      </c>
      <c r="L184" t="s">
        <v>79</v>
      </c>
    </row>
    <row r="185" spans="1:12" x14ac:dyDescent="0.3">
      <c r="A185">
        <v>199</v>
      </c>
      <c r="B185" t="s">
        <v>107</v>
      </c>
      <c r="C185" t="s">
        <v>15</v>
      </c>
      <c r="D185" s="1">
        <v>41699</v>
      </c>
      <c r="E185" s="6">
        <f t="shared" si="4"/>
        <v>2014</v>
      </c>
      <c r="F185" s="2">
        <v>11503963000</v>
      </c>
      <c r="G185" s="2">
        <v>6938381000</v>
      </c>
      <c r="H185" s="2">
        <v>2950995000</v>
      </c>
      <c r="I185" t="s">
        <v>12</v>
      </c>
      <c r="J185" t="s">
        <v>12</v>
      </c>
      <c r="K185" t="s">
        <v>19</v>
      </c>
      <c r="L185" t="s">
        <v>79</v>
      </c>
    </row>
    <row r="186" spans="1:12" x14ac:dyDescent="0.3">
      <c r="A186">
        <v>200</v>
      </c>
      <c r="B186" t="s">
        <v>107</v>
      </c>
      <c r="C186" t="s">
        <v>16</v>
      </c>
      <c r="D186" s="1">
        <v>42063</v>
      </c>
      <c r="E186" s="6">
        <f t="shared" si="4"/>
        <v>2015</v>
      </c>
      <c r="F186" s="2">
        <v>11881176000</v>
      </c>
      <c r="G186" s="2">
        <v>7261397000</v>
      </c>
      <c r="H186" s="2">
        <v>3065486000</v>
      </c>
      <c r="I186" t="s">
        <v>12</v>
      </c>
      <c r="J186" t="s">
        <v>12</v>
      </c>
      <c r="K186" t="s">
        <v>19</v>
      </c>
      <c r="L186" t="s">
        <v>79</v>
      </c>
    </row>
    <row r="187" spans="1:12" x14ac:dyDescent="0.3">
      <c r="A187">
        <v>201</v>
      </c>
      <c r="B187" t="s">
        <v>107</v>
      </c>
      <c r="C187" t="s">
        <v>17</v>
      </c>
      <c r="D187" s="1">
        <v>42427</v>
      </c>
      <c r="E187" s="6">
        <f t="shared" si="4"/>
        <v>2016</v>
      </c>
      <c r="F187" s="2">
        <v>12103887000</v>
      </c>
      <c r="G187" s="2">
        <v>7483577000</v>
      </c>
      <c r="H187" s="2">
        <v>3205407000</v>
      </c>
      <c r="I187" t="s">
        <v>12</v>
      </c>
      <c r="J187" t="s">
        <v>12</v>
      </c>
      <c r="K187" t="s">
        <v>19</v>
      </c>
      <c r="L187" t="s">
        <v>79</v>
      </c>
    </row>
    <row r="188" spans="1:12" x14ac:dyDescent="0.3">
      <c r="A188">
        <v>202</v>
      </c>
      <c r="B188" t="s">
        <v>108</v>
      </c>
      <c r="C188" t="s">
        <v>11</v>
      </c>
      <c r="D188" s="1">
        <v>41274</v>
      </c>
      <c r="E188" s="6">
        <f t="shared" si="4"/>
        <v>2012</v>
      </c>
      <c r="F188" s="2">
        <v>10737000000</v>
      </c>
      <c r="G188" s="2">
        <v>429000000</v>
      </c>
      <c r="H188" s="2">
        <v>5650000000</v>
      </c>
      <c r="I188" t="s">
        <v>12</v>
      </c>
      <c r="J188" s="2">
        <v>1167000000</v>
      </c>
      <c r="K188" t="s">
        <v>47</v>
      </c>
      <c r="L188" t="s">
        <v>105</v>
      </c>
    </row>
    <row r="189" spans="1:12" x14ac:dyDescent="0.3">
      <c r="A189">
        <v>203</v>
      </c>
      <c r="B189" t="s">
        <v>108</v>
      </c>
      <c r="C189" t="s">
        <v>15</v>
      </c>
      <c r="D189" s="1">
        <v>41639</v>
      </c>
      <c r="E189" s="6">
        <f t="shared" si="4"/>
        <v>2013</v>
      </c>
      <c r="F189" s="2">
        <v>10543000000</v>
      </c>
      <c r="G189" s="2">
        <v>301000000</v>
      </c>
      <c r="H189" s="2">
        <v>5625000000</v>
      </c>
      <c r="I189" t="s">
        <v>12</v>
      </c>
      <c r="J189" s="2">
        <v>698000000</v>
      </c>
      <c r="K189" t="s">
        <v>47</v>
      </c>
      <c r="L189" t="s">
        <v>105</v>
      </c>
    </row>
    <row r="190" spans="1:12" x14ac:dyDescent="0.3">
      <c r="A190">
        <v>204</v>
      </c>
      <c r="B190" t="s">
        <v>108</v>
      </c>
      <c r="C190" t="s">
        <v>16</v>
      </c>
      <c r="D190" s="1">
        <v>42004</v>
      </c>
      <c r="E190" s="6">
        <f t="shared" si="4"/>
        <v>2014</v>
      </c>
      <c r="F190" s="2">
        <v>9998000000</v>
      </c>
      <c r="G190" s="2">
        <v>239000000</v>
      </c>
      <c r="H190" s="2">
        <v>5715000000</v>
      </c>
      <c r="I190" t="s">
        <v>12</v>
      </c>
      <c r="J190" s="2">
        <v>342000000</v>
      </c>
      <c r="K190" t="s">
        <v>47</v>
      </c>
      <c r="L190" t="s">
        <v>105</v>
      </c>
    </row>
    <row r="191" spans="1:12" x14ac:dyDescent="0.3">
      <c r="A191">
        <v>205</v>
      </c>
      <c r="B191" t="s">
        <v>108</v>
      </c>
      <c r="C191" t="s">
        <v>17</v>
      </c>
      <c r="D191" s="1">
        <v>42369</v>
      </c>
      <c r="E191" s="6">
        <f t="shared" si="4"/>
        <v>2015</v>
      </c>
      <c r="F191" s="2">
        <v>10346000000</v>
      </c>
      <c r="G191" s="2">
        <v>233000000</v>
      </c>
      <c r="H191" s="2">
        <v>5996000000</v>
      </c>
      <c r="I191" t="s">
        <v>12</v>
      </c>
      <c r="J191" s="2">
        <v>533000000</v>
      </c>
      <c r="K191" t="s">
        <v>47</v>
      </c>
      <c r="L191" t="s">
        <v>105</v>
      </c>
    </row>
    <row r="192" spans="1:12" x14ac:dyDescent="0.3">
      <c r="A192">
        <v>206</v>
      </c>
      <c r="B192" t="s">
        <v>109</v>
      </c>
      <c r="C192" t="s">
        <v>11</v>
      </c>
      <c r="D192" s="1">
        <v>40971</v>
      </c>
      <c r="E192" s="6">
        <f t="shared" si="4"/>
        <v>2012</v>
      </c>
      <c r="F192" s="2">
        <v>45457000000</v>
      </c>
      <c r="G192" s="2">
        <v>34473000000</v>
      </c>
      <c r="H192" s="2">
        <v>8755000000</v>
      </c>
      <c r="I192" t="s">
        <v>12</v>
      </c>
      <c r="J192" t="s">
        <v>12</v>
      </c>
      <c r="K192" t="s">
        <v>19</v>
      </c>
      <c r="L192" t="s">
        <v>110</v>
      </c>
    </row>
    <row r="193" spans="1:12" x14ac:dyDescent="0.3">
      <c r="A193">
        <v>207</v>
      </c>
      <c r="B193" t="s">
        <v>109</v>
      </c>
      <c r="C193" t="s">
        <v>15</v>
      </c>
      <c r="D193" s="1">
        <v>41671</v>
      </c>
      <c r="E193" s="6">
        <f t="shared" si="4"/>
        <v>2014</v>
      </c>
      <c r="F193" s="2">
        <v>40611000000</v>
      </c>
      <c r="G193" s="2">
        <v>31212000000</v>
      </c>
      <c r="H193" s="2">
        <v>8106000000</v>
      </c>
      <c r="I193" t="s">
        <v>12</v>
      </c>
      <c r="J193" t="s">
        <v>12</v>
      </c>
      <c r="K193" t="s">
        <v>19</v>
      </c>
      <c r="L193" t="s">
        <v>110</v>
      </c>
    </row>
    <row r="194" spans="1:12" x14ac:dyDescent="0.3">
      <c r="A194">
        <v>208</v>
      </c>
      <c r="B194" t="s">
        <v>109</v>
      </c>
      <c r="C194" t="s">
        <v>16</v>
      </c>
      <c r="D194" s="1">
        <v>42035</v>
      </c>
      <c r="E194" s="6">
        <f t="shared" ref="E194:E257" si="6">YEAR(D194)</f>
        <v>2015</v>
      </c>
      <c r="F194" s="2">
        <v>40339000000</v>
      </c>
      <c r="G194" s="2">
        <v>31292000000</v>
      </c>
      <c r="H194" s="2">
        <v>7592000000</v>
      </c>
      <c r="I194" t="s">
        <v>12</v>
      </c>
      <c r="J194" t="s">
        <v>12</v>
      </c>
      <c r="K194" t="s">
        <v>19</v>
      </c>
      <c r="L194" t="s">
        <v>110</v>
      </c>
    </row>
    <row r="195" spans="1:12" x14ac:dyDescent="0.3">
      <c r="A195">
        <v>209</v>
      </c>
      <c r="B195" t="s">
        <v>109</v>
      </c>
      <c r="C195" t="s">
        <v>17</v>
      </c>
      <c r="D195" s="1">
        <v>42399</v>
      </c>
      <c r="E195" s="6">
        <f t="shared" si="6"/>
        <v>2016</v>
      </c>
      <c r="F195" s="2">
        <v>39528000000</v>
      </c>
      <c r="G195" s="2">
        <v>30337000000</v>
      </c>
      <c r="H195" s="2">
        <v>7618000000</v>
      </c>
      <c r="I195" t="s">
        <v>12</v>
      </c>
      <c r="J195" t="s">
        <v>12</v>
      </c>
      <c r="K195" t="s">
        <v>19</v>
      </c>
      <c r="L195" t="s">
        <v>110</v>
      </c>
    </row>
    <row r="196" spans="1:12" x14ac:dyDescent="0.3">
      <c r="A196">
        <v>210</v>
      </c>
      <c r="B196" t="s">
        <v>111</v>
      </c>
      <c r="C196" t="s">
        <v>11</v>
      </c>
      <c r="D196" s="1">
        <v>41639</v>
      </c>
      <c r="E196" s="6">
        <f t="shared" si="6"/>
        <v>2013</v>
      </c>
      <c r="F196" s="2">
        <v>3049500000</v>
      </c>
      <c r="G196" s="2">
        <v>1194400000</v>
      </c>
      <c r="H196" s="2">
        <v>920300000</v>
      </c>
      <c r="I196" s="2">
        <v>295700000</v>
      </c>
      <c r="J196" t="s">
        <v>12</v>
      </c>
      <c r="K196" t="s">
        <v>25</v>
      </c>
      <c r="L196" t="s">
        <v>30</v>
      </c>
    </row>
    <row r="197" spans="1:12" x14ac:dyDescent="0.3">
      <c r="A197">
        <v>211</v>
      </c>
      <c r="B197" t="s">
        <v>111</v>
      </c>
      <c r="C197" t="s">
        <v>15</v>
      </c>
      <c r="D197" s="1">
        <v>42004</v>
      </c>
      <c r="E197" s="6">
        <f t="shared" si="6"/>
        <v>2014</v>
      </c>
      <c r="F197" s="2">
        <v>3323600000</v>
      </c>
      <c r="G197" s="2">
        <v>1258600000</v>
      </c>
      <c r="H197" s="2">
        <v>981500000</v>
      </c>
      <c r="I197" s="2">
        <v>302000000</v>
      </c>
      <c r="J197" t="s">
        <v>12</v>
      </c>
      <c r="K197" t="s">
        <v>25</v>
      </c>
      <c r="L197" t="s">
        <v>30</v>
      </c>
    </row>
    <row r="198" spans="1:12" x14ac:dyDescent="0.3">
      <c r="A198">
        <v>212</v>
      </c>
      <c r="B198" t="s">
        <v>111</v>
      </c>
      <c r="C198" t="s">
        <v>16</v>
      </c>
      <c r="D198" s="1">
        <v>42369</v>
      </c>
      <c r="E198" s="6">
        <f t="shared" si="6"/>
        <v>2015</v>
      </c>
      <c r="F198" s="2">
        <v>3416000000</v>
      </c>
      <c r="G198" s="2">
        <v>1301200000</v>
      </c>
      <c r="H198" s="2">
        <v>1012100000</v>
      </c>
      <c r="I198" s="2">
        <v>259200000</v>
      </c>
      <c r="J198" t="s">
        <v>12</v>
      </c>
      <c r="K198" t="s">
        <v>25</v>
      </c>
      <c r="L198" t="s">
        <v>30</v>
      </c>
    </row>
    <row r="199" spans="1:12" x14ac:dyDescent="0.3">
      <c r="A199">
        <v>213</v>
      </c>
      <c r="B199" t="s">
        <v>111</v>
      </c>
      <c r="C199" t="s">
        <v>17</v>
      </c>
      <c r="D199" s="1">
        <v>42735</v>
      </c>
      <c r="E199" s="6">
        <f t="shared" si="6"/>
        <v>2016</v>
      </c>
      <c r="F199" s="2">
        <v>3714000000</v>
      </c>
      <c r="G199" s="2">
        <v>1371700000</v>
      </c>
      <c r="H199" s="2">
        <v>1101900000</v>
      </c>
      <c r="I199" s="2">
        <v>292800000</v>
      </c>
      <c r="J199" t="s">
        <v>12</v>
      </c>
      <c r="K199" t="s">
        <v>25</v>
      </c>
      <c r="L199" t="s">
        <v>30</v>
      </c>
    </row>
    <row r="200" spans="1:12" x14ac:dyDescent="0.3">
      <c r="A200">
        <v>214</v>
      </c>
      <c r="B200" t="s">
        <v>112</v>
      </c>
      <c r="C200" t="s">
        <v>11</v>
      </c>
      <c r="D200" s="1">
        <v>41547</v>
      </c>
      <c r="E200" s="6">
        <f t="shared" si="6"/>
        <v>2013</v>
      </c>
      <c r="F200" s="2">
        <v>8054000000</v>
      </c>
      <c r="G200" s="2">
        <v>3883000000</v>
      </c>
      <c r="H200" s="2">
        <v>2422000000</v>
      </c>
      <c r="I200" s="2">
        <v>494000000</v>
      </c>
      <c r="J200" t="s">
        <v>12</v>
      </c>
      <c r="K200" t="s">
        <v>25</v>
      </c>
      <c r="L200" t="s">
        <v>30</v>
      </c>
    </row>
    <row r="201" spans="1:12" x14ac:dyDescent="0.3">
      <c r="A201">
        <v>215</v>
      </c>
      <c r="B201" t="s">
        <v>112</v>
      </c>
      <c r="C201" t="s">
        <v>15</v>
      </c>
      <c r="D201" s="1">
        <v>41912</v>
      </c>
      <c r="E201" s="6">
        <f t="shared" si="6"/>
        <v>2014</v>
      </c>
      <c r="F201" s="2">
        <v>8446000000</v>
      </c>
      <c r="G201" s="2">
        <v>4145000000</v>
      </c>
      <c r="H201" s="2">
        <v>2145000000</v>
      </c>
      <c r="I201" s="2">
        <v>550000000</v>
      </c>
      <c r="J201" t="s">
        <v>12</v>
      </c>
      <c r="K201" t="s">
        <v>25</v>
      </c>
      <c r="L201" t="s">
        <v>30</v>
      </c>
    </row>
    <row r="202" spans="1:12" x14ac:dyDescent="0.3">
      <c r="A202">
        <v>216</v>
      </c>
      <c r="B202" t="s">
        <v>112</v>
      </c>
      <c r="C202" t="s">
        <v>16</v>
      </c>
      <c r="D202" s="1">
        <v>42277</v>
      </c>
      <c r="E202" s="6">
        <f t="shared" si="6"/>
        <v>2015</v>
      </c>
      <c r="F202" s="2">
        <v>10282000000</v>
      </c>
      <c r="G202" s="2">
        <v>5587000000</v>
      </c>
      <c r="H202" s="2">
        <v>2563000000</v>
      </c>
      <c r="I202" s="2">
        <v>632000000</v>
      </c>
      <c r="J202" t="s">
        <v>12</v>
      </c>
      <c r="K202" t="s">
        <v>25</v>
      </c>
      <c r="L202" t="s">
        <v>30</v>
      </c>
    </row>
    <row r="203" spans="1:12" x14ac:dyDescent="0.3">
      <c r="A203">
        <v>217</v>
      </c>
      <c r="B203" t="s">
        <v>112</v>
      </c>
      <c r="C203" t="s">
        <v>17</v>
      </c>
      <c r="D203" s="1">
        <v>42643</v>
      </c>
      <c r="E203" s="6">
        <f t="shared" si="6"/>
        <v>2016</v>
      </c>
      <c r="F203" s="2">
        <v>12483000000</v>
      </c>
      <c r="G203" s="2">
        <v>6492000000</v>
      </c>
      <c r="H203" s="2">
        <v>3005000000</v>
      </c>
      <c r="I203" s="2">
        <v>828000000</v>
      </c>
      <c r="J203" t="s">
        <v>12</v>
      </c>
      <c r="K203" t="s">
        <v>25</v>
      </c>
      <c r="L203" t="s">
        <v>30</v>
      </c>
    </row>
    <row r="204" spans="1:12" x14ac:dyDescent="0.3">
      <c r="A204">
        <v>218</v>
      </c>
      <c r="B204" t="s">
        <v>113</v>
      </c>
      <c r="C204" t="s">
        <v>11</v>
      </c>
      <c r="D204" s="1">
        <v>41639</v>
      </c>
      <c r="E204" s="6">
        <f t="shared" si="6"/>
        <v>2013</v>
      </c>
      <c r="F204" s="2">
        <v>22364000000</v>
      </c>
      <c r="G204" s="2">
        <v>18553000000</v>
      </c>
      <c r="H204" s="2">
        <v>1306000000</v>
      </c>
      <c r="I204" s="2">
        <v>556000000</v>
      </c>
      <c r="J204" t="s">
        <v>12</v>
      </c>
      <c r="K204" t="s">
        <v>83</v>
      </c>
      <c r="L204" t="s">
        <v>114</v>
      </c>
    </row>
    <row r="205" spans="1:12" x14ac:dyDescent="0.3">
      <c r="A205">
        <v>219</v>
      </c>
      <c r="B205" t="s">
        <v>113</v>
      </c>
      <c r="C205" t="s">
        <v>15</v>
      </c>
      <c r="D205" s="1">
        <v>42004</v>
      </c>
      <c r="E205" s="6">
        <f t="shared" si="6"/>
        <v>2014</v>
      </c>
      <c r="F205" s="2">
        <v>24551000000</v>
      </c>
      <c r="G205" s="2">
        <v>19746000000</v>
      </c>
      <c r="H205" s="2">
        <v>1333000000</v>
      </c>
      <c r="I205" s="2">
        <v>613000000</v>
      </c>
      <c r="J205" t="s">
        <v>12</v>
      </c>
      <c r="K205" t="s">
        <v>83</v>
      </c>
      <c r="L205" t="s">
        <v>114</v>
      </c>
    </row>
    <row r="206" spans="1:12" x14ac:dyDescent="0.3">
      <c r="A206">
        <v>220</v>
      </c>
      <c r="B206" t="s">
        <v>113</v>
      </c>
      <c r="C206" t="s">
        <v>16</v>
      </c>
      <c r="D206" s="1">
        <v>42369</v>
      </c>
      <c r="E206" s="6">
        <f t="shared" si="6"/>
        <v>2015</v>
      </c>
      <c r="F206" s="2">
        <v>15742000000</v>
      </c>
      <c r="G206" s="2">
        <v>14415000000</v>
      </c>
      <c r="H206" s="2">
        <v>969000000</v>
      </c>
      <c r="I206" s="2">
        <v>466000000</v>
      </c>
      <c r="J206" t="s">
        <v>12</v>
      </c>
      <c r="K206" t="s">
        <v>83</v>
      </c>
      <c r="L206" t="s">
        <v>114</v>
      </c>
    </row>
    <row r="207" spans="1:12" x14ac:dyDescent="0.3">
      <c r="A207">
        <v>221</v>
      </c>
      <c r="B207" t="s">
        <v>113</v>
      </c>
      <c r="C207" t="s">
        <v>17</v>
      </c>
      <c r="D207" s="1">
        <v>42735</v>
      </c>
      <c r="E207" s="6">
        <f t="shared" si="6"/>
        <v>2016</v>
      </c>
      <c r="F207" s="2">
        <v>9841000000</v>
      </c>
      <c r="G207" s="2">
        <v>9973000000</v>
      </c>
      <c r="H207" s="2">
        <v>815000000</v>
      </c>
      <c r="I207" s="2">
        <v>384000000</v>
      </c>
      <c r="J207" t="s">
        <v>12</v>
      </c>
      <c r="K207" t="s">
        <v>83</v>
      </c>
      <c r="L207" t="s">
        <v>114</v>
      </c>
    </row>
    <row r="208" spans="1:12" x14ac:dyDescent="0.3">
      <c r="A208">
        <v>222</v>
      </c>
      <c r="B208" t="s">
        <v>115</v>
      </c>
      <c r="C208" t="s">
        <v>11</v>
      </c>
      <c r="D208" s="1">
        <v>41639</v>
      </c>
      <c r="E208" s="6">
        <f t="shared" si="6"/>
        <v>2013</v>
      </c>
      <c r="F208" s="2">
        <v>6932200000</v>
      </c>
      <c r="G208" s="2">
        <v>857700000</v>
      </c>
      <c r="H208" s="2">
        <v>1797000000</v>
      </c>
      <c r="I208" s="2">
        <v>1444100000</v>
      </c>
      <c r="J208" s="2">
        <v>342900000</v>
      </c>
      <c r="K208" t="s">
        <v>25</v>
      </c>
      <c r="L208" t="s">
        <v>66</v>
      </c>
    </row>
    <row r="209" spans="1:12" x14ac:dyDescent="0.3">
      <c r="A209">
        <v>223</v>
      </c>
      <c r="B209" t="s">
        <v>115</v>
      </c>
      <c r="C209" t="s">
        <v>15</v>
      </c>
      <c r="D209" s="1">
        <v>42004</v>
      </c>
      <c r="E209" s="6">
        <f t="shared" si="6"/>
        <v>2014</v>
      </c>
      <c r="F209" s="2">
        <v>9703300000</v>
      </c>
      <c r="G209" s="2">
        <v>1171000000</v>
      </c>
      <c r="H209" s="2">
        <v>2193400000</v>
      </c>
      <c r="I209" s="2">
        <v>1893400000</v>
      </c>
      <c r="J209" s="2">
        <v>489800000</v>
      </c>
      <c r="K209" t="s">
        <v>25</v>
      </c>
      <c r="L209" t="s">
        <v>66</v>
      </c>
    </row>
    <row r="210" spans="1:12" x14ac:dyDescent="0.3">
      <c r="A210">
        <v>224</v>
      </c>
      <c r="B210" t="s">
        <v>115</v>
      </c>
      <c r="C210" t="s">
        <v>16</v>
      </c>
      <c r="D210" s="1">
        <v>42369</v>
      </c>
      <c r="E210" s="6">
        <f t="shared" si="6"/>
        <v>2015</v>
      </c>
      <c r="F210" s="2">
        <v>10763800000</v>
      </c>
      <c r="G210" s="2">
        <v>1240400000</v>
      </c>
      <c r="H210" s="2">
        <v>2143600000</v>
      </c>
      <c r="I210" s="2">
        <v>2012800000</v>
      </c>
      <c r="J210" s="2">
        <v>382600000</v>
      </c>
      <c r="K210" t="s">
        <v>25</v>
      </c>
      <c r="L210" t="s">
        <v>66</v>
      </c>
    </row>
    <row r="211" spans="1:12" x14ac:dyDescent="0.3">
      <c r="A211">
        <v>225</v>
      </c>
      <c r="B211" t="s">
        <v>115</v>
      </c>
      <c r="C211" t="s">
        <v>17</v>
      </c>
      <c r="D211" s="1">
        <v>42735</v>
      </c>
      <c r="E211" s="6">
        <f t="shared" si="6"/>
        <v>2016</v>
      </c>
      <c r="F211" s="2">
        <v>11448800000</v>
      </c>
      <c r="G211" s="2">
        <v>1478700000</v>
      </c>
      <c r="H211" s="2">
        <v>1972900000</v>
      </c>
      <c r="I211" s="2">
        <v>1973300000</v>
      </c>
      <c r="J211" s="2">
        <v>385600000</v>
      </c>
      <c r="K211" t="s">
        <v>25</v>
      </c>
      <c r="L211" t="s">
        <v>66</v>
      </c>
    </row>
    <row r="212" spans="1:12" x14ac:dyDescent="0.3">
      <c r="A212">
        <v>230</v>
      </c>
      <c r="B212" t="s">
        <v>116</v>
      </c>
      <c r="C212" t="s">
        <v>11</v>
      </c>
      <c r="D212" s="1">
        <v>41274</v>
      </c>
      <c r="E212" s="6">
        <f t="shared" si="6"/>
        <v>2012</v>
      </c>
      <c r="F212" s="2">
        <v>8735700000</v>
      </c>
      <c r="G212" s="2">
        <v>7174000000</v>
      </c>
      <c r="H212" s="2">
        <v>488300000</v>
      </c>
      <c r="I212" t="s">
        <v>12</v>
      </c>
      <c r="J212" s="2">
        <v>282900000</v>
      </c>
      <c r="K212" t="s">
        <v>59</v>
      </c>
      <c r="L212" t="s">
        <v>117</v>
      </c>
    </row>
    <row r="213" spans="1:12" x14ac:dyDescent="0.3">
      <c r="A213">
        <v>231</v>
      </c>
      <c r="B213" t="s">
        <v>116</v>
      </c>
      <c r="C213" t="s">
        <v>15</v>
      </c>
      <c r="D213" s="1">
        <v>41639</v>
      </c>
      <c r="E213" s="6">
        <f t="shared" si="6"/>
        <v>2013</v>
      </c>
      <c r="F213" s="2">
        <v>8468100000</v>
      </c>
      <c r="G213" s="2">
        <v>6875400000</v>
      </c>
      <c r="H213" s="2">
        <v>497400000</v>
      </c>
      <c r="I213" t="s">
        <v>12</v>
      </c>
      <c r="J213" s="2">
        <v>299900000</v>
      </c>
      <c r="K213" t="s">
        <v>59</v>
      </c>
      <c r="L213" t="s">
        <v>117</v>
      </c>
    </row>
    <row r="214" spans="1:12" x14ac:dyDescent="0.3">
      <c r="A214">
        <v>232</v>
      </c>
      <c r="B214" t="s">
        <v>116</v>
      </c>
      <c r="C214" t="s">
        <v>16</v>
      </c>
      <c r="D214" s="1">
        <v>42004</v>
      </c>
      <c r="E214" s="6">
        <f t="shared" si="6"/>
        <v>2014</v>
      </c>
      <c r="F214" s="2">
        <v>8570000000</v>
      </c>
      <c r="G214" s="2">
        <v>6903500000</v>
      </c>
      <c r="H214" s="2">
        <v>547000000</v>
      </c>
      <c r="I214" t="s">
        <v>12</v>
      </c>
      <c r="J214" s="2">
        <v>280900000</v>
      </c>
      <c r="K214" t="s">
        <v>59</v>
      </c>
      <c r="L214" t="s">
        <v>117</v>
      </c>
    </row>
    <row r="215" spans="1:12" x14ac:dyDescent="0.3">
      <c r="A215">
        <v>233</v>
      </c>
      <c r="B215" t="s">
        <v>116</v>
      </c>
      <c r="C215" t="s">
        <v>17</v>
      </c>
      <c r="D215" s="1">
        <v>42369</v>
      </c>
      <c r="E215" s="6">
        <f t="shared" si="6"/>
        <v>2015</v>
      </c>
      <c r="F215" s="2">
        <v>7997000000</v>
      </c>
      <c r="G215" s="2">
        <v>6460300000</v>
      </c>
      <c r="H215" s="2">
        <v>646000000</v>
      </c>
      <c r="I215" t="s">
        <v>12</v>
      </c>
      <c r="J215" s="2">
        <v>285500000</v>
      </c>
      <c r="K215" t="s">
        <v>59</v>
      </c>
      <c r="L215" t="s">
        <v>117</v>
      </c>
    </row>
    <row r="216" spans="1:12" x14ac:dyDescent="0.3">
      <c r="A216">
        <v>234</v>
      </c>
      <c r="B216" t="s">
        <v>118</v>
      </c>
      <c r="C216" t="s">
        <v>11</v>
      </c>
      <c r="D216" s="1">
        <v>41274</v>
      </c>
      <c r="E216" s="6">
        <f t="shared" si="6"/>
        <v>2012</v>
      </c>
      <c r="F216" s="2">
        <v>17621000000</v>
      </c>
      <c r="G216" s="2">
        <v>4610000000</v>
      </c>
      <c r="H216" s="2">
        <v>5017000000</v>
      </c>
      <c r="I216" s="2">
        <v>3904000000</v>
      </c>
      <c r="J216" t="s">
        <v>12</v>
      </c>
      <c r="K216" t="s">
        <v>25</v>
      </c>
      <c r="L216" t="s">
        <v>28</v>
      </c>
    </row>
    <row r="217" spans="1:12" x14ac:dyDescent="0.3">
      <c r="A217">
        <v>235</v>
      </c>
      <c r="B217" t="s">
        <v>118</v>
      </c>
      <c r="C217" t="s">
        <v>15</v>
      </c>
      <c r="D217" s="1">
        <v>41639</v>
      </c>
      <c r="E217" s="6">
        <f t="shared" si="6"/>
        <v>2013</v>
      </c>
      <c r="F217" s="2">
        <v>16385000000</v>
      </c>
      <c r="G217" s="2">
        <v>4619000000</v>
      </c>
      <c r="H217" s="2">
        <v>4939000000</v>
      </c>
      <c r="I217" s="2">
        <v>3731000000</v>
      </c>
      <c r="J217" t="s">
        <v>12</v>
      </c>
      <c r="K217" t="s">
        <v>25</v>
      </c>
      <c r="L217" t="s">
        <v>28</v>
      </c>
    </row>
    <row r="218" spans="1:12" x14ac:dyDescent="0.3">
      <c r="A218">
        <v>236</v>
      </c>
      <c r="B218" t="s">
        <v>118</v>
      </c>
      <c r="C218" t="s">
        <v>16</v>
      </c>
      <c r="D218" s="1">
        <v>42004</v>
      </c>
      <c r="E218" s="6">
        <f t="shared" si="6"/>
        <v>2014</v>
      </c>
      <c r="F218" s="2">
        <v>15879000000</v>
      </c>
      <c r="G218" s="2">
        <v>3932000000</v>
      </c>
      <c r="H218" s="2">
        <v>4822000000</v>
      </c>
      <c r="I218" s="2">
        <v>4534000000</v>
      </c>
      <c r="J218" t="s">
        <v>12</v>
      </c>
      <c r="K218" t="s">
        <v>25</v>
      </c>
      <c r="L218" t="s">
        <v>28</v>
      </c>
    </row>
    <row r="219" spans="1:12" x14ac:dyDescent="0.3">
      <c r="A219">
        <v>237</v>
      </c>
      <c r="B219" t="s">
        <v>118</v>
      </c>
      <c r="C219" t="s">
        <v>17</v>
      </c>
      <c r="D219" s="1">
        <v>42369</v>
      </c>
      <c r="E219" s="6">
        <f t="shared" si="6"/>
        <v>2015</v>
      </c>
      <c r="F219" s="2">
        <v>16560000000</v>
      </c>
      <c r="G219" s="2">
        <v>3909000000</v>
      </c>
      <c r="H219" s="2">
        <v>4841000000</v>
      </c>
      <c r="I219" s="2">
        <v>5920000000</v>
      </c>
      <c r="J219" t="s">
        <v>12</v>
      </c>
      <c r="K219" t="s">
        <v>25</v>
      </c>
      <c r="L219" t="s">
        <v>28</v>
      </c>
    </row>
    <row r="220" spans="1:12" x14ac:dyDescent="0.3">
      <c r="A220">
        <v>238</v>
      </c>
      <c r="B220" t="s">
        <v>119</v>
      </c>
      <c r="C220" t="s">
        <v>11</v>
      </c>
      <c r="D220" s="1">
        <v>41274</v>
      </c>
      <c r="E220" s="6">
        <f t="shared" si="6"/>
        <v>2012</v>
      </c>
      <c r="F220" s="2">
        <v>7249000000</v>
      </c>
      <c r="G220" s="2">
        <v>2349000000</v>
      </c>
      <c r="H220" s="2">
        <v>2529000000</v>
      </c>
      <c r="I220" s="2">
        <v>886000000</v>
      </c>
      <c r="J220" s="2">
        <v>395000000</v>
      </c>
      <c r="K220" t="s">
        <v>25</v>
      </c>
      <c r="L220" t="s">
        <v>30</v>
      </c>
    </row>
    <row r="221" spans="1:12" x14ac:dyDescent="0.3">
      <c r="A221">
        <v>239</v>
      </c>
      <c r="B221" t="s">
        <v>119</v>
      </c>
      <c r="C221" t="s">
        <v>15</v>
      </c>
      <c r="D221" s="1">
        <v>41639</v>
      </c>
      <c r="E221" s="6">
        <f t="shared" si="6"/>
        <v>2013</v>
      </c>
      <c r="F221" s="2">
        <v>7143000000</v>
      </c>
      <c r="G221" s="2">
        <v>2174000000</v>
      </c>
      <c r="H221" s="2">
        <v>2678000000</v>
      </c>
      <c r="I221" s="2">
        <v>861000000</v>
      </c>
      <c r="J221" s="2">
        <v>410000000</v>
      </c>
      <c r="K221" t="s">
        <v>25</v>
      </c>
      <c r="L221" t="s">
        <v>30</v>
      </c>
    </row>
    <row r="222" spans="1:12" x14ac:dyDescent="0.3">
      <c r="A222">
        <v>240</v>
      </c>
      <c r="B222" t="s">
        <v>119</v>
      </c>
      <c r="C222" t="s">
        <v>16</v>
      </c>
      <c r="D222" s="1">
        <v>42004</v>
      </c>
      <c r="E222" s="6">
        <f t="shared" si="6"/>
        <v>2014</v>
      </c>
      <c r="F222" s="2">
        <v>7380000000</v>
      </c>
      <c r="G222" s="2">
        <v>2210000000</v>
      </c>
      <c r="H222" s="2">
        <v>2817000000</v>
      </c>
      <c r="I222" s="2">
        <v>817000000</v>
      </c>
      <c r="J222" s="2">
        <v>438000000</v>
      </c>
      <c r="K222" t="s">
        <v>25</v>
      </c>
      <c r="L222" t="s">
        <v>30</v>
      </c>
    </row>
    <row r="223" spans="1:12" x14ac:dyDescent="0.3">
      <c r="A223">
        <v>241</v>
      </c>
      <c r="B223" t="s">
        <v>119</v>
      </c>
      <c r="C223" t="s">
        <v>17</v>
      </c>
      <c r="D223" s="1">
        <v>42369</v>
      </c>
      <c r="E223" s="6">
        <f t="shared" si="6"/>
        <v>2015</v>
      </c>
      <c r="F223" s="2">
        <v>7477000000</v>
      </c>
      <c r="G223" s="2">
        <v>2173000000</v>
      </c>
      <c r="H223" s="2">
        <v>2996000000</v>
      </c>
      <c r="I223" s="2">
        <v>876000000</v>
      </c>
      <c r="J223" s="2">
        <v>495000000</v>
      </c>
      <c r="K223" t="s">
        <v>25</v>
      </c>
      <c r="L223" t="s">
        <v>30</v>
      </c>
    </row>
    <row r="224" spans="1:12" x14ac:dyDescent="0.3">
      <c r="A224">
        <v>242</v>
      </c>
      <c r="B224" t="s">
        <v>120</v>
      </c>
      <c r="C224" t="s">
        <v>11</v>
      </c>
      <c r="D224" s="1">
        <v>41639</v>
      </c>
      <c r="E224" s="6">
        <f t="shared" si="6"/>
        <v>2013</v>
      </c>
      <c r="F224" s="2">
        <v>7436600000</v>
      </c>
      <c r="G224" s="2">
        <v>5879100000</v>
      </c>
      <c r="H224" s="2">
        <v>702300000</v>
      </c>
      <c r="I224" t="s">
        <v>12</v>
      </c>
      <c r="J224" t="s">
        <v>12</v>
      </c>
      <c r="K224" t="s">
        <v>19</v>
      </c>
      <c r="L224" t="s">
        <v>121</v>
      </c>
    </row>
    <row r="225" spans="1:12" x14ac:dyDescent="0.3">
      <c r="A225">
        <v>243</v>
      </c>
      <c r="B225" t="s">
        <v>120</v>
      </c>
      <c r="C225" t="s">
        <v>15</v>
      </c>
      <c r="D225" s="1">
        <v>42004</v>
      </c>
      <c r="E225" s="6">
        <f t="shared" si="6"/>
        <v>2014</v>
      </c>
      <c r="F225" s="2">
        <v>8305100000</v>
      </c>
      <c r="G225" s="2">
        <v>6548700000</v>
      </c>
      <c r="H225" s="2">
        <v>792700000</v>
      </c>
      <c r="I225" t="s">
        <v>12</v>
      </c>
      <c r="J225" t="s">
        <v>12</v>
      </c>
      <c r="K225" t="s">
        <v>19</v>
      </c>
      <c r="L225" t="s">
        <v>121</v>
      </c>
    </row>
    <row r="226" spans="1:12" x14ac:dyDescent="0.3">
      <c r="A226">
        <v>244</v>
      </c>
      <c r="B226" t="s">
        <v>120</v>
      </c>
      <c r="C226" t="s">
        <v>16</v>
      </c>
      <c r="D226" s="1">
        <v>42369</v>
      </c>
      <c r="E226" s="6">
        <f t="shared" si="6"/>
        <v>2015</v>
      </c>
      <c r="F226" s="2">
        <v>8023200000</v>
      </c>
      <c r="G226" s="2">
        <v>6320100000</v>
      </c>
      <c r="H226" s="2">
        <v>763400000</v>
      </c>
      <c r="I226" t="s">
        <v>12</v>
      </c>
      <c r="J226" t="s">
        <v>12</v>
      </c>
      <c r="K226" t="s">
        <v>19</v>
      </c>
      <c r="L226" t="s">
        <v>121</v>
      </c>
    </row>
    <row r="227" spans="1:12" x14ac:dyDescent="0.3">
      <c r="A227">
        <v>245</v>
      </c>
      <c r="B227" t="s">
        <v>120</v>
      </c>
      <c r="C227" t="s">
        <v>17</v>
      </c>
      <c r="D227" s="1">
        <v>42735</v>
      </c>
      <c r="E227" s="6">
        <f t="shared" si="6"/>
        <v>2016</v>
      </c>
      <c r="F227" s="2">
        <v>9071000000</v>
      </c>
      <c r="G227" s="2">
        <v>7137900000</v>
      </c>
      <c r="H227" s="2">
        <v>1707200000</v>
      </c>
      <c r="I227" t="s">
        <v>12</v>
      </c>
      <c r="J227" t="s">
        <v>12</v>
      </c>
      <c r="K227" t="s">
        <v>19</v>
      </c>
      <c r="L227" t="s">
        <v>121</v>
      </c>
    </row>
    <row r="228" spans="1:12" x14ac:dyDescent="0.3">
      <c r="A228">
        <v>246</v>
      </c>
      <c r="B228" t="s">
        <v>122</v>
      </c>
      <c r="C228" t="s">
        <v>11</v>
      </c>
      <c r="D228" s="1">
        <v>41274</v>
      </c>
      <c r="E228" s="6">
        <f t="shared" si="6"/>
        <v>2012</v>
      </c>
      <c r="F228" s="2">
        <v>1847186000</v>
      </c>
      <c r="G228" s="2">
        <v>667208000</v>
      </c>
      <c r="H228" s="2">
        <v>93782000</v>
      </c>
      <c r="I228" t="s">
        <v>12</v>
      </c>
      <c r="J228" s="2">
        <v>445875000</v>
      </c>
      <c r="K228" t="s">
        <v>52</v>
      </c>
      <c r="L228" t="s">
        <v>53</v>
      </c>
    </row>
    <row r="229" spans="1:12" x14ac:dyDescent="0.3">
      <c r="A229">
        <v>247</v>
      </c>
      <c r="B229" t="s">
        <v>122</v>
      </c>
      <c r="C229" t="s">
        <v>15</v>
      </c>
      <c r="D229" s="1">
        <v>41639</v>
      </c>
      <c r="E229" s="6">
        <f t="shared" si="6"/>
        <v>2013</v>
      </c>
      <c r="F229" s="2">
        <v>2135539000</v>
      </c>
      <c r="G229" s="2">
        <v>771403000</v>
      </c>
      <c r="H229" s="2">
        <v>117073000</v>
      </c>
      <c r="I229" t="s">
        <v>12</v>
      </c>
      <c r="J229" s="2">
        <v>560637000</v>
      </c>
      <c r="K229" t="s">
        <v>52</v>
      </c>
      <c r="L229" t="s">
        <v>53</v>
      </c>
    </row>
    <row r="230" spans="1:12" x14ac:dyDescent="0.3">
      <c r="A230">
        <v>248</v>
      </c>
      <c r="B230" t="s">
        <v>122</v>
      </c>
      <c r="C230" t="s">
        <v>16</v>
      </c>
      <c r="D230" s="1">
        <v>42004</v>
      </c>
      <c r="E230" s="6">
        <f t="shared" si="6"/>
        <v>2014</v>
      </c>
      <c r="F230" s="2">
        <v>2396998000</v>
      </c>
      <c r="G230" s="2">
        <v>864526000</v>
      </c>
      <c r="H230" s="2">
        <v>102077000</v>
      </c>
      <c r="I230" t="s">
        <v>12</v>
      </c>
      <c r="J230" s="2">
        <v>628573000</v>
      </c>
      <c r="K230" t="s">
        <v>52</v>
      </c>
      <c r="L230" t="s">
        <v>53</v>
      </c>
    </row>
    <row r="231" spans="1:12" x14ac:dyDescent="0.3">
      <c r="A231">
        <v>249</v>
      </c>
      <c r="B231" t="s">
        <v>122</v>
      </c>
      <c r="C231" t="s">
        <v>17</v>
      </c>
      <c r="D231" s="1">
        <v>42369</v>
      </c>
      <c r="E231" s="6">
        <f t="shared" si="6"/>
        <v>2015</v>
      </c>
      <c r="F231" s="2">
        <v>2490821000</v>
      </c>
      <c r="G231" s="2">
        <v>904336000</v>
      </c>
      <c r="H231" s="2">
        <v>97578000</v>
      </c>
      <c r="I231" t="s">
        <v>12</v>
      </c>
      <c r="J231" s="2">
        <v>639542000</v>
      </c>
      <c r="K231" t="s">
        <v>52</v>
      </c>
      <c r="L231" t="s">
        <v>53</v>
      </c>
    </row>
    <row r="232" spans="1:12" x14ac:dyDescent="0.3">
      <c r="A232">
        <v>254</v>
      </c>
      <c r="B232" t="s">
        <v>123</v>
      </c>
      <c r="C232" t="s">
        <v>11</v>
      </c>
      <c r="D232" s="1">
        <v>41420</v>
      </c>
      <c r="E232" s="6">
        <f t="shared" si="6"/>
        <v>2013</v>
      </c>
      <c r="F232" s="2">
        <v>13469300000</v>
      </c>
      <c r="G232" s="2">
        <v>10104400000</v>
      </c>
      <c r="H232" s="2">
        <v>2065900000</v>
      </c>
      <c r="I232" t="s">
        <v>12</v>
      </c>
      <c r="J232" t="s">
        <v>12</v>
      </c>
      <c r="K232" t="s">
        <v>36</v>
      </c>
      <c r="L232" t="s">
        <v>124</v>
      </c>
    </row>
    <row r="233" spans="1:12" x14ac:dyDescent="0.3">
      <c r="A233">
        <v>255</v>
      </c>
      <c r="B233" t="s">
        <v>123</v>
      </c>
      <c r="C233" t="s">
        <v>15</v>
      </c>
      <c r="D233" s="1">
        <v>41784</v>
      </c>
      <c r="E233" s="6">
        <f t="shared" si="6"/>
        <v>2014</v>
      </c>
      <c r="F233" s="2">
        <v>11838200000</v>
      </c>
      <c r="G233" s="2">
        <v>8910800000</v>
      </c>
      <c r="H233" s="2">
        <v>1778900000</v>
      </c>
      <c r="I233" t="s">
        <v>12</v>
      </c>
      <c r="J233" t="s">
        <v>12</v>
      </c>
      <c r="K233" t="s">
        <v>36</v>
      </c>
      <c r="L233" t="s">
        <v>124</v>
      </c>
    </row>
    <row r="234" spans="1:12" x14ac:dyDescent="0.3">
      <c r="A234">
        <v>256</v>
      </c>
      <c r="B234" t="s">
        <v>123</v>
      </c>
      <c r="C234" t="s">
        <v>16</v>
      </c>
      <c r="D234" s="1">
        <v>42155</v>
      </c>
      <c r="E234" s="6">
        <f t="shared" si="6"/>
        <v>2015</v>
      </c>
      <c r="F234" s="2">
        <v>11937000000</v>
      </c>
      <c r="G234" s="2">
        <v>9061400000</v>
      </c>
      <c r="H234" s="2">
        <v>1545300000</v>
      </c>
      <c r="I234" t="s">
        <v>12</v>
      </c>
      <c r="J234" t="s">
        <v>12</v>
      </c>
      <c r="K234" t="s">
        <v>36</v>
      </c>
      <c r="L234" t="s">
        <v>124</v>
      </c>
    </row>
    <row r="235" spans="1:12" x14ac:dyDescent="0.3">
      <c r="A235">
        <v>257</v>
      </c>
      <c r="B235" t="s">
        <v>123</v>
      </c>
      <c r="C235" t="s">
        <v>17</v>
      </c>
      <c r="D235" s="1">
        <v>42519</v>
      </c>
      <c r="E235" s="6">
        <f t="shared" si="6"/>
        <v>2016</v>
      </c>
      <c r="F235" s="2">
        <v>11642900000</v>
      </c>
      <c r="G235" s="2">
        <v>8552100000</v>
      </c>
      <c r="H235" s="2">
        <v>2209400000</v>
      </c>
      <c r="I235" t="s">
        <v>12</v>
      </c>
      <c r="J235" t="s">
        <v>12</v>
      </c>
      <c r="K235" t="s">
        <v>36</v>
      </c>
      <c r="L235" t="s">
        <v>124</v>
      </c>
    </row>
    <row r="236" spans="1:12" x14ac:dyDescent="0.3">
      <c r="A236">
        <v>258</v>
      </c>
      <c r="B236" t="s">
        <v>125</v>
      </c>
      <c r="C236" t="s">
        <v>11</v>
      </c>
      <c r="D236" s="1">
        <v>41455</v>
      </c>
      <c r="E236" s="6">
        <f t="shared" si="6"/>
        <v>2013</v>
      </c>
      <c r="F236" s="2">
        <v>101093000000</v>
      </c>
      <c r="G236" s="2">
        <v>96172000000</v>
      </c>
      <c r="H236" s="2">
        <v>2875000000</v>
      </c>
      <c r="I236" t="s">
        <v>12</v>
      </c>
      <c r="J236" s="2">
        <v>158000000</v>
      </c>
      <c r="K236" t="s">
        <v>25</v>
      </c>
      <c r="L236" t="s">
        <v>28</v>
      </c>
    </row>
    <row r="237" spans="1:12" x14ac:dyDescent="0.3">
      <c r="A237">
        <v>259</v>
      </c>
      <c r="B237" t="s">
        <v>125</v>
      </c>
      <c r="C237" t="s">
        <v>15</v>
      </c>
      <c r="D237" s="1">
        <v>41820</v>
      </c>
      <c r="E237" s="6">
        <f t="shared" si="6"/>
        <v>2014</v>
      </c>
      <c r="F237" s="2">
        <v>91084000000</v>
      </c>
      <c r="G237" s="2">
        <v>85923000000</v>
      </c>
      <c r="H237" s="2">
        <v>3028000000</v>
      </c>
      <c r="I237" t="s">
        <v>12</v>
      </c>
      <c r="J237" s="2">
        <v>223000000</v>
      </c>
      <c r="K237" t="s">
        <v>25</v>
      </c>
      <c r="L237" t="s">
        <v>28</v>
      </c>
    </row>
    <row r="238" spans="1:12" x14ac:dyDescent="0.3">
      <c r="A238">
        <v>260</v>
      </c>
      <c r="B238" t="s">
        <v>125</v>
      </c>
      <c r="C238" t="s">
        <v>16</v>
      </c>
      <c r="D238" s="1">
        <v>42185</v>
      </c>
      <c r="E238" s="6">
        <f t="shared" si="6"/>
        <v>2015</v>
      </c>
      <c r="F238" s="2">
        <v>102531000000</v>
      </c>
      <c r="G238" s="2">
        <v>96819000000</v>
      </c>
      <c r="H238" s="2">
        <v>3240000000</v>
      </c>
      <c r="I238" t="s">
        <v>12</v>
      </c>
      <c r="J238" s="2">
        <v>281000000</v>
      </c>
      <c r="K238" t="s">
        <v>25</v>
      </c>
      <c r="L238" t="s">
        <v>28</v>
      </c>
    </row>
    <row r="239" spans="1:12" x14ac:dyDescent="0.3">
      <c r="A239">
        <v>261</v>
      </c>
      <c r="B239" t="s">
        <v>125</v>
      </c>
      <c r="C239" t="s">
        <v>17</v>
      </c>
      <c r="D239" s="1">
        <v>42551</v>
      </c>
      <c r="E239" s="6">
        <f t="shared" si="6"/>
        <v>2016</v>
      </c>
      <c r="F239" s="2">
        <v>121546000000</v>
      </c>
      <c r="G239" s="2">
        <v>115003000000</v>
      </c>
      <c r="H239" s="2">
        <v>3648000000</v>
      </c>
      <c r="I239" t="s">
        <v>12</v>
      </c>
      <c r="J239" s="2">
        <v>459000000</v>
      </c>
      <c r="K239" t="s">
        <v>25</v>
      </c>
      <c r="L239" t="s">
        <v>28</v>
      </c>
    </row>
    <row r="240" spans="1:12" x14ac:dyDescent="0.3">
      <c r="A240">
        <v>262</v>
      </c>
      <c r="B240" t="s">
        <v>126</v>
      </c>
      <c r="C240" t="s">
        <v>11</v>
      </c>
      <c r="D240" s="1">
        <v>41639</v>
      </c>
      <c r="E240" s="6">
        <f t="shared" si="6"/>
        <v>2013</v>
      </c>
      <c r="F240" s="2">
        <v>55656000000</v>
      </c>
      <c r="G240" s="2">
        <v>41454000000</v>
      </c>
      <c r="H240" s="2">
        <v>6528000000</v>
      </c>
      <c r="I240" s="2">
        <v>2046000000</v>
      </c>
      <c r="J240" t="s">
        <v>12</v>
      </c>
      <c r="K240" t="s">
        <v>13</v>
      </c>
      <c r="L240" t="s">
        <v>127</v>
      </c>
    </row>
    <row r="241" spans="1:12" x14ac:dyDescent="0.3">
      <c r="A241">
        <v>263</v>
      </c>
      <c r="B241" t="s">
        <v>126</v>
      </c>
      <c r="C241" t="s">
        <v>15</v>
      </c>
      <c r="D241" s="1">
        <v>42004</v>
      </c>
      <c r="E241" s="6">
        <f t="shared" si="6"/>
        <v>2014</v>
      </c>
      <c r="F241" s="2">
        <v>55184000000</v>
      </c>
      <c r="G241" s="2">
        <v>41342000000</v>
      </c>
      <c r="H241" s="2">
        <v>8148000000</v>
      </c>
      <c r="I241" s="2">
        <v>2380000000</v>
      </c>
      <c r="J241" t="s">
        <v>12</v>
      </c>
      <c r="K241" t="s">
        <v>13</v>
      </c>
      <c r="L241" t="s">
        <v>127</v>
      </c>
    </row>
    <row r="242" spans="1:12" x14ac:dyDescent="0.3">
      <c r="A242">
        <v>264</v>
      </c>
      <c r="B242" t="s">
        <v>126</v>
      </c>
      <c r="C242" t="s">
        <v>16</v>
      </c>
      <c r="D242" s="1">
        <v>42369</v>
      </c>
      <c r="E242" s="6">
        <f t="shared" si="6"/>
        <v>2015</v>
      </c>
      <c r="F242" s="2">
        <v>47011000000</v>
      </c>
      <c r="G242" s="2">
        <v>34133000000</v>
      </c>
      <c r="H242" s="2">
        <v>6974000000</v>
      </c>
      <c r="I242" s="2">
        <v>2119000000</v>
      </c>
      <c r="J242" t="s">
        <v>12</v>
      </c>
      <c r="K242" t="s">
        <v>13</v>
      </c>
      <c r="L242" t="s">
        <v>127</v>
      </c>
    </row>
    <row r="243" spans="1:12" x14ac:dyDescent="0.3">
      <c r="A243">
        <v>265</v>
      </c>
      <c r="B243" t="s">
        <v>126</v>
      </c>
      <c r="C243" t="s">
        <v>17</v>
      </c>
      <c r="D243" s="1">
        <v>42735</v>
      </c>
      <c r="E243" s="6">
        <f t="shared" si="6"/>
        <v>2016</v>
      </c>
      <c r="F243" s="2">
        <v>38537000000</v>
      </c>
      <c r="G243" s="2">
        <v>28905000000</v>
      </c>
      <c r="H243" s="2">
        <v>6588000000</v>
      </c>
      <c r="I243" s="2">
        <v>1951000000</v>
      </c>
      <c r="J243" t="s">
        <v>12</v>
      </c>
      <c r="K243" t="s">
        <v>13</v>
      </c>
      <c r="L243" t="s">
        <v>127</v>
      </c>
    </row>
    <row r="244" spans="1:12" x14ac:dyDescent="0.3">
      <c r="A244">
        <v>266</v>
      </c>
      <c r="B244" t="s">
        <v>128</v>
      </c>
      <c r="C244" t="s">
        <v>11</v>
      </c>
      <c r="D244" s="1">
        <v>41274</v>
      </c>
      <c r="E244" s="6">
        <f t="shared" si="6"/>
        <v>2012</v>
      </c>
      <c r="F244" s="2">
        <v>17936000000</v>
      </c>
      <c r="G244" s="2">
        <v>12620000000</v>
      </c>
      <c r="H244" s="2">
        <v>2096000000</v>
      </c>
      <c r="I244" t="s">
        <v>12</v>
      </c>
      <c r="J244" s="2">
        <v>-6000000</v>
      </c>
      <c r="K244" t="s">
        <v>47</v>
      </c>
      <c r="L244" t="s">
        <v>50</v>
      </c>
    </row>
    <row r="245" spans="1:12" x14ac:dyDescent="0.3">
      <c r="A245">
        <v>267</v>
      </c>
      <c r="B245" t="s">
        <v>128</v>
      </c>
      <c r="C245" t="s">
        <v>15</v>
      </c>
      <c r="D245" s="1">
        <v>41639</v>
      </c>
      <c r="E245" s="6">
        <f t="shared" si="6"/>
        <v>2013</v>
      </c>
      <c r="F245" s="2">
        <v>19261000000</v>
      </c>
      <c r="G245" s="2">
        <v>12522000000</v>
      </c>
      <c r="H245" s="2">
        <v>2211000000</v>
      </c>
      <c r="I245" t="s">
        <v>12</v>
      </c>
      <c r="J245" s="2">
        <v>15000000</v>
      </c>
      <c r="K245" t="s">
        <v>47</v>
      </c>
      <c r="L245" t="s">
        <v>50</v>
      </c>
    </row>
    <row r="246" spans="1:12" x14ac:dyDescent="0.3">
      <c r="A246">
        <v>268</v>
      </c>
      <c r="B246" t="s">
        <v>128</v>
      </c>
      <c r="C246" t="s">
        <v>16</v>
      </c>
      <c r="D246" s="1">
        <v>42004</v>
      </c>
      <c r="E246" s="6">
        <f t="shared" si="6"/>
        <v>2014</v>
      </c>
      <c r="F246" s="2">
        <v>19171000000</v>
      </c>
      <c r="G246" s="2">
        <v>13241000000</v>
      </c>
      <c r="H246" s="2">
        <v>2245000000</v>
      </c>
      <c r="I246" t="s">
        <v>12</v>
      </c>
      <c r="J246" s="2">
        <v>-82000000</v>
      </c>
      <c r="K246" t="s">
        <v>47</v>
      </c>
      <c r="L246" t="s">
        <v>50</v>
      </c>
    </row>
    <row r="247" spans="1:12" x14ac:dyDescent="0.3">
      <c r="A247">
        <v>269</v>
      </c>
      <c r="B247" t="s">
        <v>128</v>
      </c>
      <c r="C247" t="s">
        <v>17</v>
      </c>
      <c r="D247" s="1">
        <v>42369</v>
      </c>
      <c r="E247" s="6">
        <f t="shared" si="6"/>
        <v>2015</v>
      </c>
      <c r="F247" s="2">
        <v>18987000000</v>
      </c>
      <c r="G247" s="2">
        <v>12968000000</v>
      </c>
      <c r="H247" s="2">
        <v>2270000000</v>
      </c>
      <c r="I247" t="s">
        <v>12</v>
      </c>
      <c r="J247" s="2">
        <v>120000000</v>
      </c>
      <c r="K247" t="s">
        <v>47</v>
      </c>
      <c r="L247" t="s">
        <v>50</v>
      </c>
    </row>
    <row r="248" spans="1:12" x14ac:dyDescent="0.3">
      <c r="A248">
        <v>270</v>
      </c>
      <c r="B248" t="s">
        <v>129</v>
      </c>
      <c r="C248" t="s">
        <v>11</v>
      </c>
      <c r="D248" s="1">
        <v>41274</v>
      </c>
      <c r="E248" s="6">
        <f t="shared" si="6"/>
        <v>2012</v>
      </c>
      <c r="F248" s="2">
        <v>6514099000</v>
      </c>
      <c r="G248" s="2">
        <v>5745428000</v>
      </c>
      <c r="H248" t="s">
        <v>12</v>
      </c>
      <c r="I248" t="s">
        <v>12</v>
      </c>
      <c r="J248" s="2">
        <v>169645000</v>
      </c>
      <c r="K248" t="s">
        <v>52</v>
      </c>
      <c r="L248" t="s">
        <v>130</v>
      </c>
    </row>
    <row r="249" spans="1:12" x14ac:dyDescent="0.3">
      <c r="A249">
        <v>271</v>
      </c>
      <c r="B249" t="s">
        <v>129</v>
      </c>
      <c r="C249" t="s">
        <v>15</v>
      </c>
      <c r="D249" s="1">
        <v>41639</v>
      </c>
      <c r="E249" s="6">
        <f t="shared" si="6"/>
        <v>2013</v>
      </c>
      <c r="F249" s="2">
        <v>7184794000</v>
      </c>
      <c r="G249" s="2">
        <v>6293699000</v>
      </c>
      <c r="H249" t="s">
        <v>12</v>
      </c>
      <c r="I249" t="s">
        <v>12</v>
      </c>
      <c r="J249" s="2">
        <v>190390000</v>
      </c>
      <c r="K249" t="s">
        <v>52</v>
      </c>
      <c r="L249" t="s">
        <v>130</v>
      </c>
    </row>
    <row r="250" spans="1:12" x14ac:dyDescent="0.3">
      <c r="A250">
        <v>272</v>
      </c>
      <c r="B250" t="s">
        <v>129</v>
      </c>
      <c r="C250" t="s">
        <v>16</v>
      </c>
      <c r="D250" s="1">
        <v>42004</v>
      </c>
      <c r="E250" s="6">
        <f t="shared" si="6"/>
        <v>2014</v>
      </c>
      <c r="F250" s="2">
        <v>9049918000</v>
      </c>
      <c r="G250" s="2">
        <v>8050222000</v>
      </c>
      <c r="H250" t="s">
        <v>12</v>
      </c>
      <c r="I250" t="s">
        <v>12</v>
      </c>
      <c r="J250" s="2">
        <v>265101000</v>
      </c>
      <c r="K250" t="s">
        <v>52</v>
      </c>
      <c r="L250" t="s">
        <v>130</v>
      </c>
    </row>
    <row r="251" spans="1:12" x14ac:dyDescent="0.3">
      <c r="A251">
        <v>273</v>
      </c>
      <c r="B251" t="s">
        <v>129</v>
      </c>
      <c r="C251" t="s">
        <v>17</v>
      </c>
      <c r="D251" s="1">
        <v>42369</v>
      </c>
      <c r="E251" s="6">
        <f t="shared" si="6"/>
        <v>2015</v>
      </c>
      <c r="F251" s="2">
        <v>10855810000</v>
      </c>
      <c r="G251" s="2">
        <v>9716541000</v>
      </c>
      <c r="H251" t="s">
        <v>12</v>
      </c>
      <c r="I251" t="s">
        <v>12</v>
      </c>
      <c r="J251" s="2">
        <v>314096000</v>
      </c>
      <c r="K251" t="s">
        <v>52</v>
      </c>
      <c r="L251" t="s">
        <v>130</v>
      </c>
    </row>
    <row r="252" spans="1:12" x14ac:dyDescent="0.3">
      <c r="A252">
        <v>274</v>
      </c>
      <c r="B252" t="s">
        <v>131</v>
      </c>
      <c r="C252" t="s">
        <v>11</v>
      </c>
      <c r="D252" s="1">
        <v>41274</v>
      </c>
      <c r="E252" s="6">
        <f t="shared" si="6"/>
        <v>2012</v>
      </c>
      <c r="F252" s="2">
        <v>2432680000</v>
      </c>
      <c r="G252" s="2">
        <v>728989000</v>
      </c>
      <c r="H252" s="2">
        <v>212572000</v>
      </c>
      <c r="I252" t="s">
        <v>12</v>
      </c>
      <c r="J252" s="2">
        <v>622592000</v>
      </c>
      <c r="K252" t="s">
        <v>52</v>
      </c>
      <c r="L252" t="s">
        <v>53</v>
      </c>
    </row>
    <row r="253" spans="1:12" x14ac:dyDescent="0.3">
      <c r="A253">
        <v>275</v>
      </c>
      <c r="B253" t="s">
        <v>131</v>
      </c>
      <c r="C253" t="s">
        <v>15</v>
      </c>
      <c r="D253" s="1">
        <v>41639</v>
      </c>
      <c r="E253" s="6">
        <f t="shared" si="6"/>
        <v>2013</v>
      </c>
      <c r="F253" s="2">
        <v>2865751000</v>
      </c>
      <c r="G253" s="2">
        <v>991017000</v>
      </c>
      <c r="H253" s="2">
        <v>213519000</v>
      </c>
      <c r="I253" t="s">
        <v>12</v>
      </c>
      <c r="J253" s="2">
        <v>741342000</v>
      </c>
      <c r="K253" t="s">
        <v>52</v>
      </c>
      <c r="L253" t="s">
        <v>53</v>
      </c>
    </row>
    <row r="254" spans="1:12" x14ac:dyDescent="0.3">
      <c r="A254">
        <v>276</v>
      </c>
      <c r="B254" t="s">
        <v>131</v>
      </c>
      <c r="C254" t="s">
        <v>16</v>
      </c>
      <c r="D254" s="1">
        <v>42004</v>
      </c>
      <c r="E254" s="6">
        <f t="shared" si="6"/>
        <v>2014</v>
      </c>
      <c r="F254" s="2">
        <v>3538756000</v>
      </c>
      <c r="G254" s="2">
        <v>1306606000</v>
      </c>
      <c r="H254" s="2">
        <v>257296000</v>
      </c>
      <c r="I254" t="s">
        <v>12</v>
      </c>
      <c r="J254" s="2">
        <v>985781000</v>
      </c>
      <c r="K254" t="s">
        <v>52</v>
      </c>
      <c r="L254" t="s">
        <v>53</v>
      </c>
    </row>
    <row r="255" spans="1:12" x14ac:dyDescent="0.3">
      <c r="A255">
        <v>277</v>
      </c>
      <c r="B255" t="s">
        <v>131</v>
      </c>
      <c r="C255" t="s">
        <v>17</v>
      </c>
      <c r="D255" s="1">
        <v>42369</v>
      </c>
      <c r="E255" s="6">
        <f t="shared" si="6"/>
        <v>2015</v>
      </c>
      <c r="F255" s="2">
        <v>3663851000</v>
      </c>
      <c r="G255" s="2">
        <v>1321426000</v>
      </c>
      <c r="H255" s="2">
        <v>310921000</v>
      </c>
      <c r="I255" t="s">
        <v>12</v>
      </c>
      <c r="J255" s="2">
        <v>1036178000</v>
      </c>
      <c r="K255" t="s">
        <v>52</v>
      </c>
      <c r="L255" t="s">
        <v>53</v>
      </c>
    </row>
    <row r="256" spans="1:12" x14ac:dyDescent="0.3">
      <c r="A256">
        <v>278</v>
      </c>
      <c r="B256" t="s">
        <v>132</v>
      </c>
      <c r="C256" t="s">
        <v>11</v>
      </c>
      <c r="D256" s="1">
        <v>41608</v>
      </c>
      <c r="E256" s="6">
        <f t="shared" si="6"/>
        <v>2013</v>
      </c>
      <c r="F256" s="2">
        <v>15456000000</v>
      </c>
      <c r="G256" s="2">
        <v>10645000000</v>
      </c>
      <c r="H256" s="2">
        <v>1879000000</v>
      </c>
      <c r="I256" t="s">
        <v>12</v>
      </c>
      <c r="J256" s="2">
        <v>1590000000</v>
      </c>
      <c r="K256" t="s">
        <v>19</v>
      </c>
      <c r="L256" t="s">
        <v>133</v>
      </c>
    </row>
    <row r="257" spans="1:15" x14ac:dyDescent="0.3">
      <c r="A257">
        <v>279</v>
      </c>
      <c r="B257" t="s">
        <v>132</v>
      </c>
      <c r="C257" t="s">
        <v>15</v>
      </c>
      <c r="D257" s="1">
        <v>41973</v>
      </c>
      <c r="E257" s="6">
        <f t="shared" si="6"/>
        <v>2014</v>
      </c>
      <c r="F257" s="2">
        <v>15884000000</v>
      </c>
      <c r="G257" s="2">
        <v>10421000000</v>
      </c>
      <c r="H257" s="2">
        <v>2054000000</v>
      </c>
      <c r="I257" t="s">
        <v>12</v>
      </c>
      <c r="J257" s="2">
        <v>1637000000</v>
      </c>
      <c r="K257" t="s">
        <v>19</v>
      </c>
      <c r="L257" t="s">
        <v>133</v>
      </c>
    </row>
    <row r="258" spans="1:15" x14ac:dyDescent="0.3">
      <c r="A258">
        <v>280</v>
      </c>
      <c r="B258" t="s">
        <v>132</v>
      </c>
      <c r="C258" t="s">
        <v>16</v>
      </c>
      <c r="D258" s="1">
        <v>42338</v>
      </c>
      <c r="E258" s="6">
        <f t="shared" ref="E258:E321" si="7">YEAR(D258)</f>
        <v>2015</v>
      </c>
      <c r="F258" s="2">
        <v>15714000000</v>
      </c>
      <c r="G258" s="2">
        <v>9447000000</v>
      </c>
      <c r="H258" s="2">
        <v>2067000000</v>
      </c>
      <c r="I258" t="s">
        <v>12</v>
      </c>
      <c r="J258" s="2">
        <v>1626000000</v>
      </c>
      <c r="K258" t="s">
        <v>19</v>
      </c>
      <c r="L258" t="s">
        <v>133</v>
      </c>
    </row>
    <row r="259" spans="1:15" x14ac:dyDescent="0.3">
      <c r="A259">
        <v>281</v>
      </c>
      <c r="B259" t="s">
        <v>132</v>
      </c>
      <c r="C259" t="s">
        <v>17</v>
      </c>
      <c r="D259" s="1">
        <v>42704</v>
      </c>
      <c r="E259" s="6">
        <f t="shared" si="7"/>
        <v>2016</v>
      </c>
      <c r="F259" s="2">
        <v>16389000000</v>
      </c>
      <c r="G259" s="2">
        <v>9383000000</v>
      </c>
      <c r="H259" s="2">
        <v>2197000000</v>
      </c>
      <c r="I259" t="s">
        <v>12</v>
      </c>
      <c r="J259" s="2">
        <v>1738000000</v>
      </c>
      <c r="K259" t="s">
        <v>19</v>
      </c>
      <c r="L259" t="s">
        <v>133</v>
      </c>
    </row>
    <row r="260" spans="1:15" x14ac:dyDescent="0.3">
      <c r="A260">
        <v>282</v>
      </c>
      <c r="B260" t="s">
        <v>134</v>
      </c>
      <c r="C260" t="s">
        <v>11</v>
      </c>
      <c r="D260" s="1">
        <v>41639</v>
      </c>
      <c r="E260" s="6">
        <f t="shared" si="7"/>
        <v>2013</v>
      </c>
      <c r="F260" s="2">
        <v>6493900000</v>
      </c>
      <c r="G260" s="2">
        <v>340400000</v>
      </c>
      <c r="H260" s="2">
        <v>1684500000</v>
      </c>
      <c r="I260" s="2">
        <v>2226200000</v>
      </c>
      <c r="J260" s="2">
        <v>262800000</v>
      </c>
      <c r="K260" t="s">
        <v>25</v>
      </c>
      <c r="L260" t="s">
        <v>66</v>
      </c>
    </row>
    <row r="261" spans="1:15" x14ac:dyDescent="0.3">
      <c r="A261">
        <v>283</v>
      </c>
      <c r="B261" t="s">
        <v>134</v>
      </c>
      <c r="C261" t="s">
        <v>15</v>
      </c>
      <c r="D261" s="1">
        <v>42004</v>
      </c>
      <c r="E261" s="6">
        <f t="shared" si="7"/>
        <v>2014</v>
      </c>
      <c r="F261" s="2">
        <v>7670400000</v>
      </c>
      <c r="G261" s="2">
        <v>385900000</v>
      </c>
      <c r="H261" s="2">
        <v>2027900000</v>
      </c>
      <c r="I261" s="2">
        <v>2430600000</v>
      </c>
      <c r="J261" s="2">
        <v>258300000</v>
      </c>
      <c r="K261" t="s">
        <v>25</v>
      </c>
      <c r="L261" t="s">
        <v>66</v>
      </c>
    </row>
    <row r="262" spans="1:15" x14ac:dyDescent="0.3">
      <c r="A262">
        <v>284</v>
      </c>
      <c r="B262" t="s">
        <v>134</v>
      </c>
      <c r="C262" t="s">
        <v>16</v>
      </c>
      <c r="D262" s="1">
        <v>42369</v>
      </c>
      <c r="E262" s="6">
        <f t="shared" si="7"/>
        <v>2015</v>
      </c>
      <c r="F262" s="2">
        <v>9256000000</v>
      </c>
      <c r="G262" s="2">
        <v>420100000</v>
      </c>
      <c r="H262" s="2">
        <v>2305400000</v>
      </c>
      <c r="I262" s="2">
        <v>3697300000</v>
      </c>
      <c r="J262" s="2">
        <v>279000000</v>
      </c>
      <c r="K262" t="s">
        <v>25</v>
      </c>
      <c r="L262" t="s">
        <v>66</v>
      </c>
    </row>
    <row r="263" spans="1:15" x14ac:dyDescent="0.3">
      <c r="A263">
        <v>285</v>
      </c>
      <c r="B263" t="s">
        <v>134</v>
      </c>
      <c r="C263" t="s">
        <v>17</v>
      </c>
      <c r="D263" s="1">
        <v>42735</v>
      </c>
      <c r="E263" s="6">
        <f t="shared" si="7"/>
        <v>2016</v>
      </c>
      <c r="F263" s="2">
        <v>11229200000</v>
      </c>
      <c r="G263" s="2">
        <v>438000000</v>
      </c>
      <c r="H263" s="2">
        <v>2657700000</v>
      </c>
      <c r="I263" s="2">
        <v>4470100000</v>
      </c>
      <c r="J263" s="2">
        <v>459000000</v>
      </c>
      <c r="K263" t="s">
        <v>25</v>
      </c>
      <c r="L263" t="s">
        <v>66</v>
      </c>
    </row>
    <row r="264" spans="1:15" x14ac:dyDescent="0.3">
      <c r="A264">
        <v>286</v>
      </c>
      <c r="B264" t="s">
        <v>135</v>
      </c>
      <c r="C264" t="s">
        <v>11</v>
      </c>
      <c r="D264" s="1">
        <v>41636</v>
      </c>
      <c r="E264" s="6">
        <f t="shared" si="7"/>
        <v>2013</v>
      </c>
      <c r="F264" s="2">
        <v>2910748000</v>
      </c>
      <c r="G264" s="2">
        <v>514722000</v>
      </c>
      <c r="H264" s="2">
        <v>1468434000</v>
      </c>
      <c r="I264" s="2">
        <v>338786000</v>
      </c>
      <c r="J264" s="2">
        <v>12794000</v>
      </c>
      <c r="K264" t="s">
        <v>25</v>
      </c>
      <c r="L264" t="s">
        <v>136</v>
      </c>
      <c r="M264" s="2">
        <f>F264-G264</f>
        <v>2396026000</v>
      </c>
      <c r="N264" s="2">
        <f>SUM(H264:J264)</f>
        <v>1820014000</v>
      </c>
      <c r="O264" s="2">
        <f>M264-N264</f>
        <v>576012000</v>
      </c>
    </row>
    <row r="265" spans="1:15" x14ac:dyDescent="0.3">
      <c r="A265">
        <v>287</v>
      </c>
      <c r="B265" t="s">
        <v>135</v>
      </c>
      <c r="C265" t="s">
        <v>15</v>
      </c>
      <c r="D265" s="1">
        <v>42007</v>
      </c>
      <c r="E265" s="6">
        <f t="shared" si="7"/>
        <v>2015</v>
      </c>
      <c r="F265" s="2">
        <v>3402703000</v>
      </c>
      <c r="G265" s="2">
        <v>604377000</v>
      </c>
      <c r="H265" s="2">
        <v>1628961000</v>
      </c>
      <c r="I265" s="2">
        <v>392805000</v>
      </c>
      <c r="J265" s="2">
        <v>13476000</v>
      </c>
      <c r="K265" t="s">
        <v>25</v>
      </c>
      <c r="L265" t="s">
        <v>136</v>
      </c>
      <c r="M265" s="2">
        <f>F265-G265</f>
        <v>2798326000</v>
      </c>
      <c r="N265" s="2">
        <f>SUM(H265:J265)</f>
        <v>2035242000</v>
      </c>
      <c r="O265" s="2">
        <f>M265-N265</f>
        <v>763084000</v>
      </c>
    </row>
    <row r="266" spans="1:15" x14ac:dyDescent="0.3">
      <c r="A266">
        <v>288</v>
      </c>
      <c r="B266" t="s">
        <v>135</v>
      </c>
      <c r="C266" t="s">
        <v>16</v>
      </c>
      <c r="D266" s="1">
        <v>42371</v>
      </c>
      <c r="E266" s="6">
        <f t="shared" si="7"/>
        <v>2016</v>
      </c>
      <c r="F266" s="2">
        <v>4425267000</v>
      </c>
      <c r="G266" s="2">
        <v>750781000</v>
      </c>
      <c r="H266" s="2">
        <v>2262024000</v>
      </c>
      <c r="I266" s="2">
        <v>539799000</v>
      </c>
      <c r="J266" s="2">
        <v>91527000</v>
      </c>
      <c r="K266" t="s">
        <v>25</v>
      </c>
      <c r="L266" t="s">
        <v>136</v>
      </c>
      <c r="M266" s="2">
        <f>F266-G266</f>
        <v>3674486000</v>
      </c>
      <c r="N266" s="2">
        <f>SUM(H266:J266)</f>
        <v>2893350000</v>
      </c>
      <c r="O266" s="2">
        <f>M266-N266</f>
        <v>781136000</v>
      </c>
    </row>
    <row r="267" spans="1:15" x14ac:dyDescent="0.3">
      <c r="A267">
        <v>289</v>
      </c>
      <c r="B267" t="s">
        <v>135</v>
      </c>
      <c r="C267" t="s">
        <v>17</v>
      </c>
      <c r="D267" s="1">
        <v>42735</v>
      </c>
      <c r="E267" s="6">
        <f t="shared" si="7"/>
        <v>2016</v>
      </c>
      <c r="F267" s="2">
        <v>4796473000</v>
      </c>
      <c r="G267" s="2">
        <v>779116000</v>
      </c>
      <c r="H267" s="2">
        <v>2464380000</v>
      </c>
      <c r="I267" s="2">
        <v>551418000</v>
      </c>
      <c r="J267" s="2">
        <v>90546000</v>
      </c>
      <c r="K267" t="s">
        <v>25</v>
      </c>
      <c r="L267" t="s">
        <v>136</v>
      </c>
      <c r="M267" s="2">
        <f>F267-G267</f>
        <v>4017357000</v>
      </c>
      <c r="N267" s="2">
        <f>SUM(H267:J267)</f>
        <v>3106344000</v>
      </c>
      <c r="O267" s="2">
        <f>M267-N267</f>
        <v>911013000</v>
      </c>
    </row>
    <row r="268" spans="1:15" x14ac:dyDescent="0.3">
      <c r="A268">
        <v>290</v>
      </c>
      <c r="B268" t="s">
        <v>137</v>
      </c>
      <c r="C268" t="s">
        <v>11</v>
      </c>
      <c r="D268" s="1">
        <v>41274</v>
      </c>
      <c r="E268" s="6">
        <f t="shared" si="7"/>
        <v>2012</v>
      </c>
      <c r="F268" s="2">
        <v>6104000000</v>
      </c>
      <c r="G268" s="2">
        <v>2990700000</v>
      </c>
      <c r="H268" s="2">
        <v>200900000</v>
      </c>
      <c r="I268" t="s">
        <v>12</v>
      </c>
      <c r="J268" t="s">
        <v>12</v>
      </c>
      <c r="K268" t="s">
        <v>59</v>
      </c>
      <c r="L268" t="s">
        <v>138</v>
      </c>
    </row>
    <row r="269" spans="1:15" x14ac:dyDescent="0.3">
      <c r="A269">
        <v>291</v>
      </c>
      <c r="B269" t="s">
        <v>137</v>
      </c>
      <c r="C269" t="s">
        <v>15</v>
      </c>
      <c r="D269" s="1">
        <v>41639</v>
      </c>
      <c r="E269" s="6">
        <f t="shared" si="7"/>
        <v>2013</v>
      </c>
      <c r="F269" s="2">
        <v>5474700000</v>
      </c>
      <c r="G269" s="2">
        <v>2954500000</v>
      </c>
      <c r="H269" s="2">
        <v>150200000</v>
      </c>
      <c r="I269" t="s">
        <v>12</v>
      </c>
      <c r="J269" t="s">
        <v>12</v>
      </c>
      <c r="K269" t="s">
        <v>59</v>
      </c>
      <c r="L269" t="s">
        <v>138</v>
      </c>
    </row>
    <row r="270" spans="1:15" x14ac:dyDescent="0.3">
      <c r="A270">
        <v>292</v>
      </c>
      <c r="B270" t="s">
        <v>137</v>
      </c>
      <c r="C270" t="s">
        <v>16</v>
      </c>
      <c r="D270" s="1">
        <v>42004</v>
      </c>
      <c r="E270" s="6">
        <f t="shared" si="7"/>
        <v>2014</v>
      </c>
      <c r="F270" s="2">
        <v>4743200000</v>
      </c>
      <c r="G270" s="2">
        <v>2964700000</v>
      </c>
      <c r="H270" s="2">
        <v>205200000</v>
      </c>
      <c r="I270" t="s">
        <v>12</v>
      </c>
      <c r="J270" t="s">
        <v>12</v>
      </c>
      <c r="K270" t="s">
        <v>59</v>
      </c>
      <c r="L270" t="s">
        <v>138</v>
      </c>
    </row>
    <row r="271" spans="1:15" x14ac:dyDescent="0.3">
      <c r="A271">
        <v>293</v>
      </c>
      <c r="B271" t="s">
        <v>137</v>
      </c>
      <c r="C271" t="s">
        <v>17</v>
      </c>
      <c r="D271" s="1">
        <v>42369</v>
      </c>
      <c r="E271" s="6">
        <f t="shared" si="7"/>
        <v>2015</v>
      </c>
      <c r="F271" s="2">
        <v>4308300000</v>
      </c>
      <c r="G271" s="2">
        <v>2761200000</v>
      </c>
      <c r="H271" s="2">
        <v>319000000</v>
      </c>
      <c r="I271" t="s">
        <v>12</v>
      </c>
      <c r="J271" t="s">
        <v>12</v>
      </c>
      <c r="K271" t="s">
        <v>59</v>
      </c>
      <c r="L271" t="s">
        <v>138</v>
      </c>
    </row>
    <row r="272" spans="1:15" x14ac:dyDescent="0.3">
      <c r="A272">
        <v>294</v>
      </c>
      <c r="B272" t="s">
        <v>139</v>
      </c>
      <c r="C272" t="s">
        <v>11</v>
      </c>
      <c r="D272" s="1">
        <v>41274</v>
      </c>
      <c r="E272" s="6">
        <f t="shared" si="7"/>
        <v>2012</v>
      </c>
      <c r="F272" s="2">
        <v>5513000000</v>
      </c>
      <c r="G272" s="2">
        <v>375000000</v>
      </c>
      <c r="H272" s="2">
        <v>3380000000</v>
      </c>
      <c r="I272" t="s">
        <v>12</v>
      </c>
      <c r="J272" s="2">
        <v>490000000</v>
      </c>
      <c r="K272" t="s">
        <v>47</v>
      </c>
      <c r="L272" t="s">
        <v>140</v>
      </c>
    </row>
    <row r="273" spans="1:12" x14ac:dyDescent="0.3">
      <c r="A273">
        <v>295</v>
      </c>
      <c r="B273" t="s">
        <v>139</v>
      </c>
      <c r="C273" t="s">
        <v>15</v>
      </c>
      <c r="D273" s="1">
        <v>41639</v>
      </c>
      <c r="E273" s="6">
        <f t="shared" si="7"/>
        <v>2013</v>
      </c>
      <c r="F273" s="2">
        <v>5133000000</v>
      </c>
      <c r="G273" s="2">
        <v>216000000</v>
      </c>
      <c r="H273" s="2">
        <v>3142000000</v>
      </c>
      <c r="I273" t="s">
        <v>12</v>
      </c>
      <c r="J273" s="2">
        <v>581000000</v>
      </c>
      <c r="K273" t="s">
        <v>47</v>
      </c>
      <c r="L273" t="s">
        <v>140</v>
      </c>
    </row>
    <row r="274" spans="1:12" x14ac:dyDescent="0.3">
      <c r="A274">
        <v>296</v>
      </c>
      <c r="B274" t="s">
        <v>139</v>
      </c>
      <c r="C274" t="s">
        <v>16</v>
      </c>
      <c r="D274" s="1">
        <v>42004</v>
      </c>
      <c r="E274" s="6">
        <f t="shared" si="7"/>
        <v>2014</v>
      </c>
      <c r="F274" s="2">
        <v>5342000000</v>
      </c>
      <c r="G274" s="2">
        <v>160000000</v>
      </c>
      <c r="H274" s="2">
        <v>3247000000</v>
      </c>
      <c r="I274" t="s">
        <v>12</v>
      </c>
      <c r="J274" s="2">
        <v>464000000</v>
      </c>
      <c r="K274" t="s">
        <v>47</v>
      </c>
      <c r="L274" t="s">
        <v>140</v>
      </c>
    </row>
    <row r="275" spans="1:12" x14ac:dyDescent="0.3">
      <c r="A275">
        <v>297</v>
      </c>
      <c r="B275" t="s">
        <v>139</v>
      </c>
      <c r="C275" t="s">
        <v>17</v>
      </c>
      <c r="D275" s="1">
        <v>42369</v>
      </c>
      <c r="E275" s="6">
        <f t="shared" si="7"/>
        <v>2015</v>
      </c>
      <c r="F275" s="2">
        <v>5276000000</v>
      </c>
      <c r="G275" s="2">
        <v>237000000</v>
      </c>
      <c r="H275" s="2">
        <v>3113000000</v>
      </c>
      <c r="I275" t="s">
        <v>12</v>
      </c>
      <c r="J275" s="2">
        <v>448000000</v>
      </c>
      <c r="K275" t="s">
        <v>47</v>
      </c>
      <c r="L275" t="s">
        <v>140</v>
      </c>
    </row>
    <row r="276" spans="1:12" x14ac:dyDescent="0.3">
      <c r="A276">
        <v>298</v>
      </c>
      <c r="B276" t="s">
        <v>141</v>
      </c>
      <c r="C276" t="s">
        <v>11</v>
      </c>
      <c r="D276" s="1">
        <v>41274</v>
      </c>
      <c r="E276" s="6">
        <f t="shared" si="7"/>
        <v>2012</v>
      </c>
      <c r="F276" s="2">
        <v>2921900000</v>
      </c>
      <c r="G276" s="2">
        <v>1630500000</v>
      </c>
      <c r="H276" s="2">
        <v>746300000</v>
      </c>
      <c r="I276" t="s">
        <v>12</v>
      </c>
      <c r="J276" t="s">
        <v>12</v>
      </c>
      <c r="K276" t="s">
        <v>36</v>
      </c>
      <c r="L276" t="s">
        <v>142</v>
      </c>
    </row>
    <row r="277" spans="1:12" x14ac:dyDescent="0.3">
      <c r="A277">
        <v>299</v>
      </c>
      <c r="B277" t="s">
        <v>141</v>
      </c>
      <c r="C277" t="s">
        <v>15</v>
      </c>
      <c r="D277" s="1">
        <v>41639</v>
      </c>
      <c r="E277" s="6">
        <f t="shared" si="7"/>
        <v>2013</v>
      </c>
      <c r="F277" s="2">
        <v>3194300000</v>
      </c>
      <c r="G277" s="2">
        <v>1756300000</v>
      </c>
      <c r="H277" s="2">
        <v>815800000</v>
      </c>
      <c r="I277" t="s">
        <v>12</v>
      </c>
      <c r="J277" t="s">
        <v>12</v>
      </c>
      <c r="K277" t="s">
        <v>36</v>
      </c>
      <c r="L277" t="s">
        <v>142</v>
      </c>
    </row>
    <row r="278" spans="1:12" x14ac:dyDescent="0.3">
      <c r="A278">
        <v>300</v>
      </c>
      <c r="B278" t="s">
        <v>141</v>
      </c>
      <c r="C278" t="s">
        <v>16</v>
      </c>
      <c r="D278" s="1">
        <v>42004</v>
      </c>
      <c r="E278" s="6">
        <f t="shared" si="7"/>
        <v>2014</v>
      </c>
      <c r="F278" s="2">
        <v>3297600000</v>
      </c>
      <c r="G278" s="2">
        <v>1844700000</v>
      </c>
      <c r="H278" s="2">
        <v>811700000</v>
      </c>
      <c r="I278" t="s">
        <v>12</v>
      </c>
      <c r="J278" t="s">
        <v>12</v>
      </c>
      <c r="K278" t="s">
        <v>36</v>
      </c>
      <c r="L278" t="s">
        <v>142</v>
      </c>
    </row>
    <row r="279" spans="1:12" x14ac:dyDescent="0.3">
      <c r="A279">
        <v>301</v>
      </c>
      <c r="B279" t="s">
        <v>141</v>
      </c>
      <c r="C279" t="s">
        <v>17</v>
      </c>
      <c r="D279" s="1">
        <v>42369</v>
      </c>
      <c r="E279" s="6">
        <f t="shared" si="7"/>
        <v>2015</v>
      </c>
      <c r="F279" s="2">
        <v>3394800000</v>
      </c>
      <c r="G279" s="2">
        <v>1883000000</v>
      </c>
      <c r="H279" s="2">
        <v>837600000</v>
      </c>
      <c r="I279" t="s">
        <v>12</v>
      </c>
      <c r="J279" t="s">
        <v>12</v>
      </c>
      <c r="K279" t="s">
        <v>36</v>
      </c>
      <c r="L279" t="s">
        <v>142</v>
      </c>
    </row>
    <row r="280" spans="1:12" x14ac:dyDescent="0.3">
      <c r="A280">
        <v>302</v>
      </c>
      <c r="B280" t="s">
        <v>143</v>
      </c>
      <c r="C280" t="s">
        <v>11</v>
      </c>
      <c r="D280" s="1">
        <v>41274</v>
      </c>
      <c r="E280" s="6">
        <f t="shared" si="7"/>
        <v>2012</v>
      </c>
      <c r="F280" s="2">
        <v>12316000000</v>
      </c>
      <c r="G280" s="2">
        <v>7081000000</v>
      </c>
      <c r="H280" s="2">
        <v>723000000</v>
      </c>
      <c r="I280" t="s">
        <v>12</v>
      </c>
      <c r="J280" s="2">
        <v>2811000000</v>
      </c>
      <c r="K280" t="s">
        <v>83</v>
      </c>
      <c r="L280" t="s">
        <v>144</v>
      </c>
    </row>
    <row r="281" spans="1:12" x14ac:dyDescent="0.3">
      <c r="A281">
        <v>303</v>
      </c>
      <c r="B281" t="s">
        <v>143</v>
      </c>
      <c r="C281" t="s">
        <v>15</v>
      </c>
      <c r="D281" s="1">
        <v>41639</v>
      </c>
      <c r="E281" s="6">
        <f t="shared" si="7"/>
        <v>2013</v>
      </c>
      <c r="F281" s="2">
        <v>19080000000</v>
      </c>
      <c r="G281" s="2">
        <v>12930000000</v>
      </c>
      <c r="H281" s="2">
        <v>686000000</v>
      </c>
      <c r="I281" t="s">
        <v>12</v>
      </c>
      <c r="J281" s="2">
        <v>2903000000</v>
      </c>
      <c r="K281" t="s">
        <v>83</v>
      </c>
      <c r="L281" t="s">
        <v>144</v>
      </c>
    </row>
    <row r="282" spans="1:12" x14ac:dyDescent="0.3">
      <c r="A282">
        <v>304</v>
      </c>
      <c r="B282" t="s">
        <v>143</v>
      </c>
      <c r="C282" t="s">
        <v>16</v>
      </c>
      <c r="D282" s="1">
        <v>42004</v>
      </c>
      <c r="E282" s="6">
        <f t="shared" si="7"/>
        <v>2014</v>
      </c>
      <c r="F282" s="2">
        <v>23125000000</v>
      </c>
      <c r="G282" s="2">
        <v>16049000000</v>
      </c>
      <c r="H282" s="2">
        <v>554000000</v>
      </c>
      <c r="I282" t="s">
        <v>12</v>
      </c>
      <c r="J282" s="2">
        <v>2915000000</v>
      </c>
      <c r="K282" t="s">
        <v>83</v>
      </c>
      <c r="L282" t="s">
        <v>144</v>
      </c>
    </row>
    <row r="283" spans="1:12" x14ac:dyDescent="0.3">
      <c r="A283">
        <v>305</v>
      </c>
      <c r="B283" t="s">
        <v>143</v>
      </c>
      <c r="C283" t="s">
        <v>17</v>
      </c>
      <c r="D283" s="1">
        <v>42369</v>
      </c>
      <c r="E283" s="6">
        <f t="shared" si="7"/>
        <v>2015</v>
      </c>
      <c r="F283" s="2">
        <v>12764000000</v>
      </c>
      <c r="G283" s="2">
        <v>10295000000</v>
      </c>
      <c r="H283" s="2">
        <v>334000000</v>
      </c>
      <c r="I283" t="s">
        <v>12</v>
      </c>
      <c r="J283" s="2">
        <v>2229000000</v>
      </c>
      <c r="K283" t="s">
        <v>83</v>
      </c>
      <c r="L283" t="s">
        <v>144</v>
      </c>
    </row>
    <row r="284" spans="1:12" x14ac:dyDescent="0.3">
      <c r="A284">
        <v>306</v>
      </c>
      <c r="B284" t="s">
        <v>145</v>
      </c>
      <c r="C284" t="s">
        <v>11</v>
      </c>
      <c r="D284" s="1">
        <v>41274</v>
      </c>
      <c r="E284" s="6">
        <f t="shared" si="7"/>
        <v>2012</v>
      </c>
      <c r="F284" s="2">
        <v>11359113000</v>
      </c>
      <c r="G284" s="2">
        <v>9641542000</v>
      </c>
      <c r="H284" s="2">
        <v>1042251000</v>
      </c>
      <c r="I284" t="s">
        <v>12</v>
      </c>
      <c r="J284" t="s">
        <v>12</v>
      </c>
      <c r="K284" t="s">
        <v>13</v>
      </c>
      <c r="L284" t="s">
        <v>146</v>
      </c>
    </row>
    <row r="285" spans="1:12" x14ac:dyDescent="0.3">
      <c r="A285">
        <v>307</v>
      </c>
      <c r="B285" t="s">
        <v>145</v>
      </c>
      <c r="C285" t="s">
        <v>15</v>
      </c>
      <c r="D285" s="1">
        <v>41639</v>
      </c>
      <c r="E285" s="6">
        <f t="shared" si="7"/>
        <v>2013</v>
      </c>
      <c r="F285" s="2">
        <v>12752076000</v>
      </c>
      <c r="G285" s="2">
        <v>10915981000</v>
      </c>
      <c r="H285" s="2">
        <v>1153445000</v>
      </c>
      <c r="I285" t="s">
        <v>12</v>
      </c>
      <c r="J285" t="s">
        <v>12</v>
      </c>
      <c r="K285" t="s">
        <v>13</v>
      </c>
      <c r="L285" t="s">
        <v>146</v>
      </c>
    </row>
    <row r="286" spans="1:12" x14ac:dyDescent="0.3">
      <c r="A286">
        <v>308</v>
      </c>
      <c r="B286" t="s">
        <v>145</v>
      </c>
      <c r="C286" t="s">
        <v>16</v>
      </c>
      <c r="D286" s="1">
        <v>42004</v>
      </c>
      <c r="E286" s="6">
        <f t="shared" si="7"/>
        <v>2014</v>
      </c>
      <c r="F286" s="2">
        <v>13470067000</v>
      </c>
      <c r="G286" s="2">
        <v>11462415000</v>
      </c>
      <c r="H286" s="2">
        <v>1259234000</v>
      </c>
      <c r="I286" t="s">
        <v>12</v>
      </c>
      <c r="J286" t="s">
        <v>12</v>
      </c>
      <c r="K286" t="s">
        <v>13</v>
      </c>
      <c r="L286" t="s">
        <v>146</v>
      </c>
    </row>
    <row r="287" spans="1:12" x14ac:dyDescent="0.3">
      <c r="A287">
        <v>309</v>
      </c>
      <c r="B287" t="s">
        <v>145</v>
      </c>
      <c r="C287" t="s">
        <v>17</v>
      </c>
      <c r="D287" s="1">
        <v>42369</v>
      </c>
      <c r="E287" s="6">
        <f t="shared" si="7"/>
        <v>2015</v>
      </c>
      <c r="F287" s="2">
        <v>13476084000</v>
      </c>
      <c r="G287" s="2">
        <v>11207604000</v>
      </c>
      <c r="H287" s="2">
        <v>1410170000</v>
      </c>
      <c r="I287" t="s">
        <v>12</v>
      </c>
      <c r="J287" t="s">
        <v>12</v>
      </c>
      <c r="K287" t="s">
        <v>13</v>
      </c>
      <c r="L287" t="s">
        <v>146</v>
      </c>
    </row>
    <row r="288" spans="1:12" x14ac:dyDescent="0.3">
      <c r="A288">
        <v>310</v>
      </c>
      <c r="B288" t="s">
        <v>147</v>
      </c>
      <c r="C288" t="s">
        <v>11</v>
      </c>
      <c r="D288" s="1">
        <v>41639</v>
      </c>
      <c r="E288" s="6">
        <f t="shared" si="7"/>
        <v>2013</v>
      </c>
      <c r="F288" s="2">
        <v>8155000000</v>
      </c>
      <c r="G288" s="2">
        <v>5345000000</v>
      </c>
      <c r="H288" s="2">
        <v>47000000</v>
      </c>
      <c r="I288" t="s">
        <v>12</v>
      </c>
      <c r="J288" s="2">
        <v>1854000000</v>
      </c>
      <c r="K288" t="s">
        <v>19</v>
      </c>
      <c r="L288" t="s">
        <v>148</v>
      </c>
    </row>
    <row r="289" spans="1:12" x14ac:dyDescent="0.3">
      <c r="A289">
        <v>311</v>
      </c>
      <c r="B289" t="s">
        <v>147</v>
      </c>
      <c r="C289" t="s">
        <v>15</v>
      </c>
      <c r="D289" s="1">
        <v>42004</v>
      </c>
      <c r="E289" s="6">
        <f t="shared" si="7"/>
        <v>2014</v>
      </c>
      <c r="F289" s="2">
        <v>9108000000</v>
      </c>
      <c r="G289" s="2">
        <v>5973000000</v>
      </c>
      <c r="H289" s="2">
        <v>62000000</v>
      </c>
      <c r="I289" t="s">
        <v>12</v>
      </c>
      <c r="J289" s="2">
        <v>2102000000</v>
      </c>
      <c r="K289" t="s">
        <v>19</v>
      </c>
      <c r="L289" t="s">
        <v>148</v>
      </c>
    </row>
    <row r="290" spans="1:12" x14ac:dyDescent="0.3">
      <c r="A290">
        <v>312</v>
      </c>
      <c r="B290" t="s">
        <v>147</v>
      </c>
      <c r="C290" t="s">
        <v>16</v>
      </c>
      <c r="D290" s="1">
        <v>42369</v>
      </c>
      <c r="E290" s="6">
        <f t="shared" si="7"/>
        <v>2015</v>
      </c>
      <c r="F290" s="2">
        <v>9754000000</v>
      </c>
      <c r="G290" s="2">
        <v>6426000000</v>
      </c>
      <c r="H290" s="2">
        <v>89000000</v>
      </c>
      <c r="I290" t="s">
        <v>12</v>
      </c>
      <c r="J290" s="2">
        <v>2125000000</v>
      </c>
      <c r="K290" t="s">
        <v>19</v>
      </c>
      <c r="L290" t="s">
        <v>148</v>
      </c>
    </row>
    <row r="291" spans="1:12" x14ac:dyDescent="0.3">
      <c r="A291">
        <v>313</v>
      </c>
      <c r="B291" t="s">
        <v>147</v>
      </c>
      <c r="C291" t="s">
        <v>17</v>
      </c>
      <c r="D291" s="1">
        <v>42735</v>
      </c>
      <c r="E291" s="6">
        <f t="shared" si="7"/>
        <v>2016</v>
      </c>
      <c r="F291" s="2">
        <v>29003000000</v>
      </c>
      <c r="G291" s="2">
        <v>18655000000</v>
      </c>
      <c r="H291" s="2">
        <v>86000000</v>
      </c>
      <c r="I291" t="s">
        <v>12</v>
      </c>
      <c r="J291" s="2">
        <v>6907000000</v>
      </c>
      <c r="K291" t="s">
        <v>19</v>
      </c>
      <c r="L291" t="s">
        <v>148</v>
      </c>
    </row>
    <row r="292" spans="1:12" x14ac:dyDescent="0.3">
      <c r="A292">
        <v>314</v>
      </c>
      <c r="B292" t="s">
        <v>149</v>
      </c>
      <c r="C292" t="s">
        <v>11</v>
      </c>
      <c r="D292" s="1">
        <v>41274</v>
      </c>
      <c r="E292" s="6">
        <f t="shared" si="7"/>
        <v>2012</v>
      </c>
      <c r="F292" s="2">
        <v>29119000000</v>
      </c>
      <c r="G292" s="2">
        <v>17900000000</v>
      </c>
      <c r="H292" t="s">
        <v>12</v>
      </c>
      <c r="I292" t="s">
        <v>12</v>
      </c>
      <c r="J292" s="2">
        <v>8742000000</v>
      </c>
      <c r="K292" t="s">
        <v>25</v>
      </c>
      <c r="L292" t="s">
        <v>81</v>
      </c>
    </row>
    <row r="293" spans="1:12" x14ac:dyDescent="0.3">
      <c r="A293">
        <v>315</v>
      </c>
      <c r="B293" t="s">
        <v>149</v>
      </c>
      <c r="C293" t="s">
        <v>15</v>
      </c>
      <c r="D293" s="1">
        <v>41639</v>
      </c>
      <c r="E293" s="6">
        <f t="shared" si="7"/>
        <v>2013</v>
      </c>
      <c r="F293" s="2">
        <v>32380000000</v>
      </c>
      <c r="G293" s="2">
        <v>20865000000</v>
      </c>
      <c r="H293" t="s">
        <v>12</v>
      </c>
      <c r="I293" t="s">
        <v>12</v>
      </c>
      <c r="J293" s="2">
        <v>9339000000</v>
      </c>
      <c r="K293" t="s">
        <v>25</v>
      </c>
      <c r="L293" t="s">
        <v>81</v>
      </c>
    </row>
    <row r="294" spans="1:12" x14ac:dyDescent="0.3">
      <c r="A294">
        <v>316</v>
      </c>
      <c r="B294" t="s">
        <v>149</v>
      </c>
      <c r="C294" t="s">
        <v>16</v>
      </c>
      <c r="D294" s="1">
        <v>42004</v>
      </c>
      <c r="E294" s="6">
        <f t="shared" si="7"/>
        <v>2014</v>
      </c>
      <c r="F294" s="2">
        <v>34914000000</v>
      </c>
      <c r="G294" s="2">
        <v>21334000000</v>
      </c>
      <c r="H294" t="s">
        <v>12</v>
      </c>
      <c r="I294" t="s">
        <v>12</v>
      </c>
      <c r="J294" s="2">
        <v>10276000000</v>
      </c>
      <c r="K294" t="s">
        <v>25</v>
      </c>
      <c r="L294" t="s">
        <v>81</v>
      </c>
    </row>
    <row r="295" spans="1:12" x14ac:dyDescent="0.3">
      <c r="A295">
        <v>317</v>
      </c>
      <c r="B295" t="s">
        <v>149</v>
      </c>
      <c r="C295" t="s">
        <v>17</v>
      </c>
      <c r="D295" s="1">
        <v>42369</v>
      </c>
      <c r="E295" s="6">
        <f t="shared" si="7"/>
        <v>2015</v>
      </c>
      <c r="F295" s="2">
        <v>37876000000</v>
      </c>
      <c r="G295" s="2">
        <v>23290000000</v>
      </c>
      <c r="H295" t="s">
        <v>12</v>
      </c>
      <c r="I295" t="s">
        <v>12</v>
      </c>
      <c r="J295" s="2">
        <v>11259000000</v>
      </c>
      <c r="K295" t="s">
        <v>25</v>
      </c>
      <c r="L295" t="s">
        <v>81</v>
      </c>
    </row>
    <row r="296" spans="1:12" x14ac:dyDescent="0.3">
      <c r="A296">
        <v>318</v>
      </c>
      <c r="B296" t="s">
        <v>150</v>
      </c>
      <c r="C296" t="s">
        <v>11</v>
      </c>
      <c r="D296" s="1">
        <v>41274</v>
      </c>
      <c r="E296" s="6">
        <f t="shared" si="7"/>
        <v>2012</v>
      </c>
      <c r="F296" s="2">
        <v>4111000000</v>
      </c>
      <c r="G296" s="2">
        <v>3477000000</v>
      </c>
      <c r="H296" t="s">
        <v>12</v>
      </c>
      <c r="I296" t="s">
        <v>12</v>
      </c>
      <c r="J296" s="2">
        <v>14000000</v>
      </c>
      <c r="K296" t="s">
        <v>47</v>
      </c>
      <c r="L296" t="s">
        <v>50</v>
      </c>
    </row>
    <row r="297" spans="1:12" x14ac:dyDescent="0.3">
      <c r="A297">
        <v>319</v>
      </c>
      <c r="B297" t="s">
        <v>150</v>
      </c>
      <c r="C297" t="s">
        <v>15</v>
      </c>
      <c r="D297" s="1">
        <v>41639</v>
      </c>
      <c r="E297" s="6">
        <f t="shared" si="7"/>
        <v>2013</v>
      </c>
      <c r="F297" s="2">
        <v>4531000000</v>
      </c>
      <c r="G297" s="2">
        <v>3748000000</v>
      </c>
      <c r="H297" t="s">
        <v>12</v>
      </c>
      <c r="I297" t="s">
        <v>12</v>
      </c>
      <c r="J297" s="2">
        <v>15000000</v>
      </c>
      <c r="K297" t="s">
        <v>47</v>
      </c>
      <c r="L297" t="s">
        <v>50</v>
      </c>
    </row>
    <row r="298" spans="1:12" x14ac:dyDescent="0.3">
      <c r="A298">
        <v>320</v>
      </c>
      <c r="B298" t="s">
        <v>150</v>
      </c>
      <c r="C298" t="s">
        <v>16</v>
      </c>
      <c r="D298" s="1">
        <v>42004</v>
      </c>
      <c r="E298" s="6">
        <f t="shared" si="7"/>
        <v>2014</v>
      </c>
      <c r="F298" s="2">
        <v>4945000000</v>
      </c>
      <c r="G298" s="2">
        <v>4157000000</v>
      </c>
      <c r="H298" t="s">
        <v>12</v>
      </c>
      <c r="I298" t="s">
        <v>12</v>
      </c>
      <c r="J298" s="2">
        <v>14000000</v>
      </c>
      <c r="K298" t="s">
        <v>47</v>
      </c>
      <c r="L298" t="s">
        <v>50</v>
      </c>
    </row>
    <row r="299" spans="1:12" x14ac:dyDescent="0.3">
      <c r="A299">
        <v>321</v>
      </c>
      <c r="B299" t="s">
        <v>150</v>
      </c>
      <c r="C299" t="s">
        <v>17</v>
      </c>
      <c r="D299" s="1">
        <v>42369</v>
      </c>
      <c r="E299" s="6">
        <f t="shared" si="7"/>
        <v>2015</v>
      </c>
      <c r="F299" s="2">
        <v>5142000000</v>
      </c>
      <c r="G299" s="2">
        <v>4195000000</v>
      </c>
      <c r="H299" t="s">
        <v>12</v>
      </c>
      <c r="I299" t="s">
        <v>12</v>
      </c>
      <c r="J299" s="2">
        <v>13000000</v>
      </c>
      <c r="K299" t="s">
        <v>47</v>
      </c>
      <c r="L299" t="s">
        <v>50</v>
      </c>
    </row>
    <row r="300" spans="1:12" x14ac:dyDescent="0.3">
      <c r="A300">
        <v>322</v>
      </c>
      <c r="B300" t="s">
        <v>151</v>
      </c>
      <c r="C300" t="s">
        <v>11</v>
      </c>
      <c r="D300" s="1">
        <v>41274</v>
      </c>
      <c r="E300" s="6">
        <f t="shared" si="7"/>
        <v>2012</v>
      </c>
      <c r="F300" s="2">
        <v>17085000000</v>
      </c>
      <c r="G300" s="2">
        <v>7153000000</v>
      </c>
      <c r="H300" s="2">
        <v>6043000000</v>
      </c>
      <c r="I300" t="s">
        <v>12</v>
      </c>
      <c r="J300" t="s">
        <v>12</v>
      </c>
      <c r="K300" t="s">
        <v>36</v>
      </c>
      <c r="L300" t="s">
        <v>142</v>
      </c>
    </row>
    <row r="301" spans="1:12" x14ac:dyDescent="0.3">
      <c r="A301">
        <v>323</v>
      </c>
      <c r="B301" t="s">
        <v>151</v>
      </c>
      <c r="C301" t="s">
        <v>15</v>
      </c>
      <c r="D301" s="1">
        <v>41639</v>
      </c>
      <c r="E301" s="6">
        <f t="shared" si="7"/>
        <v>2013</v>
      </c>
      <c r="F301" s="2">
        <v>17420000000</v>
      </c>
      <c r="G301" s="2">
        <v>7219000000</v>
      </c>
      <c r="H301" s="2">
        <v>6645000000</v>
      </c>
      <c r="I301" t="s">
        <v>12</v>
      </c>
      <c r="J301" t="s">
        <v>12</v>
      </c>
      <c r="K301" t="s">
        <v>36</v>
      </c>
      <c r="L301" t="s">
        <v>142</v>
      </c>
    </row>
    <row r="302" spans="1:12" x14ac:dyDescent="0.3">
      <c r="A302">
        <v>324</v>
      </c>
      <c r="B302" t="s">
        <v>151</v>
      </c>
      <c r="C302" t="s">
        <v>16</v>
      </c>
      <c r="D302" s="1">
        <v>42004</v>
      </c>
      <c r="E302" s="6">
        <f t="shared" si="7"/>
        <v>2014</v>
      </c>
      <c r="F302" s="2">
        <v>17277000000</v>
      </c>
      <c r="G302" s="2">
        <v>7168000000</v>
      </c>
      <c r="H302" s="2">
        <v>6552000000</v>
      </c>
      <c r="I302" t="s">
        <v>12</v>
      </c>
      <c r="J302" t="s">
        <v>12</v>
      </c>
      <c r="K302" t="s">
        <v>36</v>
      </c>
      <c r="L302" t="s">
        <v>142</v>
      </c>
    </row>
    <row r="303" spans="1:12" x14ac:dyDescent="0.3">
      <c r="A303">
        <v>325</v>
      </c>
      <c r="B303" t="s">
        <v>151</v>
      </c>
      <c r="C303" t="s">
        <v>17</v>
      </c>
      <c r="D303" s="1">
        <v>42369</v>
      </c>
      <c r="E303" s="6">
        <f t="shared" si="7"/>
        <v>2015</v>
      </c>
      <c r="F303" s="2">
        <v>16034000000</v>
      </c>
      <c r="G303" s="2">
        <v>6635000000</v>
      </c>
      <c r="H303" s="2">
        <v>6610000000</v>
      </c>
      <c r="I303" t="s">
        <v>12</v>
      </c>
      <c r="J303" t="s">
        <v>12</v>
      </c>
      <c r="K303" t="s">
        <v>36</v>
      </c>
      <c r="L303" t="s">
        <v>142</v>
      </c>
    </row>
    <row r="304" spans="1:12" x14ac:dyDescent="0.3">
      <c r="A304">
        <v>326</v>
      </c>
      <c r="B304" t="s">
        <v>152</v>
      </c>
      <c r="C304" t="s">
        <v>11</v>
      </c>
      <c r="D304" s="1">
        <v>41455</v>
      </c>
      <c r="E304" s="6">
        <f t="shared" si="7"/>
        <v>2013</v>
      </c>
      <c r="F304" s="2">
        <v>5533000000</v>
      </c>
      <c r="G304" s="2">
        <v>3142000000</v>
      </c>
      <c r="H304" s="2">
        <v>1291000000</v>
      </c>
      <c r="I304" s="2">
        <v>130000000</v>
      </c>
      <c r="J304" t="s">
        <v>12</v>
      </c>
      <c r="K304" t="s">
        <v>36</v>
      </c>
      <c r="L304" t="s">
        <v>142</v>
      </c>
    </row>
    <row r="305" spans="1:12" x14ac:dyDescent="0.3">
      <c r="A305">
        <v>327</v>
      </c>
      <c r="B305" t="s">
        <v>152</v>
      </c>
      <c r="C305" t="s">
        <v>15</v>
      </c>
      <c r="D305" s="1">
        <v>41820</v>
      </c>
      <c r="E305" s="6">
        <f t="shared" si="7"/>
        <v>2014</v>
      </c>
      <c r="F305" s="2">
        <v>5514000000</v>
      </c>
      <c r="G305" s="2">
        <v>3158000000</v>
      </c>
      <c r="H305" s="2">
        <v>1254000000</v>
      </c>
      <c r="I305" s="2">
        <v>125000000</v>
      </c>
      <c r="J305" t="s">
        <v>12</v>
      </c>
      <c r="K305" t="s">
        <v>36</v>
      </c>
      <c r="L305" t="s">
        <v>142</v>
      </c>
    </row>
    <row r="306" spans="1:12" x14ac:dyDescent="0.3">
      <c r="A306">
        <v>328</v>
      </c>
      <c r="B306" t="s">
        <v>152</v>
      </c>
      <c r="C306" t="s">
        <v>16</v>
      </c>
      <c r="D306" s="1">
        <v>42185</v>
      </c>
      <c r="E306" s="6">
        <f t="shared" si="7"/>
        <v>2015</v>
      </c>
      <c r="F306" s="2">
        <v>5655000000</v>
      </c>
      <c r="G306" s="2">
        <v>3190000000</v>
      </c>
      <c r="H306" s="2">
        <v>1321000000</v>
      </c>
      <c r="I306" s="2">
        <v>136000000</v>
      </c>
      <c r="J306" t="s">
        <v>12</v>
      </c>
      <c r="K306" t="s">
        <v>36</v>
      </c>
      <c r="L306" t="s">
        <v>142</v>
      </c>
    </row>
    <row r="307" spans="1:12" x14ac:dyDescent="0.3">
      <c r="A307">
        <v>329</v>
      </c>
      <c r="B307" t="s">
        <v>152</v>
      </c>
      <c r="C307" t="s">
        <v>17</v>
      </c>
      <c r="D307" s="1">
        <v>42551</v>
      </c>
      <c r="E307" s="6">
        <f t="shared" si="7"/>
        <v>2016</v>
      </c>
      <c r="F307" s="2">
        <v>5761000000</v>
      </c>
      <c r="G307" s="2">
        <v>3163000000</v>
      </c>
      <c r="H307" s="2">
        <v>1393000000</v>
      </c>
      <c r="I307" s="2">
        <v>141000000</v>
      </c>
      <c r="J307" t="s">
        <v>12</v>
      </c>
      <c r="K307" t="s">
        <v>36</v>
      </c>
      <c r="L307" t="s">
        <v>142</v>
      </c>
    </row>
    <row r="308" spans="1:12" x14ac:dyDescent="0.3">
      <c r="A308">
        <v>330</v>
      </c>
      <c r="B308" t="s">
        <v>153</v>
      </c>
      <c r="C308" t="s">
        <v>11</v>
      </c>
      <c r="D308" s="1">
        <v>41639</v>
      </c>
      <c r="E308" s="6">
        <f t="shared" si="7"/>
        <v>2013</v>
      </c>
      <c r="F308" s="2">
        <v>2666000000</v>
      </c>
      <c r="G308" s="2">
        <v>55000000</v>
      </c>
      <c r="H308" s="2">
        <v>1670000000</v>
      </c>
      <c r="I308" t="s">
        <v>12</v>
      </c>
      <c r="J308" s="2">
        <v>46000000</v>
      </c>
      <c r="K308" t="s">
        <v>47</v>
      </c>
      <c r="L308" t="s">
        <v>140</v>
      </c>
    </row>
    <row r="309" spans="1:12" x14ac:dyDescent="0.3">
      <c r="A309">
        <v>331</v>
      </c>
      <c r="B309" t="s">
        <v>153</v>
      </c>
      <c r="C309" t="s">
        <v>15</v>
      </c>
      <c r="D309" s="1">
        <v>42004</v>
      </c>
      <c r="E309" s="6">
        <f t="shared" si="7"/>
        <v>2014</v>
      </c>
      <c r="F309" s="2">
        <v>2607000000</v>
      </c>
      <c r="G309" s="2">
        <v>45000000</v>
      </c>
      <c r="H309" s="2">
        <v>1611000000</v>
      </c>
      <c r="I309" t="s">
        <v>12</v>
      </c>
      <c r="J309" s="2">
        <v>27000000</v>
      </c>
      <c r="K309" t="s">
        <v>47</v>
      </c>
      <c r="L309" t="s">
        <v>140</v>
      </c>
    </row>
    <row r="310" spans="1:12" x14ac:dyDescent="0.3">
      <c r="A310">
        <v>332</v>
      </c>
      <c r="B310" t="s">
        <v>153</v>
      </c>
      <c r="C310" t="s">
        <v>16</v>
      </c>
      <c r="D310" s="1">
        <v>42369</v>
      </c>
      <c r="E310" s="6">
        <f t="shared" si="7"/>
        <v>2015</v>
      </c>
      <c r="F310" s="2">
        <v>2819000000</v>
      </c>
      <c r="G310" s="2">
        <v>43000000</v>
      </c>
      <c r="H310" s="2">
        <v>1859000000</v>
      </c>
      <c r="I310" t="s">
        <v>12</v>
      </c>
      <c r="J310" s="2">
        <v>147000000</v>
      </c>
      <c r="K310" t="s">
        <v>47</v>
      </c>
      <c r="L310" t="s">
        <v>140</v>
      </c>
    </row>
    <row r="311" spans="1:12" x14ac:dyDescent="0.3">
      <c r="A311">
        <v>333</v>
      </c>
      <c r="B311" t="s">
        <v>153</v>
      </c>
      <c r="C311" t="s">
        <v>17</v>
      </c>
      <c r="D311" s="1">
        <v>42735</v>
      </c>
      <c r="E311" s="6">
        <f t="shared" si="7"/>
        <v>2016</v>
      </c>
      <c r="F311" s="2">
        <v>2960000000</v>
      </c>
      <c r="G311" s="2">
        <v>40000000</v>
      </c>
      <c r="H311" s="2">
        <v>1836000000</v>
      </c>
      <c r="I311" t="s">
        <v>12</v>
      </c>
      <c r="J311" s="2">
        <v>248000000</v>
      </c>
      <c r="K311" t="s">
        <v>47</v>
      </c>
      <c r="L311" t="s">
        <v>140</v>
      </c>
    </row>
    <row r="312" spans="1:12" x14ac:dyDescent="0.3">
      <c r="A312">
        <v>338</v>
      </c>
      <c r="B312" t="s">
        <v>154</v>
      </c>
      <c r="C312" t="s">
        <v>11</v>
      </c>
      <c r="D312" s="1">
        <v>41639</v>
      </c>
      <c r="E312" s="6">
        <f t="shared" si="7"/>
        <v>2013</v>
      </c>
      <c r="F312" s="2">
        <v>3214591000</v>
      </c>
      <c r="G312" s="2">
        <v>2359822000</v>
      </c>
      <c r="H312" s="2">
        <v>203733000</v>
      </c>
      <c r="I312" t="s">
        <v>12</v>
      </c>
      <c r="J312" s="2">
        <v>96054000</v>
      </c>
      <c r="K312" t="s">
        <v>19</v>
      </c>
      <c r="L312" t="s">
        <v>155</v>
      </c>
    </row>
    <row r="313" spans="1:12" x14ac:dyDescent="0.3">
      <c r="A313">
        <v>339</v>
      </c>
      <c r="B313" t="s">
        <v>154</v>
      </c>
      <c r="C313" t="s">
        <v>15</v>
      </c>
      <c r="D313" s="1">
        <v>42004</v>
      </c>
      <c r="E313" s="6">
        <f t="shared" si="7"/>
        <v>2014</v>
      </c>
      <c r="F313" s="2">
        <v>4108269000</v>
      </c>
      <c r="G313" s="2">
        <v>2990513000</v>
      </c>
      <c r="H313" s="2">
        <v>273897000</v>
      </c>
      <c r="I313" t="s">
        <v>12</v>
      </c>
      <c r="J313" s="2">
        <v>110474000</v>
      </c>
      <c r="K313" t="s">
        <v>19</v>
      </c>
      <c r="L313" t="s">
        <v>155</v>
      </c>
    </row>
    <row r="314" spans="1:12" x14ac:dyDescent="0.3">
      <c r="A314">
        <v>340</v>
      </c>
      <c r="B314" t="s">
        <v>154</v>
      </c>
      <c r="C314" t="s">
        <v>16</v>
      </c>
      <c r="D314" s="1">
        <v>42369</v>
      </c>
      <c r="E314" s="6">
        <f t="shared" si="7"/>
        <v>2015</v>
      </c>
      <c r="F314" s="2">
        <v>4501223000</v>
      </c>
      <c r="G314" s="2">
        <v>3326936000</v>
      </c>
      <c r="H314" s="2">
        <v>250214000</v>
      </c>
      <c r="I314" t="s">
        <v>12</v>
      </c>
      <c r="J314" s="2">
        <v>130368000</v>
      </c>
      <c r="K314" t="s">
        <v>19</v>
      </c>
      <c r="L314" t="s">
        <v>155</v>
      </c>
    </row>
    <row r="315" spans="1:12" x14ac:dyDescent="0.3">
      <c r="A315">
        <v>341</v>
      </c>
      <c r="B315" t="s">
        <v>154</v>
      </c>
      <c r="C315" t="s">
        <v>17</v>
      </c>
      <c r="D315" s="1">
        <v>42735</v>
      </c>
      <c r="E315" s="6">
        <f t="shared" si="7"/>
        <v>2016</v>
      </c>
      <c r="F315" s="2">
        <v>3904384000</v>
      </c>
      <c r="G315" s="2">
        <v>3406170000</v>
      </c>
      <c r="H315" s="2">
        <v>276240000</v>
      </c>
      <c r="I315" t="s">
        <v>12</v>
      </c>
      <c r="J315" s="2">
        <v>146368000</v>
      </c>
      <c r="K315" t="s">
        <v>19</v>
      </c>
      <c r="L315" t="s">
        <v>155</v>
      </c>
    </row>
    <row r="316" spans="1:12" x14ac:dyDescent="0.3">
      <c r="A316">
        <v>342</v>
      </c>
      <c r="B316" t="s">
        <v>156</v>
      </c>
      <c r="C316" t="s">
        <v>11</v>
      </c>
      <c r="D316" s="1">
        <v>41639</v>
      </c>
      <c r="E316" s="6">
        <f t="shared" si="7"/>
        <v>2013</v>
      </c>
      <c r="F316" s="2">
        <v>17301000000</v>
      </c>
      <c r="G316" s="2">
        <v>13021000000</v>
      </c>
      <c r="H316" s="2">
        <v>1827000000</v>
      </c>
      <c r="I316" s="2">
        <v>713000000</v>
      </c>
      <c r="J316" t="s">
        <v>12</v>
      </c>
      <c r="K316" t="s">
        <v>13</v>
      </c>
      <c r="L316" t="s">
        <v>157</v>
      </c>
    </row>
    <row r="317" spans="1:12" x14ac:dyDescent="0.3">
      <c r="A317">
        <v>343</v>
      </c>
      <c r="B317" t="s">
        <v>156</v>
      </c>
      <c r="C317" t="s">
        <v>15</v>
      </c>
      <c r="D317" s="1">
        <v>42004</v>
      </c>
      <c r="E317" s="6">
        <f t="shared" si="7"/>
        <v>2014</v>
      </c>
      <c r="F317" s="2">
        <v>19221000000</v>
      </c>
      <c r="G317" s="2">
        <v>14360000000</v>
      </c>
      <c r="H317" s="2">
        <v>2112000000</v>
      </c>
      <c r="I317" s="2">
        <v>754000000</v>
      </c>
      <c r="J317" t="s">
        <v>12</v>
      </c>
      <c r="K317" t="s">
        <v>13</v>
      </c>
      <c r="L317" t="s">
        <v>157</v>
      </c>
    </row>
    <row r="318" spans="1:12" x14ac:dyDescent="0.3">
      <c r="A318">
        <v>344</v>
      </c>
      <c r="B318" t="s">
        <v>156</v>
      </c>
      <c r="C318" t="s">
        <v>16</v>
      </c>
      <c r="D318" s="1">
        <v>42369</v>
      </c>
      <c r="E318" s="6">
        <f t="shared" si="7"/>
        <v>2015</v>
      </c>
      <c r="F318" s="2">
        <v>19110000000</v>
      </c>
      <c r="G318" s="2">
        <v>14163000000</v>
      </c>
      <c r="H318" s="2">
        <v>2169000000</v>
      </c>
      <c r="I318" s="2">
        <v>735000000</v>
      </c>
      <c r="J318" t="s">
        <v>12</v>
      </c>
      <c r="K318" t="s">
        <v>13</v>
      </c>
      <c r="L318" t="s">
        <v>157</v>
      </c>
    </row>
    <row r="319" spans="1:12" x14ac:dyDescent="0.3">
      <c r="A319">
        <v>345</v>
      </c>
      <c r="B319" t="s">
        <v>156</v>
      </c>
      <c r="C319" t="s">
        <v>17</v>
      </c>
      <c r="D319" s="1">
        <v>42735</v>
      </c>
      <c r="E319" s="6">
        <f t="shared" si="7"/>
        <v>2016</v>
      </c>
      <c r="F319" s="2">
        <v>17509000000</v>
      </c>
      <c r="G319" s="2">
        <v>13057000000</v>
      </c>
      <c r="H319" s="2">
        <v>2189000000</v>
      </c>
      <c r="I319" s="2">
        <v>636000000</v>
      </c>
      <c r="J319" t="s">
        <v>12</v>
      </c>
      <c r="K319" t="s">
        <v>13</v>
      </c>
      <c r="L319" t="s">
        <v>157</v>
      </c>
    </row>
    <row r="320" spans="1:12" x14ac:dyDescent="0.3">
      <c r="A320">
        <v>346</v>
      </c>
      <c r="B320" t="s">
        <v>158</v>
      </c>
      <c r="C320" t="s">
        <v>11</v>
      </c>
      <c r="D320" s="1">
        <v>41639</v>
      </c>
      <c r="E320" s="6">
        <f t="shared" si="7"/>
        <v>2013</v>
      </c>
      <c r="F320" s="2">
        <v>6566000000</v>
      </c>
      <c r="G320" s="2">
        <v>4562000000</v>
      </c>
      <c r="H320" s="2">
        <v>234000000</v>
      </c>
      <c r="I320" t="s">
        <v>12</v>
      </c>
      <c r="J320" s="2">
        <v>628000000</v>
      </c>
      <c r="K320" t="s">
        <v>42</v>
      </c>
      <c r="L320" t="s">
        <v>43</v>
      </c>
    </row>
    <row r="321" spans="1:12" x14ac:dyDescent="0.3">
      <c r="A321">
        <v>347</v>
      </c>
      <c r="B321" t="s">
        <v>158</v>
      </c>
      <c r="C321" t="s">
        <v>15</v>
      </c>
      <c r="D321" s="1">
        <v>42004</v>
      </c>
      <c r="E321" s="6">
        <f t="shared" si="7"/>
        <v>2014</v>
      </c>
      <c r="F321" s="2">
        <v>7179000000</v>
      </c>
      <c r="G321" s="2">
        <v>5090000000</v>
      </c>
      <c r="H321" s="2">
        <v>252000000</v>
      </c>
      <c r="I321" t="s">
        <v>12</v>
      </c>
      <c r="J321" s="2">
        <v>685000000</v>
      </c>
      <c r="K321" t="s">
        <v>42</v>
      </c>
      <c r="L321" t="s">
        <v>43</v>
      </c>
    </row>
    <row r="322" spans="1:12" x14ac:dyDescent="0.3">
      <c r="A322">
        <v>348</v>
      </c>
      <c r="B322" t="s">
        <v>158</v>
      </c>
      <c r="C322" t="s">
        <v>16</v>
      </c>
      <c r="D322" s="1">
        <v>42369</v>
      </c>
      <c r="E322" s="6">
        <f t="shared" ref="E322:E385" si="8">YEAR(D322)</f>
        <v>2015</v>
      </c>
      <c r="F322" s="2">
        <v>6456000000</v>
      </c>
      <c r="G322" s="2">
        <v>4281000000</v>
      </c>
      <c r="H322" s="2">
        <v>262000000</v>
      </c>
      <c r="I322" t="s">
        <v>12</v>
      </c>
      <c r="J322" s="2">
        <v>750000000</v>
      </c>
      <c r="K322" t="s">
        <v>42</v>
      </c>
      <c r="L322" t="s">
        <v>43</v>
      </c>
    </row>
    <row r="323" spans="1:12" x14ac:dyDescent="0.3">
      <c r="A323">
        <v>349</v>
      </c>
      <c r="B323" t="s">
        <v>158</v>
      </c>
      <c r="C323" t="s">
        <v>17</v>
      </c>
      <c r="D323" s="1">
        <v>42735</v>
      </c>
      <c r="E323" s="6">
        <f t="shared" si="8"/>
        <v>2016</v>
      </c>
      <c r="F323" s="2">
        <v>6399000000</v>
      </c>
      <c r="G323" s="2">
        <v>4010000000</v>
      </c>
      <c r="H323" s="2">
        <v>281000000</v>
      </c>
      <c r="I323" t="s">
        <v>12</v>
      </c>
      <c r="J323" s="2">
        <v>811000000</v>
      </c>
      <c r="K323" t="s">
        <v>42</v>
      </c>
      <c r="L323" t="s">
        <v>43</v>
      </c>
    </row>
    <row r="324" spans="1:12" x14ac:dyDescent="0.3">
      <c r="A324">
        <v>350</v>
      </c>
      <c r="B324" t="s">
        <v>159</v>
      </c>
      <c r="C324" t="s">
        <v>11</v>
      </c>
      <c r="D324" s="1">
        <v>41274</v>
      </c>
      <c r="E324" s="6">
        <f t="shared" si="8"/>
        <v>2012</v>
      </c>
      <c r="F324" s="2">
        <v>8110000000</v>
      </c>
      <c r="G324" s="2">
        <v>6781000000</v>
      </c>
      <c r="H324" s="2">
        <v>1105000000</v>
      </c>
      <c r="I324" t="s">
        <v>12</v>
      </c>
      <c r="J324" s="2">
        <v>88000000</v>
      </c>
      <c r="K324" t="s">
        <v>25</v>
      </c>
      <c r="L324" t="s">
        <v>81</v>
      </c>
    </row>
    <row r="325" spans="1:12" x14ac:dyDescent="0.3">
      <c r="A325">
        <v>351</v>
      </c>
      <c r="B325" t="s">
        <v>159</v>
      </c>
      <c r="C325" t="s">
        <v>15</v>
      </c>
      <c r="D325" s="1">
        <v>41639</v>
      </c>
      <c r="E325" s="6">
        <f t="shared" si="8"/>
        <v>2013</v>
      </c>
      <c r="F325" s="2">
        <v>10863000000</v>
      </c>
      <c r="G325" s="2">
        <v>8995000000</v>
      </c>
      <c r="H325" s="2">
        <v>1264000000</v>
      </c>
      <c r="I325" t="s">
        <v>12</v>
      </c>
      <c r="J325" s="2">
        <v>327000000</v>
      </c>
      <c r="K325" t="s">
        <v>25</v>
      </c>
      <c r="L325" t="s">
        <v>81</v>
      </c>
    </row>
    <row r="326" spans="1:12" x14ac:dyDescent="0.3">
      <c r="A326">
        <v>352</v>
      </c>
      <c r="B326" t="s">
        <v>159</v>
      </c>
      <c r="C326" t="s">
        <v>16</v>
      </c>
      <c r="D326" s="1">
        <v>42004</v>
      </c>
      <c r="E326" s="6">
        <f t="shared" si="8"/>
        <v>2014</v>
      </c>
      <c r="F326" s="2">
        <v>16560000000</v>
      </c>
      <c r="G326" s="2">
        <v>12678000000</v>
      </c>
      <c r="H326" s="2">
        <v>2012000000</v>
      </c>
      <c r="I326" t="s">
        <v>12</v>
      </c>
      <c r="J326" s="2">
        <v>1406000000</v>
      </c>
      <c r="K326" t="s">
        <v>25</v>
      </c>
      <c r="L326" t="s">
        <v>81</v>
      </c>
    </row>
    <row r="327" spans="1:12" x14ac:dyDescent="0.3">
      <c r="A327">
        <v>353</v>
      </c>
      <c r="B327" t="s">
        <v>159</v>
      </c>
      <c r="C327" t="s">
        <v>17</v>
      </c>
      <c r="D327" s="1">
        <v>42369</v>
      </c>
      <c r="E327" s="6">
        <f t="shared" si="8"/>
        <v>2015</v>
      </c>
      <c r="F327" s="2">
        <v>22760000000</v>
      </c>
      <c r="G327" s="2">
        <v>17242000000</v>
      </c>
      <c r="H327" s="2">
        <v>2977000000</v>
      </c>
      <c r="I327" t="s">
        <v>12</v>
      </c>
      <c r="J327" s="2">
        <v>1836000000</v>
      </c>
      <c r="K327" t="s">
        <v>25</v>
      </c>
      <c r="L327" t="s">
        <v>81</v>
      </c>
    </row>
    <row r="328" spans="1:12" x14ac:dyDescent="0.3">
      <c r="A328">
        <v>354</v>
      </c>
      <c r="B328" t="s">
        <v>160</v>
      </c>
      <c r="C328" t="s">
        <v>11</v>
      </c>
      <c r="D328" s="1">
        <v>41274</v>
      </c>
      <c r="E328" s="6">
        <f t="shared" si="8"/>
        <v>2012</v>
      </c>
      <c r="F328" s="2">
        <v>7452000000</v>
      </c>
      <c r="G328" s="2">
        <v>4747000000</v>
      </c>
      <c r="H328" s="2">
        <v>365000000</v>
      </c>
      <c r="I328" t="s">
        <v>12</v>
      </c>
      <c r="J328" s="2">
        <v>1050000000</v>
      </c>
      <c r="K328" t="s">
        <v>42</v>
      </c>
      <c r="L328" t="s">
        <v>43</v>
      </c>
    </row>
    <row r="329" spans="1:12" x14ac:dyDescent="0.3">
      <c r="A329">
        <v>355</v>
      </c>
      <c r="B329" t="s">
        <v>160</v>
      </c>
      <c r="C329" t="s">
        <v>15</v>
      </c>
      <c r="D329" s="1">
        <v>41639</v>
      </c>
      <c r="E329" s="6">
        <f t="shared" si="8"/>
        <v>2013</v>
      </c>
      <c r="F329" s="2">
        <v>8106000000</v>
      </c>
      <c r="G329" s="2">
        <v>5755000000</v>
      </c>
      <c r="H329" s="2">
        <v>387000000</v>
      </c>
      <c r="I329" t="s">
        <v>12</v>
      </c>
      <c r="J329" s="2">
        <v>954000000</v>
      </c>
      <c r="K329" t="s">
        <v>42</v>
      </c>
      <c r="L329" t="s">
        <v>43</v>
      </c>
    </row>
    <row r="330" spans="1:12" x14ac:dyDescent="0.3">
      <c r="A330">
        <v>356</v>
      </c>
      <c r="B330" t="s">
        <v>160</v>
      </c>
      <c r="C330" t="s">
        <v>16</v>
      </c>
      <c r="D330" s="1">
        <v>42004</v>
      </c>
      <c r="E330" s="6">
        <f t="shared" si="8"/>
        <v>2014</v>
      </c>
      <c r="F330" s="2">
        <v>9226000000</v>
      </c>
      <c r="G330" s="2">
        <v>6890000000</v>
      </c>
      <c r="H330" s="2">
        <v>388000000</v>
      </c>
      <c r="I330" t="s">
        <v>12</v>
      </c>
      <c r="J330" s="2">
        <v>1013000000</v>
      </c>
      <c r="K330" t="s">
        <v>42</v>
      </c>
      <c r="L330" t="s">
        <v>43</v>
      </c>
    </row>
    <row r="331" spans="1:12" x14ac:dyDescent="0.3">
      <c r="A331">
        <v>357</v>
      </c>
      <c r="B331" t="s">
        <v>160</v>
      </c>
      <c r="C331" t="s">
        <v>17</v>
      </c>
      <c r="D331" s="1">
        <v>42369</v>
      </c>
      <c r="E331" s="6">
        <f t="shared" si="8"/>
        <v>2015</v>
      </c>
      <c r="F331" s="2">
        <v>7386000000</v>
      </c>
      <c r="G331" s="2">
        <v>5109000000</v>
      </c>
      <c r="H331" s="2">
        <v>374000000</v>
      </c>
      <c r="I331" t="s">
        <v>12</v>
      </c>
      <c r="J331" s="2">
        <v>970000000</v>
      </c>
      <c r="K331" t="s">
        <v>42</v>
      </c>
      <c r="L331" t="s">
        <v>43</v>
      </c>
    </row>
    <row r="332" spans="1:12" x14ac:dyDescent="0.3">
      <c r="A332">
        <v>358</v>
      </c>
      <c r="B332" t="s">
        <v>161</v>
      </c>
      <c r="C332" t="s">
        <v>11</v>
      </c>
      <c r="D332" s="1">
        <v>41274</v>
      </c>
      <c r="E332" s="6">
        <f t="shared" si="8"/>
        <v>2012</v>
      </c>
      <c r="F332" s="2">
        <v>23771000000</v>
      </c>
      <c r="G332" s="2">
        <v>1403000000</v>
      </c>
      <c r="H332" s="2">
        <v>11188000000</v>
      </c>
      <c r="I332" t="s">
        <v>12</v>
      </c>
      <c r="J332" s="2">
        <v>5024000000</v>
      </c>
      <c r="K332" t="s">
        <v>47</v>
      </c>
      <c r="L332" t="s">
        <v>100</v>
      </c>
    </row>
    <row r="333" spans="1:12" x14ac:dyDescent="0.3">
      <c r="A333">
        <v>359</v>
      </c>
      <c r="B333" t="s">
        <v>161</v>
      </c>
      <c r="C333" t="s">
        <v>15</v>
      </c>
      <c r="D333" s="1">
        <v>41639</v>
      </c>
      <c r="E333" s="6">
        <f t="shared" si="8"/>
        <v>2013</v>
      </c>
      <c r="F333" s="2">
        <v>24176000000</v>
      </c>
      <c r="G333" s="2">
        <v>1241000000</v>
      </c>
      <c r="H333" s="2">
        <v>11682000000</v>
      </c>
      <c r="I333" t="s">
        <v>12</v>
      </c>
      <c r="J333" s="2">
        <v>4124000000</v>
      </c>
      <c r="K333" t="s">
        <v>47</v>
      </c>
      <c r="L333" t="s">
        <v>100</v>
      </c>
    </row>
    <row r="334" spans="1:12" x14ac:dyDescent="0.3">
      <c r="A334">
        <v>360</v>
      </c>
      <c r="B334" t="s">
        <v>161</v>
      </c>
      <c r="C334" t="s">
        <v>16</v>
      </c>
      <c r="D334" s="1">
        <v>42004</v>
      </c>
      <c r="E334" s="6">
        <f t="shared" si="8"/>
        <v>2014</v>
      </c>
      <c r="F334" s="2">
        <v>23869000000</v>
      </c>
      <c r="G334" s="2">
        <v>1088000000</v>
      </c>
      <c r="H334" s="2">
        <v>11648000000</v>
      </c>
      <c r="I334" t="s">
        <v>12</v>
      </c>
      <c r="J334" s="2">
        <v>4073000000</v>
      </c>
      <c r="K334" t="s">
        <v>47</v>
      </c>
      <c r="L334" t="s">
        <v>100</v>
      </c>
    </row>
    <row r="335" spans="1:12" x14ac:dyDescent="0.3">
      <c r="A335">
        <v>361</v>
      </c>
      <c r="B335" t="s">
        <v>161</v>
      </c>
      <c r="C335" t="s">
        <v>17</v>
      </c>
      <c r="D335" s="1">
        <v>42369</v>
      </c>
      <c r="E335" s="6">
        <f t="shared" si="8"/>
        <v>2015</v>
      </c>
      <c r="F335" s="2">
        <v>25038000000</v>
      </c>
      <c r="G335" s="2">
        <v>1091000000</v>
      </c>
      <c r="H335" s="2">
        <v>12566000000</v>
      </c>
      <c r="I335" t="s">
        <v>12</v>
      </c>
      <c r="J335" s="2">
        <v>4966000000</v>
      </c>
      <c r="K335" t="s">
        <v>47</v>
      </c>
      <c r="L335" t="s">
        <v>100</v>
      </c>
    </row>
    <row r="336" spans="1:12" x14ac:dyDescent="0.3">
      <c r="A336">
        <v>362</v>
      </c>
      <c r="B336" t="s">
        <v>162</v>
      </c>
      <c r="C336" t="s">
        <v>11</v>
      </c>
      <c r="D336" s="1">
        <v>41274</v>
      </c>
      <c r="E336" s="6">
        <f t="shared" si="8"/>
        <v>2012</v>
      </c>
      <c r="F336" s="2">
        <v>1204546000</v>
      </c>
      <c r="G336" s="2">
        <v>290054000</v>
      </c>
      <c r="H336" s="2">
        <v>170113000</v>
      </c>
      <c r="I336" t="s">
        <v>12</v>
      </c>
      <c r="J336" s="2">
        <v>451405000</v>
      </c>
      <c r="K336" t="s">
        <v>83</v>
      </c>
      <c r="L336" t="s">
        <v>84</v>
      </c>
    </row>
    <row r="337" spans="1:12" x14ac:dyDescent="0.3">
      <c r="A337">
        <v>363</v>
      </c>
      <c r="B337" t="s">
        <v>162</v>
      </c>
      <c r="C337" t="s">
        <v>15</v>
      </c>
      <c r="D337" s="1">
        <v>41639</v>
      </c>
      <c r="E337" s="6">
        <f t="shared" si="8"/>
        <v>2013</v>
      </c>
      <c r="F337" s="2">
        <v>1746278000</v>
      </c>
      <c r="G337" s="2">
        <v>400281000</v>
      </c>
      <c r="H337" s="2">
        <v>147651000</v>
      </c>
      <c r="I337" t="s">
        <v>12</v>
      </c>
      <c r="J337" s="2">
        <v>651052000</v>
      </c>
      <c r="K337" t="s">
        <v>83</v>
      </c>
      <c r="L337" t="s">
        <v>84</v>
      </c>
    </row>
    <row r="338" spans="1:12" x14ac:dyDescent="0.3">
      <c r="A338">
        <v>364</v>
      </c>
      <c r="B338" t="s">
        <v>162</v>
      </c>
      <c r="C338" t="s">
        <v>16</v>
      </c>
      <c r="D338" s="1">
        <v>42004</v>
      </c>
      <c r="E338" s="6">
        <f t="shared" si="8"/>
        <v>2014</v>
      </c>
      <c r="F338" s="2">
        <v>2173011000</v>
      </c>
      <c r="G338" s="2">
        <v>524880000</v>
      </c>
      <c r="H338" s="2">
        <v>129602000</v>
      </c>
      <c r="I338" t="s">
        <v>12</v>
      </c>
      <c r="J338" s="2">
        <v>632760000</v>
      </c>
      <c r="K338" t="s">
        <v>83</v>
      </c>
      <c r="L338" t="s">
        <v>84</v>
      </c>
    </row>
    <row r="339" spans="1:12" x14ac:dyDescent="0.3">
      <c r="A339">
        <v>365</v>
      </c>
      <c r="B339" t="s">
        <v>162</v>
      </c>
      <c r="C339" t="s">
        <v>17</v>
      </c>
      <c r="D339" s="1">
        <v>42369</v>
      </c>
      <c r="E339" s="6">
        <f t="shared" si="8"/>
        <v>2015</v>
      </c>
      <c r="F339" s="2">
        <v>1357150000</v>
      </c>
      <c r="G339" s="2">
        <v>580994000</v>
      </c>
      <c r="H339" s="2">
        <v>112253000</v>
      </c>
      <c r="I339" t="s">
        <v>12</v>
      </c>
      <c r="J339" s="2">
        <v>622211000</v>
      </c>
      <c r="K339" t="s">
        <v>83</v>
      </c>
      <c r="L339" t="s">
        <v>84</v>
      </c>
    </row>
    <row r="340" spans="1:12" x14ac:dyDescent="0.3">
      <c r="A340">
        <v>366</v>
      </c>
      <c r="B340" t="s">
        <v>163</v>
      </c>
      <c r="C340" t="s">
        <v>11</v>
      </c>
      <c r="D340" s="1">
        <v>41547</v>
      </c>
      <c r="E340" s="6">
        <f t="shared" si="8"/>
        <v>2013</v>
      </c>
      <c r="F340" s="2">
        <v>4474000000</v>
      </c>
      <c r="G340" s="2">
        <v>3103000000</v>
      </c>
      <c r="H340" s="2">
        <v>495000000</v>
      </c>
      <c r="I340" t="s">
        <v>12</v>
      </c>
      <c r="J340" t="s">
        <v>12</v>
      </c>
      <c r="K340" t="s">
        <v>13</v>
      </c>
      <c r="L340" t="s">
        <v>164</v>
      </c>
    </row>
    <row r="341" spans="1:12" x14ac:dyDescent="0.3">
      <c r="A341">
        <v>367</v>
      </c>
      <c r="B341" t="s">
        <v>163</v>
      </c>
      <c r="C341" t="s">
        <v>15</v>
      </c>
      <c r="D341" s="1">
        <v>41912</v>
      </c>
      <c r="E341" s="6">
        <f t="shared" si="8"/>
        <v>2014</v>
      </c>
      <c r="F341" s="2">
        <v>4979000000</v>
      </c>
      <c r="G341" s="2">
        <v>3469000000</v>
      </c>
      <c r="H341" s="2">
        <v>594000000</v>
      </c>
      <c r="I341" t="s">
        <v>12</v>
      </c>
      <c r="J341" t="s">
        <v>12</v>
      </c>
      <c r="K341" t="s">
        <v>13</v>
      </c>
      <c r="L341" t="s">
        <v>164</v>
      </c>
    </row>
    <row r="342" spans="1:12" x14ac:dyDescent="0.3">
      <c r="A342">
        <v>368</v>
      </c>
      <c r="B342" t="s">
        <v>163</v>
      </c>
      <c r="C342" t="s">
        <v>16</v>
      </c>
      <c r="D342" s="1">
        <v>42277</v>
      </c>
      <c r="E342" s="6">
        <f t="shared" si="8"/>
        <v>2015</v>
      </c>
      <c r="F342" s="2">
        <v>5244000000</v>
      </c>
      <c r="G342" s="2">
        <v>3630000000</v>
      </c>
      <c r="H342" s="2">
        <v>606000000</v>
      </c>
      <c r="I342" t="s">
        <v>12</v>
      </c>
      <c r="J342" t="s">
        <v>12</v>
      </c>
      <c r="K342" t="s">
        <v>13</v>
      </c>
      <c r="L342" t="s">
        <v>164</v>
      </c>
    </row>
    <row r="343" spans="1:12" x14ac:dyDescent="0.3">
      <c r="A343">
        <v>369</v>
      </c>
      <c r="B343" t="s">
        <v>163</v>
      </c>
      <c r="C343" t="s">
        <v>17</v>
      </c>
      <c r="D343" s="1">
        <v>42643</v>
      </c>
      <c r="E343" s="6">
        <f t="shared" si="8"/>
        <v>2016</v>
      </c>
      <c r="F343" s="2">
        <v>5259000000</v>
      </c>
      <c r="G343" s="2">
        <v>3642000000</v>
      </c>
      <c r="H343" s="2">
        <v>638000000</v>
      </c>
      <c r="I343" t="s">
        <v>12</v>
      </c>
      <c r="J343" t="s">
        <v>12</v>
      </c>
      <c r="K343" t="s">
        <v>13</v>
      </c>
      <c r="L343" t="s">
        <v>164</v>
      </c>
    </row>
    <row r="344" spans="1:12" x14ac:dyDescent="0.3">
      <c r="A344">
        <v>370</v>
      </c>
      <c r="B344" t="s">
        <v>165</v>
      </c>
      <c r="C344" t="s">
        <v>11</v>
      </c>
      <c r="D344" s="1">
        <v>41578</v>
      </c>
      <c r="E344" s="6">
        <f t="shared" si="8"/>
        <v>2013</v>
      </c>
      <c r="F344" s="2">
        <v>1587725000</v>
      </c>
      <c r="G344" s="2">
        <v>560917000</v>
      </c>
      <c r="H344" s="2">
        <v>610735000</v>
      </c>
      <c r="I344" s="2">
        <v>58827000</v>
      </c>
      <c r="J344" s="2">
        <v>30239000</v>
      </c>
      <c r="K344" t="s">
        <v>25</v>
      </c>
      <c r="L344" t="s">
        <v>166</v>
      </c>
    </row>
    <row r="345" spans="1:12" x14ac:dyDescent="0.3">
      <c r="A345">
        <v>371</v>
      </c>
      <c r="B345" t="s">
        <v>165</v>
      </c>
      <c r="C345" t="s">
        <v>15</v>
      </c>
      <c r="D345" s="1">
        <v>41943</v>
      </c>
      <c r="E345" s="6">
        <f t="shared" si="8"/>
        <v>2014</v>
      </c>
      <c r="F345" s="2">
        <v>1717776000</v>
      </c>
      <c r="G345" s="2">
        <v>626206000</v>
      </c>
      <c r="H345" s="2">
        <v>683115000</v>
      </c>
      <c r="I345" s="2">
        <v>66259000</v>
      </c>
      <c r="J345" s="2">
        <v>35710000</v>
      </c>
      <c r="K345" t="s">
        <v>25</v>
      </c>
      <c r="L345" t="s">
        <v>166</v>
      </c>
    </row>
    <row r="346" spans="1:12" x14ac:dyDescent="0.3">
      <c r="A346">
        <v>372</v>
      </c>
      <c r="B346" t="s">
        <v>165</v>
      </c>
      <c r="C346" t="s">
        <v>16</v>
      </c>
      <c r="D346" s="1">
        <v>42308</v>
      </c>
      <c r="E346" s="6">
        <f t="shared" si="8"/>
        <v>2015</v>
      </c>
      <c r="F346" s="2">
        <v>1797060000</v>
      </c>
      <c r="G346" s="2">
        <v>726798000</v>
      </c>
      <c r="H346" s="2">
        <v>712543000</v>
      </c>
      <c r="I346" s="2">
        <v>69589000</v>
      </c>
      <c r="J346" s="2">
        <v>51459000</v>
      </c>
      <c r="K346" t="s">
        <v>25</v>
      </c>
      <c r="L346" t="s">
        <v>166</v>
      </c>
    </row>
    <row r="347" spans="1:12" x14ac:dyDescent="0.3">
      <c r="A347">
        <v>373</v>
      </c>
      <c r="B347" t="s">
        <v>165</v>
      </c>
      <c r="C347" t="s">
        <v>17</v>
      </c>
      <c r="D347" s="1">
        <v>42674</v>
      </c>
      <c r="E347" s="6">
        <f t="shared" si="8"/>
        <v>2016</v>
      </c>
      <c r="F347" s="2">
        <v>1966814000</v>
      </c>
      <c r="G347" s="2">
        <v>793735000</v>
      </c>
      <c r="H347" s="2">
        <v>722798000</v>
      </c>
      <c r="I347" s="2">
        <v>65411000</v>
      </c>
      <c r="J347" s="2">
        <v>60790000</v>
      </c>
      <c r="K347" t="s">
        <v>25</v>
      </c>
      <c r="L347" t="s">
        <v>166</v>
      </c>
    </row>
    <row r="348" spans="1:12" x14ac:dyDescent="0.3">
      <c r="A348">
        <v>374</v>
      </c>
      <c r="B348" t="s">
        <v>167</v>
      </c>
      <c r="C348" t="s">
        <v>11</v>
      </c>
      <c r="D348" s="1">
        <v>41518</v>
      </c>
      <c r="E348" s="6">
        <f t="shared" si="8"/>
        <v>2013</v>
      </c>
      <c r="F348" s="2">
        <v>105156000000</v>
      </c>
      <c r="G348" s="2">
        <v>91948000000</v>
      </c>
      <c r="H348" s="2">
        <v>10104000000</v>
      </c>
      <c r="I348" t="s">
        <v>12</v>
      </c>
      <c r="J348" t="s">
        <v>12</v>
      </c>
      <c r="K348" t="s">
        <v>36</v>
      </c>
      <c r="L348" t="s">
        <v>168</v>
      </c>
    </row>
    <row r="349" spans="1:12" x14ac:dyDescent="0.3">
      <c r="A349">
        <v>375</v>
      </c>
      <c r="B349" t="s">
        <v>167</v>
      </c>
      <c r="C349" t="s">
        <v>15</v>
      </c>
      <c r="D349" s="1">
        <v>41882</v>
      </c>
      <c r="E349" s="6">
        <f t="shared" si="8"/>
        <v>2014</v>
      </c>
      <c r="F349" s="2">
        <v>112640000000</v>
      </c>
      <c r="G349" s="2">
        <v>98458000000</v>
      </c>
      <c r="H349" s="2">
        <v>10899000000</v>
      </c>
      <c r="I349" t="s">
        <v>12</v>
      </c>
      <c r="J349" t="s">
        <v>12</v>
      </c>
      <c r="K349" t="s">
        <v>36</v>
      </c>
      <c r="L349" t="s">
        <v>168</v>
      </c>
    </row>
    <row r="350" spans="1:12" x14ac:dyDescent="0.3">
      <c r="A350">
        <v>376</v>
      </c>
      <c r="B350" t="s">
        <v>167</v>
      </c>
      <c r="C350" t="s">
        <v>16</v>
      </c>
      <c r="D350" s="1">
        <v>42246</v>
      </c>
      <c r="E350" s="6">
        <f t="shared" si="8"/>
        <v>2015</v>
      </c>
      <c r="F350" s="2">
        <v>116199000000</v>
      </c>
      <c r="G350" s="2">
        <v>101065000000</v>
      </c>
      <c r="H350" s="2">
        <v>11445000000</v>
      </c>
      <c r="I350" t="s">
        <v>12</v>
      </c>
      <c r="J350" t="s">
        <v>12</v>
      </c>
      <c r="K350" t="s">
        <v>36</v>
      </c>
      <c r="L350" t="s">
        <v>168</v>
      </c>
    </row>
    <row r="351" spans="1:12" x14ac:dyDescent="0.3">
      <c r="A351">
        <v>377</v>
      </c>
      <c r="B351" t="s">
        <v>167</v>
      </c>
      <c r="C351" t="s">
        <v>17</v>
      </c>
      <c r="D351" s="1">
        <v>42610</v>
      </c>
      <c r="E351" s="6">
        <f t="shared" si="8"/>
        <v>2016</v>
      </c>
      <c r="F351" s="2">
        <v>118719000000</v>
      </c>
      <c r="G351" s="2">
        <v>102901000000</v>
      </c>
      <c r="H351" s="2">
        <v>12068000000</v>
      </c>
      <c r="I351" t="s">
        <v>12</v>
      </c>
      <c r="J351" t="s">
        <v>12</v>
      </c>
      <c r="K351" t="s">
        <v>36</v>
      </c>
      <c r="L351" t="s">
        <v>168</v>
      </c>
    </row>
    <row r="352" spans="1:12" x14ac:dyDescent="0.3">
      <c r="A352">
        <v>378</v>
      </c>
      <c r="B352" t="s">
        <v>169</v>
      </c>
      <c r="C352" t="s">
        <v>11</v>
      </c>
      <c r="D352" s="1">
        <v>37802</v>
      </c>
      <c r="E352" s="6">
        <f t="shared" si="8"/>
        <v>2003</v>
      </c>
      <c r="F352" s="2">
        <v>1577000</v>
      </c>
      <c r="G352" s="2">
        <v>258000</v>
      </c>
      <c r="H352" s="2">
        <v>2410000</v>
      </c>
      <c r="I352" s="2">
        <v>65000</v>
      </c>
      <c r="J352" t="s">
        <v>12</v>
      </c>
      <c r="K352" t="s">
        <v>36</v>
      </c>
      <c r="L352" t="s">
        <v>170</v>
      </c>
    </row>
    <row r="353" spans="1:14" x14ac:dyDescent="0.3">
      <c r="A353">
        <v>379</v>
      </c>
      <c r="B353" t="s">
        <v>169</v>
      </c>
      <c r="C353" t="s">
        <v>15</v>
      </c>
      <c r="D353" s="1">
        <v>38168</v>
      </c>
      <c r="E353" s="6">
        <f t="shared" si="8"/>
        <v>2004</v>
      </c>
      <c r="F353" s="2">
        <v>1514000</v>
      </c>
      <c r="G353" s="2">
        <v>142000</v>
      </c>
      <c r="H353" s="2">
        <v>3940000</v>
      </c>
      <c r="I353" s="2">
        <v>30000</v>
      </c>
      <c r="J353" s="2">
        <v>163000</v>
      </c>
      <c r="K353" t="s">
        <v>36</v>
      </c>
      <c r="L353" t="s">
        <v>170</v>
      </c>
    </row>
    <row r="354" spans="1:14" x14ac:dyDescent="0.3">
      <c r="A354">
        <v>380</v>
      </c>
      <c r="B354" t="s">
        <v>169</v>
      </c>
      <c r="C354" t="s">
        <v>16</v>
      </c>
      <c r="D354" s="1">
        <v>38776</v>
      </c>
      <c r="E354" s="6">
        <f t="shared" si="8"/>
        <v>2006</v>
      </c>
      <c r="F354" s="2">
        <v>79562000</v>
      </c>
      <c r="G354" s="2">
        <v>75508000</v>
      </c>
      <c r="H354" s="2">
        <v>15359000</v>
      </c>
      <c r="I354" t="s">
        <v>12</v>
      </c>
      <c r="J354" t="s">
        <v>12</v>
      </c>
      <c r="K354" t="s">
        <v>36</v>
      </c>
      <c r="L354" t="s">
        <v>170</v>
      </c>
    </row>
    <row r="355" spans="1:14" x14ac:dyDescent="0.3">
      <c r="A355">
        <v>381</v>
      </c>
      <c r="B355" t="s">
        <v>169</v>
      </c>
      <c r="C355" t="s">
        <v>17</v>
      </c>
      <c r="D355" s="1">
        <v>39141</v>
      </c>
      <c r="E355" s="6">
        <f t="shared" si="8"/>
        <v>2007</v>
      </c>
      <c r="F355" s="2">
        <v>99642000</v>
      </c>
      <c r="G355" s="2">
        <v>84477000</v>
      </c>
      <c r="H355" s="2">
        <v>25853000</v>
      </c>
      <c r="I355" t="s">
        <v>12</v>
      </c>
      <c r="J355" t="s">
        <v>12</v>
      </c>
      <c r="K355" t="s">
        <v>36</v>
      </c>
      <c r="L355" t="s">
        <v>170</v>
      </c>
    </row>
    <row r="356" spans="1:14" x14ac:dyDescent="0.3">
      <c r="A356">
        <v>382</v>
      </c>
      <c r="B356" t="s">
        <v>171</v>
      </c>
      <c r="C356" t="s">
        <v>11</v>
      </c>
      <c r="D356" s="1">
        <v>41483</v>
      </c>
      <c r="E356" s="6">
        <f t="shared" si="8"/>
        <v>2013</v>
      </c>
      <c r="F356" s="2">
        <v>8052000000</v>
      </c>
      <c r="G356" s="2">
        <v>5140000000</v>
      </c>
      <c r="H356" s="2">
        <v>1653000000</v>
      </c>
      <c r="I356" s="2">
        <v>128000000</v>
      </c>
      <c r="J356" t="s">
        <v>12</v>
      </c>
      <c r="K356" t="s">
        <v>36</v>
      </c>
      <c r="L356" t="s">
        <v>124</v>
      </c>
    </row>
    <row r="357" spans="1:14" x14ac:dyDescent="0.3">
      <c r="A357">
        <v>383</v>
      </c>
      <c r="B357" t="s">
        <v>171</v>
      </c>
      <c r="C357" t="s">
        <v>15</v>
      </c>
      <c r="D357" s="1">
        <v>41854</v>
      </c>
      <c r="E357" s="6">
        <f t="shared" si="8"/>
        <v>2014</v>
      </c>
      <c r="F357" s="2">
        <v>8268000000</v>
      </c>
      <c r="G357" s="2">
        <v>5297000000</v>
      </c>
      <c r="H357" s="2">
        <v>1527000000</v>
      </c>
      <c r="I357" s="2">
        <v>122000000</v>
      </c>
      <c r="J357" t="s">
        <v>12</v>
      </c>
      <c r="K357" t="s">
        <v>36</v>
      </c>
      <c r="L357" t="s">
        <v>124</v>
      </c>
    </row>
    <row r="358" spans="1:14" x14ac:dyDescent="0.3">
      <c r="A358">
        <v>384</v>
      </c>
      <c r="B358" t="s">
        <v>171</v>
      </c>
      <c r="C358" t="s">
        <v>16</v>
      </c>
      <c r="D358" s="1">
        <v>42218</v>
      </c>
      <c r="E358" s="6">
        <f t="shared" si="8"/>
        <v>2015</v>
      </c>
      <c r="F358" s="2">
        <v>8082000000</v>
      </c>
      <c r="G358" s="2">
        <v>5300000000</v>
      </c>
      <c r="H358" s="2">
        <v>1509000000</v>
      </c>
      <c r="I358" s="2">
        <v>117000000</v>
      </c>
      <c r="J358" t="s">
        <v>12</v>
      </c>
      <c r="K358" t="s">
        <v>36</v>
      </c>
      <c r="L358" t="s">
        <v>124</v>
      </c>
    </row>
    <row r="359" spans="1:14" x14ac:dyDescent="0.3">
      <c r="A359">
        <v>385</v>
      </c>
      <c r="B359" t="s">
        <v>171</v>
      </c>
      <c r="C359" t="s">
        <v>17</v>
      </c>
      <c r="D359" s="1">
        <v>42582</v>
      </c>
      <c r="E359" s="6">
        <f t="shared" si="8"/>
        <v>2016</v>
      </c>
      <c r="F359" s="2">
        <v>7961000000</v>
      </c>
      <c r="G359" s="2">
        <v>5181000000</v>
      </c>
      <c r="H359" s="2">
        <v>1665000000</v>
      </c>
      <c r="I359" s="2">
        <v>124000000</v>
      </c>
      <c r="J359" t="s">
        <v>12</v>
      </c>
      <c r="K359" t="s">
        <v>36</v>
      </c>
      <c r="L359" t="s">
        <v>124</v>
      </c>
    </row>
    <row r="360" spans="1:14" x14ac:dyDescent="0.3">
      <c r="A360">
        <v>386</v>
      </c>
      <c r="B360" t="s">
        <v>172</v>
      </c>
      <c r="C360" t="s">
        <v>11</v>
      </c>
      <c r="D360" s="1">
        <v>41305</v>
      </c>
      <c r="E360" s="6">
        <f t="shared" si="8"/>
        <v>2013</v>
      </c>
      <c r="F360" s="2">
        <v>3050195000</v>
      </c>
      <c r="G360" s="2">
        <v>683579000</v>
      </c>
      <c r="H360" s="2">
        <v>2047847000</v>
      </c>
      <c r="I360" s="2">
        <v>429479000</v>
      </c>
      <c r="J360" t="s">
        <v>12</v>
      </c>
      <c r="K360" t="s">
        <v>22</v>
      </c>
      <c r="L360" t="s">
        <v>57</v>
      </c>
      <c r="N360" s="2" t="e">
        <f t="shared" ref="N360:N369" si="9">H360+I360+J360</f>
        <v>#VALUE!</v>
      </c>
    </row>
    <row r="361" spans="1:14" x14ac:dyDescent="0.3">
      <c r="A361">
        <v>387</v>
      </c>
      <c r="B361" t="s">
        <v>172</v>
      </c>
      <c r="C361" t="s">
        <v>15</v>
      </c>
      <c r="D361" s="1">
        <v>41670</v>
      </c>
      <c r="E361" s="6">
        <f t="shared" si="8"/>
        <v>2014</v>
      </c>
      <c r="F361" s="2">
        <v>4071003000</v>
      </c>
      <c r="G361" s="2">
        <v>968428000</v>
      </c>
      <c r="H361" s="2">
        <v>2764851000</v>
      </c>
      <c r="I361" s="2">
        <v>623798000</v>
      </c>
      <c r="J361" t="s">
        <v>12</v>
      </c>
      <c r="K361" t="s">
        <v>22</v>
      </c>
      <c r="L361" t="s">
        <v>57</v>
      </c>
      <c r="N361" s="2" t="e">
        <f t="shared" si="9"/>
        <v>#VALUE!</v>
      </c>
    </row>
    <row r="362" spans="1:14" x14ac:dyDescent="0.3">
      <c r="A362">
        <v>388</v>
      </c>
      <c r="B362" t="s">
        <v>172</v>
      </c>
      <c r="C362" t="s">
        <v>16</v>
      </c>
      <c r="D362" s="1">
        <v>42035</v>
      </c>
      <c r="E362" s="6">
        <f t="shared" si="8"/>
        <v>2015</v>
      </c>
      <c r="F362" s="2">
        <v>5373586000</v>
      </c>
      <c r="G362" s="2">
        <v>1289270000</v>
      </c>
      <c r="H362" s="2">
        <v>3437032000</v>
      </c>
      <c r="I362" s="2">
        <v>792917000</v>
      </c>
      <c r="J362" t="s">
        <v>12</v>
      </c>
      <c r="K362" t="s">
        <v>22</v>
      </c>
      <c r="L362" t="s">
        <v>57</v>
      </c>
      <c r="N362" s="2" t="e">
        <f t="shared" si="9"/>
        <v>#VALUE!</v>
      </c>
    </row>
    <row r="363" spans="1:14" x14ac:dyDescent="0.3">
      <c r="A363">
        <v>389</v>
      </c>
      <c r="B363" t="s">
        <v>172</v>
      </c>
      <c r="C363" t="s">
        <v>17</v>
      </c>
      <c r="D363" s="1">
        <v>42400</v>
      </c>
      <c r="E363" s="6">
        <f t="shared" si="8"/>
        <v>2016</v>
      </c>
      <c r="F363" s="2">
        <v>6667216000</v>
      </c>
      <c r="G363" s="2">
        <v>1654548000</v>
      </c>
      <c r="H363" s="2">
        <v>3951445000</v>
      </c>
      <c r="I363" s="2">
        <v>946300000</v>
      </c>
      <c r="J363" t="s">
        <v>12</v>
      </c>
      <c r="K363" t="s">
        <v>22</v>
      </c>
      <c r="L363" t="s">
        <v>57</v>
      </c>
      <c r="N363" s="2" t="e">
        <f t="shared" si="9"/>
        <v>#VALUE!</v>
      </c>
    </row>
    <row r="364" spans="1:14" x14ac:dyDescent="0.3">
      <c r="A364">
        <v>390</v>
      </c>
      <c r="B364" t="s">
        <v>173</v>
      </c>
      <c r="C364" t="s">
        <v>11</v>
      </c>
      <c r="D364" s="1">
        <v>41482</v>
      </c>
      <c r="E364" s="6">
        <f t="shared" si="8"/>
        <v>2013</v>
      </c>
      <c r="F364" s="2">
        <v>48607000000</v>
      </c>
      <c r="G364" s="2">
        <v>19167000000</v>
      </c>
      <c r="H364" s="2">
        <v>11802000000</v>
      </c>
      <c r="I364" s="2">
        <v>5942000000</v>
      </c>
      <c r="J364" s="2">
        <v>395000000</v>
      </c>
      <c r="K364" t="s">
        <v>22</v>
      </c>
      <c r="L364" t="s">
        <v>174</v>
      </c>
      <c r="N364" s="2">
        <f t="shared" si="9"/>
        <v>18139000000</v>
      </c>
    </row>
    <row r="365" spans="1:14" x14ac:dyDescent="0.3">
      <c r="A365">
        <v>391</v>
      </c>
      <c r="B365" t="s">
        <v>173</v>
      </c>
      <c r="C365" t="s">
        <v>15</v>
      </c>
      <c r="D365" s="1">
        <v>41846</v>
      </c>
      <c r="E365" s="6">
        <f t="shared" si="8"/>
        <v>2014</v>
      </c>
      <c r="F365" s="2">
        <v>47142000000</v>
      </c>
      <c r="G365" s="2">
        <v>19373000000</v>
      </c>
      <c r="H365" s="2">
        <v>11437000000</v>
      </c>
      <c r="I365" s="2">
        <v>6294000000</v>
      </c>
      <c r="J365" s="2">
        <v>275000000</v>
      </c>
      <c r="K365" t="s">
        <v>22</v>
      </c>
      <c r="L365" t="s">
        <v>174</v>
      </c>
      <c r="N365" s="2">
        <f t="shared" si="9"/>
        <v>18006000000</v>
      </c>
    </row>
    <row r="366" spans="1:14" x14ac:dyDescent="0.3">
      <c r="A366">
        <v>392</v>
      </c>
      <c r="B366" t="s">
        <v>173</v>
      </c>
      <c r="C366" t="s">
        <v>16</v>
      </c>
      <c r="D366" s="1">
        <v>42210</v>
      </c>
      <c r="E366" s="6">
        <f t="shared" si="8"/>
        <v>2015</v>
      </c>
      <c r="F366" s="2">
        <v>49161000000</v>
      </c>
      <c r="G366" s="2">
        <v>19480000000</v>
      </c>
      <c r="H366" s="2">
        <v>11861000000</v>
      </c>
      <c r="I366" s="2">
        <v>6207000000</v>
      </c>
      <c r="J366" s="2">
        <v>359000000</v>
      </c>
      <c r="K366" t="s">
        <v>22</v>
      </c>
      <c r="L366" t="s">
        <v>174</v>
      </c>
      <c r="N366" s="2">
        <f t="shared" si="9"/>
        <v>18427000000</v>
      </c>
    </row>
    <row r="367" spans="1:14" x14ac:dyDescent="0.3">
      <c r="A367">
        <v>393</v>
      </c>
      <c r="B367" t="s">
        <v>173</v>
      </c>
      <c r="C367" t="s">
        <v>17</v>
      </c>
      <c r="D367" s="1">
        <v>42581</v>
      </c>
      <c r="E367" s="6">
        <f t="shared" si="8"/>
        <v>2016</v>
      </c>
      <c r="F367" s="2">
        <v>49247000000</v>
      </c>
      <c r="G367" s="2">
        <v>18287000000</v>
      </c>
      <c r="H367" s="2">
        <v>11433000000</v>
      </c>
      <c r="I367" s="2">
        <v>6296000000</v>
      </c>
      <c r="J367" s="2">
        <v>303000000</v>
      </c>
      <c r="K367" t="s">
        <v>22</v>
      </c>
      <c r="L367" t="s">
        <v>174</v>
      </c>
      <c r="N367" s="2">
        <f t="shared" si="9"/>
        <v>18032000000</v>
      </c>
    </row>
    <row r="368" spans="1:14" x14ac:dyDescent="0.3">
      <c r="A368">
        <v>394</v>
      </c>
      <c r="B368" t="s">
        <v>175</v>
      </c>
      <c r="C368" t="s">
        <v>11</v>
      </c>
      <c r="D368" s="1">
        <v>42097</v>
      </c>
      <c r="E368" s="6">
        <f t="shared" si="8"/>
        <v>2015</v>
      </c>
      <c r="F368" s="2">
        <v>4069746000</v>
      </c>
      <c r="G368" s="2">
        <v>3282301000</v>
      </c>
      <c r="H368" s="2">
        <v>194207000</v>
      </c>
      <c r="I368" t="s">
        <v>12</v>
      </c>
      <c r="J368" s="2">
        <v>137058000</v>
      </c>
      <c r="K368" t="s">
        <v>22</v>
      </c>
      <c r="L368" t="s">
        <v>176</v>
      </c>
      <c r="N368" s="2" t="e">
        <f t="shared" si="9"/>
        <v>#VALUE!</v>
      </c>
    </row>
    <row r="369" spans="1:14" x14ac:dyDescent="0.3">
      <c r="A369">
        <v>395</v>
      </c>
      <c r="B369" t="s">
        <v>175</v>
      </c>
      <c r="C369" t="s">
        <v>15</v>
      </c>
      <c r="D369" s="1">
        <v>42461</v>
      </c>
      <c r="E369" s="6">
        <f t="shared" si="8"/>
        <v>2016</v>
      </c>
      <c r="F369" s="2">
        <v>4250447000</v>
      </c>
      <c r="G369" s="2">
        <v>3575631000</v>
      </c>
      <c r="H369" s="2">
        <v>187244000</v>
      </c>
      <c r="I369" t="s">
        <v>12</v>
      </c>
      <c r="J369" s="2">
        <v>182242000</v>
      </c>
      <c r="K369" t="s">
        <v>22</v>
      </c>
      <c r="L369" t="s">
        <v>176</v>
      </c>
      <c r="N369" s="2" t="e">
        <f t="shared" si="9"/>
        <v>#VALUE!</v>
      </c>
    </row>
    <row r="370" spans="1:14" x14ac:dyDescent="0.3">
      <c r="A370">
        <v>396</v>
      </c>
      <c r="B370" t="s">
        <v>177</v>
      </c>
      <c r="C370" t="s">
        <v>11</v>
      </c>
      <c r="D370" s="1">
        <v>41639</v>
      </c>
      <c r="E370" s="6">
        <f t="shared" si="8"/>
        <v>2013</v>
      </c>
      <c r="F370" s="2">
        <v>12026000000</v>
      </c>
      <c r="G370" s="2">
        <v>3931000000</v>
      </c>
      <c r="H370" s="2">
        <v>3518000000</v>
      </c>
      <c r="I370" t="s">
        <v>12</v>
      </c>
      <c r="J370" s="2">
        <v>1104000000</v>
      </c>
      <c r="K370" t="s">
        <v>13</v>
      </c>
      <c r="L370" t="s">
        <v>178</v>
      </c>
    </row>
    <row r="371" spans="1:14" x14ac:dyDescent="0.3">
      <c r="A371">
        <v>397</v>
      </c>
      <c r="B371" t="s">
        <v>177</v>
      </c>
      <c r="C371" t="s">
        <v>15</v>
      </c>
      <c r="D371" s="1">
        <v>41999</v>
      </c>
      <c r="E371" s="6">
        <f t="shared" si="8"/>
        <v>2014</v>
      </c>
      <c r="F371" s="2">
        <v>12669000000</v>
      </c>
      <c r="G371" s="2">
        <v>4100000000</v>
      </c>
      <c r="H371" s="2">
        <v>3805000000</v>
      </c>
      <c r="I371" t="s">
        <v>12</v>
      </c>
      <c r="J371" s="2">
        <v>1151000000</v>
      </c>
      <c r="K371" t="s">
        <v>13</v>
      </c>
      <c r="L371" t="s">
        <v>178</v>
      </c>
    </row>
    <row r="372" spans="1:14" x14ac:dyDescent="0.3">
      <c r="A372">
        <v>398</v>
      </c>
      <c r="B372" t="s">
        <v>177</v>
      </c>
      <c r="C372" t="s">
        <v>16</v>
      </c>
      <c r="D372" s="1">
        <v>42363</v>
      </c>
      <c r="E372" s="6">
        <f t="shared" si="8"/>
        <v>2015</v>
      </c>
      <c r="F372" s="2">
        <v>11811000000</v>
      </c>
      <c r="G372" s="2">
        <v>3293000000</v>
      </c>
      <c r="H372" s="2">
        <v>3726000000</v>
      </c>
      <c r="I372" t="s">
        <v>12</v>
      </c>
      <c r="J372" s="2">
        <v>1208000000</v>
      </c>
      <c r="K372" t="s">
        <v>13</v>
      </c>
      <c r="L372" t="s">
        <v>178</v>
      </c>
    </row>
    <row r="373" spans="1:14" x14ac:dyDescent="0.3">
      <c r="A373">
        <v>399</v>
      </c>
      <c r="B373" t="s">
        <v>177</v>
      </c>
      <c r="C373" t="s">
        <v>17</v>
      </c>
      <c r="D373" s="1">
        <v>42734</v>
      </c>
      <c r="E373" s="6">
        <f t="shared" si="8"/>
        <v>2016</v>
      </c>
      <c r="F373" s="2">
        <v>11069000000</v>
      </c>
      <c r="G373" s="2">
        <v>2782000000</v>
      </c>
      <c r="H373" s="2">
        <v>3597000000</v>
      </c>
      <c r="I373" t="s">
        <v>12</v>
      </c>
      <c r="J373" s="2">
        <v>1301000000</v>
      </c>
      <c r="K373" t="s">
        <v>13</v>
      </c>
      <c r="L373" t="s">
        <v>178</v>
      </c>
    </row>
    <row r="374" spans="1:14" x14ac:dyDescent="0.3">
      <c r="A374">
        <v>400</v>
      </c>
      <c r="B374" t="s">
        <v>179</v>
      </c>
      <c r="C374" t="s">
        <v>11</v>
      </c>
      <c r="D374" s="1">
        <v>41425</v>
      </c>
      <c r="E374" s="6">
        <f t="shared" si="8"/>
        <v>2013</v>
      </c>
      <c r="F374" s="2">
        <v>4245964000</v>
      </c>
      <c r="G374" s="2">
        <v>2492655000</v>
      </c>
      <c r="H374" s="2">
        <v>1187331000</v>
      </c>
      <c r="I374" t="s">
        <v>12</v>
      </c>
      <c r="J374" t="s">
        <v>12</v>
      </c>
      <c r="K374" t="s">
        <v>13</v>
      </c>
      <c r="L374" t="s">
        <v>180</v>
      </c>
    </row>
    <row r="375" spans="1:14" x14ac:dyDescent="0.3">
      <c r="A375">
        <v>401</v>
      </c>
      <c r="B375" t="s">
        <v>179</v>
      </c>
      <c r="C375" t="s">
        <v>15</v>
      </c>
      <c r="D375" s="1">
        <v>41790</v>
      </c>
      <c r="E375" s="6">
        <f t="shared" si="8"/>
        <v>2014</v>
      </c>
      <c r="F375" s="2">
        <v>4193844000</v>
      </c>
      <c r="G375" s="2">
        <v>2444085000</v>
      </c>
      <c r="H375" s="2">
        <v>1147039000</v>
      </c>
      <c r="I375" t="s">
        <v>12</v>
      </c>
      <c r="J375" t="s">
        <v>12</v>
      </c>
      <c r="K375" t="s">
        <v>13</v>
      </c>
      <c r="L375" t="s">
        <v>180</v>
      </c>
    </row>
    <row r="376" spans="1:14" x14ac:dyDescent="0.3">
      <c r="A376">
        <v>402</v>
      </c>
      <c r="B376" t="s">
        <v>179</v>
      </c>
      <c r="C376" t="s">
        <v>16</v>
      </c>
      <c r="D376" s="1">
        <v>42155</v>
      </c>
      <c r="E376" s="6">
        <f t="shared" si="8"/>
        <v>2015</v>
      </c>
      <c r="F376" s="2">
        <v>4476886000</v>
      </c>
      <c r="G376" s="2">
        <v>2555549000</v>
      </c>
      <c r="H376" s="2">
        <v>1224930000</v>
      </c>
      <c r="I376" t="s">
        <v>12</v>
      </c>
      <c r="J376" t="s">
        <v>12</v>
      </c>
      <c r="K376" t="s">
        <v>13</v>
      </c>
      <c r="L376" t="s">
        <v>180</v>
      </c>
    </row>
    <row r="377" spans="1:14" x14ac:dyDescent="0.3">
      <c r="A377">
        <v>403</v>
      </c>
      <c r="B377" t="s">
        <v>179</v>
      </c>
      <c r="C377" t="s">
        <v>17</v>
      </c>
      <c r="D377" s="1">
        <v>42521</v>
      </c>
      <c r="E377" s="6">
        <f t="shared" si="8"/>
        <v>2016</v>
      </c>
      <c r="F377" s="2">
        <v>4905458000</v>
      </c>
      <c r="G377" s="2">
        <v>2775588000</v>
      </c>
      <c r="H377" s="2">
        <v>1348122000</v>
      </c>
      <c r="I377" t="s">
        <v>12</v>
      </c>
      <c r="J377" t="s">
        <v>12</v>
      </c>
      <c r="K377" t="s">
        <v>13</v>
      </c>
      <c r="L377" t="s">
        <v>180</v>
      </c>
    </row>
    <row r="378" spans="1:14" x14ac:dyDescent="0.3">
      <c r="A378">
        <v>404</v>
      </c>
      <c r="B378" t="s">
        <v>181</v>
      </c>
      <c r="C378" t="s">
        <v>11</v>
      </c>
      <c r="D378" s="1">
        <v>41274</v>
      </c>
      <c r="E378" s="6">
        <f t="shared" si="8"/>
        <v>2012</v>
      </c>
      <c r="F378" s="2">
        <v>18376000000</v>
      </c>
      <c r="G378" s="2">
        <v>7639000000</v>
      </c>
      <c r="H378" s="2">
        <v>3244000000</v>
      </c>
      <c r="I378" t="s">
        <v>12</v>
      </c>
      <c r="J378" s="2">
        <v>4780000000</v>
      </c>
      <c r="K378" t="s">
        <v>182</v>
      </c>
      <c r="L378" t="s">
        <v>183</v>
      </c>
    </row>
    <row r="379" spans="1:14" x14ac:dyDescent="0.3">
      <c r="A379">
        <v>405</v>
      </c>
      <c r="B379" t="s">
        <v>181</v>
      </c>
      <c r="C379" t="s">
        <v>15</v>
      </c>
      <c r="D379" s="1">
        <v>41639</v>
      </c>
      <c r="E379" s="6">
        <f t="shared" si="8"/>
        <v>2013</v>
      </c>
      <c r="F379" s="2">
        <v>18095000000</v>
      </c>
      <c r="G379" s="2">
        <v>7507000000</v>
      </c>
      <c r="H379" s="2">
        <v>3502000000</v>
      </c>
      <c r="I379" t="s">
        <v>12</v>
      </c>
      <c r="J379" s="2">
        <v>4541000000</v>
      </c>
      <c r="K379" t="s">
        <v>182</v>
      </c>
      <c r="L379" t="s">
        <v>183</v>
      </c>
    </row>
    <row r="380" spans="1:14" x14ac:dyDescent="0.3">
      <c r="A380">
        <v>406</v>
      </c>
      <c r="B380" t="s">
        <v>181</v>
      </c>
      <c r="C380" t="s">
        <v>16</v>
      </c>
      <c r="D380" s="1">
        <v>42004</v>
      </c>
      <c r="E380" s="6">
        <f t="shared" si="8"/>
        <v>2014</v>
      </c>
      <c r="F380" s="2">
        <v>18031000000</v>
      </c>
      <c r="G380" s="2">
        <v>7846000000</v>
      </c>
      <c r="H380" s="2">
        <v>3347000000</v>
      </c>
      <c r="I380" t="s">
        <v>12</v>
      </c>
      <c r="J380" s="2">
        <v>4428000000</v>
      </c>
      <c r="K380" t="s">
        <v>182</v>
      </c>
      <c r="L380" t="s">
        <v>183</v>
      </c>
    </row>
    <row r="381" spans="1:14" x14ac:dyDescent="0.3">
      <c r="A381">
        <v>407</v>
      </c>
      <c r="B381" t="s">
        <v>181</v>
      </c>
      <c r="C381" t="s">
        <v>17</v>
      </c>
      <c r="D381" s="1">
        <v>42369</v>
      </c>
      <c r="E381" s="6">
        <f t="shared" si="8"/>
        <v>2015</v>
      </c>
      <c r="F381" s="2">
        <v>17900000000</v>
      </c>
      <c r="G381" s="2">
        <v>7778000000</v>
      </c>
      <c r="H381" s="2">
        <v>3328000000</v>
      </c>
      <c r="I381" t="s">
        <v>12</v>
      </c>
      <c r="J381" s="2">
        <v>4189000000</v>
      </c>
      <c r="K381" t="s">
        <v>182</v>
      </c>
      <c r="L381" t="s">
        <v>183</v>
      </c>
    </row>
    <row r="382" spans="1:14" x14ac:dyDescent="0.3">
      <c r="A382">
        <v>408</v>
      </c>
      <c r="B382" t="s">
        <v>184</v>
      </c>
      <c r="C382" t="s">
        <v>11</v>
      </c>
      <c r="D382" s="1">
        <v>41274</v>
      </c>
      <c r="E382" s="6">
        <f t="shared" si="8"/>
        <v>2012</v>
      </c>
      <c r="F382" s="2">
        <v>7346472000</v>
      </c>
      <c r="G382" s="2">
        <v>4278241000</v>
      </c>
      <c r="H382" s="2">
        <v>1557646000</v>
      </c>
      <c r="I382" t="s">
        <v>12</v>
      </c>
      <c r="J382" s="2">
        <v>149089000</v>
      </c>
      <c r="K382" t="s">
        <v>22</v>
      </c>
      <c r="L382" t="s">
        <v>176</v>
      </c>
      <c r="N382" s="2" t="e">
        <f t="shared" ref="N382:N389" si="10">H382+I382+J382</f>
        <v>#VALUE!</v>
      </c>
    </row>
    <row r="383" spans="1:14" x14ac:dyDescent="0.3">
      <c r="A383">
        <v>409</v>
      </c>
      <c r="B383" t="s">
        <v>184</v>
      </c>
      <c r="C383" t="s">
        <v>15</v>
      </c>
      <c r="D383" s="1">
        <v>41639</v>
      </c>
      <c r="E383" s="6">
        <f t="shared" si="8"/>
        <v>2013</v>
      </c>
      <c r="F383" s="2">
        <v>8843200000</v>
      </c>
      <c r="G383" s="2">
        <v>5265500000</v>
      </c>
      <c r="H383" s="2">
        <v>1727600000</v>
      </c>
      <c r="I383" t="s">
        <v>12</v>
      </c>
      <c r="J383" s="2">
        <v>172200000</v>
      </c>
      <c r="K383" t="s">
        <v>22</v>
      </c>
      <c r="L383" t="s">
        <v>176</v>
      </c>
      <c r="N383" s="2" t="e">
        <f t="shared" si="10"/>
        <v>#VALUE!</v>
      </c>
    </row>
    <row r="384" spans="1:14" x14ac:dyDescent="0.3">
      <c r="A384">
        <v>410</v>
      </c>
      <c r="B384" t="s">
        <v>184</v>
      </c>
      <c r="C384" t="s">
        <v>16</v>
      </c>
      <c r="D384" s="1">
        <v>42004</v>
      </c>
      <c r="E384" s="6">
        <f t="shared" si="8"/>
        <v>2014</v>
      </c>
      <c r="F384" s="2">
        <v>10262700000</v>
      </c>
      <c r="G384" s="2">
        <v>6141100000</v>
      </c>
      <c r="H384" s="2">
        <v>2037000000</v>
      </c>
      <c r="I384" t="s">
        <v>12</v>
      </c>
      <c r="J384" s="2">
        <v>199700000</v>
      </c>
      <c r="K384" t="s">
        <v>22</v>
      </c>
      <c r="L384" t="s">
        <v>176</v>
      </c>
      <c r="N384" s="2" t="e">
        <f t="shared" si="10"/>
        <v>#VALUE!</v>
      </c>
    </row>
    <row r="385" spans="1:14" x14ac:dyDescent="0.3">
      <c r="A385">
        <v>411</v>
      </c>
      <c r="B385" t="s">
        <v>184</v>
      </c>
      <c r="C385" t="s">
        <v>17</v>
      </c>
      <c r="D385" s="1">
        <v>42369</v>
      </c>
      <c r="E385" s="6">
        <f t="shared" si="8"/>
        <v>2015</v>
      </c>
      <c r="F385" s="2">
        <v>12416000000</v>
      </c>
      <c r="G385" s="2">
        <v>7440200000</v>
      </c>
      <c r="H385" s="2">
        <v>2508600000</v>
      </c>
      <c r="I385" t="s">
        <v>12</v>
      </c>
      <c r="J385" s="2">
        <v>325200000</v>
      </c>
      <c r="K385" t="s">
        <v>22</v>
      </c>
      <c r="L385" t="s">
        <v>176</v>
      </c>
      <c r="N385" s="2" t="e">
        <f t="shared" si="10"/>
        <v>#VALUE!</v>
      </c>
    </row>
    <row r="386" spans="1:14" x14ac:dyDescent="0.3">
      <c r="A386">
        <v>412</v>
      </c>
      <c r="B386" t="s">
        <v>185</v>
      </c>
      <c r="C386" t="s">
        <v>11</v>
      </c>
      <c r="D386" s="1">
        <v>41639</v>
      </c>
      <c r="E386" s="6">
        <f t="shared" ref="E386:E449" si="11">YEAR(D386)</f>
        <v>2013</v>
      </c>
      <c r="F386" s="2">
        <v>2918434000</v>
      </c>
      <c r="G386" s="2">
        <v>502795000</v>
      </c>
      <c r="H386" s="2">
        <v>1476916000</v>
      </c>
      <c r="I386" s="2">
        <v>516338000</v>
      </c>
      <c r="J386" s="2">
        <v>41668000</v>
      </c>
      <c r="K386" t="s">
        <v>22</v>
      </c>
      <c r="L386" t="s">
        <v>57</v>
      </c>
      <c r="N386" s="2">
        <f t="shared" si="10"/>
        <v>2034922000</v>
      </c>
    </row>
    <row r="387" spans="1:14" x14ac:dyDescent="0.3">
      <c r="A387">
        <v>413</v>
      </c>
      <c r="B387" t="s">
        <v>185</v>
      </c>
      <c r="C387" t="s">
        <v>15</v>
      </c>
      <c r="D387" s="1">
        <v>42004</v>
      </c>
      <c r="E387" s="6">
        <f t="shared" si="11"/>
        <v>2014</v>
      </c>
      <c r="F387" s="2">
        <v>3142856000</v>
      </c>
      <c r="G387" s="2">
        <v>620219000</v>
      </c>
      <c r="H387" s="2">
        <v>1600187000</v>
      </c>
      <c r="I387" s="2">
        <v>553817000</v>
      </c>
      <c r="J387" s="2">
        <v>39577000</v>
      </c>
      <c r="K387" t="s">
        <v>22</v>
      </c>
      <c r="L387" t="s">
        <v>57</v>
      </c>
      <c r="N387" s="2">
        <f t="shared" si="10"/>
        <v>2193581000</v>
      </c>
    </row>
    <row r="388" spans="1:14" x14ac:dyDescent="0.3">
      <c r="A388">
        <v>414</v>
      </c>
      <c r="B388" t="s">
        <v>185</v>
      </c>
      <c r="C388" t="s">
        <v>16</v>
      </c>
      <c r="D388" s="1">
        <v>42369</v>
      </c>
      <c r="E388" s="6">
        <f t="shared" si="11"/>
        <v>2015</v>
      </c>
      <c r="F388" s="2">
        <v>3275594000</v>
      </c>
      <c r="G388" s="2">
        <v>614364000</v>
      </c>
      <c r="H388" s="2">
        <v>1538027000</v>
      </c>
      <c r="I388" s="2">
        <v>563975000</v>
      </c>
      <c r="J388" s="2">
        <v>41595000</v>
      </c>
      <c r="K388" t="s">
        <v>22</v>
      </c>
      <c r="L388" t="s">
        <v>57</v>
      </c>
      <c r="N388" s="2">
        <f t="shared" si="10"/>
        <v>2143597000</v>
      </c>
    </row>
    <row r="389" spans="1:14" x14ac:dyDescent="0.3">
      <c r="A389">
        <v>415</v>
      </c>
      <c r="B389" t="s">
        <v>185</v>
      </c>
      <c r="C389" t="s">
        <v>17</v>
      </c>
      <c r="D389" s="1">
        <v>42735</v>
      </c>
      <c r="E389" s="6">
        <f t="shared" si="11"/>
        <v>2016</v>
      </c>
      <c r="F389" s="2">
        <v>3418265000</v>
      </c>
      <c r="G389" s="2">
        <v>559541000</v>
      </c>
      <c r="H389" s="2">
        <v>1620006000</v>
      </c>
      <c r="I389" s="2">
        <v>489265000</v>
      </c>
      <c r="J389" s="2">
        <v>29173000</v>
      </c>
      <c r="K389" t="s">
        <v>22</v>
      </c>
      <c r="L389" t="s">
        <v>57</v>
      </c>
      <c r="N389" s="2">
        <f t="shared" si="10"/>
        <v>2138444000</v>
      </c>
    </row>
    <row r="390" spans="1:14" x14ac:dyDescent="0.3">
      <c r="A390">
        <v>416</v>
      </c>
      <c r="B390" t="s">
        <v>186</v>
      </c>
      <c r="C390" t="s">
        <v>11</v>
      </c>
      <c r="D390" s="1">
        <v>41639</v>
      </c>
      <c r="E390" s="6">
        <f t="shared" si="11"/>
        <v>2013</v>
      </c>
      <c r="F390" s="2">
        <v>126761000000</v>
      </c>
      <c r="G390" s="2">
        <v>102978000000</v>
      </c>
      <c r="H390" t="s">
        <v>12</v>
      </c>
      <c r="I390" t="s">
        <v>12</v>
      </c>
      <c r="J390" t="s">
        <v>12</v>
      </c>
      <c r="K390" t="s">
        <v>36</v>
      </c>
      <c r="L390" t="s">
        <v>187</v>
      </c>
    </row>
    <row r="391" spans="1:14" x14ac:dyDescent="0.3">
      <c r="A391">
        <v>417</v>
      </c>
      <c r="B391" t="s">
        <v>186</v>
      </c>
      <c r="C391" t="s">
        <v>15</v>
      </c>
      <c r="D391" s="1">
        <v>42004</v>
      </c>
      <c r="E391" s="6">
        <f t="shared" si="11"/>
        <v>2014</v>
      </c>
      <c r="F391" s="2">
        <v>139367000000</v>
      </c>
      <c r="G391" s="2">
        <v>114000000000</v>
      </c>
      <c r="H391" t="s">
        <v>12</v>
      </c>
      <c r="I391" t="s">
        <v>12</v>
      </c>
      <c r="J391" t="s">
        <v>12</v>
      </c>
      <c r="K391" t="s">
        <v>36</v>
      </c>
      <c r="L391" t="s">
        <v>187</v>
      </c>
    </row>
    <row r="392" spans="1:14" x14ac:dyDescent="0.3">
      <c r="A392">
        <v>418</v>
      </c>
      <c r="B392" t="s">
        <v>186</v>
      </c>
      <c r="C392" t="s">
        <v>16</v>
      </c>
      <c r="D392" s="1">
        <v>42369</v>
      </c>
      <c r="E392" s="6">
        <f t="shared" si="11"/>
        <v>2015</v>
      </c>
      <c r="F392" s="2">
        <v>153290000000</v>
      </c>
      <c r="G392" s="2">
        <v>126762000000</v>
      </c>
      <c r="H392" t="s">
        <v>12</v>
      </c>
      <c r="I392" t="s">
        <v>12</v>
      </c>
      <c r="J392" t="s">
        <v>12</v>
      </c>
      <c r="K392" t="s">
        <v>36</v>
      </c>
      <c r="L392" t="s">
        <v>187</v>
      </c>
    </row>
    <row r="393" spans="1:14" x14ac:dyDescent="0.3">
      <c r="A393">
        <v>419</v>
      </c>
      <c r="B393" t="s">
        <v>186</v>
      </c>
      <c r="C393" t="s">
        <v>17</v>
      </c>
      <c r="D393" s="1">
        <v>42735</v>
      </c>
      <c r="E393" s="6">
        <f t="shared" si="11"/>
        <v>2016</v>
      </c>
      <c r="F393" s="2">
        <v>177526000000</v>
      </c>
      <c r="G393" s="2">
        <v>148669000000</v>
      </c>
      <c r="H393" t="s">
        <v>12</v>
      </c>
      <c r="I393" t="s">
        <v>12</v>
      </c>
      <c r="J393" t="s">
        <v>12</v>
      </c>
      <c r="K393" t="s">
        <v>36</v>
      </c>
      <c r="L393" t="s">
        <v>187</v>
      </c>
    </row>
    <row r="394" spans="1:14" x14ac:dyDescent="0.3">
      <c r="A394">
        <v>420</v>
      </c>
      <c r="B394" t="s">
        <v>188</v>
      </c>
      <c r="C394" t="s">
        <v>11</v>
      </c>
      <c r="D394" s="1">
        <v>41274</v>
      </c>
      <c r="E394" s="6">
        <f t="shared" si="11"/>
        <v>2012</v>
      </c>
      <c r="F394" s="2">
        <v>230590000000</v>
      </c>
      <c r="G394" s="2">
        <v>163336000000</v>
      </c>
      <c r="H394" s="2">
        <v>17100000000</v>
      </c>
      <c r="I394" t="s">
        <v>12</v>
      </c>
      <c r="J394" s="2">
        <v>13413000000</v>
      </c>
      <c r="K394" t="s">
        <v>83</v>
      </c>
      <c r="L394" t="s">
        <v>144</v>
      </c>
    </row>
    <row r="395" spans="1:14" x14ac:dyDescent="0.3">
      <c r="A395">
        <v>421</v>
      </c>
      <c r="B395" t="s">
        <v>188</v>
      </c>
      <c r="C395" t="s">
        <v>15</v>
      </c>
      <c r="D395" s="1">
        <v>41639</v>
      </c>
      <c r="E395" s="6">
        <f t="shared" si="11"/>
        <v>2013</v>
      </c>
      <c r="F395" s="2">
        <v>220156000000</v>
      </c>
      <c r="G395" s="2">
        <v>159323000000</v>
      </c>
      <c r="H395" s="2">
        <v>17573000000</v>
      </c>
      <c r="I395" t="s">
        <v>12</v>
      </c>
      <c r="J395" s="2">
        <v>14186000000</v>
      </c>
      <c r="K395" t="s">
        <v>83</v>
      </c>
      <c r="L395" t="s">
        <v>144</v>
      </c>
    </row>
    <row r="396" spans="1:14" x14ac:dyDescent="0.3">
      <c r="A396">
        <v>422</v>
      </c>
      <c r="B396" t="s">
        <v>188</v>
      </c>
      <c r="C396" t="s">
        <v>16</v>
      </c>
      <c r="D396" s="1">
        <v>42004</v>
      </c>
      <c r="E396" s="6">
        <f t="shared" si="11"/>
        <v>2014</v>
      </c>
      <c r="F396" s="2">
        <v>200494000000</v>
      </c>
      <c r="G396" s="2">
        <v>144956000000</v>
      </c>
      <c r="H396" s="2">
        <v>17034000000</v>
      </c>
      <c r="I396" t="s">
        <v>12</v>
      </c>
      <c r="J396" s="2">
        <v>16793000000</v>
      </c>
      <c r="K396" t="s">
        <v>83</v>
      </c>
      <c r="L396" t="s">
        <v>144</v>
      </c>
    </row>
    <row r="397" spans="1:14" x14ac:dyDescent="0.3">
      <c r="A397">
        <v>423</v>
      </c>
      <c r="B397" t="s">
        <v>188</v>
      </c>
      <c r="C397" t="s">
        <v>17</v>
      </c>
      <c r="D397" s="1">
        <v>42369</v>
      </c>
      <c r="E397" s="6">
        <f t="shared" si="11"/>
        <v>2015</v>
      </c>
      <c r="F397" s="2">
        <v>129925000000</v>
      </c>
      <c r="G397" s="2">
        <v>92785000000</v>
      </c>
      <c r="H397" s="2">
        <v>16473000000</v>
      </c>
      <c r="I397" t="s">
        <v>12</v>
      </c>
      <c r="J397" s="2">
        <v>21037000000</v>
      </c>
      <c r="K397" t="s">
        <v>83</v>
      </c>
      <c r="L397" t="s">
        <v>144</v>
      </c>
    </row>
    <row r="398" spans="1:14" x14ac:dyDescent="0.3">
      <c r="A398">
        <v>424</v>
      </c>
      <c r="B398" t="s">
        <v>189</v>
      </c>
      <c r="C398" t="s">
        <v>11</v>
      </c>
      <c r="D398" s="1">
        <v>41274</v>
      </c>
      <c r="E398" s="6">
        <f t="shared" si="11"/>
        <v>2012</v>
      </c>
      <c r="F398" s="2">
        <v>1819814000</v>
      </c>
      <c r="G398" s="2">
        <v>343743000</v>
      </c>
      <c r="H398" s="2">
        <v>133796000</v>
      </c>
      <c r="I398" t="s">
        <v>12</v>
      </c>
      <c r="J398" s="2">
        <v>579315000</v>
      </c>
      <c r="K398" t="s">
        <v>83</v>
      </c>
      <c r="L398" t="s">
        <v>84</v>
      </c>
    </row>
    <row r="399" spans="1:14" x14ac:dyDescent="0.3">
      <c r="A399">
        <v>425</v>
      </c>
      <c r="B399" t="s">
        <v>189</v>
      </c>
      <c r="C399" t="s">
        <v>15</v>
      </c>
      <c r="D399" s="1">
        <v>41639</v>
      </c>
      <c r="E399" s="6">
        <f t="shared" si="11"/>
        <v>2013</v>
      </c>
      <c r="F399" s="2">
        <v>2319919000</v>
      </c>
      <c r="G399" s="2">
        <v>455436000</v>
      </c>
      <c r="H399" s="2">
        <v>169815000</v>
      </c>
      <c r="I399" t="s">
        <v>12</v>
      </c>
      <c r="J399" s="2">
        <v>778655000</v>
      </c>
      <c r="K399" t="s">
        <v>83</v>
      </c>
      <c r="L399" t="s">
        <v>84</v>
      </c>
    </row>
    <row r="400" spans="1:14" x14ac:dyDescent="0.3">
      <c r="A400">
        <v>426</v>
      </c>
      <c r="B400" t="s">
        <v>189</v>
      </c>
      <c r="C400" t="s">
        <v>16</v>
      </c>
      <c r="D400" s="1">
        <v>42004</v>
      </c>
      <c r="E400" s="6">
        <f t="shared" si="11"/>
        <v>2014</v>
      </c>
      <c r="F400" s="2">
        <v>2660147000</v>
      </c>
      <c r="G400" s="2">
        <v>538374000</v>
      </c>
      <c r="H400" s="2">
        <v>204161000</v>
      </c>
      <c r="I400" t="s">
        <v>12</v>
      </c>
      <c r="J400" s="2">
        <v>986812000</v>
      </c>
      <c r="K400" t="s">
        <v>83</v>
      </c>
      <c r="L400" t="s">
        <v>84</v>
      </c>
    </row>
    <row r="401" spans="1:12" x14ac:dyDescent="0.3">
      <c r="A401">
        <v>427</v>
      </c>
      <c r="B401" t="s">
        <v>189</v>
      </c>
      <c r="C401" t="s">
        <v>17</v>
      </c>
      <c r="D401" s="1">
        <v>42369</v>
      </c>
      <c r="E401" s="6">
        <f t="shared" si="11"/>
        <v>2015</v>
      </c>
      <c r="F401" s="2">
        <v>1803573000</v>
      </c>
      <c r="G401" s="2">
        <v>541359000</v>
      </c>
      <c r="H401" s="2">
        <v>230734000</v>
      </c>
      <c r="I401" t="s">
        <v>12</v>
      </c>
      <c r="J401" s="2">
        <v>1230853000</v>
      </c>
      <c r="K401" t="s">
        <v>83</v>
      </c>
      <c r="L401" t="s">
        <v>84</v>
      </c>
    </row>
    <row r="402" spans="1:12" x14ac:dyDescent="0.3">
      <c r="A402">
        <v>428</v>
      </c>
      <c r="B402" t="s">
        <v>190</v>
      </c>
      <c r="C402" t="s">
        <v>11</v>
      </c>
      <c r="D402" s="1">
        <v>41274</v>
      </c>
      <c r="E402" s="6">
        <f t="shared" si="11"/>
        <v>2012</v>
      </c>
      <c r="F402" s="2">
        <v>12835000000</v>
      </c>
      <c r="G402" s="2">
        <v>8300000000</v>
      </c>
      <c r="H402" s="2">
        <v>550000000</v>
      </c>
      <c r="I402" t="s">
        <v>12</v>
      </c>
      <c r="J402" s="2">
        <v>1127000000</v>
      </c>
      <c r="K402" t="s">
        <v>42</v>
      </c>
      <c r="L402" t="s">
        <v>45</v>
      </c>
    </row>
    <row r="403" spans="1:12" x14ac:dyDescent="0.3">
      <c r="A403">
        <v>429</v>
      </c>
      <c r="B403" t="s">
        <v>190</v>
      </c>
      <c r="C403" t="s">
        <v>15</v>
      </c>
      <c r="D403" s="1">
        <v>41639</v>
      </c>
      <c r="E403" s="6">
        <f t="shared" si="11"/>
        <v>2013</v>
      </c>
      <c r="F403" s="2">
        <v>13120000000</v>
      </c>
      <c r="G403" s="2">
        <v>8033000000</v>
      </c>
      <c r="H403" s="2">
        <v>563000000</v>
      </c>
      <c r="I403" t="s">
        <v>12</v>
      </c>
      <c r="J403" s="2">
        <v>1208000000</v>
      </c>
      <c r="K403" t="s">
        <v>42</v>
      </c>
      <c r="L403" t="s">
        <v>45</v>
      </c>
    </row>
    <row r="404" spans="1:12" x14ac:dyDescent="0.3">
      <c r="A404">
        <v>430</v>
      </c>
      <c r="B404" t="s">
        <v>190</v>
      </c>
      <c r="C404" t="s">
        <v>16</v>
      </c>
      <c r="D404" s="1">
        <v>42004</v>
      </c>
      <c r="E404" s="6">
        <f t="shared" si="11"/>
        <v>2014</v>
      </c>
      <c r="F404" s="2">
        <v>12436000000</v>
      </c>
      <c r="G404" s="2">
        <v>7881000000</v>
      </c>
      <c r="H404" s="2">
        <v>542000000</v>
      </c>
      <c r="I404" t="s">
        <v>12</v>
      </c>
      <c r="J404" s="2">
        <v>1292000000</v>
      </c>
      <c r="K404" t="s">
        <v>42</v>
      </c>
      <c r="L404" t="s">
        <v>45</v>
      </c>
    </row>
    <row r="405" spans="1:12" x14ac:dyDescent="0.3">
      <c r="A405">
        <v>431</v>
      </c>
      <c r="B405" t="s">
        <v>190</v>
      </c>
      <c r="C405" t="s">
        <v>17</v>
      </c>
      <c r="D405" s="1">
        <v>42369</v>
      </c>
      <c r="E405" s="6">
        <f t="shared" si="11"/>
        <v>2015</v>
      </c>
      <c r="F405" s="2">
        <v>11683000000</v>
      </c>
      <c r="G405" s="2">
        <v>6201000000</v>
      </c>
      <c r="H405" s="2">
        <v>551000000</v>
      </c>
      <c r="I405" t="s">
        <v>12</v>
      </c>
      <c r="J405" s="2">
        <v>1395000000</v>
      </c>
      <c r="K405" t="s">
        <v>42</v>
      </c>
      <c r="L405" t="s">
        <v>45</v>
      </c>
    </row>
    <row r="406" spans="1:12" x14ac:dyDescent="0.3">
      <c r="A406">
        <v>432</v>
      </c>
      <c r="B406" t="s">
        <v>191</v>
      </c>
      <c r="C406" t="s">
        <v>11</v>
      </c>
      <c r="D406" s="1">
        <v>41639</v>
      </c>
      <c r="E406" s="6">
        <f t="shared" si="11"/>
        <v>2013</v>
      </c>
      <c r="F406" s="2">
        <v>37773000000</v>
      </c>
      <c r="G406" s="2">
        <v>20964000000</v>
      </c>
      <c r="H406" s="2">
        <v>11349000000</v>
      </c>
      <c r="I406" t="s">
        <v>12</v>
      </c>
      <c r="J406" s="2">
        <v>1658000000</v>
      </c>
      <c r="K406" t="s">
        <v>13</v>
      </c>
      <c r="L406" t="s">
        <v>14</v>
      </c>
    </row>
    <row r="407" spans="1:12" x14ac:dyDescent="0.3">
      <c r="A407">
        <v>433</v>
      </c>
      <c r="B407" t="s">
        <v>191</v>
      </c>
      <c r="C407" t="s">
        <v>15</v>
      </c>
      <c r="D407" s="1">
        <v>42004</v>
      </c>
      <c r="E407" s="6">
        <f t="shared" si="11"/>
        <v>2014</v>
      </c>
      <c r="F407" s="2">
        <v>40362000000</v>
      </c>
      <c r="G407" s="2">
        <v>22967000000</v>
      </c>
      <c r="H407" s="2">
        <v>12702000000</v>
      </c>
      <c r="I407" t="s">
        <v>12</v>
      </c>
      <c r="J407" s="2">
        <v>1771000000</v>
      </c>
      <c r="K407" t="s">
        <v>13</v>
      </c>
      <c r="L407" t="s">
        <v>14</v>
      </c>
    </row>
    <row r="408" spans="1:12" x14ac:dyDescent="0.3">
      <c r="A408">
        <v>434</v>
      </c>
      <c r="B408" t="s">
        <v>191</v>
      </c>
      <c r="C408" t="s">
        <v>16</v>
      </c>
      <c r="D408" s="1">
        <v>42369</v>
      </c>
      <c r="E408" s="6">
        <f t="shared" si="11"/>
        <v>2015</v>
      </c>
      <c r="F408" s="2">
        <v>40704000000</v>
      </c>
      <c r="G408" s="2">
        <v>17096000000</v>
      </c>
      <c r="H408" s="2">
        <v>13936000000</v>
      </c>
      <c r="I408" t="s">
        <v>12</v>
      </c>
      <c r="J408" s="2">
        <v>1835000000</v>
      </c>
      <c r="K408" t="s">
        <v>13</v>
      </c>
      <c r="L408" t="s">
        <v>14</v>
      </c>
    </row>
    <row r="409" spans="1:12" x14ac:dyDescent="0.3">
      <c r="A409">
        <v>435</v>
      </c>
      <c r="B409" t="s">
        <v>191</v>
      </c>
      <c r="C409" t="s">
        <v>17</v>
      </c>
      <c r="D409" s="1">
        <v>42735</v>
      </c>
      <c r="E409" s="6">
        <f t="shared" si="11"/>
        <v>2016</v>
      </c>
      <c r="F409" s="2">
        <v>39639000000</v>
      </c>
      <c r="G409" s="2">
        <v>15940000000</v>
      </c>
      <c r="H409" s="2">
        <v>14845000000</v>
      </c>
      <c r="I409" t="s">
        <v>12</v>
      </c>
      <c r="J409" s="2">
        <v>1902000000</v>
      </c>
      <c r="K409" t="s">
        <v>13</v>
      </c>
      <c r="L409" t="s">
        <v>14</v>
      </c>
    </row>
    <row r="410" spans="1:12" x14ac:dyDescent="0.3">
      <c r="A410">
        <v>436</v>
      </c>
      <c r="B410" t="s">
        <v>192</v>
      </c>
      <c r="C410" t="s">
        <v>11</v>
      </c>
      <c r="D410" s="1">
        <v>41639</v>
      </c>
      <c r="E410" s="6">
        <f t="shared" si="11"/>
        <v>2013</v>
      </c>
      <c r="F410" s="2">
        <v>28998000000</v>
      </c>
      <c r="G410" s="2">
        <v>17642000000</v>
      </c>
      <c r="H410" s="2">
        <v>6564000000</v>
      </c>
      <c r="I410" s="2">
        <v>2037000000</v>
      </c>
      <c r="J410" t="s">
        <v>12</v>
      </c>
      <c r="K410" t="s">
        <v>59</v>
      </c>
      <c r="L410" t="s">
        <v>193</v>
      </c>
    </row>
    <row r="411" spans="1:12" x14ac:dyDescent="0.3">
      <c r="A411">
        <v>437</v>
      </c>
      <c r="B411" t="s">
        <v>192</v>
      </c>
      <c r="C411" t="s">
        <v>15</v>
      </c>
      <c r="D411" s="1">
        <v>42004</v>
      </c>
      <c r="E411" s="6">
        <f t="shared" si="11"/>
        <v>2014</v>
      </c>
      <c r="F411" s="2">
        <v>28406000000</v>
      </c>
      <c r="G411" s="2">
        <v>17023000000</v>
      </c>
      <c r="H411" s="2">
        <v>5536000000</v>
      </c>
      <c r="I411" s="2">
        <v>1958000000</v>
      </c>
      <c r="J411" t="s">
        <v>12</v>
      </c>
      <c r="K411" t="s">
        <v>59</v>
      </c>
      <c r="L411" t="s">
        <v>193</v>
      </c>
    </row>
    <row r="412" spans="1:12" x14ac:dyDescent="0.3">
      <c r="A412">
        <v>438</v>
      </c>
      <c r="B412" t="s">
        <v>192</v>
      </c>
      <c r="C412" t="s">
        <v>16</v>
      </c>
      <c r="D412" s="1">
        <v>42369</v>
      </c>
      <c r="E412" s="6">
        <f t="shared" si="11"/>
        <v>2015</v>
      </c>
      <c r="F412" s="2">
        <v>25130000000</v>
      </c>
      <c r="G412" s="2">
        <v>15112000000</v>
      </c>
      <c r="H412" s="2">
        <v>5074000000</v>
      </c>
      <c r="I412" s="2">
        <v>1898000000</v>
      </c>
      <c r="J412" t="s">
        <v>12</v>
      </c>
      <c r="K412" t="s">
        <v>59</v>
      </c>
      <c r="L412" t="s">
        <v>193</v>
      </c>
    </row>
    <row r="413" spans="1:12" x14ac:dyDescent="0.3">
      <c r="A413">
        <v>439</v>
      </c>
      <c r="B413" t="s">
        <v>192</v>
      </c>
      <c r="C413" t="s">
        <v>17</v>
      </c>
      <c r="D413" s="1">
        <v>42735</v>
      </c>
      <c r="E413" s="6">
        <f t="shared" si="11"/>
        <v>2016</v>
      </c>
      <c r="F413" s="2">
        <v>24594000000</v>
      </c>
      <c r="G413" s="2">
        <v>14469000000</v>
      </c>
      <c r="H413" s="2">
        <v>5005000000</v>
      </c>
      <c r="I413" s="2">
        <v>1641000000</v>
      </c>
      <c r="J413" t="s">
        <v>12</v>
      </c>
      <c r="K413" t="s">
        <v>59</v>
      </c>
      <c r="L413" t="s">
        <v>193</v>
      </c>
    </row>
    <row r="414" spans="1:12" x14ac:dyDescent="0.3">
      <c r="A414">
        <v>440</v>
      </c>
      <c r="B414" t="s">
        <v>194</v>
      </c>
      <c r="C414" t="s">
        <v>11</v>
      </c>
      <c r="D414" s="1">
        <v>41578</v>
      </c>
      <c r="E414" s="6">
        <f t="shared" si="11"/>
        <v>2013</v>
      </c>
      <c r="F414" s="2">
        <v>37795400000</v>
      </c>
      <c r="G414" s="2">
        <v>25667300000</v>
      </c>
      <c r="H414" s="2">
        <v>4426100000</v>
      </c>
      <c r="I414" s="2">
        <v>1477300000</v>
      </c>
      <c r="J414" t="s">
        <v>12</v>
      </c>
      <c r="K414" t="s">
        <v>13</v>
      </c>
      <c r="L414" t="s">
        <v>127</v>
      </c>
    </row>
    <row r="415" spans="1:12" x14ac:dyDescent="0.3">
      <c r="A415">
        <v>441</v>
      </c>
      <c r="B415" t="s">
        <v>194</v>
      </c>
      <c r="C415" t="s">
        <v>15</v>
      </c>
      <c r="D415" s="1">
        <v>41943</v>
      </c>
      <c r="E415" s="6">
        <f t="shared" si="11"/>
        <v>2014</v>
      </c>
      <c r="F415" s="2">
        <v>36066900000</v>
      </c>
      <c r="G415" s="2">
        <v>24775800000</v>
      </c>
      <c r="H415" s="2">
        <v>4377700000</v>
      </c>
      <c r="I415" s="2">
        <v>1452000000</v>
      </c>
      <c r="J415" t="s">
        <v>12</v>
      </c>
      <c r="K415" t="s">
        <v>13</v>
      </c>
      <c r="L415" t="s">
        <v>127</v>
      </c>
    </row>
    <row r="416" spans="1:12" x14ac:dyDescent="0.3">
      <c r="A416">
        <v>442</v>
      </c>
      <c r="B416" t="s">
        <v>194</v>
      </c>
      <c r="C416" t="s">
        <v>16</v>
      </c>
      <c r="D416" s="1">
        <v>42308</v>
      </c>
      <c r="E416" s="6">
        <f t="shared" si="11"/>
        <v>2015</v>
      </c>
      <c r="F416" s="2">
        <v>28862800000</v>
      </c>
      <c r="G416" s="2">
        <v>20143200000</v>
      </c>
      <c r="H416" s="2">
        <v>3834400000</v>
      </c>
      <c r="I416" s="2">
        <v>1425100000</v>
      </c>
      <c r="J416" t="s">
        <v>12</v>
      </c>
      <c r="K416" t="s">
        <v>13</v>
      </c>
      <c r="L416" t="s">
        <v>127</v>
      </c>
    </row>
    <row r="417" spans="1:17" x14ac:dyDescent="0.3">
      <c r="A417">
        <v>443</v>
      </c>
      <c r="B417" t="s">
        <v>194</v>
      </c>
      <c r="C417" t="s">
        <v>17</v>
      </c>
      <c r="D417" s="1">
        <v>42674</v>
      </c>
      <c r="E417" s="6">
        <f t="shared" si="11"/>
        <v>2016</v>
      </c>
      <c r="F417" s="2">
        <v>26644000000</v>
      </c>
      <c r="G417" s="2">
        <v>18248900000</v>
      </c>
      <c r="H417" s="2">
        <v>4018300000</v>
      </c>
      <c r="I417" s="2">
        <v>1389100000</v>
      </c>
      <c r="J417" t="s">
        <v>12</v>
      </c>
      <c r="K417" t="s">
        <v>13</v>
      </c>
      <c r="L417" t="s">
        <v>127</v>
      </c>
    </row>
    <row r="418" spans="1:17" x14ac:dyDescent="0.3">
      <c r="A418">
        <v>444</v>
      </c>
      <c r="B418" t="s">
        <v>195</v>
      </c>
      <c r="C418" t="s">
        <v>11</v>
      </c>
      <c r="D418" s="1">
        <v>41243</v>
      </c>
      <c r="E418" s="6">
        <f t="shared" si="11"/>
        <v>2012</v>
      </c>
      <c r="F418" s="2">
        <v>8984000000</v>
      </c>
      <c r="G418" s="2">
        <v>845000000</v>
      </c>
      <c r="H418" s="2">
        <v>3052000000</v>
      </c>
      <c r="I418" t="s">
        <v>12</v>
      </c>
      <c r="J418" s="2">
        <v>848000000</v>
      </c>
      <c r="K418" t="s">
        <v>47</v>
      </c>
      <c r="L418" t="s">
        <v>100</v>
      </c>
    </row>
    <row r="419" spans="1:17" x14ac:dyDescent="0.3">
      <c r="A419">
        <v>445</v>
      </c>
      <c r="B419" t="s">
        <v>195</v>
      </c>
      <c r="C419" t="s">
        <v>15</v>
      </c>
      <c r="D419" s="1">
        <v>41639</v>
      </c>
      <c r="E419" s="6">
        <f t="shared" si="11"/>
        <v>2013</v>
      </c>
      <c r="F419" s="2">
        <v>9370000000</v>
      </c>
      <c r="G419" s="2">
        <v>698000000</v>
      </c>
      <c r="H419" s="2">
        <v>3194000000</v>
      </c>
      <c r="I419" t="s">
        <v>12</v>
      </c>
      <c r="J419" s="2">
        <v>1086000000</v>
      </c>
      <c r="K419" t="s">
        <v>47</v>
      </c>
      <c r="L419" t="s">
        <v>100</v>
      </c>
    </row>
    <row r="420" spans="1:17" x14ac:dyDescent="0.3">
      <c r="A420">
        <v>446</v>
      </c>
      <c r="B420" t="s">
        <v>195</v>
      </c>
      <c r="C420" t="s">
        <v>16</v>
      </c>
      <c r="D420" s="1">
        <v>42004</v>
      </c>
      <c r="E420" s="6">
        <f t="shared" si="11"/>
        <v>2014</v>
      </c>
      <c r="F420" s="2">
        <v>9611000000</v>
      </c>
      <c r="G420" s="2">
        <v>614000000</v>
      </c>
      <c r="H420" s="2">
        <v>3340000000</v>
      </c>
      <c r="I420" t="s">
        <v>12</v>
      </c>
      <c r="J420" s="2">
        <v>1443000000</v>
      </c>
      <c r="K420" t="s">
        <v>47</v>
      </c>
      <c r="L420" t="s">
        <v>100</v>
      </c>
    </row>
    <row r="421" spans="1:17" x14ac:dyDescent="0.3">
      <c r="A421">
        <v>447</v>
      </c>
      <c r="B421" t="s">
        <v>195</v>
      </c>
      <c r="C421" t="s">
        <v>17</v>
      </c>
      <c r="D421" s="1">
        <v>42369</v>
      </c>
      <c r="E421" s="6">
        <f t="shared" si="11"/>
        <v>2015</v>
      </c>
      <c r="F421" s="2">
        <v>10002000000</v>
      </c>
      <c r="G421" s="2">
        <v>623000000</v>
      </c>
      <c r="H421" s="2">
        <v>3615000000</v>
      </c>
      <c r="I421" t="s">
        <v>12</v>
      </c>
      <c r="J421" s="2">
        <v>1512000000</v>
      </c>
      <c r="K421" t="s">
        <v>47</v>
      </c>
      <c r="L421" t="s">
        <v>100</v>
      </c>
    </row>
    <row r="422" spans="1:17" x14ac:dyDescent="0.3">
      <c r="A422">
        <v>448</v>
      </c>
      <c r="B422" t="s">
        <v>196</v>
      </c>
      <c r="C422" t="s">
        <v>11</v>
      </c>
      <c r="D422" s="1">
        <v>41306</v>
      </c>
      <c r="E422" s="6">
        <f t="shared" si="11"/>
        <v>2013</v>
      </c>
      <c r="F422" s="2">
        <v>16022128000</v>
      </c>
      <c r="G422" s="2">
        <v>10936727000</v>
      </c>
      <c r="H422" s="2">
        <v>3430125000</v>
      </c>
      <c r="I422" t="s">
        <v>12</v>
      </c>
      <c r="J422" t="s">
        <v>12</v>
      </c>
      <c r="K422" t="s">
        <v>19</v>
      </c>
      <c r="L422" t="s">
        <v>197</v>
      </c>
    </row>
    <row r="423" spans="1:17" x14ac:dyDescent="0.3">
      <c r="A423">
        <v>449</v>
      </c>
      <c r="B423" t="s">
        <v>196</v>
      </c>
      <c r="C423" t="s">
        <v>15</v>
      </c>
      <c r="D423" s="1">
        <v>41670</v>
      </c>
      <c r="E423" s="6">
        <f t="shared" si="11"/>
        <v>2014</v>
      </c>
      <c r="F423" s="2">
        <v>17504167000</v>
      </c>
      <c r="G423" s="2">
        <v>12068425000</v>
      </c>
      <c r="H423" s="2">
        <v>3699557000</v>
      </c>
      <c r="I423" t="s">
        <v>12</v>
      </c>
      <c r="J423" t="s">
        <v>12</v>
      </c>
      <c r="K423" t="s">
        <v>19</v>
      </c>
      <c r="L423" t="s">
        <v>197</v>
      </c>
    </row>
    <row r="424" spans="1:17" x14ac:dyDescent="0.3">
      <c r="A424">
        <v>450</v>
      </c>
      <c r="B424" t="s">
        <v>196</v>
      </c>
      <c r="C424" t="s">
        <v>16</v>
      </c>
      <c r="D424" s="1">
        <v>42034</v>
      </c>
      <c r="E424" s="6">
        <f t="shared" si="11"/>
        <v>2015</v>
      </c>
      <c r="F424" s="2">
        <v>18909588000</v>
      </c>
      <c r="G424" s="2">
        <v>13107081000</v>
      </c>
      <c r="H424" s="2">
        <v>4033414000</v>
      </c>
      <c r="I424" t="s">
        <v>12</v>
      </c>
      <c r="J424" t="s">
        <v>12</v>
      </c>
      <c r="K424" t="s">
        <v>19</v>
      </c>
      <c r="L424" t="s">
        <v>197</v>
      </c>
    </row>
    <row r="425" spans="1:17" x14ac:dyDescent="0.3">
      <c r="A425">
        <v>451</v>
      </c>
      <c r="B425" t="s">
        <v>196</v>
      </c>
      <c r="C425" t="s">
        <v>17</v>
      </c>
      <c r="D425" s="1">
        <v>42398</v>
      </c>
      <c r="E425" s="6">
        <f t="shared" si="11"/>
        <v>2016</v>
      </c>
      <c r="F425" s="2">
        <v>20368562000</v>
      </c>
      <c r="G425" s="2">
        <v>14062471000</v>
      </c>
      <c r="H425" s="2">
        <v>4365797000</v>
      </c>
      <c r="I425" t="s">
        <v>12</v>
      </c>
      <c r="J425" t="s">
        <v>12</v>
      </c>
      <c r="K425" t="s">
        <v>19</v>
      </c>
      <c r="L425" t="s">
        <v>197</v>
      </c>
    </row>
    <row r="426" spans="1:17" x14ac:dyDescent="0.3">
      <c r="A426">
        <v>452</v>
      </c>
      <c r="B426" t="s">
        <v>198</v>
      </c>
      <c r="C426" t="s">
        <v>11</v>
      </c>
      <c r="D426" s="1">
        <v>41274</v>
      </c>
      <c r="E426" s="6">
        <f t="shared" si="11"/>
        <v>2012</v>
      </c>
      <c r="F426" s="2">
        <v>7383000000</v>
      </c>
      <c r="G426" s="2">
        <v>4365000000</v>
      </c>
      <c r="H426" s="2">
        <v>1742000000</v>
      </c>
      <c r="I426" t="s">
        <v>12</v>
      </c>
      <c r="J426" s="2">
        <v>75000000</v>
      </c>
      <c r="K426" t="s">
        <v>25</v>
      </c>
      <c r="L426" t="s">
        <v>199</v>
      </c>
      <c r="M426" s="2">
        <f>F426-G426</f>
        <v>3018000000</v>
      </c>
      <c r="N426" s="2">
        <f>SUM(H426:J426)</f>
        <v>1817000000</v>
      </c>
      <c r="O426" s="2">
        <f>M426-N426</f>
        <v>1201000000</v>
      </c>
      <c r="P426" s="5">
        <f>1-(G426/F426)</f>
        <v>0.40877691995123933</v>
      </c>
      <c r="Q426" s="5">
        <f>O426/F426</f>
        <v>0.16267100094812406</v>
      </c>
    </row>
    <row r="427" spans="1:17" x14ac:dyDescent="0.3">
      <c r="A427">
        <v>453</v>
      </c>
      <c r="B427" t="s">
        <v>198</v>
      </c>
      <c r="C427" t="s">
        <v>15</v>
      </c>
      <c r="D427" s="1">
        <v>41639</v>
      </c>
      <c r="E427" s="6">
        <f t="shared" si="11"/>
        <v>2013</v>
      </c>
      <c r="F427" s="2">
        <v>7146000000</v>
      </c>
      <c r="G427" s="2">
        <v>4326000000</v>
      </c>
      <c r="H427" s="2">
        <v>1740000000</v>
      </c>
      <c r="I427" t="s">
        <v>12</v>
      </c>
      <c r="J427" s="2">
        <v>79000000</v>
      </c>
      <c r="K427" t="s">
        <v>25</v>
      </c>
      <c r="L427" t="s">
        <v>199</v>
      </c>
      <c r="M427" s="2">
        <f>F427-G427</f>
        <v>2820000000</v>
      </c>
      <c r="N427" s="2">
        <f>SUM(H427:J427)</f>
        <v>1819000000</v>
      </c>
      <c r="O427" s="2">
        <f>M427-N427</f>
        <v>1001000000</v>
      </c>
      <c r="P427" s="5">
        <f>1-(G427/F427)</f>
        <v>0.39462636439966414</v>
      </c>
      <c r="Q427" s="5">
        <f>O427/F427</f>
        <v>0.14007836551917158</v>
      </c>
    </row>
    <row r="428" spans="1:17" x14ac:dyDescent="0.3">
      <c r="A428">
        <v>454</v>
      </c>
      <c r="B428" t="s">
        <v>198</v>
      </c>
      <c r="C428" t="s">
        <v>16</v>
      </c>
      <c r="D428" s="1">
        <v>42004</v>
      </c>
      <c r="E428" s="6">
        <f t="shared" si="11"/>
        <v>2014</v>
      </c>
      <c r="F428" s="2">
        <v>7435000000</v>
      </c>
      <c r="G428" s="2">
        <v>4637000000</v>
      </c>
      <c r="H428" s="2">
        <v>1721000000</v>
      </c>
      <c r="I428" t="s">
        <v>12</v>
      </c>
      <c r="J428" s="2">
        <v>94000000</v>
      </c>
      <c r="K428" t="s">
        <v>25</v>
      </c>
      <c r="L428" t="s">
        <v>199</v>
      </c>
      <c r="M428" s="2">
        <f>F428-G428</f>
        <v>2798000000</v>
      </c>
      <c r="N428" s="2">
        <f>SUM(H428:J428)</f>
        <v>1815000000</v>
      </c>
      <c r="O428" s="2">
        <f>M428-N428</f>
        <v>983000000</v>
      </c>
      <c r="P428" s="5">
        <f>1-(G428/F428)</f>
        <v>0.37632817753866843</v>
      </c>
      <c r="Q428" s="5">
        <f>O428/F428</f>
        <v>0.13221250840618695</v>
      </c>
    </row>
    <row r="429" spans="1:17" x14ac:dyDescent="0.3">
      <c r="A429">
        <v>455</v>
      </c>
      <c r="B429" t="s">
        <v>198</v>
      </c>
      <c r="C429" t="s">
        <v>17</v>
      </c>
      <c r="D429" s="1">
        <v>42369</v>
      </c>
      <c r="E429" s="6">
        <f t="shared" si="11"/>
        <v>2015</v>
      </c>
      <c r="F429" s="2">
        <v>7493000000</v>
      </c>
      <c r="G429" s="2">
        <v>4657000000</v>
      </c>
      <c r="H429" s="2">
        <v>1356000000</v>
      </c>
      <c r="I429" t="s">
        <v>12</v>
      </c>
      <c r="J429" s="2">
        <v>81000000</v>
      </c>
      <c r="K429" t="s">
        <v>25</v>
      </c>
      <c r="L429" t="s">
        <v>199</v>
      </c>
      <c r="M429" s="2">
        <f>F429-G429</f>
        <v>2836000000</v>
      </c>
      <c r="N429" s="2">
        <f>SUM(H429:J429)</f>
        <v>1437000000</v>
      </c>
      <c r="O429" s="2">
        <f>M429-N429</f>
        <v>1399000000</v>
      </c>
      <c r="P429" s="5">
        <f>1-(G429/F429)</f>
        <v>0.37848658748164954</v>
      </c>
      <c r="Q429" s="5">
        <f>O429/F429</f>
        <v>0.18670759375417056</v>
      </c>
    </row>
    <row r="430" spans="1:17" x14ac:dyDescent="0.3">
      <c r="A430">
        <v>456</v>
      </c>
      <c r="B430" t="s">
        <v>200</v>
      </c>
      <c r="C430" t="s">
        <v>11</v>
      </c>
      <c r="D430" s="1">
        <v>41547</v>
      </c>
      <c r="E430" s="6">
        <f t="shared" si="11"/>
        <v>2013</v>
      </c>
      <c r="F430" s="2">
        <v>6259300000</v>
      </c>
      <c r="G430" s="2">
        <v>4853500000</v>
      </c>
      <c r="H430" s="2">
        <v>649900000</v>
      </c>
      <c r="I430" t="s">
        <v>12</v>
      </c>
      <c r="J430" t="s">
        <v>12</v>
      </c>
      <c r="K430" t="s">
        <v>19</v>
      </c>
      <c r="L430" t="s">
        <v>201</v>
      </c>
    </row>
    <row r="431" spans="1:17" x14ac:dyDescent="0.3">
      <c r="A431">
        <v>457</v>
      </c>
      <c r="B431" t="s">
        <v>200</v>
      </c>
      <c r="C431" t="s">
        <v>15</v>
      </c>
      <c r="D431" s="1">
        <v>41912</v>
      </c>
      <c r="E431" s="6">
        <f t="shared" si="11"/>
        <v>2014</v>
      </c>
      <c r="F431" s="2">
        <v>8024900000</v>
      </c>
      <c r="G431" s="2">
        <v>6268600000</v>
      </c>
      <c r="H431" s="2">
        <v>826900000</v>
      </c>
      <c r="I431" t="s">
        <v>12</v>
      </c>
      <c r="J431" t="s">
        <v>12</v>
      </c>
      <c r="K431" t="s">
        <v>19</v>
      </c>
      <c r="L431" t="s">
        <v>201</v>
      </c>
    </row>
    <row r="432" spans="1:17" x14ac:dyDescent="0.3">
      <c r="A432">
        <v>458</v>
      </c>
      <c r="B432" t="s">
        <v>200</v>
      </c>
      <c r="C432" t="s">
        <v>16</v>
      </c>
      <c r="D432" s="1">
        <v>42277</v>
      </c>
      <c r="E432" s="6">
        <f t="shared" si="11"/>
        <v>2015</v>
      </c>
      <c r="F432" s="2">
        <v>10824000000</v>
      </c>
      <c r="G432" s="2">
        <v>8535700000</v>
      </c>
      <c r="H432" s="2">
        <v>1003000000</v>
      </c>
      <c r="I432" t="s">
        <v>12</v>
      </c>
      <c r="J432" t="s">
        <v>12</v>
      </c>
      <c r="K432" t="s">
        <v>19</v>
      </c>
      <c r="L432" t="s">
        <v>201</v>
      </c>
    </row>
    <row r="433" spans="1:12" x14ac:dyDescent="0.3">
      <c r="A433">
        <v>459</v>
      </c>
      <c r="B433" t="s">
        <v>200</v>
      </c>
      <c r="C433" t="s">
        <v>17</v>
      </c>
      <c r="D433" s="1">
        <v>42643</v>
      </c>
      <c r="E433" s="6">
        <f t="shared" si="11"/>
        <v>2016</v>
      </c>
      <c r="F433" s="2">
        <v>12157400000</v>
      </c>
      <c r="G433" s="2">
        <v>9502600000</v>
      </c>
      <c r="H433" s="2">
        <v>1100300000</v>
      </c>
      <c r="I433" t="s">
        <v>12</v>
      </c>
      <c r="J433" t="s">
        <v>12</v>
      </c>
      <c r="K433" t="s">
        <v>19</v>
      </c>
      <c r="L433" t="s">
        <v>201</v>
      </c>
    </row>
    <row r="434" spans="1:12" x14ac:dyDescent="0.3">
      <c r="A434">
        <v>460</v>
      </c>
      <c r="B434" t="s">
        <v>202</v>
      </c>
      <c r="C434" t="s">
        <v>11</v>
      </c>
      <c r="D434" s="1">
        <v>41274</v>
      </c>
      <c r="E434" s="6">
        <f t="shared" si="11"/>
        <v>2012</v>
      </c>
      <c r="F434" s="2">
        <v>18260400000</v>
      </c>
      <c r="G434" s="2">
        <v>8846100000</v>
      </c>
      <c r="H434" s="2">
        <v>5181200000</v>
      </c>
      <c r="I434" s="2">
        <v>1137900000</v>
      </c>
      <c r="J434" t="s">
        <v>12</v>
      </c>
      <c r="K434" t="s">
        <v>13</v>
      </c>
      <c r="L434" t="s">
        <v>164</v>
      </c>
    </row>
    <row r="435" spans="1:12" x14ac:dyDescent="0.3">
      <c r="A435">
        <v>461</v>
      </c>
      <c r="B435" t="s">
        <v>202</v>
      </c>
      <c r="C435" t="s">
        <v>15</v>
      </c>
      <c r="D435" s="1">
        <v>41639</v>
      </c>
      <c r="E435" s="6">
        <f t="shared" si="11"/>
        <v>2013</v>
      </c>
      <c r="F435" s="2">
        <v>18283100000</v>
      </c>
      <c r="G435" s="2">
        <v>8941100000</v>
      </c>
      <c r="H435" s="2">
        <v>5117100000</v>
      </c>
      <c r="I435" s="2">
        <v>1104400000</v>
      </c>
      <c r="J435" t="s">
        <v>12</v>
      </c>
      <c r="K435" t="s">
        <v>13</v>
      </c>
      <c r="L435" t="s">
        <v>164</v>
      </c>
    </row>
    <row r="436" spans="1:12" x14ac:dyDescent="0.3">
      <c r="A436">
        <v>462</v>
      </c>
      <c r="B436" t="s">
        <v>202</v>
      </c>
      <c r="C436" t="s">
        <v>16</v>
      </c>
      <c r="D436" s="1">
        <v>42004</v>
      </c>
      <c r="E436" s="6">
        <f t="shared" si="11"/>
        <v>2014</v>
      </c>
      <c r="F436" s="2">
        <v>19154000000</v>
      </c>
      <c r="G436" s="2">
        <v>9261400000</v>
      </c>
      <c r="H436" s="2">
        <v>5389000000</v>
      </c>
      <c r="I436" s="2">
        <v>1157000000</v>
      </c>
      <c r="J436" t="s">
        <v>12</v>
      </c>
      <c r="K436" t="s">
        <v>13</v>
      </c>
      <c r="L436" t="s">
        <v>164</v>
      </c>
    </row>
    <row r="437" spans="1:12" x14ac:dyDescent="0.3">
      <c r="A437">
        <v>463</v>
      </c>
      <c r="B437" t="s">
        <v>202</v>
      </c>
      <c r="C437" t="s">
        <v>17</v>
      </c>
      <c r="D437" s="1">
        <v>42369</v>
      </c>
      <c r="E437" s="6">
        <f t="shared" si="11"/>
        <v>2015</v>
      </c>
      <c r="F437" s="2">
        <v>20563100000</v>
      </c>
      <c r="G437" s="2">
        <v>9800600000</v>
      </c>
      <c r="H437" s="2">
        <v>6054300000</v>
      </c>
      <c r="I437" s="2">
        <v>1239100000</v>
      </c>
      <c r="J437" t="s">
        <v>12</v>
      </c>
      <c r="K437" t="s">
        <v>13</v>
      </c>
      <c r="L437" t="s">
        <v>164</v>
      </c>
    </row>
    <row r="438" spans="1:12" x14ac:dyDescent="0.3">
      <c r="A438">
        <v>464</v>
      </c>
      <c r="B438" t="s">
        <v>203</v>
      </c>
      <c r="C438" t="s">
        <v>11</v>
      </c>
      <c r="D438" s="1">
        <v>41545</v>
      </c>
      <c r="E438" s="6">
        <f t="shared" si="11"/>
        <v>2013</v>
      </c>
      <c r="F438" s="2">
        <v>45041000000</v>
      </c>
      <c r="G438" s="2">
        <v>25034000000</v>
      </c>
      <c r="H438" s="2">
        <v>8365000000</v>
      </c>
      <c r="I438" t="s">
        <v>12</v>
      </c>
      <c r="J438" s="2">
        <v>2192000000</v>
      </c>
      <c r="K438" t="s">
        <v>19</v>
      </c>
      <c r="L438" t="s">
        <v>204</v>
      </c>
    </row>
    <row r="439" spans="1:12" x14ac:dyDescent="0.3">
      <c r="A439">
        <v>465</v>
      </c>
      <c r="B439" t="s">
        <v>203</v>
      </c>
      <c r="C439" t="s">
        <v>15</v>
      </c>
      <c r="D439" s="1">
        <v>41909</v>
      </c>
      <c r="E439" s="6">
        <f t="shared" si="11"/>
        <v>2014</v>
      </c>
      <c r="F439" s="2">
        <v>48813000000</v>
      </c>
      <c r="G439" s="2">
        <v>26420000000</v>
      </c>
      <c r="H439" s="2">
        <v>8565000000</v>
      </c>
      <c r="I439" t="s">
        <v>12</v>
      </c>
      <c r="J439" s="2">
        <v>2288000000</v>
      </c>
      <c r="K439" t="s">
        <v>19</v>
      </c>
      <c r="L439" t="s">
        <v>204</v>
      </c>
    </row>
    <row r="440" spans="1:12" x14ac:dyDescent="0.3">
      <c r="A440">
        <v>466</v>
      </c>
      <c r="B440" t="s">
        <v>203</v>
      </c>
      <c r="C440" t="s">
        <v>16</v>
      </c>
      <c r="D440" s="1">
        <v>42280</v>
      </c>
      <c r="E440" s="6">
        <f t="shared" si="11"/>
        <v>2015</v>
      </c>
      <c r="F440" s="2">
        <v>52465000000</v>
      </c>
      <c r="G440" s="2">
        <v>28364000000</v>
      </c>
      <c r="H440" s="2">
        <v>8523000000</v>
      </c>
      <c r="I440" t="s">
        <v>12</v>
      </c>
      <c r="J440" s="2">
        <v>2354000000</v>
      </c>
      <c r="K440" t="s">
        <v>19</v>
      </c>
      <c r="L440" t="s">
        <v>204</v>
      </c>
    </row>
    <row r="441" spans="1:12" x14ac:dyDescent="0.3">
      <c r="A441">
        <v>467</v>
      </c>
      <c r="B441" t="s">
        <v>203</v>
      </c>
      <c r="C441" t="s">
        <v>17</v>
      </c>
      <c r="D441" s="1">
        <v>42644</v>
      </c>
      <c r="E441" s="6">
        <f t="shared" si="11"/>
        <v>2016</v>
      </c>
      <c r="F441" s="2">
        <v>55632000000</v>
      </c>
      <c r="G441" s="2">
        <v>29993000000</v>
      </c>
      <c r="H441" s="2">
        <v>8754000000</v>
      </c>
      <c r="I441" t="s">
        <v>12</v>
      </c>
      <c r="J441" s="2">
        <v>2527000000</v>
      </c>
      <c r="K441" t="s">
        <v>19</v>
      </c>
      <c r="L441" t="s">
        <v>204</v>
      </c>
    </row>
    <row r="442" spans="1:12" x14ac:dyDescent="0.3">
      <c r="A442">
        <v>468</v>
      </c>
      <c r="B442" t="s">
        <v>205</v>
      </c>
      <c r="C442" t="s">
        <v>11</v>
      </c>
      <c r="D442" s="1">
        <v>41639</v>
      </c>
      <c r="E442" s="6">
        <f t="shared" si="11"/>
        <v>2013</v>
      </c>
      <c r="F442" s="2">
        <v>5535000000</v>
      </c>
      <c r="G442" s="2">
        <v>1689000000</v>
      </c>
      <c r="H442" s="2">
        <v>1598000000</v>
      </c>
      <c r="I442" t="s">
        <v>12</v>
      </c>
      <c r="J442" s="2">
        <v>276000000</v>
      </c>
      <c r="K442" t="s">
        <v>19</v>
      </c>
      <c r="L442" t="s">
        <v>148</v>
      </c>
    </row>
    <row r="443" spans="1:12" x14ac:dyDescent="0.3">
      <c r="A443">
        <v>469</v>
      </c>
      <c r="B443" t="s">
        <v>205</v>
      </c>
      <c r="C443" t="s">
        <v>15</v>
      </c>
      <c r="D443" s="1">
        <v>42004</v>
      </c>
      <c r="E443" s="6">
        <f t="shared" si="11"/>
        <v>2014</v>
      </c>
      <c r="F443" s="2">
        <v>6265000000</v>
      </c>
      <c r="G443" s="2">
        <v>2124000000</v>
      </c>
      <c r="H443" s="2">
        <v>1692000000</v>
      </c>
      <c r="I443" t="s">
        <v>12</v>
      </c>
      <c r="J443" s="2">
        <v>329000000</v>
      </c>
      <c r="K443" t="s">
        <v>19</v>
      </c>
      <c r="L443" t="s">
        <v>148</v>
      </c>
    </row>
    <row r="444" spans="1:12" x14ac:dyDescent="0.3">
      <c r="A444">
        <v>470</v>
      </c>
      <c r="B444" t="s">
        <v>205</v>
      </c>
      <c r="C444" t="s">
        <v>16</v>
      </c>
      <c r="D444" s="1">
        <v>42369</v>
      </c>
      <c r="E444" s="6">
        <f t="shared" si="11"/>
        <v>2015</v>
      </c>
      <c r="F444" s="2">
        <v>6394000000</v>
      </c>
      <c r="G444" s="2">
        <v>2343000000</v>
      </c>
      <c r="H444" s="2">
        <v>1669000000</v>
      </c>
      <c r="I444" t="s">
        <v>12</v>
      </c>
      <c r="J444" s="2">
        <v>330000000</v>
      </c>
      <c r="K444" t="s">
        <v>19</v>
      </c>
      <c r="L444" t="s">
        <v>148</v>
      </c>
    </row>
    <row r="445" spans="1:12" x14ac:dyDescent="0.3">
      <c r="A445">
        <v>471</v>
      </c>
      <c r="B445" t="s">
        <v>205</v>
      </c>
      <c r="C445" t="s">
        <v>17</v>
      </c>
      <c r="D445" s="1">
        <v>42735</v>
      </c>
      <c r="E445" s="6">
        <f t="shared" si="11"/>
        <v>2016</v>
      </c>
      <c r="F445" s="2">
        <v>6497000000</v>
      </c>
      <c r="G445" s="2">
        <v>2432000000</v>
      </c>
      <c r="H445" s="2">
        <v>1690000000</v>
      </c>
      <c r="I445" t="s">
        <v>12</v>
      </c>
      <c r="J445" s="2">
        <v>322000000</v>
      </c>
      <c r="K445" t="s">
        <v>19</v>
      </c>
      <c r="L445" t="s">
        <v>148</v>
      </c>
    </row>
    <row r="446" spans="1:12" x14ac:dyDescent="0.3">
      <c r="A446">
        <v>472</v>
      </c>
      <c r="B446" t="s">
        <v>206</v>
      </c>
      <c r="C446" t="s">
        <v>11</v>
      </c>
      <c r="D446" s="1">
        <v>41639</v>
      </c>
      <c r="E446" s="6">
        <f t="shared" si="11"/>
        <v>2013</v>
      </c>
      <c r="F446" s="2">
        <v>5535000000</v>
      </c>
      <c r="G446" s="2">
        <v>1689000000</v>
      </c>
      <c r="H446" s="2">
        <v>1598000000</v>
      </c>
      <c r="I446" t="s">
        <v>12</v>
      </c>
      <c r="J446" s="2">
        <v>276000000</v>
      </c>
      <c r="K446" t="s">
        <v>19</v>
      </c>
      <c r="L446" t="s">
        <v>148</v>
      </c>
    </row>
    <row r="447" spans="1:12" x14ac:dyDescent="0.3">
      <c r="A447">
        <v>473</v>
      </c>
      <c r="B447" t="s">
        <v>206</v>
      </c>
      <c r="C447" t="s">
        <v>15</v>
      </c>
      <c r="D447" s="1">
        <v>42004</v>
      </c>
      <c r="E447" s="6">
        <f t="shared" si="11"/>
        <v>2014</v>
      </c>
      <c r="F447" s="2">
        <v>6265000000</v>
      </c>
      <c r="G447" s="2">
        <v>2124000000</v>
      </c>
      <c r="H447" s="2">
        <v>1692000000</v>
      </c>
      <c r="I447" t="s">
        <v>12</v>
      </c>
      <c r="J447" s="2">
        <v>329000000</v>
      </c>
      <c r="K447" t="s">
        <v>19</v>
      </c>
      <c r="L447" t="s">
        <v>148</v>
      </c>
    </row>
    <row r="448" spans="1:12" x14ac:dyDescent="0.3">
      <c r="A448">
        <v>474</v>
      </c>
      <c r="B448" t="s">
        <v>206</v>
      </c>
      <c r="C448" t="s">
        <v>16</v>
      </c>
      <c r="D448" s="1">
        <v>42369</v>
      </c>
      <c r="E448" s="6">
        <f t="shared" si="11"/>
        <v>2015</v>
      </c>
      <c r="F448" s="2">
        <v>6394000000</v>
      </c>
      <c r="G448" s="2">
        <v>2343000000</v>
      </c>
      <c r="H448" s="2">
        <v>1669000000</v>
      </c>
      <c r="I448" t="s">
        <v>12</v>
      </c>
      <c r="J448" s="2">
        <v>330000000</v>
      </c>
      <c r="K448" t="s">
        <v>19</v>
      </c>
      <c r="L448" t="s">
        <v>148</v>
      </c>
    </row>
    <row r="449" spans="1:12" x14ac:dyDescent="0.3">
      <c r="A449">
        <v>475</v>
      </c>
      <c r="B449" t="s">
        <v>206</v>
      </c>
      <c r="C449" t="s">
        <v>17</v>
      </c>
      <c r="D449" s="1">
        <v>42735</v>
      </c>
      <c r="E449" s="6">
        <f t="shared" si="11"/>
        <v>2016</v>
      </c>
      <c r="F449" s="2">
        <v>6497000000</v>
      </c>
      <c r="G449" s="2">
        <v>2432000000</v>
      </c>
      <c r="H449" s="2">
        <v>1690000000</v>
      </c>
      <c r="I449" t="s">
        <v>12</v>
      </c>
      <c r="J449" s="2">
        <v>322000000</v>
      </c>
      <c r="K449" t="s">
        <v>19</v>
      </c>
      <c r="L449" t="s">
        <v>148</v>
      </c>
    </row>
    <row r="450" spans="1:12" x14ac:dyDescent="0.3">
      <c r="A450">
        <v>476</v>
      </c>
      <c r="B450" t="s">
        <v>207</v>
      </c>
      <c r="C450" t="s">
        <v>11</v>
      </c>
      <c r="D450" s="1">
        <v>41639</v>
      </c>
      <c r="E450" s="6">
        <f t="shared" ref="E450:E513" si="12">YEAR(D450)</f>
        <v>2013</v>
      </c>
      <c r="F450" s="2">
        <v>15051000000</v>
      </c>
      <c r="G450" s="2">
        <v>12274000000</v>
      </c>
      <c r="H450" s="2">
        <v>916000000</v>
      </c>
      <c r="I450" t="s">
        <v>12</v>
      </c>
      <c r="J450" s="2">
        <v>97000000</v>
      </c>
      <c r="K450" t="s">
        <v>19</v>
      </c>
      <c r="L450" t="s">
        <v>121</v>
      </c>
    </row>
    <row r="451" spans="1:12" x14ac:dyDescent="0.3">
      <c r="A451">
        <v>477</v>
      </c>
      <c r="B451" t="s">
        <v>207</v>
      </c>
      <c r="C451" t="s">
        <v>15</v>
      </c>
      <c r="D451" s="1">
        <v>42004</v>
      </c>
      <c r="E451" s="6">
        <f t="shared" si="12"/>
        <v>2014</v>
      </c>
      <c r="F451" s="2">
        <v>15499000000</v>
      </c>
      <c r="G451" s="2">
        <v>12471000000</v>
      </c>
      <c r="H451" s="2">
        <v>1036000000</v>
      </c>
      <c r="I451" t="s">
        <v>12</v>
      </c>
      <c r="J451" s="2">
        <v>94000000</v>
      </c>
      <c r="K451" t="s">
        <v>19</v>
      </c>
      <c r="L451" t="s">
        <v>121</v>
      </c>
    </row>
    <row r="452" spans="1:12" x14ac:dyDescent="0.3">
      <c r="A452">
        <v>478</v>
      </c>
      <c r="B452" t="s">
        <v>207</v>
      </c>
      <c r="C452" t="s">
        <v>16</v>
      </c>
      <c r="D452" s="1">
        <v>42369</v>
      </c>
      <c r="E452" s="6">
        <f t="shared" si="12"/>
        <v>2015</v>
      </c>
      <c r="F452" s="2">
        <v>15165000000</v>
      </c>
      <c r="G452" s="2">
        <v>12155000000</v>
      </c>
      <c r="H452" s="2">
        <v>1017000000</v>
      </c>
      <c r="I452" t="s">
        <v>12</v>
      </c>
      <c r="J452" s="2">
        <v>93000000</v>
      </c>
      <c r="K452" t="s">
        <v>19</v>
      </c>
      <c r="L452" t="s">
        <v>121</v>
      </c>
    </row>
    <row r="453" spans="1:12" x14ac:dyDescent="0.3">
      <c r="A453">
        <v>479</v>
      </c>
      <c r="B453" t="s">
        <v>207</v>
      </c>
      <c r="C453" t="s">
        <v>17</v>
      </c>
      <c r="D453" s="1">
        <v>42735</v>
      </c>
      <c r="E453" s="6">
        <f t="shared" si="12"/>
        <v>2016</v>
      </c>
      <c r="F453" s="2">
        <v>16661000000</v>
      </c>
      <c r="G453" s="2">
        <v>13107000000</v>
      </c>
      <c r="H453" s="2">
        <v>1145000000</v>
      </c>
      <c r="I453" t="s">
        <v>12</v>
      </c>
      <c r="J453" s="2">
        <v>134000000</v>
      </c>
      <c r="K453" t="s">
        <v>19</v>
      </c>
      <c r="L453" t="s">
        <v>121</v>
      </c>
    </row>
    <row r="454" spans="1:12" x14ac:dyDescent="0.3">
      <c r="A454">
        <v>480</v>
      </c>
      <c r="B454" t="s">
        <v>208</v>
      </c>
      <c r="C454" t="s">
        <v>11</v>
      </c>
      <c r="D454" s="1">
        <v>41274</v>
      </c>
      <c r="E454" s="6">
        <f t="shared" si="12"/>
        <v>2012</v>
      </c>
      <c r="F454" s="2">
        <v>1279067000</v>
      </c>
      <c r="G454" s="2">
        <v>461898000</v>
      </c>
      <c r="H454" s="2">
        <v>68538000</v>
      </c>
      <c r="I454" t="s">
        <v>12</v>
      </c>
      <c r="J454" s="2">
        <v>382553000</v>
      </c>
      <c r="K454" t="s">
        <v>52</v>
      </c>
      <c r="L454" t="s">
        <v>75</v>
      </c>
    </row>
    <row r="455" spans="1:12" x14ac:dyDescent="0.3">
      <c r="A455">
        <v>481</v>
      </c>
      <c r="B455" t="s">
        <v>208</v>
      </c>
      <c r="C455" t="s">
        <v>15</v>
      </c>
      <c r="D455" s="1">
        <v>41639</v>
      </c>
      <c r="E455" s="6">
        <f t="shared" si="12"/>
        <v>2013</v>
      </c>
      <c r="F455" s="2">
        <v>1482259000</v>
      </c>
      <c r="G455" s="2">
        <v>555660000</v>
      </c>
      <c r="H455" s="2">
        <v>69323000</v>
      </c>
      <c r="I455" t="s">
        <v>12</v>
      </c>
      <c r="J455" s="2">
        <v>475464000</v>
      </c>
      <c r="K455" t="s">
        <v>52</v>
      </c>
      <c r="L455" t="s">
        <v>75</v>
      </c>
    </row>
    <row r="456" spans="1:12" x14ac:dyDescent="0.3">
      <c r="A456">
        <v>482</v>
      </c>
      <c r="B456" t="s">
        <v>208</v>
      </c>
      <c r="C456" t="s">
        <v>16</v>
      </c>
      <c r="D456" s="1">
        <v>42004</v>
      </c>
      <c r="E456" s="6">
        <f t="shared" si="12"/>
        <v>2014</v>
      </c>
      <c r="F456" s="2">
        <v>1616438000</v>
      </c>
      <c r="G456" s="2">
        <v>603321000</v>
      </c>
      <c r="H456" s="2">
        <v>89468000</v>
      </c>
      <c r="I456" t="s">
        <v>12</v>
      </c>
      <c r="J456" s="2">
        <v>538513000</v>
      </c>
      <c r="K456" t="s">
        <v>52</v>
      </c>
      <c r="L456" t="s">
        <v>75</v>
      </c>
    </row>
    <row r="457" spans="1:12" x14ac:dyDescent="0.3">
      <c r="A457">
        <v>483</v>
      </c>
      <c r="B457" t="s">
        <v>208</v>
      </c>
      <c r="C457" t="s">
        <v>17</v>
      </c>
      <c r="D457" s="1">
        <v>42369</v>
      </c>
      <c r="E457" s="6">
        <f t="shared" si="12"/>
        <v>2015</v>
      </c>
      <c r="F457" s="2">
        <v>1763336000</v>
      </c>
      <c r="G457" s="2">
        <v>651282000</v>
      </c>
      <c r="H457" s="2">
        <v>139616000</v>
      </c>
      <c r="I457" t="s">
        <v>12</v>
      </c>
      <c r="J457" s="2">
        <v>570527000</v>
      </c>
      <c r="K457" t="s">
        <v>52</v>
      </c>
      <c r="L457" t="s">
        <v>75</v>
      </c>
    </row>
    <row r="458" spans="1:12" x14ac:dyDescent="0.3">
      <c r="A458">
        <v>484</v>
      </c>
      <c r="B458" t="s">
        <v>209</v>
      </c>
      <c r="C458" t="s">
        <v>11</v>
      </c>
      <c r="D458" s="1">
        <v>41307</v>
      </c>
      <c r="E458" s="6">
        <f t="shared" si="12"/>
        <v>2013</v>
      </c>
      <c r="F458" s="2">
        <v>7394500000</v>
      </c>
      <c r="G458" s="2">
        <v>4741800000</v>
      </c>
      <c r="H458" s="2">
        <v>1732600000</v>
      </c>
      <c r="I458" t="s">
        <v>12</v>
      </c>
      <c r="J458" t="s">
        <v>12</v>
      </c>
      <c r="K458" t="s">
        <v>19</v>
      </c>
      <c r="L458" t="s">
        <v>197</v>
      </c>
    </row>
    <row r="459" spans="1:12" x14ac:dyDescent="0.3">
      <c r="A459">
        <v>485</v>
      </c>
      <c r="B459" t="s">
        <v>209</v>
      </c>
      <c r="C459" t="s">
        <v>15</v>
      </c>
      <c r="D459" s="1">
        <v>41671</v>
      </c>
      <c r="E459" s="6">
        <f t="shared" si="12"/>
        <v>2014</v>
      </c>
      <c r="F459" s="2">
        <v>7840300000</v>
      </c>
      <c r="G459" s="2">
        <v>5050500000</v>
      </c>
      <c r="H459" s="2">
        <v>1819500000</v>
      </c>
      <c r="I459" t="s">
        <v>12</v>
      </c>
      <c r="J459" t="s">
        <v>12</v>
      </c>
      <c r="K459" t="s">
        <v>19</v>
      </c>
      <c r="L459" t="s">
        <v>197</v>
      </c>
    </row>
    <row r="460" spans="1:12" x14ac:dyDescent="0.3">
      <c r="A460">
        <v>486</v>
      </c>
      <c r="B460" t="s">
        <v>209</v>
      </c>
      <c r="C460" t="s">
        <v>16</v>
      </c>
      <c r="D460" s="1">
        <v>42035</v>
      </c>
      <c r="E460" s="6">
        <f t="shared" si="12"/>
        <v>2015</v>
      </c>
      <c r="F460" s="2">
        <v>8602200000</v>
      </c>
      <c r="G460" s="2">
        <v>5568200000</v>
      </c>
      <c r="H460" s="2">
        <v>1993800000</v>
      </c>
      <c r="I460" t="s">
        <v>12</v>
      </c>
      <c r="J460" t="s">
        <v>12</v>
      </c>
      <c r="K460" t="s">
        <v>19</v>
      </c>
      <c r="L460" t="s">
        <v>197</v>
      </c>
    </row>
    <row r="461" spans="1:12" x14ac:dyDescent="0.3">
      <c r="A461">
        <v>487</v>
      </c>
      <c r="B461" t="s">
        <v>209</v>
      </c>
      <c r="C461" t="s">
        <v>17</v>
      </c>
      <c r="D461" s="1">
        <v>42399</v>
      </c>
      <c r="E461" s="6">
        <f t="shared" si="12"/>
        <v>2016</v>
      </c>
      <c r="F461" s="2">
        <v>15498400000</v>
      </c>
      <c r="G461" s="2">
        <v>10841700000</v>
      </c>
      <c r="H461" s="2">
        <v>3607000000</v>
      </c>
      <c r="I461" t="s">
        <v>12</v>
      </c>
      <c r="J461" t="s">
        <v>12</v>
      </c>
      <c r="K461" t="s">
        <v>19</v>
      </c>
      <c r="L461" t="s">
        <v>197</v>
      </c>
    </row>
    <row r="462" spans="1:12" x14ac:dyDescent="0.3">
      <c r="A462">
        <v>488</v>
      </c>
      <c r="B462" t="s">
        <v>210</v>
      </c>
      <c r="C462" t="s">
        <v>11</v>
      </c>
      <c r="D462" s="1">
        <v>41274</v>
      </c>
      <c r="E462" s="6">
        <f t="shared" si="12"/>
        <v>2012</v>
      </c>
      <c r="F462" s="2">
        <v>1663000000</v>
      </c>
      <c r="G462" t="s">
        <v>12</v>
      </c>
      <c r="H462" s="2">
        <v>1123200000</v>
      </c>
      <c r="I462" t="s">
        <v>12</v>
      </c>
      <c r="J462" s="2">
        <v>78300000</v>
      </c>
      <c r="K462" t="s">
        <v>13</v>
      </c>
      <c r="L462" t="s">
        <v>211</v>
      </c>
    </row>
    <row r="463" spans="1:12" x14ac:dyDescent="0.3">
      <c r="A463">
        <v>489</v>
      </c>
      <c r="B463" t="s">
        <v>210</v>
      </c>
      <c r="C463" t="s">
        <v>15</v>
      </c>
      <c r="D463" s="1">
        <v>41639</v>
      </c>
      <c r="E463" s="6">
        <f t="shared" si="12"/>
        <v>2013</v>
      </c>
      <c r="F463" s="2">
        <v>1558400000</v>
      </c>
      <c r="G463" t="s">
        <v>12</v>
      </c>
      <c r="H463" s="2">
        <v>1058000000</v>
      </c>
      <c r="I463" t="s">
        <v>12</v>
      </c>
      <c r="J463" s="2">
        <v>60400000</v>
      </c>
      <c r="K463" t="s">
        <v>13</v>
      </c>
      <c r="L463" t="s">
        <v>211</v>
      </c>
    </row>
    <row r="464" spans="1:12" x14ac:dyDescent="0.3">
      <c r="A464">
        <v>490</v>
      </c>
      <c r="B464" t="s">
        <v>210</v>
      </c>
      <c r="C464" t="s">
        <v>16</v>
      </c>
      <c r="D464" s="1">
        <v>42004</v>
      </c>
      <c r="E464" s="6">
        <f t="shared" si="12"/>
        <v>2014</v>
      </c>
      <c r="F464" s="2">
        <v>1584500000</v>
      </c>
      <c r="G464" t="s">
        <v>12</v>
      </c>
      <c r="H464" s="2">
        <v>1105700000</v>
      </c>
      <c r="I464" t="s">
        <v>12</v>
      </c>
      <c r="J464" s="2">
        <v>52500000</v>
      </c>
      <c r="K464" t="s">
        <v>13</v>
      </c>
      <c r="L464" t="s">
        <v>211</v>
      </c>
    </row>
    <row r="465" spans="1:12" x14ac:dyDescent="0.3">
      <c r="A465">
        <v>491</v>
      </c>
      <c r="B465" t="s">
        <v>210</v>
      </c>
      <c r="C465" t="s">
        <v>17</v>
      </c>
      <c r="D465" s="1">
        <v>42369</v>
      </c>
      <c r="E465" s="6">
        <f t="shared" si="12"/>
        <v>2015</v>
      </c>
      <c r="F465" s="2">
        <v>1637100000</v>
      </c>
      <c r="G465" t="s">
        <v>12</v>
      </c>
      <c r="H465" s="2">
        <v>1209100000</v>
      </c>
      <c r="I465" t="s">
        <v>12</v>
      </c>
      <c r="J465" s="2">
        <v>58700000</v>
      </c>
      <c r="K465" t="s">
        <v>13</v>
      </c>
      <c r="L465" t="s">
        <v>211</v>
      </c>
    </row>
    <row r="466" spans="1:12" x14ac:dyDescent="0.3">
      <c r="A466">
        <v>492</v>
      </c>
      <c r="B466" t="s">
        <v>212</v>
      </c>
      <c r="C466" t="s">
        <v>11</v>
      </c>
      <c r="D466" s="1">
        <v>41639</v>
      </c>
      <c r="E466" s="6">
        <f t="shared" si="12"/>
        <v>2013</v>
      </c>
      <c r="F466" s="2">
        <v>7155096000</v>
      </c>
      <c r="G466" s="2">
        <v>4376505000</v>
      </c>
      <c r="H466" s="2">
        <v>1616921000</v>
      </c>
      <c r="I466" t="s">
        <v>12</v>
      </c>
      <c r="J466" t="s">
        <v>12</v>
      </c>
      <c r="K466" t="s">
        <v>13</v>
      </c>
      <c r="L466" t="s">
        <v>157</v>
      </c>
    </row>
    <row r="467" spans="1:12" x14ac:dyDescent="0.3">
      <c r="A467">
        <v>493</v>
      </c>
      <c r="B467" t="s">
        <v>212</v>
      </c>
      <c r="C467" t="s">
        <v>15</v>
      </c>
      <c r="D467" s="1">
        <v>42004</v>
      </c>
      <c r="E467" s="6">
        <f t="shared" si="12"/>
        <v>2014</v>
      </c>
      <c r="F467" s="2">
        <v>7752728000</v>
      </c>
      <c r="G467" s="2">
        <v>4778479000</v>
      </c>
      <c r="H467" s="2">
        <v>1758765000</v>
      </c>
      <c r="I467" t="s">
        <v>12</v>
      </c>
      <c r="J467" t="s">
        <v>12</v>
      </c>
      <c r="K467" t="s">
        <v>13</v>
      </c>
      <c r="L467" t="s">
        <v>157</v>
      </c>
    </row>
    <row r="468" spans="1:12" x14ac:dyDescent="0.3">
      <c r="A468">
        <v>494</v>
      </c>
      <c r="B468" t="s">
        <v>212</v>
      </c>
      <c r="C468" t="s">
        <v>16</v>
      </c>
      <c r="D468" s="1">
        <v>42369</v>
      </c>
      <c r="E468" s="6">
        <f t="shared" si="12"/>
        <v>2015</v>
      </c>
      <c r="F468" s="2">
        <v>6956311000</v>
      </c>
      <c r="G468" s="2">
        <v>4388167000</v>
      </c>
      <c r="H468" s="2">
        <v>1647382000</v>
      </c>
      <c r="I468" t="s">
        <v>12</v>
      </c>
      <c r="J468" t="s">
        <v>12</v>
      </c>
      <c r="K468" t="s">
        <v>13</v>
      </c>
      <c r="L468" t="s">
        <v>157</v>
      </c>
    </row>
    <row r="469" spans="1:12" x14ac:dyDescent="0.3">
      <c r="A469">
        <v>495</v>
      </c>
      <c r="B469" t="s">
        <v>212</v>
      </c>
      <c r="C469" t="s">
        <v>17</v>
      </c>
      <c r="D469" s="1">
        <v>42735</v>
      </c>
      <c r="E469" s="6">
        <f t="shared" si="12"/>
        <v>2016</v>
      </c>
      <c r="F469" s="2">
        <v>6794342000</v>
      </c>
      <c r="G469" s="2">
        <v>4322373000</v>
      </c>
      <c r="H469" s="2">
        <v>1757523000</v>
      </c>
      <c r="I469" t="s">
        <v>12</v>
      </c>
      <c r="J469" t="s">
        <v>12</v>
      </c>
      <c r="K469" t="s">
        <v>13</v>
      </c>
      <c r="L469" t="s">
        <v>157</v>
      </c>
    </row>
    <row r="470" spans="1:12" x14ac:dyDescent="0.3">
      <c r="A470">
        <v>496</v>
      </c>
      <c r="B470" t="s">
        <v>213</v>
      </c>
      <c r="C470" t="s">
        <v>11</v>
      </c>
      <c r="D470" s="1">
        <v>41639</v>
      </c>
      <c r="E470" s="6">
        <f t="shared" si="12"/>
        <v>2013</v>
      </c>
      <c r="F470" s="2">
        <v>5997000000</v>
      </c>
      <c r="G470" s="2">
        <v>2499000000</v>
      </c>
      <c r="H470" s="2">
        <v>2337000000</v>
      </c>
      <c r="I470" t="s">
        <v>12</v>
      </c>
      <c r="J470" s="2">
        <v>115000000</v>
      </c>
      <c r="K470" t="s">
        <v>36</v>
      </c>
      <c r="L470" t="s">
        <v>214</v>
      </c>
    </row>
    <row r="471" spans="1:12" x14ac:dyDescent="0.3">
      <c r="A471">
        <v>497</v>
      </c>
      <c r="B471" t="s">
        <v>213</v>
      </c>
      <c r="C471" t="s">
        <v>15</v>
      </c>
      <c r="D471" s="1">
        <v>42004</v>
      </c>
      <c r="E471" s="6">
        <f t="shared" si="12"/>
        <v>2014</v>
      </c>
      <c r="F471" s="2">
        <v>6121000000</v>
      </c>
      <c r="G471" s="2">
        <v>2491000000</v>
      </c>
      <c r="H471" s="2">
        <v>2335000000</v>
      </c>
      <c r="I471" t="s">
        <v>12</v>
      </c>
      <c r="J471" s="2">
        <v>115000000</v>
      </c>
      <c r="K471" t="s">
        <v>36</v>
      </c>
      <c r="L471" t="s">
        <v>214</v>
      </c>
    </row>
    <row r="472" spans="1:12" x14ac:dyDescent="0.3">
      <c r="A472">
        <v>498</v>
      </c>
      <c r="B472" t="s">
        <v>213</v>
      </c>
      <c r="C472" t="s">
        <v>16</v>
      </c>
      <c r="D472" s="1">
        <v>42369</v>
      </c>
      <c r="E472" s="6">
        <f t="shared" si="12"/>
        <v>2015</v>
      </c>
      <c r="F472" s="2">
        <v>6282000000</v>
      </c>
      <c r="G472" s="2">
        <v>2559000000</v>
      </c>
      <c r="H472" s="2">
        <v>2320000000</v>
      </c>
      <c r="I472" t="s">
        <v>12</v>
      </c>
      <c r="J472" s="2">
        <v>105000000</v>
      </c>
      <c r="K472" t="s">
        <v>36</v>
      </c>
      <c r="L472" t="s">
        <v>214</v>
      </c>
    </row>
    <row r="473" spans="1:12" x14ac:dyDescent="0.3">
      <c r="A473">
        <v>499</v>
      </c>
      <c r="B473" t="s">
        <v>213</v>
      </c>
      <c r="C473" t="s">
        <v>17</v>
      </c>
      <c r="D473" s="1">
        <v>42735</v>
      </c>
      <c r="E473" s="6">
        <f t="shared" si="12"/>
        <v>2016</v>
      </c>
      <c r="F473" s="2">
        <v>6440000000</v>
      </c>
      <c r="G473" s="2">
        <v>2582000000</v>
      </c>
      <c r="H473" s="2">
        <v>2326000000</v>
      </c>
      <c r="I473" t="s">
        <v>12</v>
      </c>
      <c r="J473" s="2">
        <v>99000000</v>
      </c>
      <c r="K473" t="s">
        <v>36</v>
      </c>
      <c r="L473" t="s">
        <v>214</v>
      </c>
    </row>
    <row r="474" spans="1:12" x14ac:dyDescent="0.3">
      <c r="A474">
        <v>500</v>
      </c>
      <c r="B474" t="s">
        <v>215</v>
      </c>
      <c r="C474" t="s">
        <v>11</v>
      </c>
      <c r="D474" s="1">
        <v>41420</v>
      </c>
      <c r="E474" s="6">
        <f t="shared" si="12"/>
        <v>2013</v>
      </c>
      <c r="F474" s="2">
        <v>5921000000</v>
      </c>
      <c r="G474" s="2">
        <v>4616600000</v>
      </c>
      <c r="H474" s="2">
        <v>625200000</v>
      </c>
      <c r="I474" t="s">
        <v>12</v>
      </c>
      <c r="J474" s="2">
        <v>278300000</v>
      </c>
      <c r="K474" t="s">
        <v>19</v>
      </c>
      <c r="L474" t="s">
        <v>155</v>
      </c>
    </row>
    <row r="475" spans="1:12" x14ac:dyDescent="0.3">
      <c r="A475">
        <v>501</v>
      </c>
      <c r="B475" t="s">
        <v>215</v>
      </c>
      <c r="C475" t="s">
        <v>15</v>
      </c>
      <c r="D475" s="1">
        <v>41784</v>
      </c>
      <c r="E475" s="6">
        <f t="shared" si="12"/>
        <v>2014</v>
      </c>
      <c r="F475" s="2">
        <v>6285600000</v>
      </c>
      <c r="G475" s="2">
        <v>4990500000</v>
      </c>
      <c r="H475" s="2">
        <v>665400000</v>
      </c>
      <c r="I475" t="s">
        <v>12</v>
      </c>
      <c r="J475" s="2">
        <v>304400000</v>
      </c>
      <c r="K475" t="s">
        <v>19</v>
      </c>
      <c r="L475" t="s">
        <v>155</v>
      </c>
    </row>
    <row r="476" spans="1:12" x14ac:dyDescent="0.3">
      <c r="A476">
        <v>502</v>
      </c>
      <c r="B476" t="s">
        <v>215</v>
      </c>
      <c r="C476" t="s">
        <v>16</v>
      </c>
      <c r="D476" s="1">
        <v>42155</v>
      </c>
      <c r="E476" s="6">
        <f t="shared" si="12"/>
        <v>2015</v>
      </c>
      <c r="F476" s="2">
        <v>6764000000</v>
      </c>
      <c r="G476" s="2">
        <v>5341500000</v>
      </c>
      <c r="H476" s="2">
        <v>673500000</v>
      </c>
      <c r="I476" t="s">
        <v>12</v>
      </c>
      <c r="J476" s="2">
        <v>319300000</v>
      </c>
      <c r="K476" t="s">
        <v>19</v>
      </c>
      <c r="L476" t="s">
        <v>155</v>
      </c>
    </row>
    <row r="477" spans="1:12" x14ac:dyDescent="0.3">
      <c r="A477">
        <v>503</v>
      </c>
      <c r="B477" t="s">
        <v>215</v>
      </c>
      <c r="C477" t="s">
        <v>17</v>
      </c>
      <c r="D477" s="1">
        <v>42519</v>
      </c>
      <c r="E477" s="6">
        <f t="shared" si="12"/>
        <v>2016</v>
      </c>
      <c r="F477" s="2">
        <v>6933500000</v>
      </c>
      <c r="G477" s="2">
        <v>5392400000</v>
      </c>
      <c r="H477" s="2">
        <v>622900000</v>
      </c>
      <c r="I477" t="s">
        <v>12</v>
      </c>
      <c r="J477" s="2">
        <v>290200000</v>
      </c>
      <c r="K477" t="s">
        <v>19</v>
      </c>
      <c r="L477" t="s">
        <v>155</v>
      </c>
    </row>
    <row r="478" spans="1:12" x14ac:dyDescent="0.3">
      <c r="A478">
        <v>504</v>
      </c>
      <c r="B478" t="s">
        <v>216</v>
      </c>
      <c r="C478" t="s">
        <v>11</v>
      </c>
      <c r="D478" s="1">
        <v>41274</v>
      </c>
      <c r="E478" s="6">
        <f t="shared" si="12"/>
        <v>2012</v>
      </c>
      <c r="F478" s="2">
        <v>17912000000</v>
      </c>
      <c r="G478" s="2">
        <v>11235000000</v>
      </c>
      <c r="H478" s="2">
        <v>965000000</v>
      </c>
      <c r="I478" t="s">
        <v>12</v>
      </c>
      <c r="J478" s="2">
        <v>2145000000</v>
      </c>
      <c r="K478" t="s">
        <v>42</v>
      </c>
      <c r="L478" t="s">
        <v>45</v>
      </c>
    </row>
    <row r="479" spans="1:12" x14ac:dyDescent="0.3">
      <c r="A479">
        <v>505</v>
      </c>
      <c r="B479" t="s">
        <v>216</v>
      </c>
      <c r="C479" t="s">
        <v>15</v>
      </c>
      <c r="D479" s="1">
        <v>41639</v>
      </c>
      <c r="E479" s="6">
        <f t="shared" si="12"/>
        <v>2013</v>
      </c>
      <c r="F479" s="2">
        <v>22756000000</v>
      </c>
      <c r="G479" s="2">
        <v>13545000000</v>
      </c>
      <c r="H479" s="2">
        <v>1274000000</v>
      </c>
      <c r="I479" t="s">
        <v>12</v>
      </c>
      <c r="J479" s="2">
        <v>2668000000</v>
      </c>
      <c r="K479" t="s">
        <v>42</v>
      </c>
      <c r="L479" t="s">
        <v>45</v>
      </c>
    </row>
    <row r="480" spans="1:12" x14ac:dyDescent="0.3">
      <c r="A480">
        <v>506</v>
      </c>
      <c r="B480" t="s">
        <v>216</v>
      </c>
      <c r="C480" t="s">
        <v>16</v>
      </c>
      <c r="D480" s="1">
        <v>42004</v>
      </c>
      <c r="E480" s="6">
        <f t="shared" si="12"/>
        <v>2014</v>
      </c>
      <c r="F480" s="2">
        <v>23925000000</v>
      </c>
      <c r="G480" s="2">
        <v>14323000000</v>
      </c>
      <c r="H480" s="2">
        <v>1213000000</v>
      </c>
      <c r="I480" t="s">
        <v>12</v>
      </c>
      <c r="J480" s="2">
        <v>3066000000</v>
      </c>
      <c r="K480" t="s">
        <v>42</v>
      </c>
      <c r="L480" t="s">
        <v>45</v>
      </c>
    </row>
    <row r="481" spans="1:17" x14ac:dyDescent="0.3">
      <c r="A481">
        <v>507</v>
      </c>
      <c r="B481" t="s">
        <v>216</v>
      </c>
      <c r="C481" t="s">
        <v>17</v>
      </c>
      <c r="D481" s="1">
        <v>42369</v>
      </c>
      <c r="E481" s="6">
        <f t="shared" si="12"/>
        <v>2015</v>
      </c>
      <c r="F481" s="2">
        <v>23459000000</v>
      </c>
      <c r="G481" s="2">
        <v>13728000000</v>
      </c>
      <c r="H481" s="2">
        <v>1135000000</v>
      </c>
      <c r="I481" t="s">
        <v>12</v>
      </c>
      <c r="J481" s="2">
        <v>3144000000</v>
      </c>
      <c r="K481" t="s">
        <v>42</v>
      </c>
      <c r="L481" t="s">
        <v>45</v>
      </c>
    </row>
    <row r="482" spans="1:17" x14ac:dyDescent="0.3">
      <c r="A482">
        <v>508</v>
      </c>
      <c r="B482" t="s">
        <v>217</v>
      </c>
      <c r="C482" t="s">
        <v>11</v>
      </c>
      <c r="D482" s="1">
        <v>41274</v>
      </c>
      <c r="E482" s="6">
        <f t="shared" si="12"/>
        <v>2012</v>
      </c>
      <c r="F482" s="2">
        <v>8186280000</v>
      </c>
      <c r="G482" s="2">
        <v>5583549000</v>
      </c>
      <c r="H482" s="2">
        <v>889879000</v>
      </c>
      <c r="I482" t="s">
        <v>12</v>
      </c>
      <c r="J482" s="2">
        <v>341969000</v>
      </c>
      <c r="K482" t="s">
        <v>25</v>
      </c>
      <c r="L482" t="s">
        <v>199</v>
      </c>
      <c r="M482" s="2">
        <f>F482-G482</f>
        <v>2602731000</v>
      </c>
      <c r="N482" s="2">
        <f>SUM(H482:J482)</f>
        <v>1231848000</v>
      </c>
      <c r="O482" s="2">
        <f>M482-N482</f>
        <v>1370883000</v>
      </c>
      <c r="P482" s="5">
        <f>1-(G482/F482)</f>
        <v>0.31793818437678656</v>
      </c>
      <c r="Q482" s="5">
        <f>O482/F482</f>
        <v>0.16746104457702399</v>
      </c>
    </row>
    <row r="483" spans="1:17" x14ac:dyDescent="0.3">
      <c r="A483">
        <v>509</v>
      </c>
      <c r="B483" t="s">
        <v>217</v>
      </c>
      <c r="C483" t="s">
        <v>15</v>
      </c>
      <c r="D483" s="1">
        <v>41639</v>
      </c>
      <c r="E483" s="6">
        <f t="shared" si="12"/>
        <v>2013</v>
      </c>
      <c r="F483" s="2">
        <v>11764050000</v>
      </c>
      <c r="G483" s="2">
        <v>8198377000</v>
      </c>
      <c r="H483" s="2">
        <v>1516508000</v>
      </c>
      <c r="I483" t="s">
        <v>12</v>
      </c>
      <c r="J483" s="2">
        <v>528737000</v>
      </c>
      <c r="K483" t="s">
        <v>25</v>
      </c>
      <c r="L483" t="s">
        <v>199</v>
      </c>
      <c r="M483" s="2">
        <f>F483-G483</f>
        <v>3565673000</v>
      </c>
      <c r="N483" s="2">
        <f>SUM(H483:J483)</f>
        <v>2045245000</v>
      </c>
      <c r="O483" s="2">
        <f>M483-N483</f>
        <v>1520428000</v>
      </c>
      <c r="P483" s="5">
        <f>1-(G483/F483)</f>
        <v>0.30309910277497976</v>
      </c>
      <c r="Q483" s="5">
        <f>O483/F483</f>
        <v>0.12924358532988214</v>
      </c>
    </row>
    <row r="484" spans="1:17" x14ac:dyDescent="0.3">
      <c r="A484">
        <v>510</v>
      </c>
      <c r="B484" t="s">
        <v>217</v>
      </c>
      <c r="C484" t="s">
        <v>16</v>
      </c>
      <c r="D484" s="1">
        <v>42004</v>
      </c>
      <c r="E484" s="6">
        <f t="shared" si="12"/>
        <v>2014</v>
      </c>
      <c r="F484" s="2">
        <v>12795106000</v>
      </c>
      <c r="G484" s="2">
        <v>9119305000</v>
      </c>
      <c r="H484" s="2">
        <v>1278506000</v>
      </c>
      <c r="I484" t="s">
        <v>12</v>
      </c>
      <c r="J484" s="2">
        <v>590935000</v>
      </c>
      <c r="K484" t="s">
        <v>25</v>
      </c>
      <c r="L484" t="s">
        <v>199</v>
      </c>
      <c r="M484" s="2">
        <f>F484-G484</f>
        <v>3675801000</v>
      </c>
      <c r="N484" s="2">
        <f>SUM(H484:J484)</f>
        <v>1869441000</v>
      </c>
      <c r="O484" s="2">
        <f>M484-N484</f>
        <v>1806360000</v>
      </c>
      <c r="P484" s="5">
        <f>1-(G484/F484)</f>
        <v>0.28728179352324246</v>
      </c>
      <c r="Q484" s="5">
        <f>O484/F484</f>
        <v>0.14117585270493266</v>
      </c>
    </row>
    <row r="485" spans="1:17" x14ac:dyDescent="0.3">
      <c r="A485">
        <v>511</v>
      </c>
      <c r="B485" t="s">
        <v>217</v>
      </c>
      <c r="C485" t="s">
        <v>17</v>
      </c>
      <c r="D485" s="1">
        <v>42369</v>
      </c>
      <c r="E485" s="6">
        <f t="shared" si="12"/>
        <v>2015</v>
      </c>
      <c r="F485" s="2">
        <v>13781837000</v>
      </c>
      <c r="G485" s="2">
        <v>9824834000</v>
      </c>
      <c r="H485" s="2">
        <v>1947135000</v>
      </c>
      <c r="I485" t="s">
        <v>12</v>
      </c>
      <c r="J485" s="2">
        <v>638024000</v>
      </c>
      <c r="K485" t="s">
        <v>25</v>
      </c>
      <c r="L485" t="s">
        <v>199</v>
      </c>
      <c r="M485" s="2">
        <f>F485-G485</f>
        <v>3957003000</v>
      </c>
      <c r="N485" s="2">
        <f>SUM(H485:J485)</f>
        <v>2585159000</v>
      </c>
      <c r="O485" s="2">
        <f>M485-N485</f>
        <v>1371844000</v>
      </c>
      <c r="P485" s="5">
        <f>1-(G485/F485)</f>
        <v>0.28711723988609061</v>
      </c>
      <c r="Q485" s="5">
        <f>O485/F485</f>
        <v>9.9539996010691467E-2</v>
      </c>
    </row>
    <row r="486" spans="1:17" x14ac:dyDescent="0.3">
      <c r="A486">
        <v>512</v>
      </c>
      <c r="B486" t="s">
        <v>218</v>
      </c>
      <c r="C486" t="s">
        <v>11</v>
      </c>
      <c r="D486" s="1">
        <v>41639</v>
      </c>
      <c r="E486" s="6">
        <f t="shared" si="12"/>
        <v>2013</v>
      </c>
      <c r="F486" s="2">
        <v>10397000000</v>
      </c>
      <c r="G486" s="2">
        <v>2268000000</v>
      </c>
      <c r="H486" s="2">
        <v>2743000000</v>
      </c>
      <c r="I486" t="s">
        <v>12</v>
      </c>
      <c r="J486" s="2">
        <v>2780000000</v>
      </c>
      <c r="K486" t="s">
        <v>83</v>
      </c>
      <c r="L486" t="s">
        <v>84</v>
      </c>
    </row>
    <row r="487" spans="1:17" x14ac:dyDescent="0.3">
      <c r="A487">
        <v>513</v>
      </c>
      <c r="B487" t="s">
        <v>218</v>
      </c>
      <c r="C487" t="s">
        <v>15</v>
      </c>
      <c r="D487" s="1">
        <v>42004</v>
      </c>
      <c r="E487" s="6">
        <f t="shared" si="12"/>
        <v>2014</v>
      </c>
      <c r="F487" s="2">
        <v>20638000000</v>
      </c>
      <c r="G487" s="2">
        <v>2332000000</v>
      </c>
      <c r="H487" s="2">
        <v>8290000000</v>
      </c>
      <c r="I487" t="s">
        <v>12</v>
      </c>
      <c r="J487" s="2">
        <v>3319000000</v>
      </c>
      <c r="K487" t="s">
        <v>83</v>
      </c>
      <c r="L487" t="s">
        <v>84</v>
      </c>
    </row>
    <row r="488" spans="1:17" x14ac:dyDescent="0.3">
      <c r="A488">
        <v>514</v>
      </c>
      <c r="B488" t="s">
        <v>218</v>
      </c>
      <c r="C488" t="s">
        <v>16</v>
      </c>
      <c r="D488" s="1">
        <v>42369</v>
      </c>
      <c r="E488" s="6">
        <f t="shared" si="12"/>
        <v>2015</v>
      </c>
      <c r="F488" s="2">
        <v>13145000000</v>
      </c>
      <c r="G488" s="2">
        <v>2104000000</v>
      </c>
      <c r="H488" s="2">
        <v>7741000000</v>
      </c>
      <c r="I488" t="s">
        <v>12</v>
      </c>
      <c r="J488" s="2">
        <v>3129000000</v>
      </c>
      <c r="K488" t="s">
        <v>83</v>
      </c>
      <c r="L488" t="s">
        <v>84</v>
      </c>
    </row>
    <row r="489" spans="1:17" x14ac:dyDescent="0.3">
      <c r="A489">
        <v>515</v>
      </c>
      <c r="B489" t="s">
        <v>218</v>
      </c>
      <c r="C489" t="s">
        <v>17</v>
      </c>
      <c r="D489" s="1">
        <v>42735</v>
      </c>
      <c r="E489" s="6">
        <f t="shared" si="12"/>
        <v>2016</v>
      </c>
      <c r="F489" s="2">
        <v>12197000000</v>
      </c>
      <c r="G489" s="2">
        <v>1582000000</v>
      </c>
      <c r="H489" s="2">
        <v>6476000000</v>
      </c>
      <c r="I489" t="s">
        <v>12</v>
      </c>
      <c r="J489" s="2">
        <v>1792000000</v>
      </c>
      <c r="K489" t="s">
        <v>83</v>
      </c>
      <c r="L489" t="s">
        <v>84</v>
      </c>
    </row>
    <row r="490" spans="1:17" x14ac:dyDescent="0.3">
      <c r="A490">
        <v>516</v>
      </c>
      <c r="B490" t="s">
        <v>219</v>
      </c>
      <c r="C490" t="s">
        <v>11</v>
      </c>
      <c r="D490" s="1">
        <v>41364</v>
      </c>
      <c r="E490" s="6">
        <f t="shared" si="12"/>
        <v>2013</v>
      </c>
      <c r="F490" s="2">
        <v>3797000000</v>
      </c>
      <c r="G490" s="2">
        <v>1388000000</v>
      </c>
      <c r="H490" s="2">
        <v>1078000000</v>
      </c>
      <c r="I490" s="2">
        <v>1153000000</v>
      </c>
      <c r="J490" s="2">
        <v>30000000</v>
      </c>
      <c r="K490" t="s">
        <v>22</v>
      </c>
      <c r="L490" t="s">
        <v>93</v>
      </c>
      <c r="N490" s="2">
        <f t="shared" ref="N490:N497" si="13">H490+I490+J490</f>
        <v>2261000000</v>
      </c>
    </row>
    <row r="491" spans="1:17" x14ac:dyDescent="0.3">
      <c r="A491">
        <v>517</v>
      </c>
      <c r="B491" t="s">
        <v>219</v>
      </c>
      <c r="C491" t="s">
        <v>15</v>
      </c>
      <c r="D491" s="1">
        <v>41729</v>
      </c>
      <c r="E491" s="6">
        <f t="shared" si="12"/>
        <v>2014</v>
      </c>
      <c r="F491" s="2">
        <v>3575000000</v>
      </c>
      <c r="G491" s="2">
        <v>1347000000</v>
      </c>
      <c r="H491" s="2">
        <v>1055000000</v>
      </c>
      <c r="I491" s="2">
        <v>1125000000</v>
      </c>
      <c r="J491" s="2">
        <v>16000000</v>
      </c>
      <c r="K491" t="s">
        <v>22</v>
      </c>
      <c r="L491" t="s">
        <v>93</v>
      </c>
      <c r="N491" s="2">
        <f t="shared" si="13"/>
        <v>2196000000</v>
      </c>
    </row>
    <row r="492" spans="1:17" x14ac:dyDescent="0.3">
      <c r="A492">
        <v>518</v>
      </c>
      <c r="B492" t="s">
        <v>219</v>
      </c>
      <c r="C492" t="s">
        <v>16</v>
      </c>
      <c r="D492" s="1">
        <v>42094</v>
      </c>
      <c r="E492" s="6">
        <f t="shared" si="12"/>
        <v>2015</v>
      </c>
      <c r="F492" s="2">
        <v>4515000000</v>
      </c>
      <c r="G492" s="2">
        <v>1429000000</v>
      </c>
      <c r="H492" s="2">
        <v>1030000000</v>
      </c>
      <c r="I492" s="2">
        <v>1094000000</v>
      </c>
      <c r="J492" s="2">
        <v>14000000</v>
      </c>
      <c r="K492" t="s">
        <v>22</v>
      </c>
      <c r="L492" t="s">
        <v>93</v>
      </c>
      <c r="N492" s="2">
        <f t="shared" si="13"/>
        <v>2138000000</v>
      </c>
    </row>
    <row r="493" spans="1:17" x14ac:dyDescent="0.3">
      <c r="A493">
        <v>519</v>
      </c>
      <c r="B493" t="s">
        <v>219</v>
      </c>
      <c r="C493" t="s">
        <v>17</v>
      </c>
      <c r="D493" s="1">
        <v>42460</v>
      </c>
      <c r="E493" s="6">
        <f t="shared" si="12"/>
        <v>2016</v>
      </c>
      <c r="F493" s="2">
        <v>4396000000</v>
      </c>
      <c r="G493" s="2">
        <v>1354000000</v>
      </c>
      <c r="H493" s="2">
        <v>1028000000</v>
      </c>
      <c r="I493" s="2">
        <v>1109000000</v>
      </c>
      <c r="J493" s="2">
        <v>7000000</v>
      </c>
      <c r="K493" t="s">
        <v>22</v>
      </c>
      <c r="L493" t="s">
        <v>93</v>
      </c>
      <c r="N493" s="2">
        <f t="shared" si="13"/>
        <v>2144000000</v>
      </c>
    </row>
    <row r="494" spans="1:17" x14ac:dyDescent="0.3">
      <c r="A494">
        <v>520</v>
      </c>
      <c r="B494" t="s">
        <v>220</v>
      </c>
      <c r="C494" t="s">
        <v>11</v>
      </c>
      <c r="D494" s="1">
        <v>41639</v>
      </c>
      <c r="E494" s="6">
        <f t="shared" si="12"/>
        <v>2013</v>
      </c>
      <c r="F494" s="2">
        <v>8257000000</v>
      </c>
      <c r="G494" s="2">
        <v>1492000000</v>
      </c>
      <c r="H494" s="2">
        <v>3260000000</v>
      </c>
      <c r="I494" s="2">
        <v>915000000</v>
      </c>
      <c r="J494" s="2">
        <v>136000000</v>
      </c>
      <c r="K494" t="s">
        <v>22</v>
      </c>
      <c r="L494" t="s">
        <v>57</v>
      </c>
      <c r="N494" s="2">
        <f t="shared" si="13"/>
        <v>4311000000</v>
      </c>
    </row>
    <row r="495" spans="1:17" x14ac:dyDescent="0.3">
      <c r="A495">
        <v>521</v>
      </c>
      <c r="B495" t="s">
        <v>220</v>
      </c>
      <c r="C495" t="s">
        <v>15</v>
      </c>
      <c r="D495" s="1">
        <v>42004</v>
      </c>
      <c r="E495" s="6">
        <f t="shared" si="12"/>
        <v>2014</v>
      </c>
      <c r="F495" s="2">
        <v>8790000000</v>
      </c>
      <c r="G495" s="2">
        <v>1663000000</v>
      </c>
      <c r="H495" s="2">
        <v>3593000000</v>
      </c>
      <c r="I495" s="2">
        <v>983000000</v>
      </c>
      <c r="J495" s="2">
        <v>75000000</v>
      </c>
      <c r="K495" t="s">
        <v>22</v>
      </c>
      <c r="L495" t="s">
        <v>57</v>
      </c>
      <c r="N495" s="2">
        <f t="shared" si="13"/>
        <v>4651000000</v>
      </c>
    </row>
    <row r="496" spans="1:17" x14ac:dyDescent="0.3">
      <c r="A496">
        <v>522</v>
      </c>
      <c r="B496" t="s">
        <v>220</v>
      </c>
      <c r="C496" t="s">
        <v>16</v>
      </c>
      <c r="D496" s="1">
        <v>42369</v>
      </c>
      <c r="E496" s="6">
        <f t="shared" si="12"/>
        <v>2015</v>
      </c>
      <c r="F496" s="2">
        <v>8592000000</v>
      </c>
      <c r="G496" s="2">
        <v>1771000000</v>
      </c>
      <c r="H496" s="2">
        <v>3660000000</v>
      </c>
      <c r="I496" s="2">
        <v>923000000</v>
      </c>
      <c r="J496" s="2">
        <v>41000000</v>
      </c>
      <c r="K496" t="s">
        <v>22</v>
      </c>
      <c r="L496" t="s">
        <v>57</v>
      </c>
      <c r="N496" s="2">
        <f t="shared" si="13"/>
        <v>4624000000</v>
      </c>
    </row>
    <row r="497" spans="1:14" x14ac:dyDescent="0.3">
      <c r="A497">
        <v>523</v>
      </c>
      <c r="B497" t="s">
        <v>220</v>
      </c>
      <c r="C497" t="s">
        <v>17</v>
      </c>
      <c r="D497" s="1">
        <v>42735</v>
      </c>
      <c r="E497" s="6">
        <f t="shared" si="12"/>
        <v>2016</v>
      </c>
      <c r="F497" s="2">
        <v>8979000000</v>
      </c>
      <c r="G497" s="2">
        <v>2007000000</v>
      </c>
      <c r="H497" s="2">
        <v>3499000000</v>
      </c>
      <c r="I497" s="2">
        <v>1114000000</v>
      </c>
      <c r="J497" s="2">
        <v>34000000</v>
      </c>
      <c r="K497" t="s">
        <v>22</v>
      </c>
      <c r="L497" t="s">
        <v>57</v>
      </c>
      <c r="N497" s="2">
        <f t="shared" si="13"/>
        <v>4647000000</v>
      </c>
    </row>
    <row r="498" spans="1:14" x14ac:dyDescent="0.3">
      <c r="A498">
        <v>524</v>
      </c>
      <c r="B498" t="s">
        <v>221</v>
      </c>
      <c r="C498" t="s">
        <v>11</v>
      </c>
      <c r="D498" s="1">
        <v>41274</v>
      </c>
      <c r="E498" s="6">
        <f t="shared" si="12"/>
        <v>2012</v>
      </c>
      <c r="F498" s="2">
        <v>11838700000</v>
      </c>
      <c r="G498" s="2">
        <v>6385400000</v>
      </c>
      <c r="H498" s="2">
        <v>4018300000</v>
      </c>
      <c r="I498" t="s">
        <v>12</v>
      </c>
      <c r="J498" t="s">
        <v>12</v>
      </c>
      <c r="K498" t="s">
        <v>59</v>
      </c>
      <c r="L498" t="s">
        <v>60</v>
      </c>
    </row>
    <row r="499" spans="1:14" x14ac:dyDescent="0.3">
      <c r="A499">
        <v>525</v>
      </c>
      <c r="B499" t="s">
        <v>221</v>
      </c>
      <c r="C499" t="s">
        <v>15</v>
      </c>
      <c r="D499" s="1">
        <v>41639</v>
      </c>
      <c r="E499" s="6">
        <f t="shared" si="12"/>
        <v>2013</v>
      </c>
      <c r="F499" s="2">
        <v>13253400000</v>
      </c>
      <c r="G499" s="2">
        <v>7161200000</v>
      </c>
      <c r="H499" s="2">
        <v>4360300000</v>
      </c>
      <c r="I499" t="s">
        <v>12</v>
      </c>
      <c r="J499" t="s">
        <v>12</v>
      </c>
      <c r="K499" t="s">
        <v>59</v>
      </c>
      <c r="L499" t="s">
        <v>60</v>
      </c>
    </row>
    <row r="500" spans="1:14" x14ac:dyDescent="0.3">
      <c r="A500">
        <v>526</v>
      </c>
      <c r="B500" t="s">
        <v>221</v>
      </c>
      <c r="C500" t="s">
        <v>16</v>
      </c>
      <c r="D500" s="1">
        <v>42004</v>
      </c>
      <c r="E500" s="6">
        <f t="shared" si="12"/>
        <v>2014</v>
      </c>
      <c r="F500" s="2">
        <v>14280500000</v>
      </c>
      <c r="G500" s="2">
        <v>7679100000</v>
      </c>
      <c r="H500" s="2">
        <v>4577600000</v>
      </c>
      <c r="I500" t="s">
        <v>12</v>
      </c>
      <c r="J500" t="s">
        <v>12</v>
      </c>
      <c r="K500" t="s">
        <v>59</v>
      </c>
      <c r="L500" t="s">
        <v>60</v>
      </c>
    </row>
    <row r="501" spans="1:14" x14ac:dyDescent="0.3">
      <c r="A501">
        <v>527</v>
      </c>
      <c r="B501" t="s">
        <v>221</v>
      </c>
      <c r="C501" t="s">
        <v>17</v>
      </c>
      <c r="D501" s="1">
        <v>42369</v>
      </c>
      <c r="E501" s="6">
        <f t="shared" si="12"/>
        <v>2015</v>
      </c>
      <c r="F501" s="2">
        <v>13545100000</v>
      </c>
      <c r="G501" s="2">
        <v>7223500000</v>
      </c>
      <c r="H501" s="2">
        <v>4345500000</v>
      </c>
      <c r="I501" t="s">
        <v>12</v>
      </c>
      <c r="J501" t="s">
        <v>12</v>
      </c>
      <c r="K501" t="s">
        <v>59</v>
      </c>
      <c r="L501" t="s">
        <v>60</v>
      </c>
    </row>
    <row r="502" spans="1:14" x14ac:dyDescent="0.3">
      <c r="A502">
        <v>528</v>
      </c>
      <c r="B502" t="s">
        <v>222</v>
      </c>
      <c r="C502" t="s">
        <v>11</v>
      </c>
      <c r="D502" s="1">
        <v>41639</v>
      </c>
      <c r="E502" s="6">
        <f t="shared" si="12"/>
        <v>2013</v>
      </c>
      <c r="F502" s="2">
        <v>12354000000</v>
      </c>
      <c r="G502" s="2">
        <v>7191000000</v>
      </c>
      <c r="H502" s="2">
        <v>1895000000</v>
      </c>
      <c r="I502" t="s">
        <v>12</v>
      </c>
      <c r="J502" s="2">
        <v>1024000000</v>
      </c>
      <c r="K502" t="s">
        <v>42</v>
      </c>
      <c r="L502" t="s">
        <v>45</v>
      </c>
    </row>
    <row r="503" spans="1:14" x14ac:dyDescent="0.3">
      <c r="A503">
        <v>529</v>
      </c>
      <c r="B503" t="s">
        <v>222</v>
      </c>
      <c r="C503" t="s">
        <v>15</v>
      </c>
      <c r="D503" s="1">
        <v>42004</v>
      </c>
      <c r="E503" s="6">
        <f t="shared" si="12"/>
        <v>2014</v>
      </c>
      <c r="F503" s="2">
        <v>12919000000</v>
      </c>
      <c r="G503" s="2">
        <v>7807000000</v>
      </c>
      <c r="H503" s="2">
        <v>1877000000</v>
      </c>
      <c r="I503" t="s">
        <v>12</v>
      </c>
      <c r="J503" s="2">
        <v>1071000000</v>
      </c>
      <c r="K503" t="s">
        <v>42</v>
      </c>
      <c r="L503" t="s">
        <v>45</v>
      </c>
    </row>
    <row r="504" spans="1:14" x14ac:dyDescent="0.3">
      <c r="A504">
        <v>530</v>
      </c>
      <c r="B504" t="s">
        <v>222</v>
      </c>
      <c r="C504" t="s">
        <v>16</v>
      </c>
      <c r="D504" s="1">
        <v>42369</v>
      </c>
      <c r="E504" s="6">
        <f t="shared" si="12"/>
        <v>2015</v>
      </c>
      <c r="F504" s="2">
        <v>12554000000</v>
      </c>
      <c r="G504" s="2">
        <v>7060000000</v>
      </c>
      <c r="H504" s="2">
        <v>1937000000</v>
      </c>
      <c r="I504" t="s">
        <v>12</v>
      </c>
      <c r="J504" s="2">
        <v>1130000000</v>
      </c>
      <c r="K504" t="s">
        <v>42</v>
      </c>
      <c r="L504" t="s">
        <v>45</v>
      </c>
    </row>
    <row r="505" spans="1:14" x14ac:dyDescent="0.3">
      <c r="A505">
        <v>531</v>
      </c>
      <c r="B505" t="s">
        <v>222</v>
      </c>
      <c r="C505" t="s">
        <v>17</v>
      </c>
      <c r="D505" s="1">
        <v>42735</v>
      </c>
      <c r="E505" s="6">
        <f t="shared" si="12"/>
        <v>2016</v>
      </c>
      <c r="F505" s="2">
        <v>12075000000</v>
      </c>
      <c r="G505" s="2">
        <v>6357000000</v>
      </c>
      <c r="H505" s="2">
        <v>2031000000</v>
      </c>
      <c r="I505" t="s">
        <v>12</v>
      </c>
      <c r="J505" s="2">
        <v>1216000000</v>
      </c>
      <c r="K505" t="s">
        <v>42</v>
      </c>
      <c r="L505" t="s">
        <v>45</v>
      </c>
    </row>
    <row r="506" spans="1:14" x14ac:dyDescent="0.3">
      <c r="A506">
        <v>532</v>
      </c>
      <c r="B506" t="s">
        <v>223</v>
      </c>
      <c r="C506" t="s">
        <v>11</v>
      </c>
      <c r="D506" s="1">
        <v>41274</v>
      </c>
      <c r="E506" s="6">
        <f t="shared" si="12"/>
        <v>2012</v>
      </c>
      <c r="F506" s="2">
        <v>2073000000</v>
      </c>
      <c r="G506" s="2">
        <v>759500000</v>
      </c>
      <c r="H506" s="2">
        <v>673500000</v>
      </c>
      <c r="I506" t="s">
        <v>12</v>
      </c>
      <c r="J506" s="2">
        <v>160000000</v>
      </c>
      <c r="K506" t="s">
        <v>13</v>
      </c>
      <c r="L506" t="s">
        <v>211</v>
      </c>
    </row>
    <row r="507" spans="1:14" x14ac:dyDescent="0.3">
      <c r="A507">
        <v>533</v>
      </c>
      <c r="B507" t="s">
        <v>223</v>
      </c>
      <c r="C507" t="s">
        <v>15</v>
      </c>
      <c r="D507" s="1">
        <v>41639</v>
      </c>
      <c r="E507" s="6">
        <f t="shared" si="12"/>
        <v>2013</v>
      </c>
      <c r="F507" s="2">
        <v>2303900000</v>
      </c>
      <c r="G507" s="2">
        <v>787300000</v>
      </c>
      <c r="H507" s="2">
        <v>715800000</v>
      </c>
      <c r="I507" t="s">
        <v>12</v>
      </c>
      <c r="J507" s="2">
        <v>189600000</v>
      </c>
      <c r="K507" t="s">
        <v>13</v>
      </c>
      <c r="L507" t="s">
        <v>211</v>
      </c>
    </row>
    <row r="508" spans="1:14" x14ac:dyDescent="0.3">
      <c r="A508">
        <v>534</v>
      </c>
      <c r="B508" t="s">
        <v>223</v>
      </c>
      <c r="C508" t="s">
        <v>16</v>
      </c>
      <c r="D508" s="1">
        <v>42004</v>
      </c>
      <c r="E508" s="6">
        <f t="shared" si="12"/>
        <v>2014</v>
      </c>
      <c r="F508" s="2">
        <v>2436400000</v>
      </c>
      <c r="G508" s="2">
        <v>844700000</v>
      </c>
      <c r="H508" s="2">
        <v>751700000</v>
      </c>
      <c r="I508" t="s">
        <v>12</v>
      </c>
      <c r="J508" s="2">
        <v>201800000</v>
      </c>
      <c r="K508" t="s">
        <v>13</v>
      </c>
      <c r="L508" t="s">
        <v>211</v>
      </c>
    </row>
    <row r="509" spans="1:14" x14ac:dyDescent="0.3">
      <c r="A509">
        <v>535</v>
      </c>
      <c r="B509" t="s">
        <v>223</v>
      </c>
      <c r="C509" t="s">
        <v>17</v>
      </c>
      <c r="D509" s="1">
        <v>42369</v>
      </c>
      <c r="E509" s="6">
        <f t="shared" si="12"/>
        <v>2015</v>
      </c>
      <c r="F509" s="2">
        <v>2663600000</v>
      </c>
      <c r="G509" s="2">
        <v>887400000</v>
      </c>
      <c r="H509" s="2">
        <v>884300000</v>
      </c>
      <c r="I509" t="s">
        <v>12</v>
      </c>
      <c r="J509" s="2">
        <v>198000000</v>
      </c>
      <c r="K509" t="s">
        <v>13</v>
      </c>
      <c r="L509" t="s">
        <v>211</v>
      </c>
    </row>
    <row r="510" spans="1:14" x14ac:dyDescent="0.3">
      <c r="A510">
        <v>536</v>
      </c>
      <c r="B510" t="s">
        <v>224</v>
      </c>
      <c r="C510" t="s">
        <v>11</v>
      </c>
      <c r="D510" s="1">
        <v>41274</v>
      </c>
      <c r="E510" s="6">
        <f t="shared" si="12"/>
        <v>2012</v>
      </c>
      <c r="F510" s="2">
        <v>11862000000</v>
      </c>
      <c r="G510" s="2">
        <v>7747000000</v>
      </c>
      <c r="H510" s="2">
        <v>296000000</v>
      </c>
      <c r="I510" t="s">
        <v>12</v>
      </c>
      <c r="J510" s="2">
        <v>1562000000</v>
      </c>
      <c r="K510" t="s">
        <v>42</v>
      </c>
      <c r="L510" t="s">
        <v>45</v>
      </c>
    </row>
    <row r="511" spans="1:14" x14ac:dyDescent="0.3">
      <c r="A511">
        <v>537</v>
      </c>
      <c r="B511" t="s">
        <v>224</v>
      </c>
      <c r="C511" t="s">
        <v>15</v>
      </c>
      <c r="D511" s="1">
        <v>41639</v>
      </c>
      <c r="E511" s="6">
        <f t="shared" si="12"/>
        <v>2013</v>
      </c>
      <c r="F511" s="2">
        <v>12581000000</v>
      </c>
      <c r="G511" s="2">
        <v>8364000000</v>
      </c>
      <c r="H511" s="2">
        <v>309000000</v>
      </c>
      <c r="I511" t="s">
        <v>12</v>
      </c>
      <c r="J511" s="2">
        <v>1622000000</v>
      </c>
      <c r="K511" t="s">
        <v>42</v>
      </c>
      <c r="L511" t="s">
        <v>45</v>
      </c>
    </row>
    <row r="512" spans="1:14" x14ac:dyDescent="0.3">
      <c r="A512">
        <v>538</v>
      </c>
      <c r="B512" t="s">
        <v>224</v>
      </c>
      <c r="C512" t="s">
        <v>16</v>
      </c>
      <c r="D512" s="1">
        <v>42004</v>
      </c>
      <c r="E512" s="6">
        <f t="shared" si="12"/>
        <v>2014</v>
      </c>
      <c r="F512" s="2">
        <v>13413000000</v>
      </c>
      <c r="G512" s="2">
        <v>8742000000</v>
      </c>
      <c r="H512" s="2">
        <v>322000000</v>
      </c>
      <c r="I512" t="s">
        <v>12</v>
      </c>
      <c r="J512" s="2">
        <v>1720000000</v>
      </c>
      <c r="K512" t="s">
        <v>42</v>
      </c>
      <c r="L512" t="s">
        <v>45</v>
      </c>
    </row>
    <row r="513" spans="1:12" x14ac:dyDescent="0.3">
      <c r="A513">
        <v>539</v>
      </c>
      <c r="B513" t="s">
        <v>224</v>
      </c>
      <c r="C513" t="s">
        <v>17</v>
      </c>
      <c r="D513" s="1">
        <v>42369</v>
      </c>
      <c r="E513" s="6">
        <f t="shared" si="12"/>
        <v>2015</v>
      </c>
      <c r="F513" s="2">
        <v>11524000000</v>
      </c>
      <c r="G513" s="2">
        <v>7256000000</v>
      </c>
      <c r="H513" s="2">
        <v>336000000</v>
      </c>
      <c r="I513" t="s">
        <v>12</v>
      </c>
      <c r="J513" s="2">
        <v>1919000000</v>
      </c>
      <c r="K513" t="s">
        <v>42</v>
      </c>
      <c r="L513" t="s">
        <v>45</v>
      </c>
    </row>
    <row r="514" spans="1:12" x14ac:dyDescent="0.3">
      <c r="A514">
        <v>540</v>
      </c>
      <c r="B514" t="s">
        <v>225</v>
      </c>
      <c r="C514" t="s">
        <v>11</v>
      </c>
      <c r="D514" s="1">
        <v>41455</v>
      </c>
      <c r="E514" s="6">
        <f t="shared" ref="E514:E577" si="14">YEAR(D514)</f>
        <v>2013</v>
      </c>
      <c r="F514" s="2">
        <v>10181700000</v>
      </c>
      <c r="G514" s="2">
        <v>2025900000</v>
      </c>
      <c r="H514" s="2">
        <v>6597000000</v>
      </c>
      <c r="I514" t="s">
        <v>12</v>
      </c>
      <c r="J514" t="s">
        <v>12</v>
      </c>
      <c r="K514" t="s">
        <v>36</v>
      </c>
      <c r="L514" t="s">
        <v>170</v>
      </c>
    </row>
    <row r="515" spans="1:12" x14ac:dyDescent="0.3">
      <c r="A515">
        <v>541</v>
      </c>
      <c r="B515" t="s">
        <v>225</v>
      </c>
      <c r="C515" t="s">
        <v>15</v>
      </c>
      <c r="D515" s="1">
        <v>41820</v>
      </c>
      <c r="E515" s="6">
        <f t="shared" si="14"/>
        <v>2014</v>
      </c>
      <c r="F515" s="2">
        <v>10968800000</v>
      </c>
      <c r="G515" s="2">
        <v>2158200000</v>
      </c>
      <c r="H515" s="2">
        <v>6985900000</v>
      </c>
      <c r="I515" t="s">
        <v>12</v>
      </c>
      <c r="J515" t="s">
        <v>12</v>
      </c>
      <c r="K515" t="s">
        <v>36</v>
      </c>
      <c r="L515" t="s">
        <v>170</v>
      </c>
    </row>
    <row r="516" spans="1:12" x14ac:dyDescent="0.3">
      <c r="A516">
        <v>542</v>
      </c>
      <c r="B516" t="s">
        <v>225</v>
      </c>
      <c r="C516" t="s">
        <v>16</v>
      </c>
      <c r="D516" s="1">
        <v>42185</v>
      </c>
      <c r="E516" s="6">
        <f t="shared" si="14"/>
        <v>2015</v>
      </c>
      <c r="F516" s="2">
        <v>10780400000</v>
      </c>
      <c r="G516" s="2">
        <v>2100600000</v>
      </c>
      <c r="H516" s="2">
        <v>7073500000</v>
      </c>
      <c r="I516" t="s">
        <v>12</v>
      </c>
      <c r="J516" t="s">
        <v>12</v>
      </c>
      <c r="K516" t="s">
        <v>36</v>
      </c>
      <c r="L516" t="s">
        <v>170</v>
      </c>
    </row>
    <row r="517" spans="1:12" x14ac:dyDescent="0.3">
      <c r="A517">
        <v>543</v>
      </c>
      <c r="B517" t="s">
        <v>225</v>
      </c>
      <c r="C517" t="s">
        <v>17</v>
      </c>
      <c r="D517" s="1">
        <v>42551</v>
      </c>
      <c r="E517" s="6">
        <f t="shared" si="14"/>
        <v>2016</v>
      </c>
      <c r="F517" s="2">
        <v>11262300000</v>
      </c>
      <c r="G517" s="2">
        <v>2181100000</v>
      </c>
      <c r="H517" s="2">
        <v>7337800000</v>
      </c>
      <c r="I517" t="s">
        <v>12</v>
      </c>
      <c r="J517" t="s">
        <v>12</v>
      </c>
      <c r="K517" t="s">
        <v>36</v>
      </c>
      <c r="L517" t="s">
        <v>170</v>
      </c>
    </row>
    <row r="518" spans="1:12" x14ac:dyDescent="0.3">
      <c r="A518">
        <v>544</v>
      </c>
      <c r="B518" t="s">
        <v>226</v>
      </c>
      <c r="C518" t="s">
        <v>11</v>
      </c>
      <c r="D518" s="1">
        <v>41274</v>
      </c>
      <c r="E518" s="6">
        <f t="shared" si="14"/>
        <v>2012</v>
      </c>
      <c r="F518" s="2">
        <v>8102000000</v>
      </c>
      <c r="G518" s="2">
        <v>6340000000</v>
      </c>
      <c r="H518" s="2">
        <v>644000000</v>
      </c>
      <c r="I518" s="2">
        <v>198000000</v>
      </c>
      <c r="J518" t="s">
        <v>12</v>
      </c>
      <c r="K518" t="s">
        <v>59</v>
      </c>
      <c r="L518" t="s">
        <v>193</v>
      </c>
    </row>
    <row r="519" spans="1:12" x14ac:dyDescent="0.3">
      <c r="A519">
        <v>545</v>
      </c>
      <c r="B519" t="s">
        <v>226</v>
      </c>
      <c r="C519" t="s">
        <v>15</v>
      </c>
      <c r="D519" s="1">
        <v>41639</v>
      </c>
      <c r="E519" s="6">
        <f t="shared" si="14"/>
        <v>2013</v>
      </c>
      <c r="F519" s="2">
        <v>9350000000</v>
      </c>
      <c r="G519" s="2">
        <v>6574000000</v>
      </c>
      <c r="H519" s="2">
        <v>645000000</v>
      </c>
      <c r="I519" s="2">
        <v>193000000</v>
      </c>
      <c r="J519" t="s">
        <v>12</v>
      </c>
      <c r="K519" t="s">
        <v>59</v>
      </c>
      <c r="L519" t="s">
        <v>193</v>
      </c>
    </row>
    <row r="520" spans="1:12" x14ac:dyDescent="0.3">
      <c r="A520">
        <v>546</v>
      </c>
      <c r="B520" t="s">
        <v>226</v>
      </c>
      <c r="C520" t="s">
        <v>16</v>
      </c>
      <c r="D520" s="1">
        <v>42004</v>
      </c>
      <c r="E520" s="6">
        <f t="shared" si="14"/>
        <v>2014</v>
      </c>
      <c r="F520" s="2">
        <v>9527000000</v>
      </c>
      <c r="G520" s="2">
        <v>7306000000</v>
      </c>
      <c r="H520" s="2">
        <v>755000000</v>
      </c>
      <c r="I520" s="2">
        <v>227000000</v>
      </c>
      <c r="J520" t="s">
        <v>12</v>
      </c>
      <c r="K520" t="s">
        <v>59</v>
      </c>
      <c r="L520" t="s">
        <v>193</v>
      </c>
    </row>
    <row r="521" spans="1:12" x14ac:dyDescent="0.3">
      <c r="A521">
        <v>547</v>
      </c>
      <c r="B521" t="s">
        <v>226</v>
      </c>
      <c r="C521" t="s">
        <v>17</v>
      </c>
      <c r="D521" s="1">
        <v>42369</v>
      </c>
      <c r="E521" s="6">
        <f t="shared" si="14"/>
        <v>2015</v>
      </c>
      <c r="F521" s="2">
        <v>9648000000</v>
      </c>
      <c r="G521" s="2">
        <v>7068000000</v>
      </c>
      <c r="H521" s="2">
        <v>762000000</v>
      </c>
      <c r="I521" s="2">
        <v>251000000</v>
      </c>
      <c r="J521" t="s">
        <v>12</v>
      </c>
      <c r="K521" t="s">
        <v>59</v>
      </c>
      <c r="L521" t="s">
        <v>193</v>
      </c>
    </row>
    <row r="522" spans="1:12" x14ac:dyDescent="0.3">
      <c r="A522">
        <v>548</v>
      </c>
      <c r="B522" t="s">
        <v>227</v>
      </c>
      <c r="C522" t="s">
        <v>11</v>
      </c>
      <c r="D522" s="1">
        <v>41547</v>
      </c>
      <c r="E522" s="6">
        <f t="shared" si="14"/>
        <v>2013</v>
      </c>
      <c r="F522" s="2">
        <v>24669000000</v>
      </c>
      <c r="G522" s="2">
        <v>14717000000</v>
      </c>
      <c r="H522" s="2">
        <v>6010000000</v>
      </c>
      <c r="I522" t="s">
        <v>12</v>
      </c>
      <c r="J522" t="s">
        <v>12</v>
      </c>
      <c r="K522" t="s">
        <v>13</v>
      </c>
      <c r="L522" t="s">
        <v>164</v>
      </c>
    </row>
    <row r="523" spans="1:12" x14ac:dyDescent="0.3">
      <c r="A523">
        <v>549</v>
      </c>
      <c r="B523" t="s">
        <v>227</v>
      </c>
      <c r="C523" t="s">
        <v>15</v>
      </c>
      <c r="D523" s="1">
        <v>41912</v>
      </c>
      <c r="E523" s="6">
        <f t="shared" si="14"/>
        <v>2014</v>
      </c>
      <c r="F523" s="2">
        <v>17733000000</v>
      </c>
      <c r="G523" s="2">
        <v>9971000000</v>
      </c>
      <c r="H523" s="2">
        <v>4375000000</v>
      </c>
      <c r="I523" t="s">
        <v>12</v>
      </c>
      <c r="J523" t="s">
        <v>12</v>
      </c>
      <c r="K523" t="s">
        <v>13</v>
      </c>
      <c r="L523" t="s">
        <v>164</v>
      </c>
    </row>
    <row r="524" spans="1:12" x14ac:dyDescent="0.3">
      <c r="A524">
        <v>550</v>
      </c>
      <c r="B524" t="s">
        <v>227</v>
      </c>
      <c r="C524" t="s">
        <v>16</v>
      </c>
      <c r="D524" s="1">
        <v>42277</v>
      </c>
      <c r="E524" s="6">
        <f t="shared" si="14"/>
        <v>2015</v>
      </c>
      <c r="F524" s="2">
        <v>16249000000</v>
      </c>
      <c r="G524" s="2">
        <v>9241000000</v>
      </c>
      <c r="H524" s="2">
        <v>4065000000</v>
      </c>
      <c r="I524" t="s">
        <v>12</v>
      </c>
      <c r="J524" t="s">
        <v>12</v>
      </c>
      <c r="K524" t="s">
        <v>13</v>
      </c>
      <c r="L524" t="s">
        <v>164</v>
      </c>
    </row>
    <row r="525" spans="1:12" x14ac:dyDescent="0.3">
      <c r="A525">
        <v>551</v>
      </c>
      <c r="B525" t="s">
        <v>227</v>
      </c>
      <c r="C525" t="s">
        <v>17</v>
      </c>
      <c r="D525" s="1">
        <v>42643</v>
      </c>
      <c r="E525" s="6">
        <f t="shared" si="14"/>
        <v>2016</v>
      </c>
      <c r="F525" s="2">
        <v>14522000000</v>
      </c>
      <c r="G525" s="2">
        <v>8260000000</v>
      </c>
      <c r="H525" s="2">
        <v>3758000000</v>
      </c>
      <c r="I525" t="s">
        <v>12</v>
      </c>
      <c r="J525" t="s">
        <v>12</v>
      </c>
      <c r="K525" t="s">
        <v>13</v>
      </c>
      <c r="L525" t="s">
        <v>164</v>
      </c>
    </row>
    <row r="526" spans="1:12" x14ac:dyDescent="0.3">
      <c r="A526">
        <v>552</v>
      </c>
      <c r="B526" t="s">
        <v>228</v>
      </c>
      <c r="C526" t="s">
        <v>11</v>
      </c>
      <c r="D526" s="1">
        <v>41274</v>
      </c>
      <c r="E526" s="6">
        <f t="shared" si="14"/>
        <v>2012</v>
      </c>
      <c r="F526" s="2">
        <v>11682636000</v>
      </c>
      <c r="G526" s="2">
        <v>1699428000</v>
      </c>
      <c r="H526" s="2">
        <v>3862434000</v>
      </c>
      <c r="I526" t="s">
        <v>12</v>
      </c>
      <c r="J526" s="2">
        <v>3169703000</v>
      </c>
      <c r="K526" t="s">
        <v>83</v>
      </c>
      <c r="L526" t="s">
        <v>84</v>
      </c>
    </row>
    <row r="527" spans="1:12" x14ac:dyDescent="0.3">
      <c r="A527">
        <v>553</v>
      </c>
      <c r="B527" t="s">
        <v>228</v>
      </c>
      <c r="C527" t="s">
        <v>15</v>
      </c>
      <c r="D527" s="1">
        <v>41639</v>
      </c>
      <c r="E527" s="6">
        <f t="shared" si="14"/>
        <v>2013</v>
      </c>
      <c r="F527" s="2">
        <v>14487118000</v>
      </c>
      <c r="G527" s="2">
        <v>2066893000</v>
      </c>
      <c r="H527" s="2">
        <v>4621096000</v>
      </c>
      <c r="I527" t="s">
        <v>12</v>
      </c>
      <c r="J527" s="2">
        <v>3600976000</v>
      </c>
      <c r="K527" t="s">
        <v>83</v>
      </c>
      <c r="L527" t="s">
        <v>84</v>
      </c>
    </row>
    <row r="528" spans="1:12" x14ac:dyDescent="0.3">
      <c r="A528">
        <v>554</v>
      </c>
      <c r="B528" t="s">
        <v>228</v>
      </c>
      <c r="C528" t="s">
        <v>16</v>
      </c>
      <c r="D528" s="1">
        <v>42004</v>
      </c>
      <c r="E528" s="6">
        <f t="shared" si="14"/>
        <v>2014</v>
      </c>
      <c r="F528" s="2">
        <v>18035340000</v>
      </c>
      <c r="G528" s="2">
        <v>2534389000</v>
      </c>
      <c r="H528" s="2">
        <v>5285634000</v>
      </c>
      <c r="I528" t="s">
        <v>12</v>
      </c>
      <c r="J528" s="2">
        <v>3997041000</v>
      </c>
      <c r="K528" t="s">
        <v>83</v>
      </c>
      <c r="L528" t="s">
        <v>84</v>
      </c>
    </row>
    <row r="529" spans="1:12" x14ac:dyDescent="0.3">
      <c r="A529">
        <v>555</v>
      </c>
      <c r="B529" t="s">
        <v>228</v>
      </c>
      <c r="C529" t="s">
        <v>17</v>
      </c>
      <c r="D529" s="1">
        <v>42369</v>
      </c>
      <c r="E529" s="6">
        <f t="shared" si="14"/>
        <v>2015</v>
      </c>
      <c r="F529" s="2">
        <v>8757428000</v>
      </c>
      <c r="G529" s="2">
        <v>2177757000</v>
      </c>
      <c r="H529" s="2">
        <v>3174320000</v>
      </c>
      <c r="I529" t="s">
        <v>12</v>
      </c>
      <c r="J529" s="2">
        <v>3313644000</v>
      </c>
      <c r="K529" t="s">
        <v>83</v>
      </c>
      <c r="L529" t="s">
        <v>84</v>
      </c>
    </row>
    <row r="530" spans="1:12" x14ac:dyDescent="0.3">
      <c r="A530">
        <v>556</v>
      </c>
      <c r="B530" t="s">
        <v>229</v>
      </c>
      <c r="C530" t="s">
        <v>11</v>
      </c>
      <c r="D530" s="1">
        <v>41274</v>
      </c>
      <c r="E530" s="6">
        <f t="shared" si="14"/>
        <v>2012</v>
      </c>
      <c r="F530" s="2">
        <v>1887376000</v>
      </c>
      <c r="G530" s="2">
        <v>944617000</v>
      </c>
      <c r="H530" s="2">
        <v>531180000</v>
      </c>
      <c r="I530" t="s">
        <v>12</v>
      </c>
      <c r="J530" t="s">
        <v>12</v>
      </c>
      <c r="K530" t="s">
        <v>52</v>
      </c>
      <c r="L530" t="s">
        <v>53</v>
      </c>
    </row>
    <row r="531" spans="1:12" x14ac:dyDescent="0.3">
      <c r="A531">
        <v>557</v>
      </c>
      <c r="B531" t="s">
        <v>229</v>
      </c>
      <c r="C531" t="s">
        <v>15</v>
      </c>
      <c r="D531" s="1">
        <v>41639</v>
      </c>
      <c r="E531" s="6">
        <f t="shared" si="14"/>
        <v>2013</v>
      </c>
      <c r="F531" s="2">
        <v>2152766000</v>
      </c>
      <c r="G531" s="2">
        <v>1064403000</v>
      </c>
      <c r="H531" s="2">
        <v>621413000</v>
      </c>
      <c r="I531" t="s">
        <v>12</v>
      </c>
      <c r="J531" t="s">
        <v>12</v>
      </c>
      <c r="K531" t="s">
        <v>52</v>
      </c>
      <c r="L531" t="s">
        <v>53</v>
      </c>
    </row>
    <row r="532" spans="1:12" x14ac:dyDescent="0.3">
      <c r="A532">
        <v>558</v>
      </c>
      <c r="B532" t="s">
        <v>229</v>
      </c>
      <c r="C532" t="s">
        <v>16</v>
      </c>
      <c r="D532" s="1">
        <v>42004</v>
      </c>
      <c r="E532" s="6">
        <f t="shared" si="14"/>
        <v>2014</v>
      </c>
      <c r="F532" s="2">
        <v>2443776000</v>
      </c>
      <c r="G532" s="2">
        <v>1197885000</v>
      </c>
      <c r="H532" s="2">
        <v>734119000</v>
      </c>
      <c r="I532" t="s">
        <v>12</v>
      </c>
      <c r="J532" t="s">
        <v>12</v>
      </c>
      <c r="K532" t="s">
        <v>52</v>
      </c>
      <c r="L532" t="s">
        <v>53</v>
      </c>
    </row>
    <row r="533" spans="1:12" x14ac:dyDescent="0.3">
      <c r="A533">
        <v>559</v>
      </c>
      <c r="B533" t="s">
        <v>229</v>
      </c>
      <c r="C533" t="s">
        <v>17</v>
      </c>
      <c r="D533" s="1">
        <v>42369</v>
      </c>
      <c r="E533" s="6">
        <f t="shared" si="14"/>
        <v>2015</v>
      </c>
      <c r="F533" s="2">
        <v>2725867000</v>
      </c>
      <c r="G533" s="2">
        <v>1291506000</v>
      </c>
      <c r="H533" s="2">
        <v>825296000</v>
      </c>
      <c r="I533" t="s">
        <v>12</v>
      </c>
      <c r="J533" t="s">
        <v>12</v>
      </c>
      <c r="K533" t="s">
        <v>52</v>
      </c>
      <c r="L533" t="s">
        <v>53</v>
      </c>
    </row>
    <row r="534" spans="1:12" x14ac:dyDescent="0.3">
      <c r="A534">
        <v>560</v>
      </c>
      <c r="B534" t="s">
        <v>230</v>
      </c>
      <c r="C534" t="s">
        <v>11</v>
      </c>
      <c r="D534" s="1">
        <v>41274</v>
      </c>
      <c r="E534" s="6">
        <f t="shared" si="14"/>
        <v>2012</v>
      </c>
      <c r="F534" s="2">
        <v>1747502000</v>
      </c>
      <c r="G534" s="2">
        <v>625507000</v>
      </c>
      <c r="H534" s="2">
        <v>47233000</v>
      </c>
      <c r="I534" t="s">
        <v>12</v>
      </c>
      <c r="J534" s="2">
        <v>560669000</v>
      </c>
      <c r="K534" t="s">
        <v>52</v>
      </c>
      <c r="L534" t="s">
        <v>53</v>
      </c>
    </row>
    <row r="535" spans="1:12" x14ac:dyDescent="0.3">
      <c r="A535">
        <v>561</v>
      </c>
      <c r="B535" t="s">
        <v>230</v>
      </c>
      <c r="C535" t="s">
        <v>15</v>
      </c>
      <c r="D535" s="1">
        <v>41639</v>
      </c>
      <c r="E535" s="6">
        <f t="shared" si="14"/>
        <v>2013</v>
      </c>
      <c r="F535" s="2">
        <v>2387702000</v>
      </c>
      <c r="G535" s="2">
        <v>834228000</v>
      </c>
      <c r="H535" s="2">
        <v>62179000</v>
      </c>
      <c r="I535" t="s">
        <v>12</v>
      </c>
      <c r="J535" s="2">
        <v>978973000</v>
      </c>
      <c r="K535" t="s">
        <v>52</v>
      </c>
      <c r="L535" t="s">
        <v>53</v>
      </c>
    </row>
    <row r="536" spans="1:12" x14ac:dyDescent="0.3">
      <c r="A536">
        <v>562</v>
      </c>
      <c r="B536" t="s">
        <v>230</v>
      </c>
      <c r="C536" t="s">
        <v>16</v>
      </c>
      <c r="D536" s="1">
        <v>42004</v>
      </c>
      <c r="E536" s="6">
        <f t="shared" si="14"/>
        <v>2014</v>
      </c>
      <c r="F536" s="2">
        <v>2614748000</v>
      </c>
      <c r="G536" s="2">
        <v>883564000</v>
      </c>
      <c r="H536" s="2">
        <v>50948000</v>
      </c>
      <c r="I536" t="s">
        <v>12</v>
      </c>
      <c r="J536" s="2">
        <v>758861000</v>
      </c>
      <c r="K536" t="s">
        <v>52</v>
      </c>
      <c r="L536" t="s">
        <v>53</v>
      </c>
    </row>
    <row r="537" spans="1:12" x14ac:dyDescent="0.3">
      <c r="A537">
        <v>563</v>
      </c>
      <c r="B537" t="s">
        <v>230</v>
      </c>
      <c r="C537" t="s">
        <v>17</v>
      </c>
      <c r="D537" s="1">
        <v>42369</v>
      </c>
      <c r="E537" s="6">
        <f t="shared" si="14"/>
        <v>2015</v>
      </c>
      <c r="F537" s="2">
        <v>2744965000</v>
      </c>
      <c r="G537" s="2">
        <v>905168000</v>
      </c>
      <c r="H537" s="2">
        <v>65082000</v>
      </c>
      <c r="I537" t="s">
        <v>12</v>
      </c>
      <c r="J537" s="2">
        <v>765895000</v>
      </c>
      <c r="K537" t="s">
        <v>52</v>
      </c>
      <c r="L537" t="s">
        <v>53</v>
      </c>
    </row>
    <row r="538" spans="1:12" x14ac:dyDescent="0.3">
      <c r="A538">
        <v>564</v>
      </c>
      <c r="B538" t="s">
        <v>231</v>
      </c>
      <c r="C538" t="s">
        <v>11</v>
      </c>
      <c r="D538" s="1">
        <v>41639</v>
      </c>
      <c r="E538" s="6">
        <f t="shared" si="14"/>
        <v>2013</v>
      </c>
      <c r="F538" s="2">
        <v>1859177000</v>
      </c>
      <c r="G538" s="2">
        <v>354561000</v>
      </c>
      <c r="H538" s="2">
        <v>200849000</v>
      </c>
      <c r="I538" t="s">
        <v>12</v>
      </c>
      <c r="J538" s="2">
        <v>653132000</v>
      </c>
      <c r="K538" t="s">
        <v>83</v>
      </c>
      <c r="L538" t="s">
        <v>84</v>
      </c>
    </row>
    <row r="539" spans="1:12" x14ac:dyDescent="0.3">
      <c r="A539">
        <v>565</v>
      </c>
      <c r="B539" t="s">
        <v>231</v>
      </c>
      <c r="C539" t="s">
        <v>15</v>
      </c>
      <c r="D539" s="1">
        <v>42004</v>
      </c>
      <c r="E539" s="6">
        <f t="shared" si="14"/>
        <v>2014</v>
      </c>
      <c r="F539" s="2">
        <v>2388768000</v>
      </c>
      <c r="G539" s="2">
        <v>443974000</v>
      </c>
      <c r="H539" s="2">
        <v>238134000</v>
      </c>
      <c r="I539" t="s">
        <v>12</v>
      </c>
      <c r="J539" s="2">
        <v>679298000</v>
      </c>
      <c r="K539" t="s">
        <v>83</v>
      </c>
      <c r="L539" t="s">
        <v>84</v>
      </c>
    </row>
    <row r="540" spans="1:12" x14ac:dyDescent="0.3">
      <c r="A540">
        <v>566</v>
      </c>
      <c r="B540" t="s">
        <v>231</v>
      </c>
      <c r="C540" t="s">
        <v>16</v>
      </c>
      <c r="D540" s="1">
        <v>42369</v>
      </c>
      <c r="E540" s="6">
        <f t="shared" si="14"/>
        <v>2015</v>
      </c>
      <c r="F540" s="2">
        <v>1954000000</v>
      </c>
      <c r="G540" s="2">
        <v>523043000</v>
      </c>
      <c r="H540" s="2">
        <v>249925000</v>
      </c>
      <c r="I540" t="s">
        <v>12</v>
      </c>
      <c r="J540" s="2">
        <v>819216000</v>
      </c>
      <c r="K540" t="s">
        <v>83</v>
      </c>
      <c r="L540" t="s">
        <v>84</v>
      </c>
    </row>
    <row r="541" spans="1:12" x14ac:dyDescent="0.3">
      <c r="A541">
        <v>567</v>
      </c>
      <c r="B541" t="s">
        <v>231</v>
      </c>
      <c r="C541" t="s">
        <v>17</v>
      </c>
      <c r="D541" s="1">
        <v>42735</v>
      </c>
      <c r="E541" s="6">
        <f t="shared" si="14"/>
        <v>2016</v>
      </c>
      <c r="F541" s="2">
        <v>1857339000</v>
      </c>
      <c r="G541" s="2">
        <v>613909000</v>
      </c>
      <c r="H541" s="2">
        <v>272747000</v>
      </c>
      <c r="I541" t="s">
        <v>12</v>
      </c>
      <c r="J541" s="2">
        <v>927920000</v>
      </c>
      <c r="K541" t="s">
        <v>83</v>
      </c>
      <c r="L541" t="s">
        <v>84</v>
      </c>
    </row>
    <row r="542" spans="1:12" x14ac:dyDescent="0.3">
      <c r="A542">
        <v>568</v>
      </c>
      <c r="B542" t="s">
        <v>232</v>
      </c>
      <c r="C542" t="s">
        <v>11</v>
      </c>
      <c r="D542" s="1">
        <v>41274</v>
      </c>
      <c r="E542" s="6">
        <f t="shared" si="14"/>
        <v>2012</v>
      </c>
      <c r="F542" s="2">
        <v>6273787000</v>
      </c>
      <c r="G542" s="2">
        <v>3667434000</v>
      </c>
      <c r="H542" s="2">
        <v>747356000</v>
      </c>
      <c r="I542" t="s">
        <v>12</v>
      </c>
      <c r="J542" s="2">
        <v>740791000</v>
      </c>
      <c r="K542" t="s">
        <v>42</v>
      </c>
      <c r="L542" t="s">
        <v>43</v>
      </c>
    </row>
    <row r="543" spans="1:12" x14ac:dyDescent="0.3">
      <c r="A543">
        <v>569</v>
      </c>
      <c r="B543" t="s">
        <v>232</v>
      </c>
      <c r="C543" t="s">
        <v>15</v>
      </c>
      <c r="D543" s="1">
        <v>41639</v>
      </c>
      <c r="E543" s="6">
        <f t="shared" si="14"/>
        <v>2013</v>
      </c>
      <c r="F543" s="2">
        <v>7301204000</v>
      </c>
      <c r="G543" s="2">
        <v>3997940000</v>
      </c>
      <c r="H543" s="2">
        <v>914149000</v>
      </c>
      <c r="I543" t="s">
        <v>12</v>
      </c>
      <c r="J543" s="2">
        <v>859680000</v>
      </c>
      <c r="K543" t="s">
        <v>42</v>
      </c>
      <c r="L543" t="s">
        <v>43</v>
      </c>
    </row>
    <row r="544" spans="1:12" x14ac:dyDescent="0.3">
      <c r="A544">
        <v>570</v>
      </c>
      <c r="B544" t="s">
        <v>232</v>
      </c>
      <c r="C544" t="s">
        <v>16</v>
      </c>
      <c r="D544" s="1">
        <v>42004</v>
      </c>
      <c r="E544" s="6">
        <f t="shared" si="14"/>
        <v>2014</v>
      </c>
      <c r="F544" s="2">
        <v>7741856000</v>
      </c>
      <c r="G544" s="2">
        <v>4449139000</v>
      </c>
      <c r="H544" s="2">
        <v>1034507000</v>
      </c>
      <c r="I544" t="s">
        <v>12</v>
      </c>
      <c r="J544" s="2">
        <v>625361000</v>
      </c>
      <c r="K544" t="s">
        <v>42</v>
      </c>
      <c r="L544" t="s">
        <v>43</v>
      </c>
    </row>
    <row r="545" spans="1:12" x14ac:dyDescent="0.3">
      <c r="A545">
        <v>571</v>
      </c>
      <c r="B545" t="s">
        <v>232</v>
      </c>
      <c r="C545" t="s">
        <v>17</v>
      </c>
      <c r="D545" s="1">
        <v>42369</v>
      </c>
      <c r="E545" s="6">
        <f t="shared" si="14"/>
        <v>2015</v>
      </c>
      <c r="F545" s="2">
        <v>7954827000</v>
      </c>
      <c r="G545" s="2">
        <v>4416194000</v>
      </c>
      <c r="H545" s="2">
        <v>1086274000</v>
      </c>
      <c r="I545" t="s">
        <v>12</v>
      </c>
      <c r="J545" s="2">
        <v>688195000</v>
      </c>
      <c r="K545" t="s">
        <v>42</v>
      </c>
      <c r="L545" t="s">
        <v>43</v>
      </c>
    </row>
    <row r="546" spans="1:12" x14ac:dyDescent="0.3">
      <c r="A546">
        <v>572</v>
      </c>
      <c r="B546" t="s">
        <v>233</v>
      </c>
      <c r="C546" t="s">
        <v>11</v>
      </c>
      <c r="D546" s="1">
        <v>41274</v>
      </c>
      <c r="E546" s="6">
        <f t="shared" si="14"/>
        <v>2012</v>
      </c>
      <c r="F546" s="2">
        <v>535153000</v>
      </c>
      <c r="G546" s="2">
        <v>172167000</v>
      </c>
      <c r="H546" s="2">
        <v>24573000</v>
      </c>
      <c r="I546" t="s">
        <v>12</v>
      </c>
      <c r="J546" s="2">
        <v>169173000</v>
      </c>
      <c r="K546" t="s">
        <v>52</v>
      </c>
      <c r="L546" t="s">
        <v>234</v>
      </c>
    </row>
    <row r="547" spans="1:12" x14ac:dyDescent="0.3">
      <c r="A547">
        <v>573</v>
      </c>
      <c r="B547" t="s">
        <v>233</v>
      </c>
      <c r="C547" t="s">
        <v>15</v>
      </c>
      <c r="D547" s="1">
        <v>41639</v>
      </c>
      <c r="E547" s="6">
        <f t="shared" si="14"/>
        <v>2013</v>
      </c>
      <c r="F547" s="2">
        <v>610590000</v>
      </c>
      <c r="G547" s="2">
        <v>197336000</v>
      </c>
      <c r="H547" s="2">
        <v>26684000</v>
      </c>
      <c r="I547" t="s">
        <v>12</v>
      </c>
      <c r="J547" s="2">
        <v>192420000</v>
      </c>
      <c r="K547" t="s">
        <v>52</v>
      </c>
      <c r="L547" t="s">
        <v>234</v>
      </c>
    </row>
    <row r="548" spans="1:12" x14ac:dyDescent="0.3">
      <c r="A548">
        <v>574</v>
      </c>
      <c r="B548" t="s">
        <v>233</v>
      </c>
      <c r="C548" t="s">
        <v>16</v>
      </c>
      <c r="D548" s="1">
        <v>42004</v>
      </c>
      <c r="E548" s="6">
        <f t="shared" si="14"/>
        <v>2014</v>
      </c>
      <c r="F548" s="2">
        <v>970938000</v>
      </c>
      <c r="G548" s="2">
        <v>312546000</v>
      </c>
      <c r="H548" s="2">
        <v>40878000</v>
      </c>
      <c r="I548" t="s">
        <v>12</v>
      </c>
      <c r="J548" s="2">
        <v>360592000</v>
      </c>
      <c r="K548" t="s">
        <v>52</v>
      </c>
      <c r="L548" t="s">
        <v>234</v>
      </c>
    </row>
    <row r="549" spans="1:12" x14ac:dyDescent="0.3">
      <c r="A549">
        <v>575</v>
      </c>
      <c r="B549" t="s">
        <v>233</v>
      </c>
      <c r="C549" t="s">
        <v>17</v>
      </c>
      <c r="D549" s="1">
        <v>42369</v>
      </c>
      <c r="E549" s="6">
        <f t="shared" si="14"/>
        <v>2015</v>
      </c>
      <c r="F549" s="2">
        <v>1194407000</v>
      </c>
      <c r="G549" s="2">
        <v>363508000</v>
      </c>
      <c r="H549" s="2">
        <v>40090000</v>
      </c>
      <c r="I549" t="s">
        <v>12</v>
      </c>
      <c r="J549" s="2">
        <v>453423000</v>
      </c>
      <c r="K549" t="s">
        <v>52</v>
      </c>
      <c r="L549" t="s">
        <v>234</v>
      </c>
    </row>
    <row r="550" spans="1:12" x14ac:dyDescent="0.3">
      <c r="A550">
        <v>576</v>
      </c>
      <c r="B550" t="s">
        <v>235</v>
      </c>
      <c r="C550" t="s">
        <v>11</v>
      </c>
      <c r="D550" s="1">
        <v>41274</v>
      </c>
      <c r="E550" s="6">
        <f t="shared" si="14"/>
        <v>2012</v>
      </c>
      <c r="F550" s="2">
        <v>1365000000</v>
      </c>
      <c r="G550" t="s">
        <v>12</v>
      </c>
      <c r="H550" s="2">
        <v>921000000</v>
      </c>
      <c r="I550" t="s">
        <v>12</v>
      </c>
      <c r="J550" s="2">
        <v>471000000</v>
      </c>
      <c r="K550" t="s">
        <v>47</v>
      </c>
      <c r="L550" t="s">
        <v>236</v>
      </c>
    </row>
    <row r="551" spans="1:12" x14ac:dyDescent="0.3">
      <c r="A551">
        <v>577</v>
      </c>
      <c r="B551" t="s">
        <v>235</v>
      </c>
      <c r="C551" t="s">
        <v>15</v>
      </c>
      <c r="D551" s="1">
        <v>41639</v>
      </c>
      <c r="E551" s="6">
        <f t="shared" si="14"/>
        <v>2013</v>
      </c>
      <c r="F551" s="2">
        <v>1466000000</v>
      </c>
      <c r="G551" t="s">
        <v>12</v>
      </c>
      <c r="H551" s="2">
        <v>888000000</v>
      </c>
      <c r="I551" t="s">
        <v>12</v>
      </c>
      <c r="J551" s="2">
        <v>256000000</v>
      </c>
      <c r="K551" t="s">
        <v>47</v>
      </c>
      <c r="L551" t="s">
        <v>236</v>
      </c>
    </row>
    <row r="552" spans="1:12" x14ac:dyDescent="0.3">
      <c r="A552">
        <v>578</v>
      </c>
      <c r="B552" t="s">
        <v>235</v>
      </c>
      <c r="C552" t="s">
        <v>16</v>
      </c>
      <c r="D552" s="1">
        <v>42004</v>
      </c>
      <c r="E552" s="6">
        <f t="shared" si="14"/>
        <v>2014</v>
      </c>
      <c r="F552" s="2">
        <v>1665000000</v>
      </c>
      <c r="G552" t="s">
        <v>12</v>
      </c>
      <c r="H552" s="2">
        <v>958000000</v>
      </c>
      <c r="I552" t="s">
        <v>12</v>
      </c>
      <c r="J552" s="2">
        <v>136000000</v>
      </c>
      <c r="K552" t="s">
        <v>47</v>
      </c>
      <c r="L552" t="s">
        <v>236</v>
      </c>
    </row>
    <row r="553" spans="1:12" x14ac:dyDescent="0.3">
      <c r="A553">
        <v>579</v>
      </c>
      <c r="B553" t="s">
        <v>235</v>
      </c>
      <c r="C553" t="s">
        <v>17</v>
      </c>
      <c r="D553" s="1">
        <v>42369</v>
      </c>
      <c r="E553" s="6">
        <f t="shared" si="14"/>
        <v>2015</v>
      </c>
      <c r="F553" s="2">
        <v>1403000000</v>
      </c>
      <c r="G553" t="s">
        <v>12</v>
      </c>
      <c r="H553" s="2">
        <v>1048000000</v>
      </c>
      <c r="I553" t="s">
        <v>12</v>
      </c>
      <c r="J553" s="2">
        <v>61000000</v>
      </c>
      <c r="K553" t="s">
        <v>47</v>
      </c>
      <c r="L553" t="s">
        <v>236</v>
      </c>
    </row>
    <row r="554" spans="1:12" x14ac:dyDescent="0.3">
      <c r="A554">
        <v>580</v>
      </c>
      <c r="B554" t="s">
        <v>237</v>
      </c>
      <c r="C554" t="s">
        <v>11</v>
      </c>
      <c r="D554" s="1">
        <v>41274</v>
      </c>
      <c r="E554" s="6">
        <f t="shared" si="14"/>
        <v>2012</v>
      </c>
      <c r="F554" s="2">
        <v>16311000000</v>
      </c>
      <c r="G554" s="2">
        <v>11448000000</v>
      </c>
      <c r="H554" s="2">
        <v>2894000000</v>
      </c>
      <c r="I554" s="2">
        <v>439000000</v>
      </c>
      <c r="J554" t="s">
        <v>12</v>
      </c>
      <c r="K554" t="s">
        <v>13</v>
      </c>
      <c r="L554" t="s">
        <v>164</v>
      </c>
    </row>
    <row r="555" spans="1:12" x14ac:dyDescent="0.3">
      <c r="A555">
        <v>581</v>
      </c>
      <c r="B555" t="s">
        <v>237</v>
      </c>
      <c r="C555" t="s">
        <v>15</v>
      </c>
      <c r="D555" s="1">
        <v>41639</v>
      </c>
      <c r="E555" s="6">
        <f t="shared" si="14"/>
        <v>2013</v>
      </c>
      <c r="F555" s="2">
        <v>22046000000</v>
      </c>
      <c r="G555" s="2">
        <v>15369000000</v>
      </c>
      <c r="H555" s="2">
        <v>3886000000</v>
      </c>
      <c r="I555" s="2">
        <v>644000000</v>
      </c>
      <c r="J555" t="s">
        <v>12</v>
      </c>
      <c r="K555" t="s">
        <v>13</v>
      </c>
      <c r="L555" t="s">
        <v>164</v>
      </c>
    </row>
    <row r="556" spans="1:12" x14ac:dyDescent="0.3">
      <c r="A556">
        <v>582</v>
      </c>
      <c r="B556" t="s">
        <v>237</v>
      </c>
      <c r="C556" t="s">
        <v>16</v>
      </c>
      <c r="D556" s="1">
        <v>42004</v>
      </c>
      <c r="E556" s="6">
        <f t="shared" si="14"/>
        <v>2014</v>
      </c>
      <c r="F556" s="2">
        <v>22552000000</v>
      </c>
      <c r="G556" s="2">
        <v>15646000000</v>
      </c>
      <c r="H556" s="2">
        <v>3810000000</v>
      </c>
      <c r="I556" s="2">
        <v>647000000</v>
      </c>
      <c r="J556" t="s">
        <v>12</v>
      </c>
      <c r="K556" t="s">
        <v>13</v>
      </c>
      <c r="L556" t="s">
        <v>164</v>
      </c>
    </row>
    <row r="557" spans="1:12" x14ac:dyDescent="0.3">
      <c r="A557">
        <v>583</v>
      </c>
      <c r="B557" t="s">
        <v>237</v>
      </c>
      <c r="C557" t="s">
        <v>17</v>
      </c>
      <c r="D557" s="1">
        <v>42369</v>
      </c>
      <c r="E557" s="6">
        <f t="shared" si="14"/>
        <v>2015</v>
      </c>
      <c r="F557" s="2">
        <v>20855000000</v>
      </c>
      <c r="G557" s="2">
        <v>14292000000</v>
      </c>
      <c r="H557" s="2">
        <v>3596000000</v>
      </c>
      <c r="I557" s="2">
        <v>625000000</v>
      </c>
      <c r="J557" t="s">
        <v>12</v>
      </c>
      <c r="K557" t="s">
        <v>13</v>
      </c>
      <c r="L557" t="s">
        <v>164</v>
      </c>
    </row>
    <row r="558" spans="1:12" x14ac:dyDescent="0.3">
      <c r="A558">
        <v>584</v>
      </c>
      <c r="B558" t="s">
        <v>238</v>
      </c>
      <c r="C558" t="s">
        <v>11</v>
      </c>
      <c r="D558" s="1">
        <v>41274</v>
      </c>
      <c r="E558" s="6">
        <f t="shared" si="14"/>
        <v>2012</v>
      </c>
      <c r="F558" s="2">
        <v>10302079000</v>
      </c>
      <c r="G558" s="2">
        <v>6583627000</v>
      </c>
      <c r="H558" s="2">
        <v>917162000</v>
      </c>
      <c r="I558" t="s">
        <v>12</v>
      </c>
      <c r="J558" s="2">
        <v>1144585000</v>
      </c>
      <c r="K558" t="s">
        <v>42</v>
      </c>
      <c r="L558" t="s">
        <v>45</v>
      </c>
    </row>
    <row r="559" spans="1:12" x14ac:dyDescent="0.3">
      <c r="A559">
        <v>585</v>
      </c>
      <c r="B559" t="s">
        <v>238</v>
      </c>
      <c r="C559" t="s">
        <v>15</v>
      </c>
      <c r="D559" s="1">
        <v>41639</v>
      </c>
      <c r="E559" s="6">
        <f t="shared" si="14"/>
        <v>2013</v>
      </c>
      <c r="F559" s="2">
        <v>11390947000</v>
      </c>
      <c r="G559" s="2">
        <v>7588885000</v>
      </c>
      <c r="H559" s="2">
        <v>888051000</v>
      </c>
      <c r="I559" t="s">
        <v>12</v>
      </c>
      <c r="J559" s="2">
        <v>1261044000</v>
      </c>
      <c r="K559" t="s">
        <v>42</v>
      </c>
      <c r="L559" t="s">
        <v>45</v>
      </c>
    </row>
    <row r="560" spans="1:12" x14ac:dyDescent="0.3">
      <c r="A560">
        <v>586</v>
      </c>
      <c r="B560" t="s">
        <v>238</v>
      </c>
      <c r="C560" t="s">
        <v>16</v>
      </c>
      <c r="D560" s="1">
        <v>42004</v>
      </c>
      <c r="E560" s="6">
        <f t="shared" si="14"/>
        <v>2014</v>
      </c>
      <c r="F560" s="2">
        <v>12494921000</v>
      </c>
      <c r="G560" s="2">
        <v>8126187000</v>
      </c>
      <c r="H560" s="2">
        <v>863455000</v>
      </c>
      <c r="I560" t="s">
        <v>12</v>
      </c>
      <c r="J560" s="2">
        <v>1318638000</v>
      </c>
      <c r="K560" t="s">
        <v>42</v>
      </c>
      <c r="L560" t="s">
        <v>45</v>
      </c>
    </row>
    <row r="561" spans="1:12" x14ac:dyDescent="0.3">
      <c r="A561">
        <v>587</v>
      </c>
      <c r="B561" t="s">
        <v>238</v>
      </c>
      <c r="C561" t="s">
        <v>17</v>
      </c>
      <c r="D561" s="1">
        <v>42369</v>
      </c>
      <c r="E561" s="6">
        <f t="shared" si="14"/>
        <v>2015</v>
      </c>
      <c r="F561" s="2">
        <v>11513251000</v>
      </c>
      <c r="G561" s="2">
        <v>7449273000</v>
      </c>
      <c r="H561" s="2">
        <v>1074998000</v>
      </c>
      <c r="I561" t="s">
        <v>12</v>
      </c>
      <c r="J561" s="2">
        <v>1337276000</v>
      </c>
      <c r="K561" t="s">
        <v>42</v>
      </c>
      <c r="L561" t="s">
        <v>45</v>
      </c>
    </row>
    <row r="562" spans="1:12" x14ac:dyDescent="0.3">
      <c r="A562">
        <v>588</v>
      </c>
      <c r="B562" t="s">
        <v>239</v>
      </c>
      <c r="C562" t="s">
        <v>11</v>
      </c>
      <c r="D562" s="1">
        <v>41274</v>
      </c>
      <c r="E562" s="6">
        <f t="shared" si="14"/>
        <v>2012</v>
      </c>
      <c r="F562" s="2">
        <v>1899600000</v>
      </c>
      <c r="G562" s="2">
        <v>491000000</v>
      </c>
      <c r="H562" s="2">
        <v>697400000</v>
      </c>
      <c r="I562" s="2">
        <v>291300000</v>
      </c>
      <c r="J562" t="s">
        <v>12</v>
      </c>
      <c r="K562" t="s">
        <v>25</v>
      </c>
      <c r="L562" t="s">
        <v>30</v>
      </c>
    </row>
    <row r="563" spans="1:12" x14ac:dyDescent="0.3">
      <c r="A563">
        <v>589</v>
      </c>
      <c r="B563" t="s">
        <v>239</v>
      </c>
      <c r="C563" t="s">
        <v>15</v>
      </c>
      <c r="D563" s="1">
        <v>41639</v>
      </c>
      <c r="E563" s="6">
        <f t="shared" si="14"/>
        <v>2013</v>
      </c>
      <c r="F563" s="2">
        <v>2045500000</v>
      </c>
      <c r="G563" s="2">
        <v>516600000</v>
      </c>
      <c r="H563" s="2">
        <v>749700000</v>
      </c>
      <c r="I563" s="2">
        <v>323000000</v>
      </c>
      <c r="J563" t="s">
        <v>12</v>
      </c>
      <c r="K563" t="s">
        <v>25</v>
      </c>
      <c r="L563" t="s">
        <v>30</v>
      </c>
    </row>
    <row r="564" spans="1:12" x14ac:dyDescent="0.3">
      <c r="A564">
        <v>590</v>
      </c>
      <c r="B564" t="s">
        <v>239</v>
      </c>
      <c r="C564" t="s">
        <v>16</v>
      </c>
      <c r="D564" s="1">
        <v>42004</v>
      </c>
      <c r="E564" s="6">
        <f t="shared" si="14"/>
        <v>2014</v>
      </c>
      <c r="F564" s="2">
        <v>2322900000</v>
      </c>
      <c r="G564" s="2">
        <v>625600000</v>
      </c>
      <c r="H564" s="2">
        <v>928700000</v>
      </c>
      <c r="I564" s="2">
        <v>346500000</v>
      </c>
      <c r="J564" t="s">
        <v>12</v>
      </c>
      <c r="K564" t="s">
        <v>25</v>
      </c>
      <c r="L564" t="s">
        <v>30</v>
      </c>
    </row>
    <row r="565" spans="1:12" x14ac:dyDescent="0.3">
      <c r="A565">
        <v>591</v>
      </c>
      <c r="B565" t="s">
        <v>239</v>
      </c>
      <c r="C565" t="s">
        <v>17</v>
      </c>
      <c r="D565" s="1">
        <v>42369</v>
      </c>
      <c r="E565" s="6">
        <f t="shared" si="14"/>
        <v>2015</v>
      </c>
      <c r="F565" s="2">
        <v>2493700000</v>
      </c>
      <c r="G565" s="2">
        <v>617200000</v>
      </c>
      <c r="H565" s="2">
        <v>850700000</v>
      </c>
      <c r="I565" s="2">
        <v>383100000</v>
      </c>
      <c r="J565" t="s">
        <v>12</v>
      </c>
      <c r="K565" t="s">
        <v>25</v>
      </c>
      <c r="L565" t="s">
        <v>30</v>
      </c>
    </row>
    <row r="566" spans="1:12" x14ac:dyDescent="0.3">
      <c r="A566">
        <v>592</v>
      </c>
      <c r="B566" t="s">
        <v>240</v>
      </c>
      <c r="C566" t="s">
        <v>11</v>
      </c>
      <c r="D566" s="1">
        <v>41639</v>
      </c>
      <c r="E566" s="6">
        <f t="shared" si="14"/>
        <v>2013</v>
      </c>
      <c r="F566" s="2">
        <v>24888000000</v>
      </c>
      <c r="G566" s="2">
        <v>17994000000</v>
      </c>
      <c r="H566" s="2">
        <v>1095000000</v>
      </c>
      <c r="I566" t="s">
        <v>12</v>
      </c>
      <c r="J566" s="2">
        <v>2153000000</v>
      </c>
      <c r="K566" t="s">
        <v>42</v>
      </c>
      <c r="L566" t="s">
        <v>43</v>
      </c>
    </row>
    <row r="567" spans="1:12" x14ac:dyDescent="0.3">
      <c r="A567">
        <v>593</v>
      </c>
      <c r="B567" t="s">
        <v>240</v>
      </c>
      <c r="C567" t="s">
        <v>15</v>
      </c>
      <c r="D567" s="1">
        <v>42004</v>
      </c>
      <c r="E567" s="6">
        <f t="shared" si="14"/>
        <v>2014</v>
      </c>
      <c r="F567" s="2">
        <v>27429000000</v>
      </c>
      <c r="G567" s="2">
        <v>21571000000</v>
      </c>
      <c r="H567" s="2">
        <v>1154000000</v>
      </c>
      <c r="I567" t="s">
        <v>12</v>
      </c>
      <c r="J567" s="2">
        <v>2314000000</v>
      </c>
      <c r="K567" t="s">
        <v>42</v>
      </c>
      <c r="L567" t="s">
        <v>43</v>
      </c>
    </row>
    <row r="568" spans="1:12" x14ac:dyDescent="0.3">
      <c r="A568">
        <v>594</v>
      </c>
      <c r="B568" t="s">
        <v>240</v>
      </c>
      <c r="C568" t="s">
        <v>16</v>
      </c>
      <c r="D568" s="1">
        <v>42369</v>
      </c>
      <c r="E568" s="6">
        <f t="shared" si="14"/>
        <v>2015</v>
      </c>
      <c r="F568" s="2">
        <v>29447000000</v>
      </c>
      <c r="G568" s="2">
        <v>21406000000</v>
      </c>
      <c r="H568" s="2">
        <v>1200000000</v>
      </c>
      <c r="I568" t="s">
        <v>12</v>
      </c>
      <c r="J568" s="2">
        <v>2450000000</v>
      </c>
      <c r="K568" t="s">
        <v>42</v>
      </c>
      <c r="L568" t="s">
        <v>43</v>
      </c>
    </row>
    <row r="569" spans="1:12" x14ac:dyDescent="0.3">
      <c r="A569">
        <v>595</v>
      </c>
      <c r="B569" t="s">
        <v>240</v>
      </c>
      <c r="C569" t="s">
        <v>17</v>
      </c>
      <c r="D569" s="1">
        <v>42735</v>
      </c>
      <c r="E569" s="6">
        <f t="shared" si="14"/>
        <v>2016</v>
      </c>
      <c r="F569" s="2">
        <v>31360000000</v>
      </c>
      <c r="G569" s="2">
        <v>22688000000</v>
      </c>
      <c r="H569" s="2">
        <v>1576000000</v>
      </c>
      <c r="I569" t="s">
        <v>12</v>
      </c>
      <c r="J569" s="2">
        <v>3936000000</v>
      </c>
      <c r="K569" t="s">
        <v>42</v>
      </c>
      <c r="L569" t="s">
        <v>43</v>
      </c>
    </row>
    <row r="570" spans="1:12" x14ac:dyDescent="0.3">
      <c r="A570">
        <v>596</v>
      </c>
      <c r="B570" t="s">
        <v>241</v>
      </c>
      <c r="C570" t="s">
        <v>11</v>
      </c>
      <c r="D570" s="1">
        <v>41274</v>
      </c>
      <c r="E570" s="6">
        <f t="shared" si="14"/>
        <v>2012</v>
      </c>
      <c r="F570" s="2">
        <v>5992215000</v>
      </c>
      <c r="G570" s="2">
        <v>4156845000</v>
      </c>
      <c r="H570" s="2">
        <v>1264632000</v>
      </c>
      <c r="I570" t="s">
        <v>12</v>
      </c>
      <c r="J570" s="2">
        <v>39940000</v>
      </c>
      <c r="K570" t="s">
        <v>13</v>
      </c>
      <c r="L570" t="s">
        <v>146</v>
      </c>
    </row>
    <row r="571" spans="1:12" x14ac:dyDescent="0.3">
      <c r="A571">
        <v>597</v>
      </c>
      <c r="B571" t="s">
        <v>241</v>
      </c>
      <c r="C571" t="s">
        <v>15</v>
      </c>
      <c r="D571" s="1">
        <v>41639</v>
      </c>
      <c r="E571" s="6">
        <f t="shared" si="14"/>
        <v>2013</v>
      </c>
      <c r="F571" s="2">
        <v>6080257000</v>
      </c>
      <c r="G571" s="2">
        <v>4197404000</v>
      </c>
      <c r="H571" s="2">
        <v>1282709000</v>
      </c>
      <c r="I571" t="s">
        <v>12</v>
      </c>
      <c r="J571" s="2">
        <v>48071000</v>
      </c>
      <c r="K571" t="s">
        <v>13</v>
      </c>
      <c r="L571" t="s">
        <v>146</v>
      </c>
    </row>
    <row r="572" spans="1:12" x14ac:dyDescent="0.3">
      <c r="A572">
        <v>598</v>
      </c>
      <c r="B572" t="s">
        <v>241</v>
      </c>
      <c r="C572" t="s">
        <v>16</v>
      </c>
      <c r="D572" s="1">
        <v>42004</v>
      </c>
      <c r="E572" s="6">
        <f t="shared" si="14"/>
        <v>2014</v>
      </c>
      <c r="F572" s="2">
        <v>6564721000</v>
      </c>
      <c r="G572" s="2">
        <v>4583294000</v>
      </c>
      <c r="H572" s="2">
        <v>1337487000</v>
      </c>
      <c r="I572" t="s">
        <v>12</v>
      </c>
      <c r="J572" s="2">
        <v>49292000</v>
      </c>
      <c r="K572" t="s">
        <v>13</v>
      </c>
      <c r="L572" t="s">
        <v>146</v>
      </c>
    </row>
    <row r="573" spans="1:12" x14ac:dyDescent="0.3">
      <c r="A573">
        <v>599</v>
      </c>
      <c r="B573" t="s">
        <v>241</v>
      </c>
      <c r="C573" t="s">
        <v>17</v>
      </c>
      <c r="D573" s="1">
        <v>42369</v>
      </c>
      <c r="E573" s="6">
        <f t="shared" si="14"/>
        <v>2015</v>
      </c>
      <c r="F573" s="2">
        <v>6616632000</v>
      </c>
      <c r="G573" s="2">
        <v>4428855000</v>
      </c>
      <c r="H573" s="2">
        <v>1420281000</v>
      </c>
      <c r="I573" t="s">
        <v>12</v>
      </c>
      <c r="J573" s="2">
        <v>46012000</v>
      </c>
      <c r="K573" t="s">
        <v>13</v>
      </c>
      <c r="L573" t="s">
        <v>146</v>
      </c>
    </row>
    <row r="574" spans="1:12" x14ac:dyDescent="0.3">
      <c r="A574">
        <v>600</v>
      </c>
      <c r="B574" t="s">
        <v>242</v>
      </c>
      <c r="C574" t="s">
        <v>11</v>
      </c>
      <c r="D574" s="1">
        <v>41639</v>
      </c>
      <c r="E574" s="6">
        <f t="shared" si="14"/>
        <v>2013</v>
      </c>
      <c r="F574" s="2">
        <v>4771259000</v>
      </c>
      <c r="G574" s="2">
        <v>1038034000</v>
      </c>
      <c r="H574" s="2">
        <v>3151043000</v>
      </c>
      <c r="I574" t="s">
        <v>12</v>
      </c>
      <c r="J574" s="2">
        <v>71731000</v>
      </c>
      <c r="K574" t="s">
        <v>19</v>
      </c>
      <c r="L574" t="s">
        <v>77</v>
      </c>
    </row>
    <row r="575" spans="1:12" x14ac:dyDescent="0.3">
      <c r="A575">
        <v>601</v>
      </c>
      <c r="B575" t="s">
        <v>242</v>
      </c>
      <c r="C575" t="s">
        <v>15</v>
      </c>
      <c r="D575" s="1">
        <v>42004</v>
      </c>
      <c r="E575" s="6">
        <f t="shared" si="14"/>
        <v>2014</v>
      </c>
      <c r="F575" s="2">
        <v>5763485000</v>
      </c>
      <c r="G575" s="2">
        <v>1179081000</v>
      </c>
      <c r="H575" s="2">
        <v>3919856000</v>
      </c>
      <c r="I575" t="s">
        <v>12</v>
      </c>
      <c r="J575" s="2">
        <v>76773000</v>
      </c>
      <c r="K575" t="s">
        <v>19</v>
      </c>
      <c r="L575" t="s">
        <v>77</v>
      </c>
    </row>
    <row r="576" spans="1:12" x14ac:dyDescent="0.3">
      <c r="A576">
        <v>602</v>
      </c>
      <c r="B576" t="s">
        <v>242</v>
      </c>
      <c r="C576" t="s">
        <v>16</v>
      </c>
      <c r="D576" s="1">
        <v>42369</v>
      </c>
      <c r="E576" s="6">
        <f t="shared" si="14"/>
        <v>2015</v>
      </c>
      <c r="F576" s="2">
        <v>6672317000</v>
      </c>
      <c r="G576" s="2">
        <v>1309559000</v>
      </c>
      <c r="H576" s="2">
        <v>4785243000</v>
      </c>
      <c r="I576" t="s">
        <v>12</v>
      </c>
      <c r="J576" s="2">
        <v>156458000</v>
      </c>
      <c r="K576" t="s">
        <v>19</v>
      </c>
      <c r="L576" t="s">
        <v>77</v>
      </c>
    </row>
    <row r="577" spans="1:14" x14ac:dyDescent="0.3">
      <c r="A577">
        <v>603</v>
      </c>
      <c r="B577" t="s">
        <v>242</v>
      </c>
      <c r="C577" t="s">
        <v>17</v>
      </c>
      <c r="D577" s="1">
        <v>42735</v>
      </c>
      <c r="E577" s="6">
        <f t="shared" si="14"/>
        <v>2016</v>
      </c>
      <c r="F577" s="2">
        <v>8773564000</v>
      </c>
      <c r="G577" s="2">
        <v>1596698000</v>
      </c>
      <c r="H577" s="2">
        <v>6280728000</v>
      </c>
      <c r="I577" t="s">
        <v>12</v>
      </c>
      <c r="J577" s="2">
        <v>317141000</v>
      </c>
      <c r="K577" t="s">
        <v>19</v>
      </c>
      <c r="L577" t="s">
        <v>77</v>
      </c>
    </row>
    <row r="578" spans="1:14" x14ac:dyDescent="0.3">
      <c r="A578">
        <v>604</v>
      </c>
      <c r="B578" t="s">
        <v>243</v>
      </c>
      <c r="C578" t="s">
        <v>11</v>
      </c>
      <c r="D578" s="1">
        <v>41274</v>
      </c>
      <c r="E578" s="6">
        <f t="shared" ref="E578:E641" si="15">YEAR(D578)</f>
        <v>2012</v>
      </c>
      <c r="F578" s="2">
        <v>409396000</v>
      </c>
      <c r="G578" s="2">
        <v>114028000</v>
      </c>
      <c r="H578" s="2">
        <v>58323000</v>
      </c>
      <c r="I578" t="s">
        <v>12</v>
      </c>
      <c r="J578" s="2">
        <v>74453000</v>
      </c>
      <c r="K578" t="s">
        <v>52</v>
      </c>
      <c r="L578" t="s">
        <v>75</v>
      </c>
    </row>
    <row r="579" spans="1:14" x14ac:dyDescent="0.3">
      <c r="A579">
        <v>605</v>
      </c>
      <c r="B579" t="s">
        <v>243</v>
      </c>
      <c r="C579" t="s">
        <v>15</v>
      </c>
      <c r="D579" s="1">
        <v>41639</v>
      </c>
      <c r="E579" s="6">
        <f t="shared" si="15"/>
        <v>2013</v>
      </c>
      <c r="F579" s="2">
        <v>520613000</v>
      </c>
      <c r="G579" s="2">
        <v>140012000</v>
      </c>
      <c r="H579" s="2">
        <v>63268000</v>
      </c>
      <c r="I579" t="s">
        <v>12</v>
      </c>
      <c r="J579" s="2">
        <v>95232000</v>
      </c>
      <c r="K579" t="s">
        <v>52</v>
      </c>
      <c r="L579" t="s">
        <v>75</v>
      </c>
    </row>
    <row r="580" spans="1:14" x14ac:dyDescent="0.3">
      <c r="A580">
        <v>606</v>
      </c>
      <c r="B580" t="s">
        <v>243</v>
      </c>
      <c r="C580" t="s">
        <v>16</v>
      </c>
      <c r="D580" s="1">
        <v>42004</v>
      </c>
      <c r="E580" s="6">
        <f t="shared" si="15"/>
        <v>2014</v>
      </c>
      <c r="F580" s="2">
        <v>647155000</v>
      </c>
      <c r="G580" s="2">
        <v>172416000</v>
      </c>
      <c r="H580" s="2">
        <v>71369000</v>
      </c>
      <c r="I580" t="s">
        <v>12</v>
      </c>
      <c r="J580" s="2">
        <v>115076000</v>
      </c>
      <c r="K580" t="s">
        <v>52</v>
      </c>
      <c r="L580" t="s">
        <v>75</v>
      </c>
    </row>
    <row r="581" spans="1:14" x14ac:dyDescent="0.3">
      <c r="A581">
        <v>607</v>
      </c>
      <c r="B581" t="s">
        <v>243</v>
      </c>
      <c r="C581" t="s">
        <v>17</v>
      </c>
      <c r="D581" s="1">
        <v>42369</v>
      </c>
      <c r="E581" s="6">
        <f t="shared" si="15"/>
        <v>2015</v>
      </c>
      <c r="F581" s="2">
        <v>782270000</v>
      </c>
      <c r="G581" s="2">
        <v>203965000</v>
      </c>
      <c r="H581" s="2">
        <v>80791000</v>
      </c>
      <c r="I581" t="s">
        <v>12</v>
      </c>
      <c r="J581" s="2">
        <v>133457000</v>
      </c>
      <c r="K581" t="s">
        <v>52</v>
      </c>
      <c r="L581" t="s">
        <v>75</v>
      </c>
    </row>
    <row r="582" spans="1:14" x14ac:dyDescent="0.3">
      <c r="A582">
        <v>608</v>
      </c>
      <c r="B582" t="s">
        <v>244</v>
      </c>
      <c r="C582" t="s">
        <v>11</v>
      </c>
      <c r="D582" s="1">
        <v>41639</v>
      </c>
      <c r="E582" s="6">
        <f t="shared" si="15"/>
        <v>2013</v>
      </c>
      <c r="F582" s="2">
        <v>146917000000</v>
      </c>
      <c r="G582" s="2">
        <v>123050000000</v>
      </c>
      <c r="H582" s="2">
        <v>10850000000</v>
      </c>
      <c r="I582" t="s">
        <v>12</v>
      </c>
      <c r="J582" t="s">
        <v>12</v>
      </c>
      <c r="K582" t="s">
        <v>19</v>
      </c>
      <c r="L582" t="s">
        <v>245</v>
      </c>
    </row>
    <row r="583" spans="1:14" x14ac:dyDescent="0.3">
      <c r="A583">
        <v>609</v>
      </c>
      <c r="B583" t="s">
        <v>244</v>
      </c>
      <c r="C583" t="s">
        <v>15</v>
      </c>
      <c r="D583" s="1">
        <v>42004</v>
      </c>
      <c r="E583" s="6">
        <f t="shared" si="15"/>
        <v>2014</v>
      </c>
      <c r="F583" s="2">
        <v>144077000000</v>
      </c>
      <c r="G583" s="2">
        <v>131903000000</v>
      </c>
      <c r="H583" s="2">
        <v>11842000000</v>
      </c>
      <c r="I583" t="s">
        <v>12</v>
      </c>
      <c r="J583" t="s">
        <v>12</v>
      </c>
      <c r="K583" t="s">
        <v>19</v>
      </c>
      <c r="L583" t="s">
        <v>245</v>
      </c>
    </row>
    <row r="584" spans="1:14" x14ac:dyDescent="0.3">
      <c r="A584">
        <v>610</v>
      </c>
      <c r="B584" t="s">
        <v>244</v>
      </c>
      <c r="C584" t="s">
        <v>16</v>
      </c>
      <c r="D584" s="1">
        <v>42369</v>
      </c>
      <c r="E584" s="6">
        <f t="shared" si="15"/>
        <v>2015</v>
      </c>
      <c r="F584" s="2">
        <v>149558000000</v>
      </c>
      <c r="G584" s="2">
        <v>131409000000</v>
      </c>
      <c r="H584" s="2">
        <v>10502000000</v>
      </c>
      <c r="I584" t="s">
        <v>12</v>
      </c>
      <c r="J584" t="s">
        <v>12</v>
      </c>
      <c r="K584" t="s">
        <v>19</v>
      </c>
      <c r="L584" t="s">
        <v>245</v>
      </c>
    </row>
    <row r="585" spans="1:14" x14ac:dyDescent="0.3">
      <c r="A585">
        <v>611</v>
      </c>
      <c r="B585" t="s">
        <v>244</v>
      </c>
      <c r="C585" t="s">
        <v>17</v>
      </c>
      <c r="D585" s="1">
        <v>42735</v>
      </c>
      <c r="E585" s="6">
        <f t="shared" si="15"/>
        <v>2016</v>
      </c>
      <c r="F585" s="2">
        <v>151800000000</v>
      </c>
      <c r="G585" s="2">
        <v>135488000000</v>
      </c>
      <c r="H585" s="2">
        <v>12196000000</v>
      </c>
      <c r="I585" t="s">
        <v>12</v>
      </c>
      <c r="J585" t="s">
        <v>12</v>
      </c>
      <c r="K585" t="s">
        <v>19</v>
      </c>
      <c r="L585" t="s">
        <v>245</v>
      </c>
    </row>
    <row r="586" spans="1:14" x14ac:dyDescent="0.3">
      <c r="A586">
        <v>612</v>
      </c>
      <c r="B586" t="s">
        <v>246</v>
      </c>
      <c r="C586" t="s">
        <v>11</v>
      </c>
      <c r="D586" s="1">
        <v>41639</v>
      </c>
      <c r="E586" s="6">
        <f t="shared" si="15"/>
        <v>2013</v>
      </c>
      <c r="F586" s="2">
        <v>3326106000</v>
      </c>
      <c r="G586" s="2">
        <v>1606661000</v>
      </c>
      <c r="H586" s="2">
        <v>1007431000</v>
      </c>
      <c r="I586" t="s">
        <v>12</v>
      </c>
      <c r="J586" t="s">
        <v>12</v>
      </c>
      <c r="K586" t="s">
        <v>13</v>
      </c>
      <c r="L586" t="s">
        <v>64</v>
      </c>
    </row>
    <row r="587" spans="1:14" x14ac:dyDescent="0.3">
      <c r="A587">
        <v>613</v>
      </c>
      <c r="B587" t="s">
        <v>246</v>
      </c>
      <c r="C587" t="s">
        <v>15</v>
      </c>
      <c r="D587" s="1">
        <v>42004</v>
      </c>
      <c r="E587" s="6">
        <f t="shared" si="15"/>
        <v>2014</v>
      </c>
      <c r="F587" s="2">
        <v>3733507000</v>
      </c>
      <c r="G587" s="2">
        <v>1836105000</v>
      </c>
      <c r="H587" s="2">
        <v>1110776000</v>
      </c>
      <c r="I587" t="s">
        <v>12</v>
      </c>
      <c r="J587" t="s">
        <v>12</v>
      </c>
      <c r="K587" t="s">
        <v>13</v>
      </c>
      <c r="L587" t="s">
        <v>64</v>
      </c>
    </row>
    <row r="588" spans="1:14" x14ac:dyDescent="0.3">
      <c r="A588">
        <v>614</v>
      </c>
      <c r="B588" t="s">
        <v>246</v>
      </c>
      <c r="C588" t="s">
        <v>16</v>
      </c>
      <c r="D588" s="1">
        <v>42369</v>
      </c>
      <c r="E588" s="6">
        <f t="shared" si="15"/>
        <v>2015</v>
      </c>
      <c r="F588" s="2">
        <v>3869187000</v>
      </c>
      <c r="G588" s="2">
        <v>1920253000</v>
      </c>
      <c r="H588" s="2">
        <v>1121590000</v>
      </c>
      <c r="I588" t="s">
        <v>12</v>
      </c>
      <c r="J588" t="s">
        <v>12</v>
      </c>
      <c r="K588" t="s">
        <v>13</v>
      </c>
      <c r="L588" t="s">
        <v>64</v>
      </c>
    </row>
    <row r="589" spans="1:14" x14ac:dyDescent="0.3">
      <c r="A589">
        <v>615</v>
      </c>
      <c r="B589" t="s">
        <v>246</v>
      </c>
      <c r="C589" t="s">
        <v>17</v>
      </c>
      <c r="D589" s="1">
        <v>42735</v>
      </c>
      <c r="E589" s="6">
        <f t="shared" si="15"/>
        <v>2016</v>
      </c>
      <c r="F589" s="2">
        <v>3962036000</v>
      </c>
      <c r="G589" s="2">
        <v>1997259000</v>
      </c>
      <c r="H589" s="2">
        <v>1169470000</v>
      </c>
      <c r="I589" t="s">
        <v>12</v>
      </c>
      <c r="J589" t="s">
        <v>12</v>
      </c>
      <c r="K589" t="s">
        <v>13</v>
      </c>
      <c r="L589" t="s">
        <v>64</v>
      </c>
    </row>
    <row r="590" spans="1:14" x14ac:dyDescent="0.3">
      <c r="A590">
        <v>616</v>
      </c>
      <c r="B590" t="s">
        <v>247</v>
      </c>
      <c r="C590" t="s">
        <v>11</v>
      </c>
      <c r="D590" s="1">
        <v>41639</v>
      </c>
      <c r="E590" s="6">
        <f t="shared" si="15"/>
        <v>2013</v>
      </c>
      <c r="F590" s="2">
        <v>7872000000</v>
      </c>
      <c r="G590" s="2">
        <v>1875000000</v>
      </c>
      <c r="H590" s="2">
        <v>1778000000</v>
      </c>
      <c r="I590" s="2">
        <v>1415000000</v>
      </c>
      <c r="J590" t="s">
        <v>12</v>
      </c>
      <c r="K590" t="s">
        <v>22</v>
      </c>
      <c r="L590" t="s">
        <v>57</v>
      </c>
      <c r="N590" s="2" t="e">
        <f>H590+I590+J590</f>
        <v>#VALUE!</v>
      </c>
    </row>
    <row r="591" spans="1:14" x14ac:dyDescent="0.3">
      <c r="A591">
        <v>617</v>
      </c>
      <c r="B591" t="s">
        <v>247</v>
      </c>
      <c r="C591" t="s">
        <v>15</v>
      </c>
      <c r="D591" s="1">
        <v>42004</v>
      </c>
      <c r="E591" s="6">
        <f t="shared" si="15"/>
        <v>2014</v>
      </c>
      <c r="F591" s="2">
        <v>12466000000</v>
      </c>
      <c r="G591" s="2">
        <v>2153000000</v>
      </c>
      <c r="H591" s="2">
        <v>2653000000</v>
      </c>
      <c r="I591" s="2">
        <v>2666000000</v>
      </c>
      <c r="J591" t="s">
        <v>12</v>
      </c>
      <c r="K591" t="s">
        <v>22</v>
      </c>
      <c r="L591" t="s">
        <v>57</v>
      </c>
      <c r="N591" s="2" t="e">
        <f>H591+I591+J591</f>
        <v>#VALUE!</v>
      </c>
    </row>
    <row r="592" spans="1:14" x14ac:dyDescent="0.3">
      <c r="A592">
        <v>618</v>
      </c>
      <c r="B592" t="s">
        <v>247</v>
      </c>
      <c r="C592" t="s">
        <v>16</v>
      </c>
      <c r="D592" s="1">
        <v>42369</v>
      </c>
      <c r="E592" s="6">
        <f t="shared" si="15"/>
        <v>2015</v>
      </c>
      <c r="F592" s="2">
        <v>17928000000</v>
      </c>
      <c r="G592" s="2">
        <v>2867000000</v>
      </c>
      <c r="H592" s="2">
        <v>4020000000</v>
      </c>
      <c r="I592" s="2">
        <v>4816000000</v>
      </c>
      <c r="J592" t="s">
        <v>12</v>
      </c>
      <c r="K592" t="s">
        <v>22</v>
      </c>
      <c r="L592" t="s">
        <v>57</v>
      </c>
      <c r="N592" s="2" t="e">
        <f>H592+I592+J592</f>
        <v>#VALUE!</v>
      </c>
    </row>
    <row r="593" spans="1:14" x14ac:dyDescent="0.3">
      <c r="A593">
        <v>619</v>
      </c>
      <c r="B593" t="s">
        <v>247</v>
      </c>
      <c r="C593" t="s">
        <v>17</v>
      </c>
      <c r="D593" s="1">
        <v>42735</v>
      </c>
      <c r="E593" s="6">
        <f t="shared" si="15"/>
        <v>2016</v>
      </c>
      <c r="F593" s="2">
        <v>27638000000</v>
      </c>
      <c r="G593" s="2">
        <v>3789000000</v>
      </c>
      <c r="H593" s="2">
        <v>5503000000</v>
      </c>
      <c r="I593" s="2">
        <v>5919000000</v>
      </c>
      <c r="J593" t="s">
        <v>12</v>
      </c>
      <c r="K593" t="s">
        <v>22</v>
      </c>
      <c r="L593" t="s">
        <v>57</v>
      </c>
      <c r="N593" s="2" t="e">
        <f>H593+I593+J593</f>
        <v>#VALUE!</v>
      </c>
    </row>
    <row r="594" spans="1:14" x14ac:dyDescent="0.3">
      <c r="A594">
        <v>620</v>
      </c>
      <c r="B594" t="s">
        <v>248</v>
      </c>
      <c r="C594" t="s">
        <v>11</v>
      </c>
      <c r="D594" s="1">
        <v>41274</v>
      </c>
      <c r="E594" s="6">
        <f t="shared" si="15"/>
        <v>2012</v>
      </c>
      <c r="F594" s="2">
        <v>3134800000</v>
      </c>
      <c r="G594" s="2">
        <v>2093200000</v>
      </c>
      <c r="H594" s="2">
        <v>873100000</v>
      </c>
      <c r="I594" t="s">
        <v>12</v>
      </c>
      <c r="J594" s="2">
        <v>7400000</v>
      </c>
      <c r="K594" t="s">
        <v>13</v>
      </c>
      <c r="L594" t="s">
        <v>64</v>
      </c>
    </row>
    <row r="595" spans="1:14" x14ac:dyDescent="0.3">
      <c r="A595">
        <v>621</v>
      </c>
      <c r="B595" t="s">
        <v>248</v>
      </c>
      <c r="C595" t="s">
        <v>15</v>
      </c>
      <c r="D595" s="1">
        <v>41639</v>
      </c>
      <c r="E595" s="6">
        <f t="shared" si="15"/>
        <v>2013</v>
      </c>
      <c r="F595" s="2">
        <v>3703600000</v>
      </c>
      <c r="G595" s="2">
        <v>2408500000</v>
      </c>
      <c r="H595" s="2">
        <v>938700000</v>
      </c>
      <c r="I595" t="s">
        <v>12</v>
      </c>
      <c r="J595" s="2">
        <v>9400000</v>
      </c>
      <c r="K595" t="s">
        <v>13</v>
      </c>
      <c r="L595" t="s">
        <v>64</v>
      </c>
    </row>
    <row r="596" spans="1:14" x14ac:dyDescent="0.3">
      <c r="A596">
        <v>622</v>
      </c>
      <c r="B596" t="s">
        <v>248</v>
      </c>
      <c r="C596" t="s">
        <v>16</v>
      </c>
      <c r="D596" s="1">
        <v>42004</v>
      </c>
      <c r="E596" s="6">
        <f t="shared" si="15"/>
        <v>2014</v>
      </c>
      <c r="F596" s="2">
        <v>4013600000</v>
      </c>
      <c r="G596" s="2">
        <v>2646700000</v>
      </c>
      <c r="H596" s="2">
        <v>943300000</v>
      </c>
      <c r="I596" t="s">
        <v>12</v>
      </c>
      <c r="J596" s="2">
        <v>13100000</v>
      </c>
      <c r="K596" t="s">
        <v>13</v>
      </c>
      <c r="L596" t="s">
        <v>64</v>
      </c>
    </row>
    <row r="597" spans="1:14" x14ac:dyDescent="0.3">
      <c r="A597">
        <v>623</v>
      </c>
      <c r="B597" t="s">
        <v>248</v>
      </c>
      <c r="C597" t="s">
        <v>17</v>
      </c>
      <c r="D597" s="1">
        <v>42369</v>
      </c>
      <c r="E597" s="6">
        <f t="shared" si="15"/>
        <v>2015</v>
      </c>
      <c r="F597" s="2">
        <v>4579400000</v>
      </c>
      <c r="G597" s="2">
        <v>2997500000</v>
      </c>
      <c r="H597" s="2">
        <v>1047600000</v>
      </c>
      <c r="I597" t="s">
        <v>12</v>
      </c>
      <c r="J597" s="2">
        <v>21600000</v>
      </c>
      <c r="K597" t="s">
        <v>13</v>
      </c>
      <c r="L597" t="s">
        <v>64</v>
      </c>
    </row>
    <row r="598" spans="1:14" x14ac:dyDescent="0.3">
      <c r="A598">
        <v>624</v>
      </c>
      <c r="B598" t="s">
        <v>249</v>
      </c>
      <c r="C598" t="s">
        <v>11</v>
      </c>
      <c r="D598" s="1">
        <v>41274</v>
      </c>
      <c r="E598" s="6">
        <f t="shared" si="15"/>
        <v>2012</v>
      </c>
      <c r="F598" s="2">
        <v>18010000000</v>
      </c>
      <c r="G598" s="2">
        <v>11561000000</v>
      </c>
      <c r="H598" s="2">
        <v>431000000</v>
      </c>
      <c r="I598" s="2">
        <v>285000000</v>
      </c>
      <c r="J598" t="s">
        <v>12</v>
      </c>
      <c r="K598" t="s">
        <v>59</v>
      </c>
      <c r="L598" t="s">
        <v>250</v>
      </c>
    </row>
    <row r="599" spans="1:14" x14ac:dyDescent="0.3">
      <c r="A599">
        <v>625</v>
      </c>
      <c r="B599" t="s">
        <v>249</v>
      </c>
      <c r="C599" t="s">
        <v>15</v>
      </c>
      <c r="D599" s="1">
        <v>41639</v>
      </c>
      <c r="E599" s="6">
        <f t="shared" si="15"/>
        <v>2013</v>
      </c>
      <c r="F599" s="2">
        <v>20921000000</v>
      </c>
      <c r="G599" s="2">
        <v>14637000000</v>
      </c>
      <c r="H599" s="2">
        <v>657000000</v>
      </c>
      <c r="I599" s="2">
        <v>210000000</v>
      </c>
      <c r="J599" t="s">
        <v>12</v>
      </c>
      <c r="K599" t="s">
        <v>59</v>
      </c>
      <c r="L599" t="s">
        <v>250</v>
      </c>
    </row>
    <row r="600" spans="1:14" x14ac:dyDescent="0.3">
      <c r="A600">
        <v>626</v>
      </c>
      <c r="B600" t="s">
        <v>249</v>
      </c>
      <c r="C600" t="s">
        <v>16</v>
      </c>
      <c r="D600" s="1">
        <v>42004</v>
      </c>
      <c r="E600" s="6">
        <f t="shared" si="15"/>
        <v>2014</v>
      </c>
      <c r="F600" s="2">
        <v>21438000000</v>
      </c>
      <c r="G600" s="2">
        <v>19504000000</v>
      </c>
      <c r="H600" s="2">
        <v>592000000</v>
      </c>
      <c r="I600" s="2">
        <v>126000000</v>
      </c>
      <c r="J600" t="s">
        <v>12</v>
      </c>
      <c r="K600" t="s">
        <v>59</v>
      </c>
      <c r="L600" t="s">
        <v>250</v>
      </c>
    </row>
    <row r="601" spans="1:14" x14ac:dyDescent="0.3">
      <c r="A601">
        <v>627</v>
      </c>
      <c r="B601" t="s">
        <v>249</v>
      </c>
      <c r="C601" t="s">
        <v>17</v>
      </c>
      <c r="D601" s="1">
        <v>42369</v>
      </c>
      <c r="E601" s="6">
        <f t="shared" si="15"/>
        <v>2015</v>
      </c>
      <c r="F601" s="2">
        <v>15877000000</v>
      </c>
      <c r="G601" s="2">
        <v>28524000000</v>
      </c>
      <c r="H601" s="2">
        <v>569000000</v>
      </c>
      <c r="I601" s="2">
        <v>127000000</v>
      </c>
      <c r="J601" t="s">
        <v>12</v>
      </c>
      <c r="K601" t="s">
        <v>59</v>
      </c>
      <c r="L601" t="s">
        <v>250</v>
      </c>
    </row>
    <row r="602" spans="1:14" x14ac:dyDescent="0.3">
      <c r="A602">
        <v>628</v>
      </c>
      <c r="B602" t="s">
        <v>251</v>
      </c>
      <c r="C602" t="s">
        <v>11</v>
      </c>
      <c r="D602" s="1">
        <v>41425</v>
      </c>
      <c r="E602" s="6">
        <f t="shared" si="15"/>
        <v>2013</v>
      </c>
      <c r="F602" s="2">
        <v>44287000000</v>
      </c>
      <c r="G602" s="2">
        <v>16448000000</v>
      </c>
      <c r="H602" s="2">
        <v>20359000000</v>
      </c>
      <c r="I602" t="s">
        <v>12</v>
      </c>
      <c r="J602" s="2">
        <v>2386000000</v>
      </c>
      <c r="K602" t="s">
        <v>13</v>
      </c>
      <c r="L602" t="s">
        <v>146</v>
      </c>
    </row>
    <row r="603" spans="1:14" x14ac:dyDescent="0.3">
      <c r="A603">
        <v>629</v>
      </c>
      <c r="B603" t="s">
        <v>251</v>
      </c>
      <c r="C603" t="s">
        <v>15</v>
      </c>
      <c r="D603" s="1">
        <v>41790</v>
      </c>
      <c r="E603" s="6">
        <f t="shared" si="15"/>
        <v>2014</v>
      </c>
      <c r="F603" s="2">
        <v>45567000000</v>
      </c>
      <c r="G603" s="2">
        <v>17052000000</v>
      </c>
      <c r="H603" s="2">
        <v>22113000000</v>
      </c>
      <c r="I603" t="s">
        <v>12</v>
      </c>
      <c r="J603" s="2">
        <v>2587000000</v>
      </c>
      <c r="K603" t="s">
        <v>13</v>
      </c>
      <c r="L603" t="s">
        <v>146</v>
      </c>
    </row>
    <row r="604" spans="1:14" x14ac:dyDescent="0.3">
      <c r="A604">
        <v>630</v>
      </c>
      <c r="B604" t="s">
        <v>251</v>
      </c>
      <c r="C604" t="s">
        <v>16</v>
      </c>
      <c r="D604" s="1">
        <v>42155</v>
      </c>
      <c r="E604" s="6">
        <f t="shared" si="15"/>
        <v>2015</v>
      </c>
      <c r="F604" s="2">
        <v>47453000000</v>
      </c>
      <c r="G604" s="2">
        <v>16984000000</v>
      </c>
      <c r="H604" s="2">
        <v>25715000000</v>
      </c>
      <c r="I604" t="s">
        <v>12</v>
      </c>
      <c r="J604" s="2">
        <v>2611000000</v>
      </c>
      <c r="K604" t="s">
        <v>13</v>
      </c>
      <c r="L604" t="s">
        <v>146</v>
      </c>
    </row>
    <row r="605" spans="1:14" x14ac:dyDescent="0.3">
      <c r="A605">
        <v>631</v>
      </c>
      <c r="B605" t="s">
        <v>251</v>
      </c>
      <c r="C605" t="s">
        <v>17</v>
      </c>
      <c r="D605" s="1">
        <v>42521</v>
      </c>
      <c r="E605" s="6">
        <f t="shared" si="15"/>
        <v>2016</v>
      </c>
      <c r="F605" s="2">
        <v>50365000000</v>
      </c>
      <c r="G605" s="2">
        <v>17327000000</v>
      </c>
      <c r="H605" s="2">
        <v>27330000000</v>
      </c>
      <c r="I605" t="s">
        <v>12</v>
      </c>
      <c r="J605" s="2">
        <v>2631000000</v>
      </c>
      <c r="K605" t="s">
        <v>13</v>
      </c>
      <c r="L605" t="s">
        <v>146</v>
      </c>
    </row>
    <row r="606" spans="1:14" x14ac:dyDescent="0.3">
      <c r="A606">
        <v>632</v>
      </c>
      <c r="B606" t="s">
        <v>252</v>
      </c>
      <c r="C606" t="s">
        <v>11</v>
      </c>
      <c r="D606" s="1">
        <v>41274</v>
      </c>
      <c r="E606" s="6">
        <f t="shared" si="15"/>
        <v>2012</v>
      </c>
      <c r="F606" s="2">
        <v>15255000000</v>
      </c>
      <c r="G606" s="2">
        <v>6717000000</v>
      </c>
      <c r="H606" s="2">
        <v>5353000000</v>
      </c>
      <c r="I606" t="s">
        <v>12</v>
      </c>
      <c r="J606" s="2">
        <v>1051000000</v>
      </c>
      <c r="K606" t="s">
        <v>42</v>
      </c>
      <c r="L606" t="s">
        <v>45</v>
      </c>
    </row>
    <row r="607" spans="1:14" x14ac:dyDescent="0.3">
      <c r="A607">
        <v>633</v>
      </c>
      <c r="B607" t="s">
        <v>252</v>
      </c>
      <c r="C607" t="s">
        <v>15</v>
      </c>
      <c r="D607" s="1">
        <v>41639</v>
      </c>
      <c r="E607" s="6">
        <f t="shared" si="15"/>
        <v>2013</v>
      </c>
      <c r="F607" s="2">
        <v>14892000000</v>
      </c>
      <c r="G607" s="2">
        <v>6459000000</v>
      </c>
      <c r="H607" s="2">
        <v>4315000000</v>
      </c>
      <c r="I607" t="s">
        <v>12</v>
      </c>
      <c r="J607" s="2">
        <v>1741000000</v>
      </c>
      <c r="K607" t="s">
        <v>42</v>
      </c>
      <c r="L607" t="s">
        <v>45</v>
      </c>
    </row>
    <row r="608" spans="1:14" x14ac:dyDescent="0.3">
      <c r="A608">
        <v>634</v>
      </c>
      <c r="B608" t="s">
        <v>252</v>
      </c>
      <c r="C608" t="s">
        <v>16</v>
      </c>
      <c r="D608" s="1">
        <v>42004</v>
      </c>
      <c r="E608" s="6">
        <f t="shared" si="15"/>
        <v>2014</v>
      </c>
      <c r="F608" s="2">
        <v>15049000000</v>
      </c>
      <c r="G608" s="2">
        <v>6996000000</v>
      </c>
      <c r="H608" s="2">
        <v>5759000000</v>
      </c>
      <c r="I608" t="s">
        <v>12</v>
      </c>
      <c r="J608" s="2">
        <v>1232000000</v>
      </c>
      <c r="K608" t="s">
        <v>42</v>
      </c>
      <c r="L608" t="s">
        <v>45</v>
      </c>
    </row>
    <row r="609" spans="1:14" x14ac:dyDescent="0.3">
      <c r="A609">
        <v>635</v>
      </c>
      <c r="B609" t="s">
        <v>252</v>
      </c>
      <c r="C609" t="s">
        <v>17</v>
      </c>
      <c r="D609" s="1">
        <v>42369</v>
      </c>
      <c r="E609" s="6">
        <f t="shared" si="15"/>
        <v>2015</v>
      </c>
      <c r="F609" s="2">
        <v>15026000000</v>
      </c>
      <c r="G609" s="2">
        <v>6173000000</v>
      </c>
      <c r="H609" s="2">
        <v>4969000000</v>
      </c>
      <c r="I609" t="s">
        <v>12</v>
      </c>
      <c r="J609" s="2">
        <v>1550000000</v>
      </c>
      <c r="K609" t="s">
        <v>42</v>
      </c>
      <c r="L609" t="s">
        <v>45</v>
      </c>
    </row>
    <row r="610" spans="1:14" x14ac:dyDescent="0.3">
      <c r="A610">
        <v>636</v>
      </c>
      <c r="B610" t="s">
        <v>253</v>
      </c>
      <c r="C610" t="s">
        <v>11</v>
      </c>
      <c r="D610" s="1">
        <v>41547</v>
      </c>
      <c r="E610" s="6">
        <f t="shared" si="15"/>
        <v>2013</v>
      </c>
      <c r="F610" s="2">
        <v>1481314000</v>
      </c>
      <c r="G610" s="2">
        <v>253047000</v>
      </c>
      <c r="H610" s="2">
        <v>587835000</v>
      </c>
      <c r="I610" s="2">
        <v>209614000</v>
      </c>
      <c r="J610" t="s">
        <v>12</v>
      </c>
      <c r="K610" t="s">
        <v>22</v>
      </c>
      <c r="L610" t="s">
        <v>174</v>
      </c>
      <c r="N610" s="2" t="e">
        <f t="shared" ref="N610:N621" si="16">H610+I610+J610</f>
        <v>#VALUE!</v>
      </c>
    </row>
    <row r="611" spans="1:14" x14ac:dyDescent="0.3">
      <c r="A611">
        <v>637</v>
      </c>
      <c r="B611" t="s">
        <v>253</v>
      </c>
      <c r="C611" t="s">
        <v>15</v>
      </c>
      <c r="D611" s="1">
        <v>41912</v>
      </c>
      <c r="E611" s="6">
        <f t="shared" si="15"/>
        <v>2014</v>
      </c>
      <c r="F611" s="2">
        <v>1732046000</v>
      </c>
      <c r="G611" s="2">
        <v>309959000</v>
      </c>
      <c r="H611" s="2">
        <v>664738000</v>
      </c>
      <c r="I611" s="2">
        <v>263792000</v>
      </c>
      <c r="J611" t="s">
        <v>12</v>
      </c>
      <c r="K611" t="s">
        <v>22</v>
      </c>
      <c r="L611" t="s">
        <v>174</v>
      </c>
      <c r="N611" s="2" t="e">
        <f t="shared" si="16"/>
        <v>#VALUE!</v>
      </c>
    </row>
    <row r="612" spans="1:14" x14ac:dyDescent="0.3">
      <c r="A612">
        <v>638</v>
      </c>
      <c r="B612" t="s">
        <v>253</v>
      </c>
      <c r="C612" t="s">
        <v>16</v>
      </c>
      <c r="D612" s="1">
        <v>42277</v>
      </c>
      <c r="E612" s="6">
        <f t="shared" si="15"/>
        <v>2015</v>
      </c>
      <c r="F612" s="2">
        <v>1919823000</v>
      </c>
      <c r="G612" s="2">
        <v>332261000</v>
      </c>
      <c r="H612" s="2">
        <v>738080000</v>
      </c>
      <c r="I612" s="2">
        <v>296583000</v>
      </c>
      <c r="J612" t="s">
        <v>12</v>
      </c>
      <c r="K612" t="s">
        <v>22</v>
      </c>
      <c r="L612" t="s">
        <v>174</v>
      </c>
      <c r="N612" s="2" t="e">
        <f t="shared" si="16"/>
        <v>#VALUE!</v>
      </c>
    </row>
    <row r="613" spans="1:14" x14ac:dyDescent="0.3">
      <c r="A613">
        <v>639</v>
      </c>
      <c r="B613" t="s">
        <v>253</v>
      </c>
      <c r="C613" t="s">
        <v>17</v>
      </c>
      <c r="D613" s="1">
        <v>42643</v>
      </c>
      <c r="E613" s="6">
        <f t="shared" si="15"/>
        <v>2016</v>
      </c>
      <c r="F613" s="2">
        <v>1995034000</v>
      </c>
      <c r="G613" s="2">
        <v>337205000</v>
      </c>
      <c r="H613" s="2">
        <v>767174000</v>
      </c>
      <c r="I613" s="2">
        <v>334227000</v>
      </c>
      <c r="J613" t="s">
        <v>12</v>
      </c>
      <c r="K613" t="s">
        <v>22</v>
      </c>
      <c r="L613" t="s">
        <v>174</v>
      </c>
      <c r="N613" s="2" t="e">
        <f t="shared" si="16"/>
        <v>#VALUE!</v>
      </c>
    </row>
    <row r="614" spans="1:14" x14ac:dyDescent="0.3">
      <c r="A614">
        <v>640</v>
      </c>
      <c r="B614" t="s">
        <v>254</v>
      </c>
      <c r="C614" t="s">
        <v>11</v>
      </c>
      <c r="D614" s="1">
        <v>41274</v>
      </c>
      <c r="E614" s="6">
        <f t="shared" si="15"/>
        <v>2012</v>
      </c>
      <c r="F614" s="2">
        <v>5795800000</v>
      </c>
      <c r="G614" s="2">
        <v>3956200000</v>
      </c>
      <c r="H614" s="2">
        <v>763300000</v>
      </c>
      <c r="I614" t="s">
        <v>12</v>
      </c>
      <c r="J614" t="s">
        <v>12</v>
      </c>
      <c r="K614" t="s">
        <v>22</v>
      </c>
      <c r="L614" t="s">
        <v>57</v>
      </c>
      <c r="N614" s="2" t="e">
        <f t="shared" si="16"/>
        <v>#VALUE!</v>
      </c>
    </row>
    <row r="615" spans="1:14" x14ac:dyDescent="0.3">
      <c r="A615">
        <v>641</v>
      </c>
      <c r="B615" t="s">
        <v>254</v>
      </c>
      <c r="C615" t="s">
        <v>15</v>
      </c>
      <c r="D615" s="1">
        <v>41639</v>
      </c>
      <c r="E615" s="6">
        <f t="shared" si="15"/>
        <v>2013</v>
      </c>
      <c r="F615" s="2">
        <v>6063400000</v>
      </c>
      <c r="G615" s="2">
        <v>4092700000</v>
      </c>
      <c r="H615" s="2">
        <v>907800000</v>
      </c>
      <c r="I615" t="s">
        <v>12</v>
      </c>
      <c r="J615" t="s">
        <v>12</v>
      </c>
      <c r="K615" t="s">
        <v>22</v>
      </c>
      <c r="L615" t="s">
        <v>57</v>
      </c>
      <c r="N615" s="2" t="e">
        <f t="shared" si="16"/>
        <v>#VALUE!</v>
      </c>
    </row>
    <row r="616" spans="1:14" x14ac:dyDescent="0.3">
      <c r="A616">
        <v>642</v>
      </c>
      <c r="B616" t="s">
        <v>254</v>
      </c>
      <c r="C616" t="s">
        <v>16</v>
      </c>
      <c r="D616" s="1">
        <v>42004</v>
      </c>
      <c r="E616" s="6">
        <f t="shared" si="15"/>
        <v>2014</v>
      </c>
      <c r="F616" s="2">
        <v>6413800000</v>
      </c>
      <c r="G616" s="2">
        <v>4328300000</v>
      </c>
      <c r="H616" s="2">
        <v>814900000</v>
      </c>
      <c r="I616" t="s">
        <v>12</v>
      </c>
      <c r="J616" t="s">
        <v>12</v>
      </c>
      <c r="K616" t="s">
        <v>22</v>
      </c>
      <c r="L616" t="s">
        <v>57</v>
      </c>
      <c r="N616" s="2" t="e">
        <f t="shared" si="16"/>
        <v>#VALUE!</v>
      </c>
    </row>
    <row r="617" spans="1:14" x14ac:dyDescent="0.3">
      <c r="A617">
        <v>643</v>
      </c>
      <c r="B617" t="s">
        <v>254</v>
      </c>
      <c r="C617" t="s">
        <v>17</v>
      </c>
      <c r="D617" s="1">
        <v>42369</v>
      </c>
      <c r="E617" s="6">
        <f t="shared" si="15"/>
        <v>2015</v>
      </c>
      <c r="F617" s="2">
        <v>6595200000</v>
      </c>
      <c r="G617" s="2">
        <v>4393200000</v>
      </c>
      <c r="H617" s="2">
        <v>1102800000</v>
      </c>
      <c r="I617" t="s">
        <v>12</v>
      </c>
      <c r="J617" t="s">
        <v>12</v>
      </c>
      <c r="K617" t="s">
        <v>22</v>
      </c>
      <c r="L617" t="s">
        <v>57</v>
      </c>
      <c r="N617" s="2" t="e">
        <f t="shared" si="16"/>
        <v>#VALUE!</v>
      </c>
    </row>
    <row r="618" spans="1:14" x14ac:dyDescent="0.3">
      <c r="A618">
        <v>644</v>
      </c>
      <c r="B618" t="s">
        <v>255</v>
      </c>
      <c r="C618" t="s">
        <v>11</v>
      </c>
      <c r="D618" s="1">
        <v>41274</v>
      </c>
      <c r="E618" s="6">
        <f t="shared" si="15"/>
        <v>2012</v>
      </c>
      <c r="F618" s="2">
        <v>4436000000</v>
      </c>
      <c r="G618" s="2">
        <v>2564000000</v>
      </c>
      <c r="H618" s="2">
        <v>824000000</v>
      </c>
      <c r="I618" t="s">
        <v>12</v>
      </c>
      <c r="J618" t="s">
        <v>12</v>
      </c>
      <c r="K618" t="s">
        <v>22</v>
      </c>
      <c r="L618" t="s">
        <v>57</v>
      </c>
      <c r="N618" s="2" t="e">
        <f t="shared" si="16"/>
        <v>#VALUE!</v>
      </c>
    </row>
    <row r="619" spans="1:14" x14ac:dyDescent="0.3">
      <c r="A619">
        <v>645</v>
      </c>
      <c r="B619" t="s">
        <v>255</v>
      </c>
      <c r="C619" t="s">
        <v>15</v>
      </c>
      <c r="D619" s="1">
        <v>41639</v>
      </c>
      <c r="E619" s="6">
        <f t="shared" si="15"/>
        <v>2013</v>
      </c>
      <c r="F619" s="2">
        <v>4814000000</v>
      </c>
      <c r="G619" s="2">
        <v>2776000000</v>
      </c>
      <c r="H619" s="2">
        <v>977000000</v>
      </c>
      <c r="I619" t="s">
        <v>12</v>
      </c>
      <c r="J619" t="s">
        <v>12</v>
      </c>
      <c r="K619" t="s">
        <v>22</v>
      </c>
      <c r="L619" t="s">
        <v>57</v>
      </c>
      <c r="N619" s="2" t="e">
        <f t="shared" si="16"/>
        <v>#VALUE!</v>
      </c>
    </row>
    <row r="620" spans="1:14" x14ac:dyDescent="0.3">
      <c r="A620">
        <v>646</v>
      </c>
      <c r="B620" t="s">
        <v>255</v>
      </c>
      <c r="C620" t="s">
        <v>16</v>
      </c>
      <c r="D620" s="1">
        <v>42004</v>
      </c>
      <c r="E620" s="6">
        <f t="shared" si="15"/>
        <v>2014</v>
      </c>
      <c r="F620" s="2">
        <v>5066000000</v>
      </c>
      <c r="G620" s="2">
        <v>2881000000</v>
      </c>
      <c r="H620" s="2">
        <v>975000000</v>
      </c>
      <c r="I620" t="s">
        <v>12</v>
      </c>
      <c r="J620" t="s">
        <v>12</v>
      </c>
      <c r="K620" t="s">
        <v>22</v>
      </c>
      <c r="L620" t="s">
        <v>57</v>
      </c>
      <c r="N620" s="2" t="e">
        <f t="shared" si="16"/>
        <v>#VALUE!</v>
      </c>
    </row>
    <row r="621" spans="1:14" x14ac:dyDescent="0.3">
      <c r="A621">
        <v>647</v>
      </c>
      <c r="B621" t="s">
        <v>255</v>
      </c>
      <c r="C621" t="s">
        <v>17</v>
      </c>
      <c r="D621" s="1">
        <v>42369</v>
      </c>
      <c r="E621" s="6">
        <f t="shared" si="15"/>
        <v>2015</v>
      </c>
      <c r="F621" s="2">
        <v>5254000000</v>
      </c>
      <c r="G621" s="2">
        <v>2909000000</v>
      </c>
      <c r="H621" s="2">
        <v>1034000000</v>
      </c>
      <c r="I621" t="s">
        <v>12</v>
      </c>
      <c r="J621" t="s">
        <v>12</v>
      </c>
      <c r="K621" t="s">
        <v>22</v>
      </c>
      <c r="L621" t="s">
        <v>57</v>
      </c>
      <c r="N621" s="2" t="e">
        <f t="shared" si="16"/>
        <v>#VALUE!</v>
      </c>
    </row>
    <row r="622" spans="1:14" x14ac:dyDescent="0.3">
      <c r="A622">
        <v>648</v>
      </c>
      <c r="B622" t="s">
        <v>256</v>
      </c>
      <c r="C622" t="s">
        <v>11</v>
      </c>
      <c r="D622" s="1">
        <v>41307</v>
      </c>
      <c r="E622" s="6">
        <f t="shared" si="15"/>
        <v>2013</v>
      </c>
      <c r="F622" s="2">
        <v>6182000000</v>
      </c>
      <c r="G622" s="2">
        <v>4148000000</v>
      </c>
      <c r="H622" s="2">
        <v>1294000000</v>
      </c>
      <c r="I622" t="s">
        <v>12</v>
      </c>
      <c r="J622" s="2">
        <v>118000000</v>
      </c>
      <c r="K622" t="s">
        <v>19</v>
      </c>
      <c r="L622" t="s">
        <v>257</v>
      </c>
    </row>
    <row r="623" spans="1:14" x14ac:dyDescent="0.3">
      <c r="A623">
        <v>649</v>
      </c>
      <c r="B623" t="s">
        <v>256</v>
      </c>
      <c r="C623" t="s">
        <v>15</v>
      </c>
      <c r="D623" s="1">
        <v>41671</v>
      </c>
      <c r="E623" s="6">
        <f t="shared" si="15"/>
        <v>2014</v>
      </c>
      <c r="F623" s="2">
        <v>6505000000</v>
      </c>
      <c r="G623" s="2">
        <v>4372000000</v>
      </c>
      <c r="H623" s="2">
        <v>1334000000</v>
      </c>
      <c r="I623" t="s">
        <v>12</v>
      </c>
      <c r="J623" s="2">
        <v>133000000</v>
      </c>
      <c r="K623" t="s">
        <v>19</v>
      </c>
      <c r="L623" t="s">
        <v>257</v>
      </c>
    </row>
    <row r="624" spans="1:14" x14ac:dyDescent="0.3">
      <c r="A624">
        <v>650</v>
      </c>
      <c r="B624" t="s">
        <v>256</v>
      </c>
      <c r="C624" t="s">
        <v>16</v>
      </c>
      <c r="D624" s="1">
        <v>42035</v>
      </c>
      <c r="E624" s="6">
        <f t="shared" si="15"/>
        <v>2015</v>
      </c>
      <c r="F624" s="2">
        <v>7151000000</v>
      </c>
      <c r="G624" s="2">
        <v>4777000000</v>
      </c>
      <c r="H624" s="2">
        <v>1426000000</v>
      </c>
      <c r="I624" t="s">
        <v>12</v>
      </c>
      <c r="J624" s="2">
        <v>139000000</v>
      </c>
      <c r="K624" t="s">
        <v>19</v>
      </c>
      <c r="L624" t="s">
        <v>257</v>
      </c>
    </row>
    <row r="625" spans="1:14" x14ac:dyDescent="0.3">
      <c r="A625">
        <v>651</v>
      </c>
      <c r="B625" t="s">
        <v>256</v>
      </c>
      <c r="C625" t="s">
        <v>17</v>
      </c>
      <c r="D625" s="1">
        <v>42399</v>
      </c>
      <c r="E625" s="6">
        <f t="shared" si="15"/>
        <v>2016</v>
      </c>
      <c r="F625" s="2">
        <v>7412000000</v>
      </c>
      <c r="G625" s="2">
        <v>4907000000</v>
      </c>
      <c r="H625" s="2">
        <v>1415000000</v>
      </c>
      <c r="I625" t="s">
        <v>12</v>
      </c>
      <c r="J625" s="2">
        <v>148000000</v>
      </c>
      <c r="K625" t="s">
        <v>19</v>
      </c>
      <c r="L625" t="s">
        <v>257</v>
      </c>
    </row>
    <row r="626" spans="1:14" x14ac:dyDescent="0.3">
      <c r="A626">
        <v>652</v>
      </c>
      <c r="B626" t="s">
        <v>258</v>
      </c>
      <c r="C626" t="s">
        <v>11</v>
      </c>
      <c r="D626" s="1">
        <v>41274</v>
      </c>
      <c r="E626" s="6">
        <f t="shared" si="15"/>
        <v>2012</v>
      </c>
      <c r="F626" s="2">
        <v>1405358000</v>
      </c>
      <c r="G626" s="2">
        <v>670174000</v>
      </c>
      <c r="H626" s="2">
        <v>292500000</v>
      </c>
      <c r="I626" s="2">
        <v>137354000</v>
      </c>
      <c r="J626" t="s">
        <v>12</v>
      </c>
      <c r="K626" t="s">
        <v>22</v>
      </c>
      <c r="L626" t="s">
        <v>259</v>
      </c>
      <c r="N626" s="2" t="e">
        <f>H626+I626+J626</f>
        <v>#VALUE!</v>
      </c>
    </row>
    <row r="627" spans="1:14" x14ac:dyDescent="0.3">
      <c r="A627">
        <v>653</v>
      </c>
      <c r="B627" t="s">
        <v>258</v>
      </c>
      <c r="C627" t="s">
        <v>15</v>
      </c>
      <c r="D627" s="1">
        <v>41639</v>
      </c>
      <c r="E627" s="6">
        <f t="shared" si="15"/>
        <v>2013</v>
      </c>
      <c r="F627" s="2">
        <v>1496372000</v>
      </c>
      <c r="G627" s="2">
        <v>759362000</v>
      </c>
      <c r="H627" s="2">
        <v>322739000</v>
      </c>
      <c r="I627" s="2">
        <v>147696000</v>
      </c>
      <c r="J627" t="s">
        <v>12</v>
      </c>
      <c r="K627" t="s">
        <v>22</v>
      </c>
      <c r="L627" t="s">
        <v>259</v>
      </c>
      <c r="N627" s="2" t="e">
        <f>H627+I627+J627</f>
        <v>#VALUE!</v>
      </c>
    </row>
    <row r="628" spans="1:14" x14ac:dyDescent="0.3">
      <c r="A628">
        <v>654</v>
      </c>
      <c r="B628" t="s">
        <v>258</v>
      </c>
      <c r="C628" t="s">
        <v>16</v>
      </c>
      <c r="D628" s="1">
        <v>42004</v>
      </c>
      <c r="E628" s="6">
        <f t="shared" si="15"/>
        <v>2014</v>
      </c>
      <c r="F628" s="2">
        <v>1530654000</v>
      </c>
      <c r="G628" s="2">
        <v>780281000</v>
      </c>
      <c r="H628" s="2">
        <v>331995000</v>
      </c>
      <c r="I628" s="2">
        <v>142751000</v>
      </c>
      <c r="J628" t="s">
        <v>12</v>
      </c>
      <c r="K628" t="s">
        <v>22</v>
      </c>
      <c r="L628" t="s">
        <v>259</v>
      </c>
      <c r="N628" s="2" t="e">
        <f>H628+I628+J628</f>
        <v>#VALUE!</v>
      </c>
    </row>
    <row r="629" spans="1:14" x14ac:dyDescent="0.3">
      <c r="A629">
        <v>655</v>
      </c>
      <c r="B629" t="s">
        <v>258</v>
      </c>
      <c r="C629" t="s">
        <v>17</v>
      </c>
      <c r="D629" s="1">
        <v>42369</v>
      </c>
      <c r="E629" s="6">
        <f t="shared" si="15"/>
        <v>2015</v>
      </c>
      <c r="F629" s="2">
        <v>1557067000</v>
      </c>
      <c r="G629" s="2">
        <v>803506000</v>
      </c>
      <c r="H629" s="2">
        <v>313544000</v>
      </c>
      <c r="I629" s="2">
        <v>132892000</v>
      </c>
      <c r="J629" t="s">
        <v>12</v>
      </c>
      <c r="K629" t="s">
        <v>22</v>
      </c>
      <c r="L629" t="s">
        <v>259</v>
      </c>
      <c r="N629" s="2" t="e">
        <f>H629+I629+J629</f>
        <v>#VALUE!</v>
      </c>
    </row>
    <row r="630" spans="1:14" x14ac:dyDescent="0.3">
      <c r="A630">
        <v>656</v>
      </c>
      <c r="B630" t="s">
        <v>260</v>
      </c>
      <c r="C630" t="s">
        <v>11</v>
      </c>
      <c r="D630" s="1">
        <v>41639</v>
      </c>
      <c r="E630" s="6">
        <f t="shared" si="15"/>
        <v>2013</v>
      </c>
      <c r="F630" s="2">
        <v>27351573000</v>
      </c>
      <c r="G630" s="2">
        <v>25986382000</v>
      </c>
      <c r="H630" s="2">
        <v>175148000</v>
      </c>
      <c r="I630" t="s">
        <v>12</v>
      </c>
      <c r="J630" t="s">
        <v>12</v>
      </c>
      <c r="K630" t="s">
        <v>13</v>
      </c>
      <c r="L630" t="s">
        <v>261</v>
      </c>
    </row>
    <row r="631" spans="1:14" x14ac:dyDescent="0.3">
      <c r="A631">
        <v>657</v>
      </c>
      <c r="B631" t="s">
        <v>260</v>
      </c>
      <c r="C631" t="s">
        <v>15</v>
      </c>
      <c r="D631" s="1">
        <v>42004</v>
      </c>
      <c r="E631" s="6">
        <f t="shared" si="15"/>
        <v>2014</v>
      </c>
      <c r="F631" s="2">
        <v>21531577000</v>
      </c>
      <c r="G631" s="2">
        <v>20132544000</v>
      </c>
      <c r="H631" s="2">
        <v>182711000</v>
      </c>
      <c r="I631" t="s">
        <v>12</v>
      </c>
      <c r="J631" t="s">
        <v>12</v>
      </c>
      <c r="K631" t="s">
        <v>13</v>
      </c>
      <c r="L631" t="s">
        <v>261</v>
      </c>
    </row>
    <row r="632" spans="1:14" x14ac:dyDescent="0.3">
      <c r="A632">
        <v>658</v>
      </c>
      <c r="B632" t="s">
        <v>260</v>
      </c>
      <c r="C632" t="s">
        <v>16</v>
      </c>
      <c r="D632" s="1">
        <v>42369</v>
      </c>
      <c r="E632" s="6">
        <f t="shared" si="15"/>
        <v>2015</v>
      </c>
      <c r="F632" s="2">
        <v>18114048000</v>
      </c>
      <c r="G632" s="2">
        <v>17019352000</v>
      </c>
      <c r="H632" s="2">
        <v>408225000</v>
      </c>
      <c r="I632" t="s">
        <v>12</v>
      </c>
      <c r="J632" t="s">
        <v>12</v>
      </c>
      <c r="K632" t="s">
        <v>13</v>
      </c>
      <c r="L632" t="s">
        <v>261</v>
      </c>
    </row>
    <row r="633" spans="1:14" x14ac:dyDescent="0.3">
      <c r="A633">
        <v>659</v>
      </c>
      <c r="B633" t="s">
        <v>260</v>
      </c>
      <c r="C633" t="s">
        <v>17</v>
      </c>
      <c r="D633" s="1">
        <v>42735</v>
      </c>
      <c r="E633" s="6">
        <f t="shared" si="15"/>
        <v>2016</v>
      </c>
      <c r="F633" s="2">
        <v>19036525000</v>
      </c>
      <c r="G633" s="2">
        <v>18246209000</v>
      </c>
      <c r="H633" s="2">
        <v>191073000</v>
      </c>
      <c r="I633" t="s">
        <v>12</v>
      </c>
      <c r="J633" t="s">
        <v>12</v>
      </c>
      <c r="K633" t="s">
        <v>13</v>
      </c>
      <c r="L633" t="s">
        <v>261</v>
      </c>
    </row>
    <row r="634" spans="1:14" x14ac:dyDescent="0.3">
      <c r="A634">
        <v>660</v>
      </c>
      <c r="B634" t="s">
        <v>262</v>
      </c>
      <c r="C634" t="s">
        <v>11</v>
      </c>
      <c r="D634" s="1">
        <v>41639</v>
      </c>
      <c r="E634" s="6">
        <f t="shared" si="15"/>
        <v>2013</v>
      </c>
      <c r="F634" s="2">
        <v>4954619000</v>
      </c>
      <c r="G634" s="2">
        <v>3266524000</v>
      </c>
      <c r="H634" s="2">
        <v>966829000</v>
      </c>
      <c r="I634" t="s">
        <v>12</v>
      </c>
      <c r="J634" t="s">
        <v>12</v>
      </c>
      <c r="K634" t="s">
        <v>13</v>
      </c>
      <c r="L634" t="s">
        <v>157</v>
      </c>
    </row>
    <row r="635" spans="1:14" x14ac:dyDescent="0.3">
      <c r="A635">
        <v>661</v>
      </c>
      <c r="B635" t="s">
        <v>262</v>
      </c>
      <c r="C635" t="s">
        <v>15</v>
      </c>
      <c r="D635" s="1">
        <v>42004</v>
      </c>
      <c r="E635" s="6">
        <f t="shared" si="15"/>
        <v>2014</v>
      </c>
      <c r="F635" s="2">
        <v>4877885000</v>
      </c>
      <c r="G635" s="2">
        <v>3163268000</v>
      </c>
      <c r="H635" s="2">
        <v>936900000</v>
      </c>
      <c r="I635" t="s">
        <v>12</v>
      </c>
      <c r="J635" t="s">
        <v>12</v>
      </c>
      <c r="K635" t="s">
        <v>13</v>
      </c>
      <c r="L635" t="s">
        <v>157</v>
      </c>
    </row>
    <row r="636" spans="1:14" x14ac:dyDescent="0.3">
      <c r="A636">
        <v>662</v>
      </c>
      <c r="B636" t="s">
        <v>262</v>
      </c>
      <c r="C636" t="s">
        <v>16</v>
      </c>
      <c r="D636" s="1">
        <v>42369</v>
      </c>
      <c r="E636" s="6">
        <f t="shared" si="15"/>
        <v>2015</v>
      </c>
      <c r="F636" s="2">
        <v>4561030000</v>
      </c>
      <c r="G636" s="2">
        <v>3073712000</v>
      </c>
      <c r="H636" s="2">
        <v>971611000</v>
      </c>
      <c r="I636" t="s">
        <v>12</v>
      </c>
      <c r="J636" t="s">
        <v>12</v>
      </c>
      <c r="K636" t="s">
        <v>13</v>
      </c>
      <c r="L636" t="s">
        <v>157</v>
      </c>
    </row>
    <row r="637" spans="1:14" x14ac:dyDescent="0.3">
      <c r="A637">
        <v>663</v>
      </c>
      <c r="B637" t="s">
        <v>262</v>
      </c>
      <c r="C637" t="s">
        <v>17</v>
      </c>
      <c r="D637" s="1">
        <v>42735</v>
      </c>
      <c r="E637" s="6">
        <f t="shared" si="15"/>
        <v>2016</v>
      </c>
      <c r="F637" s="2">
        <v>3991462000</v>
      </c>
      <c r="G637" s="2">
        <v>2759908000</v>
      </c>
      <c r="H637" s="2">
        <v>965322000</v>
      </c>
      <c r="I637" t="s">
        <v>12</v>
      </c>
      <c r="J637" t="s">
        <v>12</v>
      </c>
      <c r="K637" t="s">
        <v>13</v>
      </c>
      <c r="L637" t="s">
        <v>157</v>
      </c>
    </row>
    <row r="638" spans="1:14" x14ac:dyDescent="0.3">
      <c r="A638">
        <v>664</v>
      </c>
      <c r="B638" t="s">
        <v>263</v>
      </c>
      <c r="C638" t="s">
        <v>11</v>
      </c>
      <c r="D638" s="1">
        <v>41274</v>
      </c>
      <c r="E638" s="6">
        <f t="shared" si="15"/>
        <v>2012</v>
      </c>
      <c r="F638" s="2">
        <v>3409900000</v>
      </c>
      <c r="G638" s="2">
        <v>2141600000</v>
      </c>
      <c r="H638" s="2">
        <v>489700000</v>
      </c>
      <c r="I638" s="2">
        <v>112000000</v>
      </c>
      <c r="J638" t="s">
        <v>12</v>
      </c>
      <c r="K638" t="s">
        <v>59</v>
      </c>
      <c r="L638" t="s">
        <v>193</v>
      </c>
    </row>
    <row r="639" spans="1:14" x14ac:dyDescent="0.3">
      <c r="A639">
        <v>665</v>
      </c>
      <c r="B639" t="s">
        <v>263</v>
      </c>
      <c r="C639" t="s">
        <v>15</v>
      </c>
      <c r="D639" s="1">
        <v>41639</v>
      </c>
      <c r="E639" s="6">
        <f t="shared" si="15"/>
        <v>2013</v>
      </c>
      <c r="F639" s="2">
        <v>3130700000</v>
      </c>
      <c r="G639" s="2">
        <v>1929800000</v>
      </c>
      <c r="H639" s="2">
        <v>496100000</v>
      </c>
      <c r="I639" s="2">
        <v>115600000</v>
      </c>
      <c r="J639" t="s">
        <v>12</v>
      </c>
      <c r="K639" t="s">
        <v>59</v>
      </c>
      <c r="L639" t="s">
        <v>193</v>
      </c>
    </row>
    <row r="640" spans="1:14" x14ac:dyDescent="0.3">
      <c r="A640">
        <v>666</v>
      </c>
      <c r="B640" t="s">
        <v>263</v>
      </c>
      <c r="C640" t="s">
        <v>16</v>
      </c>
      <c r="D640" s="1">
        <v>42004</v>
      </c>
      <c r="E640" s="6">
        <f t="shared" si="15"/>
        <v>2014</v>
      </c>
      <c r="F640" s="2">
        <v>3258700000</v>
      </c>
      <c r="G640" s="2">
        <v>2047800000</v>
      </c>
      <c r="H640" s="2">
        <v>589800000</v>
      </c>
      <c r="I640" s="2">
        <v>126300000</v>
      </c>
      <c r="J640" t="s">
        <v>12</v>
      </c>
      <c r="K640" t="s">
        <v>59</v>
      </c>
      <c r="L640" t="s">
        <v>193</v>
      </c>
    </row>
    <row r="641" spans="1:14" x14ac:dyDescent="0.3">
      <c r="A641">
        <v>667</v>
      </c>
      <c r="B641" t="s">
        <v>263</v>
      </c>
      <c r="C641" t="s">
        <v>17</v>
      </c>
      <c r="D641" s="1">
        <v>42369</v>
      </c>
      <c r="E641" s="6">
        <f t="shared" si="15"/>
        <v>2015</v>
      </c>
      <c r="F641" s="2">
        <v>3276500000</v>
      </c>
      <c r="G641" s="2">
        <v>2201100000</v>
      </c>
      <c r="H641" s="2">
        <v>737900000</v>
      </c>
      <c r="I641" s="2">
        <v>143700000</v>
      </c>
      <c r="J641" t="s">
        <v>12</v>
      </c>
      <c r="K641" t="s">
        <v>59</v>
      </c>
      <c r="L641" t="s">
        <v>193</v>
      </c>
    </row>
    <row r="642" spans="1:14" x14ac:dyDescent="0.3">
      <c r="A642">
        <v>668</v>
      </c>
      <c r="B642" t="s">
        <v>264</v>
      </c>
      <c r="C642" t="s">
        <v>11</v>
      </c>
      <c r="D642" s="1">
        <v>41639</v>
      </c>
      <c r="E642" s="6">
        <f t="shared" ref="E642:E705" si="17">YEAR(D642)</f>
        <v>2013</v>
      </c>
      <c r="F642" s="2">
        <v>637413000</v>
      </c>
      <c r="G642" s="2">
        <v>190454000</v>
      </c>
      <c r="H642" s="2">
        <v>31970000</v>
      </c>
      <c r="I642" t="s">
        <v>12</v>
      </c>
      <c r="J642" s="2">
        <v>160828000</v>
      </c>
      <c r="K642" t="s">
        <v>52</v>
      </c>
      <c r="L642" t="s">
        <v>265</v>
      </c>
    </row>
    <row r="643" spans="1:14" x14ac:dyDescent="0.3">
      <c r="A643">
        <v>669</v>
      </c>
      <c r="B643" t="s">
        <v>264</v>
      </c>
      <c r="C643" t="s">
        <v>15</v>
      </c>
      <c r="D643" s="1">
        <v>42004</v>
      </c>
      <c r="E643" s="6">
        <f t="shared" si="17"/>
        <v>2014</v>
      </c>
      <c r="F643" s="2">
        <v>686090000</v>
      </c>
      <c r="G643" s="2">
        <v>211923000</v>
      </c>
      <c r="H643" s="2">
        <v>32316000</v>
      </c>
      <c r="I643" t="s">
        <v>12</v>
      </c>
      <c r="J643" s="2">
        <v>170814000</v>
      </c>
      <c r="K643" t="s">
        <v>52</v>
      </c>
      <c r="L643" t="s">
        <v>265</v>
      </c>
    </row>
    <row r="644" spans="1:14" x14ac:dyDescent="0.3">
      <c r="A644">
        <v>670</v>
      </c>
      <c r="B644" t="s">
        <v>264</v>
      </c>
      <c r="C644" t="s">
        <v>16</v>
      </c>
      <c r="D644" s="1">
        <v>42369</v>
      </c>
      <c r="E644" s="6">
        <f t="shared" si="17"/>
        <v>2015</v>
      </c>
      <c r="F644" s="2">
        <v>744012000</v>
      </c>
      <c r="G644" s="2">
        <v>233417000</v>
      </c>
      <c r="H644" s="2">
        <v>35645000</v>
      </c>
      <c r="I644" t="s">
        <v>12</v>
      </c>
      <c r="J644" s="2">
        <v>174796000</v>
      </c>
      <c r="K644" t="s">
        <v>52</v>
      </c>
      <c r="L644" t="s">
        <v>265</v>
      </c>
    </row>
    <row r="645" spans="1:14" x14ac:dyDescent="0.3">
      <c r="A645">
        <v>671</v>
      </c>
      <c r="B645" t="s">
        <v>264</v>
      </c>
      <c r="C645" t="s">
        <v>17</v>
      </c>
      <c r="D645" s="1">
        <v>42735</v>
      </c>
      <c r="E645" s="6">
        <f t="shared" si="17"/>
        <v>2016</v>
      </c>
      <c r="F645" s="2">
        <v>801591000</v>
      </c>
      <c r="G645" s="2">
        <v>253612000</v>
      </c>
      <c r="H645" s="2">
        <v>33399000</v>
      </c>
      <c r="I645" t="s">
        <v>12</v>
      </c>
      <c r="J645" s="2">
        <v>193585000</v>
      </c>
      <c r="K645" t="s">
        <v>52</v>
      </c>
      <c r="L645" t="s">
        <v>265</v>
      </c>
    </row>
    <row r="646" spans="1:14" x14ac:dyDescent="0.3">
      <c r="A646">
        <v>672</v>
      </c>
      <c r="B646" t="s">
        <v>266</v>
      </c>
      <c r="C646" t="s">
        <v>11</v>
      </c>
      <c r="D646" s="1">
        <v>41274</v>
      </c>
      <c r="E646" s="6">
        <f t="shared" si="17"/>
        <v>2012</v>
      </c>
      <c r="F646" s="2">
        <v>3368545000</v>
      </c>
      <c r="G646" s="2">
        <v>2515796000</v>
      </c>
      <c r="H646" s="2">
        <v>280928000</v>
      </c>
      <c r="I646" s="2">
        <v>132460000</v>
      </c>
      <c r="J646" t="s">
        <v>12</v>
      </c>
      <c r="K646" t="s">
        <v>22</v>
      </c>
      <c r="L646" t="s">
        <v>34</v>
      </c>
      <c r="N646" s="2" t="e">
        <f>H646+I646+J646</f>
        <v>#VALUE!</v>
      </c>
    </row>
    <row r="647" spans="1:14" x14ac:dyDescent="0.3">
      <c r="A647">
        <v>673</v>
      </c>
      <c r="B647" t="s">
        <v>266</v>
      </c>
      <c r="C647" t="s">
        <v>15</v>
      </c>
      <c r="D647" s="1">
        <v>41639</v>
      </c>
      <c r="E647" s="6">
        <f t="shared" si="17"/>
        <v>2013</v>
      </c>
      <c r="F647" s="2">
        <v>3309616000</v>
      </c>
      <c r="G647" s="2">
        <v>2444984000</v>
      </c>
      <c r="H647" s="2">
        <v>270261000</v>
      </c>
      <c r="I647" s="2">
        <v>134300000</v>
      </c>
      <c r="J647" t="s">
        <v>12</v>
      </c>
      <c r="K647" t="s">
        <v>22</v>
      </c>
      <c r="L647" t="s">
        <v>34</v>
      </c>
      <c r="N647" s="2" t="e">
        <f>H647+I647+J647</f>
        <v>#VALUE!</v>
      </c>
    </row>
    <row r="648" spans="1:14" x14ac:dyDescent="0.3">
      <c r="A648">
        <v>674</v>
      </c>
      <c r="B648" t="s">
        <v>266</v>
      </c>
      <c r="C648" t="s">
        <v>16</v>
      </c>
      <c r="D648" s="1">
        <v>42004</v>
      </c>
      <c r="E648" s="6">
        <f t="shared" si="17"/>
        <v>2014</v>
      </c>
      <c r="F648" s="2">
        <v>3391187000</v>
      </c>
      <c r="G648" s="2">
        <v>2566246000</v>
      </c>
      <c r="H648" s="2">
        <v>253827000</v>
      </c>
      <c r="I648" s="2">
        <v>143969000</v>
      </c>
      <c r="J648" t="s">
        <v>12</v>
      </c>
      <c r="K648" t="s">
        <v>22</v>
      </c>
      <c r="L648" t="s">
        <v>34</v>
      </c>
      <c r="N648" s="2" t="e">
        <f>H648+I648+J648</f>
        <v>#VALUE!</v>
      </c>
    </row>
    <row r="649" spans="1:14" x14ac:dyDescent="0.3">
      <c r="A649">
        <v>675</v>
      </c>
      <c r="B649" t="s">
        <v>266</v>
      </c>
      <c r="C649" t="s">
        <v>17</v>
      </c>
      <c r="D649" s="1">
        <v>42369</v>
      </c>
      <c r="E649" s="6">
        <f t="shared" si="17"/>
        <v>2015</v>
      </c>
      <c r="F649" s="2">
        <v>3578995000</v>
      </c>
      <c r="G649" s="2">
        <v>2659728000</v>
      </c>
      <c r="H649" s="2">
        <v>255192000</v>
      </c>
      <c r="I649" s="2">
        <v>130593000</v>
      </c>
      <c r="J649" t="s">
        <v>12</v>
      </c>
      <c r="K649" t="s">
        <v>22</v>
      </c>
      <c r="L649" t="s">
        <v>34</v>
      </c>
      <c r="N649" s="2" t="e">
        <f>H649+I649+J649</f>
        <v>#VALUE!</v>
      </c>
    </row>
    <row r="650" spans="1:14" x14ac:dyDescent="0.3">
      <c r="A650">
        <v>676</v>
      </c>
      <c r="B650" t="s">
        <v>267</v>
      </c>
      <c r="C650" t="s">
        <v>11</v>
      </c>
      <c r="D650" s="1">
        <v>41274</v>
      </c>
      <c r="E650" s="6">
        <f t="shared" si="17"/>
        <v>2012</v>
      </c>
      <c r="F650" s="2">
        <v>5011853000</v>
      </c>
      <c r="G650" t="s">
        <v>12</v>
      </c>
      <c r="H650" s="2">
        <v>2676141000</v>
      </c>
      <c r="I650" t="s">
        <v>12</v>
      </c>
      <c r="J650" s="2">
        <v>1266807000</v>
      </c>
      <c r="K650" t="s">
        <v>182</v>
      </c>
      <c r="L650" t="s">
        <v>183</v>
      </c>
    </row>
    <row r="651" spans="1:14" x14ac:dyDescent="0.3">
      <c r="A651">
        <v>677</v>
      </c>
      <c r="B651" t="s">
        <v>267</v>
      </c>
      <c r="C651" t="s">
        <v>15</v>
      </c>
      <c r="D651" s="1">
        <v>41639</v>
      </c>
      <c r="E651" s="6">
        <f t="shared" si="17"/>
        <v>2013</v>
      </c>
      <c r="F651" s="2">
        <v>4762000000</v>
      </c>
      <c r="G651" t="s">
        <v>12</v>
      </c>
      <c r="H651" s="2">
        <v>2616000000</v>
      </c>
      <c r="I651" t="s">
        <v>12</v>
      </c>
      <c r="J651" s="2">
        <v>1170000000</v>
      </c>
      <c r="K651" t="s">
        <v>182</v>
      </c>
      <c r="L651" t="s">
        <v>183</v>
      </c>
    </row>
    <row r="652" spans="1:14" x14ac:dyDescent="0.3">
      <c r="A652">
        <v>678</v>
      </c>
      <c r="B652" t="s">
        <v>267</v>
      </c>
      <c r="C652" t="s">
        <v>16</v>
      </c>
      <c r="D652" s="1">
        <v>42004</v>
      </c>
      <c r="E652" s="6">
        <f t="shared" si="17"/>
        <v>2014</v>
      </c>
      <c r="F652" s="2">
        <v>4772000000</v>
      </c>
      <c r="G652" t="s">
        <v>12</v>
      </c>
      <c r="H652" s="2">
        <v>2671000000</v>
      </c>
      <c r="I652" t="s">
        <v>12</v>
      </c>
      <c r="J652" s="2">
        <v>1139000000</v>
      </c>
      <c r="K652" t="s">
        <v>182</v>
      </c>
      <c r="L652" t="s">
        <v>183</v>
      </c>
    </row>
    <row r="653" spans="1:14" x14ac:dyDescent="0.3">
      <c r="A653">
        <v>679</v>
      </c>
      <c r="B653" t="s">
        <v>267</v>
      </c>
      <c r="C653" t="s">
        <v>17</v>
      </c>
      <c r="D653" s="1">
        <v>42369</v>
      </c>
      <c r="E653" s="6">
        <f t="shared" si="17"/>
        <v>2015</v>
      </c>
      <c r="F653" s="2">
        <v>5576000000</v>
      </c>
      <c r="G653" t="s">
        <v>12</v>
      </c>
      <c r="H653" s="2">
        <v>3275000000</v>
      </c>
      <c r="I653" t="s">
        <v>12</v>
      </c>
      <c r="J653" s="2">
        <v>1320000000</v>
      </c>
      <c r="K653" t="s">
        <v>182</v>
      </c>
      <c r="L653" t="s">
        <v>183</v>
      </c>
    </row>
    <row r="654" spans="1:14" x14ac:dyDescent="0.3">
      <c r="A654">
        <v>680</v>
      </c>
      <c r="B654" t="s">
        <v>268</v>
      </c>
      <c r="C654" t="s">
        <v>11</v>
      </c>
      <c r="D654" s="1">
        <v>41639</v>
      </c>
      <c r="E654" s="6">
        <f t="shared" si="17"/>
        <v>2013</v>
      </c>
      <c r="F654" s="2">
        <v>30930000000</v>
      </c>
      <c r="G654" s="2">
        <v>25202000000</v>
      </c>
      <c r="H654" s="2">
        <v>2039000000</v>
      </c>
      <c r="I654" t="s">
        <v>12</v>
      </c>
      <c r="J654" t="s">
        <v>12</v>
      </c>
      <c r="K654" t="s">
        <v>13</v>
      </c>
      <c r="L654" t="s">
        <v>91</v>
      </c>
    </row>
    <row r="655" spans="1:14" x14ac:dyDescent="0.3">
      <c r="A655">
        <v>681</v>
      </c>
      <c r="B655" t="s">
        <v>268</v>
      </c>
      <c r="C655" t="s">
        <v>15</v>
      </c>
      <c r="D655" s="1">
        <v>42004</v>
      </c>
      <c r="E655" s="6">
        <f t="shared" si="17"/>
        <v>2014</v>
      </c>
      <c r="F655" s="2">
        <v>30852000000</v>
      </c>
      <c r="G655" s="2">
        <v>24979000000</v>
      </c>
      <c r="H655" s="2">
        <v>1984000000</v>
      </c>
      <c r="I655" t="s">
        <v>12</v>
      </c>
      <c r="J655" t="s">
        <v>12</v>
      </c>
      <c r="K655" t="s">
        <v>13</v>
      </c>
      <c r="L655" t="s">
        <v>91</v>
      </c>
    </row>
    <row r="656" spans="1:14" x14ac:dyDescent="0.3">
      <c r="A656">
        <v>682</v>
      </c>
      <c r="B656" t="s">
        <v>268</v>
      </c>
      <c r="C656" t="s">
        <v>16</v>
      </c>
      <c r="D656" s="1">
        <v>42369</v>
      </c>
      <c r="E656" s="6">
        <f t="shared" si="17"/>
        <v>2015</v>
      </c>
      <c r="F656" s="2">
        <v>31469000000</v>
      </c>
      <c r="G656" s="2">
        <v>25339000000</v>
      </c>
      <c r="H656" s="2">
        <v>1952000000</v>
      </c>
      <c r="I656" t="s">
        <v>12</v>
      </c>
      <c r="J656" t="s">
        <v>12</v>
      </c>
      <c r="K656" t="s">
        <v>13</v>
      </c>
      <c r="L656" t="s">
        <v>91</v>
      </c>
    </row>
    <row r="657" spans="1:14" x14ac:dyDescent="0.3">
      <c r="A657">
        <v>683</v>
      </c>
      <c r="B657" t="s">
        <v>268</v>
      </c>
      <c r="C657" t="s">
        <v>17</v>
      </c>
      <c r="D657" s="1">
        <v>42735</v>
      </c>
      <c r="E657" s="6">
        <f t="shared" si="17"/>
        <v>2016</v>
      </c>
      <c r="F657" s="2">
        <v>31353000000</v>
      </c>
      <c r="G657" s="2">
        <v>25104000000</v>
      </c>
      <c r="H657" s="2">
        <v>1940000000</v>
      </c>
      <c r="I657" t="s">
        <v>12</v>
      </c>
      <c r="J657" t="s">
        <v>12</v>
      </c>
      <c r="K657" t="s">
        <v>13</v>
      </c>
      <c r="L657" t="s">
        <v>91</v>
      </c>
    </row>
    <row r="658" spans="1:14" x14ac:dyDescent="0.3">
      <c r="A658">
        <v>684</v>
      </c>
      <c r="B658" t="s">
        <v>269</v>
      </c>
      <c r="C658" t="s">
        <v>11</v>
      </c>
      <c r="D658" s="1">
        <v>41274</v>
      </c>
      <c r="E658" s="6">
        <f t="shared" si="17"/>
        <v>2012</v>
      </c>
      <c r="F658" s="2">
        <v>2426301000</v>
      </c>
      <c r="G658" s="2">
        <v>800336000</v>
      </c>
      <c r="H658" s="2">
        <v>72163000</v>
      </c>
      <c r="I658" t="s">
        <v>12</v>
      </c>
      <c r="J658" s="2">
        <v>768820000</v>
      </c>
      <c r="K658" t="s">
        <v>52</v>
      </c>
      <c r="L658" t="s">
        <v>265</v>
      </c>
    </row>
    <row r="659" spans="1:14" x14ac:dyDescent="0.3">
      <c r="A659">
        <v>685</v>
      </c>
      <c r="B659" t="s">
        <v>269</v>
      </c>
      <c r="C659" t="s">
        <v>15</v>
      </c>
      <c r="D659" s="1">
        <v>41639</v>
      </c>
      <c r="E659" s="6">
        <f t="shared" si="17"/>
        <v>2013</v>
      </c>
      <c r="F659" s="2">
        <v>2486017000</v>
      </c>
      <c r="G659" s="2">
        <v>815095000</v>
      </c>
      <c r="H659" s="2">
        <v>76864000</v>
      </c>
      <c r="I659" t="s">
        <v>12</v>
      </c>
      <c r="J659" s="2">
        <v>749722000</v>
      </c>
      <c r="K659" t="s">
        <v>52</v>
      </c>
      <c r="L659" t="s">
        <v>265</v>
      </c>
    </row>
    <row r="660" spans="1:14" x14ac:dyDescent="0.3">
      <c r="A660">
        <v>686</v>
      </c>
      <c r="B660" t="s">
        <v>269</v>
      </c>
      <c r="C660" t="s">
        <v>16</v>
      </c>
      <c r="D660" s="1">
        <v>42004</v>
      </c>
      <c r="E660" s="6">
        <f t="shared" si="17"/>
        <v>2014</v>
      </c>
      <c r="F660" s="2">
        <v>2535559000</v>
      </c>
      <c r="G660" s="2">
        <v>783602000</v>
      </c>
      <c r="H660" s="2">
        <v>88705000</v>
      </c>
      <c r="I660" t="s">
        <v>12</v>
      </c>
      <c r="J660" s="2">
        <v>708406000</v>
      </c>
      <c r="K660" t="s">
        <v>52</v>
      </c>
      <c r="L660" t="s">
        <v>265</v>
      </c>
    </row>
    <row r="661" spans="1:14" x14ac:dyDescent="0.3">
      <c r="A661">
        <v>687</v>
      </c>
      <c r="B661" t="s">
        <v>269</v>
      </c>
      <c r="C661" t="s">
        <v>17</v>
      </c>
      <c r="D661" s="1">
        <v>42369</v>
      </c>
      <c r="E661" s="6">
        <f t="shared" si="17"/>
        <v>2015</v>
      </c>
      <c r="F661" s="2">
        <v>2403906000</v>
      </c>
      <c r="G661" s="2">
        <v>747276000</v>
      </c>
      <c r="H661" s="2">
        <v>72363000</v>
      </c>
      <c r="I661" t="s">
        <v>12</v>
      </c>
      <c r="J661" s="2">
        <v>643689000</v>
      </c>
      <c r="K661" t="s">
        <v>52</v>
      </c>
      <c r="L661" t="s">
        <v>265</v>
      </c>
    </row>
    <row r="662" spans="1:14" x14ac:dyDescent="0.3">
      <c r="A662">
        <v>688</v>
      </c>
      <c r="B662" t="s">
        <v>270</v>
      </c>
      <c r="C662" t="s">
        <v>11</v>
      </c>
      <c r="D662" s="1">
        <v>41274</v>
      </c>
      <c r="E662" s="6">
        <f t="shared" si="17"/>
        <v>2012</v>
      </c>
      <c r="F662" s="2">
        <v>9702000000</v>
      </c>
      <c r="G662" s="2">
        <v>2471000000</v>
      </c>
      <c r="H662" s="2">
        <v>1461000000</v>
      </c>
      <c r="I662" s="2">
        <v>1760000000</v>
      </c>
      <c r="J662" t="s">
        <v>12</v>
      </c>
      <c r="K662" t="s">
        <v>25</v>
      </c>
      <c r="L662" t="s">
        <v>66</v>
      </c>
    </row>
    <row r="663" spans="1:14" x14ac:dyDescent="0.3">
      <c r="A663">
        <v>689</v>
      </c>
      <c r="B663" t="s">
        <v>270</v>
      </c>
      <c r="C663" t="s">
        <v>15</v>
      </c>
      <c r="D663" s="1">
        <v>41639</v>
      </c>
      <c r="E663" s="6">
        <f t="shared" si="17"/>
        <v>2013</v>
      </c>
      <c r="F663" s="2">
        <v>11202000000</v>
      </c>
      <c r="G663" s="2">
        <v>2859000000</v>
      </c>
      <c r="H663" s="2">
        <v>1699000000</v>
      </c>
      <c r="I663" s="2">
        <v>2120000000</v>
      </c>
      <c r="J663" t="s">
        <v>12</v>
      </c>
      <c r="K663" t="s">
        <v>25</v>
      </c>
      <c r="L663" t="s">
        <v>66</v>
      </c>
    </row>
    <row r="664" spans="1:14" x14ac:dyDescent="0.3">
      <c r="A664">
        <v>690</v>
      </c>
      <c r="B664" t="s">
        <v>270</v>
      </c>
      <c r="C664" t="s">
        <v>16</v>
      </c>
      <c r="D664" s="1">
        <v>42004</v>
      </c>
      <c r="E664" s="6">
        <f t="shared" si="17"/>
        <v>2014</v>
      </c>
      <c r="F664" s="2">
        <v>24890000000</v>
      </c>
      <c r="G664" s="2">
        <v>3788000000</v>
      </c>
      <c r="H664" s="2">
        <v>2983000000</v>
      </c>
      <c r="I664" s="2">
        <v>2854000000</v>
      </c>
      <c r="J664" t="s">
        <v>12</v>
      </c>
      <c r="K664" t="s">
        <v>25</v>
      </c>
      <c r="L664" t="s">
        <v>66</v>
      </c>
    </row>
    <row r="665" spans="1:14" x14ac:dyDescent="0.3">
      <c r="A665">
        <v>691</v>
      </c>
      <c r="B665" t="s">
        <v>270</v>
      </c>
      <c r="C665" t="s">
        <v>17</v>
      </c>
      <c r="D665" s="1">
        <v>42369</v>
      </c>
      <c r="E665" s="6">
        <f t="shared" si="17"/>
        <v>2015</v>
      </c>
      <c r="F665" s="2">
        <v>32639000000</v>
      </c>
      <c r="G665" s="2">
        <v>4006000000</v>
      </c>
      <c r="H665" s="2">
        <v>3426000000</v>
      </c>
      <c r="I665" s="2">
        <v>3014000000</v>
      </c>
      <c r="J665" t="s">
        <v>12</v>
      </c>
      <c r="K665" t="s">
        <v>25</v>
      </c>
      <c r="L665" t="s">
        <v>66</v>
      </c>
    </row>
    <row r="666" spans="1:14" x14ac:dyDescent="0.3">
      <c r="A666">
        <v>692</v>
      </c>
      <c r="B666" t="s">
        <v>271</v>
      </c>
      <c r="C666" t="s">
        <v>11</v>
      </c>
      <c r="D666" s="1">
        <v>41420</v>
      </c>
      <c r="E666" s="6">
        <f t="shared" si="17"/>
        <v>2013</v>
      </c>
      <c r="F666" s="2">
        <v>17774100000</v>
      </c>
      <c r="G666" s="2">
        <v>11350200000</v>
      </c>
      <c r="H666" s="2">
        <v>3552300000</v>
      </c>
      <c r="I666" t="s">
        <v>12</v>
      </c>
      <c r="J666" t="s">
        <v>12</v>
      </c>
      <c r="K666" t="s">
        <v>36</v>
      </c>
      <c r="L666" t="s">
        <v>124</v>
      </c>
    </row>
    <row r="667" spans="1:14" x14ac:dyDescent="0.3">
      <c r="A667">
        <v>693</v>
      </c>
      <c r="B667" t="s">
        <v>271</v>
      </c>
      <c r="C667" t="s">
        <v>15</v>
      </c>
      <c r="D667" s="1">
        <v>41784</v>
      </c>
      <c r="E667" s="6">
        <f t="shared" si="17"/>
        <v>2014</v>
      </c>
      <c r="F667" s="2">
        <v>17909600000</v>
      </c>
      <c r="G667" s="2">
        <v>11539800000</v>
      </c>
      <c r="H667" s="2">
        <v>3474300000</v>
      </c>
      <c r="I667" t="s">
        <v>12</v>
      </c>
      <c r="J667" t="s">
        <v>12</v>
      </c>
      <c r="K667" t="s">
        <v>36</v>
      </c>
      <c r="L667" t="s">
        <v>124</v>
      </c>
    </row>
    <row r="668" spans="1:14" x14ac:dyDescent="0.3">
      <c r="A668">
        <v>694</v>
      </c>
      <c r="B668" t="s">
        <v>271</v>
      </c>
      <c r="C668" t="s">
        <v>16</v>
      </c>
      <c r="D668" s="1">
        <v>42155</v>
      </c>
      <c r="E668" s="6">
        <f t="shared" si="17"/>
        <v>2015</v>
      </c>
      <c r="F668" s="2">
        <v>17630300000</v>
      </c>
      <c r="G668" s="2">
        <v>11681100000</v>
      </c>
      <c r="H668" s="2">
        <v>3328000000</v>
      </c>
      <c r="I668" t="s">
        <v>12</v>
      </c>
      <c r="J668" t="s">
        <v>12</v>
      </c>
      <c r="K668" t="s">
        <v>36</v>
      </c>
      <c r="L668" t="s">
        <v>124</v>
      </c>
    </row>
    <row r="669" spans="1:14" x14ac:dyDescent="0.3">
      <c r="A669">
        <v>695</v>
      </c>
      <c r="B669" t="s">
        <v>271</v>
      </c>
      <c r="C669" t="s">
        <v>17</v>
      </c>
      <c r="D669" s="1">
        <v>42519</v>
      </c>
      <c r="E669" s="6">
        <f t="shared" si="17"/>
        <v>2016</v>
      </c>
      <c r="F669" s="2">
        <v>16563100000</v>
      </c>
      <c r="G669" s="2">
        <v>10733600000</v>
      </c>
      <c r="H669" s="2">
        <v>3118900000</v>
      </c>
      <c r="I669" t="s">
        <v>12</v>
      </c>
      <c r="J669" t="s">
        <v>12</v>
      </c>
      <c r="K669" t="s">
        <v>36</v>
      </c>
      <c r="L669" t="s">
        <v>124</v>
      </c>
    </row>
    <row r="670" spans="1:14" x14ac:dyDescent="0.3">
      <c r="A670">
        <v>696</v>
      </c>
      <c r="B670" t="s">
        <v>272</v>
      </c>
      <c r="C670" t="s">
        <v>11</v>
      </c>
      <c r="D670" s="1">
        <v>41639</v>
      </c>
      <c r="E670" s="6">
        <f t="shared" si="17"/>
        <v>2013</v>
      </c>
      <c r="F670" s="2">
        <v>7819000000</v>
      </c>
      <c r="G670" s="2">
        <v>4495000000</v>
      </c>
      <c r="H670" s="2">
        <v>1126000000</v>
      </c>
      <c r="I670" s="2">
        <v>710000000</v>
      </c>
      <c r="J670" s="2">
        <v>31000000</v>
      </c>
      <c r="K670" t="s">
        <v>22</v>
      </c>
      <c r="L670" t="s">
        <v>89</v>
      </c>
      <c r="N670" s="2">
        <f>H670+I670+J670</f>
        <v>1867000000</v>
      </c>
    </row>
    <row r="671" spans="1:14" x14ac:dyDescent="0.3">
      <c r="A671">
        <v>697</v>
      </c>
      <c r="B671" t="s">
        <v>272</v>
      </c>
      <c r="C671" t="s">
        <v>15</v>
      </c>
      <c r="D671" s="1">
        <v>42004</v>
      </c>
      <c r="E671" s="6">
        <f t="shared" si="17"/>
        <v>2014</v>
      </c>
      <c r="F671" s="2">
        <v>9715000000</v>
      </c>
      <c r="G671" s="2">
        <v>5663000000</v>
      </c>
      <c r="H671" s="2">
        <v>1202000000</v>
      </c>
      <c r="I671" s="2">
        <v>815000000</v>
      </c>
      <c r="J671" s="2">
        <v>33000000</v>
      </c>
      <c r="K671" t="s">
        <v>22</v>
      </c>
      <c r="L671" t="s">
        <v>89</v>
      </c>
      <c r="N671" s="2">
        <f>H671+I671+J671</f>
        <v>2050000000</v>
      </c>
    </row>
    <row r="672" spans="1:14" x14ac:dyDescent="0.3">
      <c r="A672">
        <v>698</v>
      </c>
      <c r="B672" t="s">
        <v>272</v>
      </c>
      <c r="C672" t="s">
        <v>16</v>
      </c>
      <c r="D672" s="1">
        <v>42369</v>
      </c>
      <c r="E672" s="6">
        <f t="shared" si="17"/>
        <v>2015</v>
      </c>
      <c r="F672" s="2">
        <v>9111000000</v>
      </c>
      <c r="G672" s="2">
        <v>5458000000</v>
      </c>
      <c r="H672" s="2">
        <v>1508000000</v>
      </c>
      <c r="I672" s="2">
        <v>769000000</v>
      </c>
      <c r="J672" s="2">
        <v>54000000</v>
      </c>
      <c r="K672" t="s">
        <v>22</v>
      </c>
      <c r="L672" t="s">
        <v>89</v>
      </c>
      <c r="N672" s="2">
        <f>H672+I672+J672</f>
        <v>2331000000</v>
      </c>
    </row>
    <row r="673" spans="1:14" x14ac:dyDescent="0.3">
      <c r="A673">
        <v>699</v>
      </c>
      <c r="B673" t="s">
        <v>272</v>
      </c>
      <c r="C673" t="s">
        <v>17</v>
      </c>
      <c r="D673" s="1">
        <v>42735</v>
      </c>
      <c r="E673" s="6">
        <f t="shared" si="17"/>
        <v>2016</v>
      </c>
      <c r="F673" s="2">
        <v>9390000000</v>
      </c>
      <c r="G673" s="2">
        <v>5644000000</v>
      </c>
      <c r="H673" s="2">
        <v>1472000000</v>
      </c>
      <c r="I673" s="2">
        <v>742000000</v>
      </c>
      <c r="J673" s="2">
        <v>64000000</v>
      </c>
      <c r="K673" t="s">
        <v>22</v>
      </c>
      <c r="L673" t="s">
        <v>89</v>
      </c>
      <c r="N673" s="2">
        <f>H673+I673+J673</f>
        <v>2278000000</v>
      </c>
    </row>
    <row r="674" spans="1:14" x14ac:dyDescent="0.3">
      <c r="A674">
        <v>700</v>
      </c>
      <c r="B674" t="s">
        <v>273</v>
      </c>
      <c r="C674" t="s">
        <v>11</v>
      </c>
      <c r="D674" s="1">
        <v>41639</v>
      </c>
      <c r="E674" s="6">
        <f t="shared" si="17"/>
        <v>2013</v>
      </c>
      <c r="F674" s="2">
        <v>155427000000</v>
      </c>
      <c r="G674" s="2">
        <v>137373000000</v>
      </c>
      <c r="H674" s="2">
        <v>12382000000</v>
      </c>
      <c r="I674" t="s">
        <v>12</v>
      </c>
      <c r="J674" t="s">
        <v>12</v>
      </c>
      <c r="K674" t="s">
        <v>19</v>
      </c>
      <c r="L674" t="s">
        <v>245</v>
      </c>
    </row>
    <row r="675" spans="1:14" x14ac:dyDescent="0.3">
      <c r="A675">
        <v>701</v>
      </c>
      <c r="B675" t="s">
        <v>273</v>
      </c>
      <c r="C675" t="s">
        <v>15</v>
      </c>
      <c r="D675" s="1">
        <v>42004</v>
      </c>
      <c r="E675" s="6">
        <f t="shared" si="17"/>
        <v>2014</v>
      </c>
      <c r="F675" s="2">
        <v>155929000000</v>
      </c>
      <c r="G675" s="2">
        <v>142121000000</v>
      </c>
      <c r="H675" s="2">
        <v>12158000000</v>
      </c>
      <c r="I675" t="s">
        <v>12</v>
      </c>
      <c r="J675" t="s">
        <v>12</v>
      </c>
      <c r="K675" t="s">
        <v>19</v>
      </c>
      <c r="L675" t="s">
        <v>245</v>
      </c>
    </row>
    <row r="676" spans="1:14" x14ac:dyDescent="0.3">
      <c r="A676">
        <v>702</v>
      </c>
      <c r="B676" t="s">
        <v>273</v>
      </c>
      <c r="C676" t="s">
        <v>16</v>
      </c>
      <c r="D676" s="1">
        <v>42369</v>
      </c>
      <c r="E676" s="6">
        <f t="shared" si="17"/>
        <v>2015</v>
      </c>
      <c r="F676" s="2">
        <v>152356000000</v>
      </c>
      <c r="G676" s="2">
        <v>134054000000</v>
      </c>
      <c r="H676" s="2">
        <v>13405000000</v>
      </c>
      <c r="I676" t="s">
        <v>12</v>
      </c>
      <c r="J676" t="s">
        <v>12</v>
      </c>
      <c r="K676" t="s">
        <v>19</v>
      </c>
      <c r="L676" t="s">
        <v>245</v>
      </c>
    </row>
    <row r="677" spans="1:14" x14ac:dyDescent="0.3">
      <c r="A677">
        <v>703</v>
      </c>
      <c r="B677" t="s">
        <v>273</v>
      </c>
      <c r="C677" t="s">
        <v>17</v>
      </c>
      <c r="D677" s="1">
        <v>42735</v>
      </c>
      <c r="E677" s="6">
        <f t="shared" si="17"/>
        <v>2016</v>
      </c>
      <c r="F677" s="2">
        <v>166380000000</v>
      </c>
      <c r="G677" s="2">
        <v>145125000000</v>
      </c>
      <c r="H677" s="2">
        <v>11710000000</v>
      </c>
      <c r="I677" t="s">
        <v>12</v>
      </c>
      <c r="J677" t="s">
        <v>12</v>
      </c>
      <c r="K677" t="s">
        <v>19</v>
      </c>
      <c r="L677" t="s">
        <v>245</v>
      </c>
    </row>
    <row r="678" spans="1:14" x14ac:dyDescent="0.3">
      <c r="A678">
        <v>704</v>
      </c>
      <c r="B678" t="s">
        <v>274</v>
      </c>
      <c r="C678" t="s">
        <v>11</v>
      </c>
      <c r="D678" s="1">
        <v>41274</v>
      </c>
      <c r="E678" s="6">
        <f t="shared" si="17"/>
        <v>2012</v>
      </c>
      <c r="F678" s="2">
        <v>13013868000</v>
      </c>
      <c r="G678" s="2">
        <v>9235777000</v>
      </c>
      <c r="H678" s="2">
        <v>2656530000</v>
      </c>
      <c r="I678" t="s">
        <v>12</v>
      </c>
      <c r="J678" s="2">
        <v>98383000</v>
      </c>
      <c r="K678" t="s">
        <v>19</v>
      </c>
      <c r="L678" t="s">
        <v>79</v>
      </c>
    </row>
    <row r="679" spans="1:14" x14ac:dyDescent="0.3">
      <c r="A679">
        <v>705</v>
      </c>
      <c r="B679" t="s">
        <v>274</v>
      </c>
      <c r="C679" t="s">
        <v>15</v>
      </c>
      <c r="D679" s="1">
        <v>41639</v>
      </c>
      <c r="E679" s="6">
        <f t="shared" si="17"/>
        <v>2013</v>
      </c>
      <c r="F679" s="2">
        <v>14077843000</v>
      </c>
      <c r="G679" s="2">
        <v>9857923000</v>
      </c>
      <c r="H679" s="2">
        <v>3028028000</v>
      </c>
      <c r="I679" t="s">
        <v>12</v>
      </c>
      <c r="J679" s="2">
        <v>133957000</v>
      </c>
      <c r="K679" t="s">
        <v>19</v>
      </c>
      <c r="L679" t="s">
        <v>79</v>
      </c>
    </row>
    <row r="680" spans="1:14" x14ac:dyDescent="0.3">
      <c r="A680">
        <v>706</v>
      </c>
      <c r="B680" t="s">
        <v>274</v>
      </c>
      <c r="C680" t="s">
        <v>16</v>
      </c>
      <c r="D680" s="1">
        <v>42004</v>
      </c>
      <c r="E680" s="6">
        <f t="shared" si="17"/>
        <v>2014</v>
      </c>
      <c r="F680" s="2">
        <v>15341647000</v>
      </c>
      <c r="G680" s="2">
        <v>10747886000</v>
      </c>
      <c r="H680" s="2">
        <v>3314030000</v>
      </c>
      <c r="I680" t="s">
        <v>12</v>
      </c>
      <c r="J680" s="2">
        <v>148313000</v>
      </c>
      <c r="K680" t="s">
        <v>19</v>
      </c>
      <c r="L680" t="s">
        <v>79</v>
      </c>
    </row>
    <row r="681" spans="1:14" x14ac:dyDescent="0.3">
      <c r="A681">
        <v>707</v>
      </c>
      <c r="B681" t="s">
        <v>274</v>
      </c>
      <c r="C681" t="s">
        <v>17</v>
      </c>
      <c r="D681" s="1">
        <v>42369</v>
      </c>
      <c r="E681" s="6">
        <f t="shared" si="17"/>
        <v>2015</v>
      </c>
      <c r="F681" s="2">
        <v>15280044000</v>
      </c>
      <c r="G681" s="2">
        <v>10724192000</v>
      </c>
      <c r="H681" s="2">
        <v>3277390000</v>
      </c>
      <c r="I681" t="s">
        <v>12</v>
      </c>
      <c r="J681" s="2">
        <v>141675000</v>
      </c>
      <c r="K681" t="s">
        <v>19</v>
      </c>
      <c r="L681" t="s">
        <v>79</v>
      </c>
    </row>
    <row r="682" spans="1:14" x14ac:dyDescent="0.3">
      <c r="A682">
        <v>708</v>
      </c>
      <c r="B682" t="s">
        <v>275</v>
      </c>
      <c r="C682" t="s">
        <v>11</v>
      </c>
      <c r="D682" s="1">
        <v>41425</v>
      </c>
      <c r="E682" s="6">
        <f t="shared" si="17"/>
        <v>2013</v>
      </c>
      <c r="F682" s="2">
        <v>2375923000</v>
      </c>
      <c r="G682" s="2">
        <v>862075000</v>
      </c>
      <c r="H682" s="2">
        <v>1156635000</v>
      </c>
      <c r="I682" t="s">
        <v>12</v>
      </c>
      <c r="J682" t="s">
        <v>12</v>
      </c>
      <c r="K682" t="s">
        <v>22</v>
      </c>
      <c r="L682" t="s">
        <v>39</v>
      </c>
      <c r="N682" s="2" t="e">
        <f>H682+I682+J682</f>
        <v>#VALUE!</v>
      </c>
    </row>
    <row r="683" spans="1:14" x14ac:dyDescent="0.3">
      <c r="A683">
        <v>709</v>
      </c>
      <c r="B683" t="s">
        <v>275</v>
      </c>
      <c r="C683" t="s">
        <v>15</v>
      </c>
      <c r="D683" s="1">
        <v>41790</v>
      </c>
      <c r="E683" s="6">
        <f t="shared" si="17"/>
        <v>2014</v>
      </c>
      <c r="F683" s="2">
        <v>2554236000</v>
      </c>
      <c r="G683" s="2">
        <v>952225000</v>
      </c>
      <c r="H683" s="2">
        <v>1196512000</v>
      </c>
      <c r="I683" t="s">
        <v>12</v>
      </c>
      <c r="J683" t="s">
        <v>12</v>
      </c>
      <c r="K683" t="s">
        <v>22</v>
      </c>
      <c r="L683" t="s">
        <v>39</v>
      </c>
      <c r="N683" s="2" t="e">
        <f>H683+I683+J683</f>
        <v>#VALUE!</v>
      </c>
    </row>
    <row r="684" spans="1:14" x14ac:dyDescent="0.3">
      <c r="A684">
        <v>710</v>
      </c>
      <c r="B684" t="s">
        <v>275</v>
      </c>
      <c r="C684" t="s">
        <v>16</v>
      </c>
      <c r="D684" s="1">
        <v>42155</v>
      </c>
      <c r="E684" s="6">
        <f t="shared" si="17"/>
        <v>2015</v>
      </c>
      <c r="F684" s="2">
        <v>2773718000</v>
      </c>
      <c r="G684" s="2">
        <v>1022107000</v>
      </c>
      <c r="H684" s="2">
        <v>1295014000</v>
      </c>
      <c r="I684" t="s">
        <v>12</v>
      </c>
      <c r="J684" t="s">
        <v>12</v>
      </c>
      <c r="K684" t="s">
        <v>22</v>
      </c>
      <c r="L684" t="s">
        <v>39</v>
      </c>
      <c r="N684" s="2" t="e">
        <f>H684+I684+J684</f>
        <v>#VALUE!</v>
      </c>
    </row>
    <row r="685" spans="1:14" x14ac:dyDescent="0.3">
      <c r="A685">
        <v>711</v>
      </c>
      <c r="B685" t="s">
        <v>275</v>
      </c>
      <c r="C685" t="s">
        <v>17</v>
      </c>
      <c r="D685" s="1">
        <v>42521</v>
      </c>
      <c r="E685" s="6">
        <f t="shared" si="17"/>
        <v>2016</v>
      </c>
      <c r="F685" s="2">
        <v>2898150000</v>
      </c>
      <c r="G685" s="2">
        <v>1147639000</v>
      </c>
      <c r="H685" s="2">
        <v>1325567000</v>
      </c>
      <c r="I685" t="s">
        <v>12</v>
      </c>
      <c r="J685" t="s">
        <v>12</v>
      </c>
      <c r="K685" t="s">
        <v>22</v>
      </c>
      <c r="L685" t="s">
        <v>39</v>
      </c>
      <c r="N685" s="2" t="e">
        <f>H685+I685+J685</f>
        <v>#VALUE!</v>
      </c>
    </row>
    <row r="686" spans="1:14" x14ac:dyDescent="0.3">
      <c r="A686">
        <v>712</v>
      </c>
      <c r="B686" t="s">
        <v>276</v>
      </c>
      <c r="C686" t="s">
        <v>11</v>
      </c>
      <c r="D686" s="1">
        <v>41307</v>
      </c>
      <c r="E686" s="6">
        <f t="shared" si="17"/>
        <v>2013</v>
      </c>
      <c r="F686" s="2">
        <v>15651000000</v>
      </c>
      <c r="G686" s="2">
        <v>9480000000</v>
      </c>
      <c r="H686" t="s">
        <v>12</v>
      </c>
      <c r="I686" t="s">
        <v>12</v>
      </c>
      <c r="J686" t="s">
        <v>12</v>
      </c>
      <c r="K686" t="s">
        <v>19</v>
      </c>
      <c r="L686" t="s">
        <v>257</v>
      </c>
    </row>
    <row r="687" spans="1:14" x14ac:dyDescent="0.3">
      <c r="A687">
        <v>713</v>
      </c>
      <c r="B687" t="s">
        <v>276</v>
      </c>
      <c r="C687" t="s">
        <v>15</v>
      </c>
      <c r="D687" s="1">
        <v>41671</v>
      </c>
      <c r="E687" s="6">
        <f t="shared" si="17"/>
        <v>2014</v>
      </c>
      <c r="F687" s="2">
        <v>16148000000</v>
      </c>
      <c r="G687" s="2">
        <v>9855000000</v>
      </c>
      <c r="H687" t="s">
        <v>12</v>
      </c>
      <c r="I687" t="s">
        <v>12</v>
      </c>
      <c r="J687" t="s">
        <v>12</v>
      </c>
      <c r="K687" t="s">
        <v>19</v>
      </c>
      <c r="L687" t="s">
        <v>257</v>
      </c>
    </row>
    <row r="688" spans="1:14" x14ac:dyDescent="0.3">
      <c r="A688">
        <v>714</v>
      </c>
      <c r="B688" t="s">
        <v>276</v>
      </c>
      <c r="C688" t="s">
        <v>16</v>
      </c>
      <c r="D688" s="1">
        <v>42035</v>
      </c>
      <c r="E688" s="6">
        <f t="shared" si="17"/>
        <v>2015</v>
      </c>
      <c r="F688" s="2">
        <v>16435000000</v>
      </c>
      <c r="G688" s="2">
        <v>10146000000</v>
      </c>
      <c r="H688" t="s">
        <v>12</v>
      </c>
      <c r="I688" t="s">
        <v>12</v>
      </c>
      <c r="J688" t="s">
        <v>12</v>
      </c>
      <c r="K688" t="s">
        <v>19</v>
      </c>
      <c r="L688" t="s">
        <v>257</v>
      </c>
    </row>
    <row r="689" spans="1:12" x14ac:dyDescent="0.3">
      <c r="A689">
        <v>715</v>
      </c>
      <c r="B689" t="s">
        <v>276</v>
      </c>
      <c r="C689" t="s">
        <v>17</v>
      </c>
      <c r="D689" s="1">
        <v>42399</v>
      </c>
      <c r="E689" s="6">
        <f t="shared" si="17"/>
        <v>2016</v>
      </c>
      <c r="F689" s="2">
        <v>15797000000</v>
      </c>
      <c r="G689" s="2">
        <v>10077000000</v>
      </c>
      <c r="H689" t="s">
        <v>12</v>
      </c>
      <c r="I689" t="s">
        <v>12</v>
      </c>
      <c r="J689" t="s">
        <v>12</v>
      </c>
      <c r="K689" t="s">
        <v>19</v>
      </c>
      <c r="L689" t="s">
        <v>257</v>
      </c>
    </row>
    <row r="690" spans="1:12" x14ac:dyDescent="0.3">
      <c r="A690">
        <v>716</v>
      </c>
      <c r="B690" t="s">
        <v>277</v>
      </c>
      <c r="C690" t="s">
        <v>11</v>
      </c>
      <c r="D690" s="1">
        <v>41272</v>
      </c>
      <c r="E690" s="6">
        <f t="shared" si="17"/>
        <v>2012</v>
      </c>
      <c r="F690" s="2">
        <v>2715675000</v>
      </c>
      <c r="G690" s="2">
        <v>1277195000</v>
      </c>
      <c r="H690" s="2">
        <v>508547000</v>
      </c>
      <c r="I690" s="2">
        <v>325773000</v>
      </c>
      <c r="J690" t="s">
        <v>12</v>
      </c>
      <c r="K690" t="s">
        <v>19</v>
      </c>
      <c r="L690" t="s">
        <v>278</v>
      </c>
    </row>
    <row r="691" spans="1:12" x14ac:dyDescent="0.3">
      <c r="A691">
        <v>717</v>
      </c>
      <c r="B691" t="s">
        <v>277</v>
      </c>
      <c r="C691" t="s">
        <v>15</v>
      </c>
      <c r="D691" s="1">
        <v>41636</v>
      </c>
      <c r="E691" s="6">
        <f t="shared" si="17"/>
        <v>2013</v>
      </c>
      <c r="F691" s="2">
        <v>2631851000</v>
      </c>
      <c r="G691" s="2">
        <v>1224551000</v>
      </c>
      <c r="H691" s="2">
        <v>468345000</v>
      </c>
      <c r="I691" s="2">
        <v>364923000</v>
      </c>
      <c r="J691" t="s">
        <v>12</v>
      </c>
      <c r="K691" t="s">
        <v>19</v>
      </c>
      <c r="L691" t="s">
        <v>278</v>
      </c>
    </row>
    <row r="692" spans="1:12" x14ac:dyDescent="0.3">
      <c r="A692">
        <v>718</v>
      </c>
      <c r="B692" t="s">
        <v>277</v>
      </c>
      <c r="C692" t="s">
        <v>16</v>
      </c>
      <c r="D692" s="1">
        <v>42000</v>
      </c>
      <c r="E692" s="6">
        <f t="shared" si="17"/>
        <v>2014</v>
      </c>
      <c r="F692" s="2">
        <v>2870658000</v>
      </c>
      <c r="G692" s="2">
        <v>1266246000</v>
      </c>
      <c r="H692" s="2">
        <v>518665000</v>
      </c>
      <c r="I692" s="2">
        <v>395121000</v>
      </c>
      <c r="J692" t="s">
        <v>12</v>
      </c>
      <c r="K692" t="s">
        <v>19</v>
      </c>
      <c r="L692" t="s">
        <v>278</v>
      </c>
    </row>
    <row r="693" spans="1:12" x14ac:dyDescent="0.3">
      <c r="A693">
        <v>719</v>
      </c>
      <c r="B693" t="s">
        <v>277</v>
      </c>
      <c r="C693" t="s">
        <v>17</v>
      </c>
      <c r="D693" s="1">
        <v>42364</v>
      </c>
      <c r="E693" s="6">
        <f t="shared" si="17"/>
        <v>2015</v>
      </c>
      <c r="F693" s="2">
        <v>2820270000</v>
      </c>
      <c r="G693" s="2">
        <v>1281566000</v>
      </c>
      <c r="H693" s="2">
        <v>562080000</v>
      </c>
      <c r="I693" s="2">
        <v>427043000</v>
      </c>
      <c r="J693" t="s">
        <v>12</v>
      </c>
      <c r="K693" t="s">
        <v>19</v>
      </c>
      <c r="L693" t="s">
        <v>278</v>
      </c>
    </row>
    <row r="694" spans="1:12" x14ac:dyDescent="0.3">
      <c r="A694">
        <v>720</v>
      </c>
      <c r="B694" t="s">
        <v>279</v>
      </c>
      <c r="C694" t="s">
        <v>11</v>
      </c>
      <c r="D694" s="1">
        <v>41639</v>
      </c>
      <c r="E694" s="6">
        <f t="shared" si="17"/>
        <v>2013</v>
      </c>
      <c r="F694" s="2">
        <v>19540000000</v>
      </c>
      <c r="G694" s="2">
        <v>15422000000</v>
      </c>
      <c r="H694" s="2">
        <v>2816000000</v>
      </c>
      <c r="I694" t="s">
        <v>12</v>
      </c>
      <c r="J694" t="s">
        <v>12</v>
      </c>
      <c r="K694" t="s">
        <v>19</v>
      </c>
      <c r="L694" t="s">
        <v>280</v>
      </c>
    </row>
    <row r="695" spans="1:12" x14ac:dyDescent="0.3">
      <c r="A695">
        <v>721</v>
      </c>
      <c r="B695" t="s">
        <v>279</v>
      </c>
      <c r="C695" t="s">
        <v>15</v>
      </c>
      <c r="D695" s="1">
        <v>42004</v>
      </c>
      <c r="E695" s="6">
        <f t="shared" si="17"/>
        <v>2014</v>
      </c>
      <c r="F695" s="2">
        <v>18138000000</v>
      </c>
      <c r="G695" s="2">
        <v>13906000000</v>
      </c>
      <c r="H695" s="2">
        <v>2815000000</v>
      </c>
      <c r="I695" t="s">
        <v>12</v>
      </c>
      <c r="J695" t="s">
        <v>12</v>
      </c>
      <c r="K695" t="s">
        <v>19</v>
      </c>
      <c r="L695" t="s">
        <v>280</v>
      </c>
    </row>
    <row r="696" spans="1:12" x14ac:dyDescent="0.3">
      <c r="A696">
        <v>722</v>
      </c>
      <c r="B696" t="s">
        <v>279</v>
      </c>
      <c r="C696" t="s">
        <v>16</v>
      </c>
      <c r="D696" s="1">
        <v>42369</v>
      </c>
      <c r="E696" s="6">
        <f t="shared" si="17"/>
        <v>2015</v>
      </c>
      <c r="F696" s="2">
        <v>16443000000</v>
      </c>
      <c r="G696" s="2">
        <v>12164000000</v>
      </c>
      <c r="H696" s="2">
        <v>2728000000</v>
      </c>
      <c r="I696" t="s">
        <v>12</v>
      </c>
      <c r="J696" t="s">
        <v>12</v>
      </c>
      <c r="K696" t="s">
        <v>19</v>
      </c>
      <c r="L696" t="s">
        <v>280</v>
      </c>
    </row>
    <row r="697" spans="1:12" x14ac:dyDescent="0.3">
      <c r="A697">
        <v>723</v>
      </c>
      <c r="B697" t="s">
        <v>279</v>
      </c>
      <c r="C697" t="s">
        <v>17</v>
      </c>
      <c r="D697" s="1">
        <v>42735</v>
      </c>
      <c r="E697" s="6">
        <f t="shared" si="17"/>
        <v>2016</v>
      </c>
      <c r="F697" s="2">
        <v>15158000000</v>
      </c>
      <c r="G697" s="2">
        <v>10972000000</v>
      </c>
      <c r="H697" s="2">
        <v>2617000000</v>
      </c>
      <c r="I697" t="s">
        <v>12</v>
      </c>
      <c r="J697" t="s">
        <v>12</v>
      </c>
      <c r="K697" t="s">
        <v>19</v>
      </c>
      <c r="L697" t="s">
        <v>280</v>
      </c>
    </row>
    <row r="698" spans="1:12" x14ac:dyDescent="0.3">
      <c r="A698">
        <v>724</v>
      </c>
      <c r="B698" t="s">
        <v>281</v>
      </c>
      <c r="C698" t="s">
        <v>11</v>
      </c>
      <c r="D698" s="1">
        <v>41274</v>
      </c>
      <c r="E698" s="6">
        <f t="shared" si="17"/>
        <v>2012</v>
      </c>
      <c r="F698" s="2">
        <v>8950045000</v>
      </c>
      <c r="G698" s="2">
        <v>5033885000</v>
      </c>
      <c r="H698" s="2">
        <v>2785035000</v>
      </c>
      <c r="I698" t="s">
        <v>12</v>
      </c>
      <c r="J698" t="s">
        <v>12</v>
      </c>
      <c r="K698" t="s">
        <v>13</v>
      </c>
      <c r="L698" t="s">
        <v>282</v>
      </c>
    </row>
    <row r="699" spans="1:12" x14ac:dyDescent="0.3">
      <c r="A699">
        <v>725</v>
      </c>
      <c r="B699" t="s">
        <v>281</v>
      </c>
      <c r="C699" t="s">
        <v>15</v>
      </c>
      <c r="D699" s="1">
        <v>41639</v>
      </c>
      <c r="E699" s="6">
        <f t="shared" si="17"/>
        <v>2013</v>
      </c>
      <c r="F699" s="2">
        <v>9437758000</v>
      </c>
      <c r="G699" s="2">
        <v>5301275000</v>
      </c>
      <c r="H699" s="2">
        <v>2839629000</v>
      </c>
      <c r="I699" t="s">
        <v>12</v>
      </c>
      <c r="J699" t="s">
        <v>12</v>
      </c>
      <c r="K699" t="s">
        <v>13</v>
      </c>
      <c r="L699" t="s">
        <v>282</v>
      </c>
    </row>
    <row r="700" spans="1:12" x14ac:dyDescent="0.3">
      <c r="A700">
        <v>726</v>
      </c>
      <c r="B700" t="s">
        <v>281</v>
      </c>
      <c r="C700" t="s">
        <v>16</v>
      </c>
      <c r="D700" s="1">
        <v>42004</v>
      </c>
      <c r="E700" s="6">
        <f t="shared" si="17"/>
        <v>2014</v>
      </c>
      <c r="F700" s="2">
        <v>9964953000</v>
      </c>
      <c r="G700" s="2">
        <v>5650711000</v>
      </c>
      <c r="H700" s="2">
        <v>2967125000</v>
      </c>
      <c r="I700" t="s">
        <v>12</v>
      </c>
      <c r="J700" t="s">
        <v>12</v>
      </c>
      <c r="K700" t="s">
        <v>13</v>
      </c>
      <c r="L700" t="s">
        <v>282</v>
      </c>
    </row>
    <row r="701" spans="1:12" x14ac:dyDescent="0.3">
      <c r="A701">
        <v>727</v>
      </c>
      <c r="B701" t="s">
        <v>281</v>
      </c>
      <c r="C701" t="s">
        <v>17</v>
      </c>
      <c r="D701" s="1">
        <v>42369</v>
      </c>
      <c r="E701" s="6">
        <f t="shared" si="17"/>
        <v>2015</v>
      </c>
      <c r="F701" s="2">
        <v>9973384000</v>
      </c>
      <c r="G701" s="2">
        <v>5741956000</v>
      </c>
      <c r="H701" s="2">
        <v>2931108000</v>
      </c>
      <c r="I701" t="s">
        <v>12</v>
      </c>
      <c r="J701" t="s">
        <v>12</v>
      </c>
      <c r="K701" t="s">
        <v>13</v>
      </c>
      <c r="L701" t="s">
        <v>282</v>
      </c>
    </row>
    <row r="702" spans="1:12" x14ac:dyDescent="0.3">
      <c r="A702">
        <v>728</v>
      </c>
      <c r="B702" t="s">
        <v>283</v>
      </c>
      <c r="C702" t="s">
        <v>11</v>
      </c>
      <c r="D702" s="1">
        <v>41639</v>
      </c>
      <c r="E702" s="6">
        <f t="shared" si="17"/>
        <v>2013</v>
      </c>
      <c r="F702" s="2">
        <v>29402000000</v>
      </c>
      <c r="G702" s="2">
        <v>24931000000</v>
      </c>
      <c r="H702" s="2">
        <v>1333000000</v>
      </c>
      <c r="I702" t="s">
        <v>12</v>
      </c>
      <c r="J702" t="s">
        <v>12</v>
      </c>
      <c r="K702" t="s">
        <v>83</v>
      </c>
      <c r="L702" t="s">
        <v>114</v>
      </c>
    </row>
    <row r="703" spans="1:12" x14ac:dyDescent="0.3">
      <c r="A703">
        <v>729</v>
      </c>
      <c r="B703" t="s">
        <v>283</v>
      </c>
      <c r="C703" t="s">
        <v>15</v>
      </c>
      <c r="D703" s="1">
        <v>42004</v>
      </c>
      <c r="E703" s="6">
        <f t="shared" si="17"/>
        <v>2014</v>
      </c>
      <c r="F703" s="2">
        <v>32870000000</v>
      </c>
      <c r="G703" s="2">
        <v>27334000000</v>
      </c>
      <c r="H703" s="2">
        <v>293000000</v>
      </c>
      <c r="I703" t="s">
        <v>12</v>
      </c>
      <c r="J703" t="s">
        <v>12</v>
      </c>
      <c r="K703" t="s">
        <v>83</v>
      </c>
      <c r="L703" t="s">
        <v>114</v>
      </c>
    </row>
    <row r="704" spans="1:12" x14ac:dyDescent="0.3">
      <c r="A704">
        <v>730</v>
      </c>
      <c r="B704" t="s">
        <v>283</v>
      </c>
      <c r="C704" t="s">
        <v>16</v>
      </c>
      <c r="D704" s="1">
        <v>42369</v>
      </c>
      <c r="E704" s="6">
        <f t="shared" si="17"/>
        <v>2015</v>
      </c>
      <c r="F704" s="2">
        <v>23633000000</v>
      </c>
      <c r="G704" s="2">
        <v>21113000000</v>
      </c>
      <c r="H704" s="2">
        <v>200000000</v>
      </c>
      <c r="I704" t="s">
        <v>12</v>
      </c>
      <c r="J704" t="s">
        <v>12</v>
      </c>
      <c r="K704" t="s">
        <v>83</v>
      </c>
      <c r="L704" t="s">
        <v>114</v>
      </c>
    </row>
    <row r="705" spans="1:12" x14ac:dyDescent="0.3">
      <c r="A705">
        <v>731</v>
      </c>
      <c r="B705" t="s">
        <v>283</v>
      </c>
      <c r="C705" t="s">
        <v>17</v>
      </c>
      <c r="D705" s="1">
        <v>42735</v>
      </c>
      <c r="E705" s="6">
        <f t="shared" si="17"/>
        <v>2016</v>
      </c>
      <c r="F705" s="2">
        <v>15887000000</v>
      </c>
      <c r="G705" s="2">
        <v>15023000000</v>
      </c>
      <c r="H705" s="2">
        <v>228000000</v>
      </c>
      <c r="I705" t="s">
        <v>12</v>
      </c>
      <c r="J705" t="s">
        <v>12</v>
      </c>
      <c r="K705" t="s">
        <v>83</v>
      </c>
      <c r="L705" t="s">
        <v>114</v>
      </c>
    </row>
    <row r="706" spans="1:12" x14ac:dyDescent="0.3">
      <c r="A706">
        <v>732</v>
      </c>
      <c r="B706" t="s">
        <v>284</v>
      </c>
      <c r="C706" t="s">
        <v>11</v>
      </c>
      <c r="D706" s="1">
        <v>41455</v>
      </c>
      <c r="E706" s="6">
        <f t="shared" ref="E706:E769" si="18">YEAR(D706)</f>
        <v>2013</v>
      </c>
      <c r="F706" s="2">
        <v>4297842000</v>
      </c>
      <c r="G706" s="2">
        <v>3193722000</v>
      </c>
      <c r="H706" s="2">
        <v>902869000</v>
      </c>
      <c r="I706" t="s">
        <v>12</v>
      </c>
      <c r="J706" t="s">
        <v>12</v>
      </c>
      <c r="K706" t="s">
        <v>19</v>
      </c>
      <c r="L706" t="s">
        <v>278</v>
      </c>
    </row>
    <row r="707" spans="1:12" x14ac:dyDescent="0.3">
      <c r="A707">
        <v>733</v>
      </c>
      <c r="B707" t="s">
        <v>284</v>
      </c>
      <c r="C707" t="s">
        <v>15</v>
      </c>
      <c r="D707" s="1">
        <v>41820</v>
      </c>
      <c r="E707" s="6">
        <f t="shared" si="18"/>
        <v>2014</v>
      </c>
      <c r="F707" s="2">
        <v>5348483000</v>
      </c>
      <c r="G707" s="2">
        <v>3891816000</v>
      </c>
      <c r="H707" s="2">
        <v>1126940000</v>
      </c>
      <c r="I707" t="s">
        <v>12</v>
      </c>
      <c r="J707" t="s">
        <v>12</v>
      </c>
      <c r="K707" t="s">
        <v>19</v>
      </c>
      <c r="L707" t="s">
        <v>278</v>
      </c>
    </row>
    <row r="708" spans="1:12" x14ac:dyDescent="0.3">
      <c r="A708">
        <v>734</v>
      </c>
      <c r="B708" t="s">
        <v>284</v>
      </c>
      <c r="C708" t="s">
        <v>16</v>
      </c>
      <c r="D708" s="1">
        <v>42185</v>
      </c>
      <c r="E708" s="6">
        <f t="shared" si="18"/>
        <v>2015</v>
      </c>
      <c r="F708" s="2">
        <v>6155297000</v>
      </c>
      <c r="G708" s="2">
        <v>4338193000</v>
      </c>
      <c r="H708" s="2">
        <v>1347510000</v>
      </c>
      <c r="I708" t="s">
        <v>12</v>
      </c>
      <c r="J708" t="s">
        <v>12</v>
      </c>
      <c r="K708" t="s">
        <v>19</v>
      </c>
      <c r="L708" t="s">
        <v>278</v>
      </c>
    </row>
    <row r="709" spans="1:12" x14ac:dyDescent="0.3">
      <c r="A709">
        <v>735</v>
      </c>
      <c r="B709" t="s">
        <v>284</v>
      </c>
      <c r="C709" t="s">
        <v>17</v>
      </c>
      <c r="D709" s="1">
        <v>42551</v>
      </c>
      <c r="E709" s="6">
        <f t="shared" si="18"/>
        <v>2016</v>
      </c>
      <c r="F709" s="2">
        <v>6911676000</v>
      </c>
      <c r="G709" s="2">
        <v>4818585000</v>
      </c>
      <c r="H709" s="2">
        <v>1513064000</v>
      </c>
      <c r="I709" t="s">
        <v>12</v>
      </c>
      <c r="J709" t="s">
        <v>12</v>
      </c>
      <c r="K709" t="s">
        <v>19</v>
      </c>
      <c r="L709" t="s">
        <v>278</v>
      </c>
    </row>
    <row r="710" spans="1:12" x14ac:dyDescent="0.3">
      <c r="A710">
        <v>736</v>
      </c>
      <c r="B710" t="s">
        <v>285</v>
      </c>
      <c r="C710" t="s">
        <v>11</v>
      </c>
      <c r="D710" s="1">
        <v>41274</v>
      </c>
      <c r="E710" s="6">
        <f t="shared" si="18"/>
        <v>2012</v>
      </c>
      <c r="F710" s="2">
        <v>4088983000</v>
      </c>
      <c r="G710" s="2">
        <v>1671980000</v>
      </c>
      <c r="H710" s="2">
        <v>1269586000</v>
      </c>
      <c r="I710" s="2">
        <v>201197000</v>
      </c>
      <c r="J710" s="2">
        <v>92369000</v>
      </c>
      <c r="K710" t="s">
        <v>19</v>
      </c>
      <c r="L710" t="s">
        <v>286</v>
      </c>
    </row>
    <row r="711" spans="1:12" x14ac:dyDescent="0.3">
      <c r="A711">
        <v>737</v>
      </c>
      <c r="B711" t="s">
        <v>285</v>
      </c>
      <c r="C711" t="s">
        <v>15</v>
      </c>
      <c r="D711" s="1">
        <v>41637</v>
      </c>
      <c r="E711" s="6">
        <f t="shared" si="18"/>
        <v>2013</v>
      </c>
      <c r="F711" s="2">
        <v>4082157000</v>
      </c>
      <c r="G711" s="2">
        <v>1672901000</v>
      </c>
      <c r="H711" s="2">
        <v>1269777000</v>
      </c>
      <c r="I711" s="2">
        <v>207591000</v>
      </c>
      <c r="J711" s="2">
        <v>125876000</v>
      </c>
      <c r="K711" t="s">
        <v>19</v>
      </c>
      <c r="L711" t="s">
        <v>286</v>
      </c>
    </row>
    <row r="712" spans="1:12" x14ac:dyDescent="0.3">
      <c r="A712">
        <v>738</v>
      </c>
      <c r="B712" t="s">
        <v>285</v>
      </c>
      <c r="C712" t="s">
        <v>16</v>
      </c>
      <c r="D712" s="1">
        <v>42001</v>
      </c>
      <c r="E712" s="6">
        <f t="shared" si="18"/>
        <v>2014</v>
      </c>
      <c r="F712" s="2">
        <v>4277207000</v>
      </c>
      <c r="G712" s="2">
        <v>1698372000</v>
      </c>
      <c r="H712" s="2">
        <v>1315793000</v>
      </c>
      <c r="I712" s="2">
        <v>222556000</v>
      </c>
      <c r="J712" s="2">
        <v>99794000</v>
      </c>
      <c r="K712" t="s">
        <v>19</v>
      </c>
      <c r="L712" t="s">
        <v>286</v>
      </c>
    </row>
    <row r="713" spans="1:12" x14ac:dyDescent="0.3">
      <c r="A713">
        <v>739</v>
      </c>
      <c r="B713" t="s">
        <v>285</v>
      </c>
      <c r="C713" t="s">
        <v>17</v>
      </c>
      <c r="D713" s="1">
        <v>42365</v>
      </c>
      <c r="E713" s="6">
        <f t="shared" si="18"/>
        <v>2015</v>
      </c>
      <c r="F713" s="2">
        <v>4447509000</v>
      </c>
      <c r="G713" s="2">
        <v>1677033000</v>
      </c>
      <c r="H713" s="2">
        <v>1370183000</v>
      </c>
      <c r="I713" s="2">
        <v>242944000</v>
      </c>
      <c r="J713" s="2">
        <v>86171000</v>
      </c>
      <c r="K713" t="s">
        <v>19</v>
      </c>
      <c r="L713" t="s">
        <v>286</v>
      </c>
    </row>
    <row r="714" spans="1:12" x14ac:dyDescent="0.3">
      <c r="A714">
        <v>740</v>
      </c>
      <c r="B714" t="s">
        <v>287</v>
      </c>
      <c r="C714" t="s">
        <v>11</v>
      </c>
      <c r="D714" s="1">
        <v>41274</v>
      </c>
      <c r="E714" s="6">
        <f t="shared" si="18"/>
        <v>2012</v>
      </c>
      <c r="F714" s="2">
        <v>3036584000</v>
      </c>
      <c r="G714" s="2">
        <v>162167000</v>
      </c>
      <c r="H714" s="2">
        <v>1789327000</v>
      </c>
      <c r="I714" t="s">
        <v>12</v>
      </c>
      <c r="J714" s="2">
        <v>193937000</v>
      </c>
      <c r="K714" t="s">
        <v>47</v>
      </c>
      <c r="L714" t="s">
        <v>105</v>
      </c>
    </row>
    <row r="715" spans="1:12" x14ac:dyDescent="0.3">
      <c r="A715">
        <v>741</v>
      </c>
      <c r="B715" t="s">
        <v>287</v>
      </c>
      <c r="C715" t="s">
        <v>15</v>
      </c>
      <c r="D715" s="1">
        <v>41639</v>
      </c>
      <c r="E715" s="6">
        <f t="shared" si="18"/>
        <v>2013</v>
      </c>
      <c r="F715" s="2">
        <v>2872833000</v>
      </c>
      <c r="G715" s="2">
        <v>116241000</v>
      </c>
      <c r="H715" s="2">
        <v>1716639000</v>
      </c>
      <c r="I715" t="s">
        <v>12</v>
      </c>
      <c r="J715" s="2">
        <v>131409000</v>
      </c>
      <c r="K715" t="s">
        <v>47</v>
      </c>
      <c r="L715" t="s">
        <v>105</v>
      </c>
    </row>
    <row r="716" spans="1:12" x14ac:dyDescent="0.3">
      <c r="A716">
        <v>742</v>
      </c>
      <c r="B716" t="s">
        <v>287</v>
      </c>
      <c r="C716" t="s">
        <v>16</v>
      </c>
      <c r="D716" s="1">
        <v>42004</v>
      </c>
      <c r="E716" s="6">
        <f t="shared" si="18"/>
        <v>2014</v>
      </c>
      <c r="F716" s="2">
        <v>2955641000</v>
      </c>
      <c r="G716" s="2">
        <v>86453000</v>
      </c>
      <c r="H716" s="2">
        <v>1843069000</v>
      </c>
      <c r="I716" t="s">
        <v>12</v>
      </c>
      <c r="J716" s="2">
        <v>120266000</v>
      </c>
      <c r="K716" t="s">
        <v>47</v>
      </c>
      <c r="L716" t="s">
        <v>105</v>
      </c>
    </row>
    <row r="717" spans="1:12" x14ac:dyDescent="0.3">
      <c r="A717">
        <v>743</v>
      </c>
      <c r="B717" t="s">
        <v>287</v>
      </c>
      <c r="C717" t="s">
        <v>17</v>
      </c>
      <c r="D717" s="1">
        <v>42369</v>
      </c>
      <c r="E717" s="6">
        <f t="shared" si="18"/>
        <v>2015</v>
      </c>
      <c r="F717" s="2">
        <v>3153251000</v>
      </c>
      <c r="G717" s="2">
        <v>82175000</v>
      </c>
      <c r="H717" s="2">
        <v>1948041000</v>
      </c>
      <c r="I717" t="s">
        <v>12</v>
      </c>
      <c r="J717" s="2">
        <v>127821000</v>
      </c>
      <c r="K717" t="s">
        <v>47</v>
      </c>
      <c r="L717" t="s">
        <v>105</v>
      </c>
    </row>
    <row r="718" spans="1:12" x14ac:dyDescent="0.3">
      <c r="A718">
        <v>744</v>
      </c>
      <c r="B718" t="s">
        <v>288</v>
      </c>
      <c r="C718" t="s">
        <v>11</v>
      </c>
      <c r="D718" s="1">
        <v>41636</v>
      </c>
      <c r="E718" s="6">
        <f t="shared" si="18"/>
        <v>2013</v>
      </c>
      <c r="F718" s="2">
        <v>4627802000</v>
      </c>
      <c r="G718" s="2">
        <v>3016109000</v>
      </c>
      <c r="H718" s="2">
        <v>1096507000</v>
      </c>
      <c r="I718" t="s">
        <v>12</v>
      </c>
      <c r="J718" t="s">
        <v>12</v>
      </c>
      <c r="K718" t="s">
        <v>19</v>
      </c>
      <c r="L718" t="s">
        <v>289</v>
      </c>
    </row>
    <row r="719" spans="1:12" x14ac:dyDescent="0.3">
      <c r="A719">
        <v>745</v>
      </c>
      <c r="B719" t="s">
        <v>288</v>
      </c>
      <c r="C719" t="s">
        <v>15</v>
      </c>
      <c r="D719" s="1">
        <v>42007</v>
      </c>
      <c r="E719" s="6">
        <f t="shared" si="18"/>
        <v>2015</v>
      </c>
      <c r="F719" s="2">
        <v>5324746000</v>
      </c>
      <c r="G719" s="2">
        <v>3420339000</v>
      </c>
      <c r="H719" s="2">
        <v>1340453000</v>
      </c>
      <c r="I719" t="s">
        <v>12</v>
      </c>
      <c r="J719" t="s">
        <v>12</v>
      </c>
      <c r="K719" t="s">
        <v>19</v>
      </c>
      <c r="L719" t="s">
        <v>289</v>
      </c>
    </row>
    <row r="720" spans="1:12" x14ac:dyDescent="0.3">
      <c r="A720">
        <v>746</v>
      </c>
      <c r="B720" t="s">
        <v>288</v>
      </c>
      <c r="C720" t="s">
        <v>16</v>
      </c>
      <c r="D720" s="1">
        <v>42371</v>
      </c>
      <c r="E720" s="6">
        <f t="shared" si="18"/>
        <v>2016</v>
      </c>
      <c r="F720" s="2">
        <v>5731549000</v>
      </c>
      <c r="G720" s="2">
        <v>3595217000</v>
      </c>
      <c r="H720" s="2">
        <v>1541214000</v>
      </c>
      <c r="I720" t="s">
        <v>12</v>
      </c>
      <c r="J720" t="s">
        <v>12</v>
      </c>
      <c r="K720" t="s">
        <v>19</v>
      </c>
      <c r="L720" t="s">
        <v>289</v>
      </c>
    </row>
    <row r="721" spans="1:17" x14ac:dyDescent="0.3">
      <c r="A721">
        <v>747</v>
      </c>
      <c r="B721" t="s">
        <v>288</v>
      </c>
      <c r="C721" t="s">
        <v>17</v>
      </c>
      <c r="D721" s="1">
        <v>42735</v>
      </c>
      <c r="E721" s="6">
        <f t="shared" si="18"/>
        <v>2016</v>
      </c>
      <c r="F721" s="2">
        <v>6028199000</v>
      </c>
      <c r="G721" s="2">
        <v>3752151000</v>
      </c>
      <c r="H721" s="2">
        <v>1500399000</v>
      </c>
      <c r="I721" t="s">
        <v>12</v>
      </c>
      <c r="J721" t="s">
        <v>12</v>
      </c>
      <c r="K721" t="s">
        <v>19</v>
      </c>
      <c r="L721" t="s">
        <v>289</v>
      </c>
    </row>
    <row r="722" spans="1:17" x14ac:dyDescent="0.3">
      <c r="A722">
        <v>748</v>
      </c>
      <c r="B722" t="s">
        <v>290</v>
      </c>
      <c r="C722" t="s">
        <v>11</v>
      </c>
      <c r="D722" s="1">
        <v>41274</v>
      </c>
      <c r="E722" s="6">
        <f t="shared" si="18"/>
        <v>2012</v>
      </c>
      <c r="F722" s="2">
        <v>33013000000</v>
      </c>
      <c r="G722" s="2">
        <v>5717000000</v>
      </c>
      <c r="H722" s="2">
        <v>20801000000</v>
      </c>
      <c r="I722" t="s">
        <v>12</v>
      </c>
      <c r="J722" s="2">
        <v>1679000000</v>
      </c>
      <c r="K722" t="s">
        <v>25</v>
      </c>
      <c r="L722" t="s">
        <v>199</v>
      </c>
      <c r="M722" s="2">
        <f>F722-G722</f>
        <v>27296000000</v>
      </c>
      <c r="N722" s="2">
        <f>SUM(H722:J722)</f>
        <v>22480000000</v>
      </c>
      <c r="O722" s="2">
        <f>M722-N722</f>
        <v>4816000000</v>
      </c>
      <c r="P722" s="5">
        <f>1-(G722/F722)</f>
        <v>0.8268257958985854</v>
      </c>
      <c r="Q722" s="5">
        <f>O722/F722</f>
        <v>0.14588192530215369</v>
      </c>
    </row>
    <row r="723" spans="1:17" x14ac:dyDescent="0.3">
      <c r="A723">
        <v>749</v>
      </c>
      <c r="B723" t="s">
        <v>290</v>
      </c>
      <c r="C723" t="s">
        <v>15</v>
      </c>
      <c r="D723" s="1">
        <v>41639</v>
      </c>
      <c r="E723" s="6">
        <f t="shared" si="18"/>
        <v>2013</v>
      </c>
      <c r="F723" s="2">
        <v>34182000000</v>
      </c>
      <c r="G723" s="2">
        <v>5970000000</v>
      </c>
      <c r="H723" s="2">
        <v>21667000000</v>
      </c>
      <c r="I723" t="s">
        <v>12</v>
      </c>
      <c r="J723" s="2">
        <v>1753000000</v>
      </c>
      <c r="K723" t="s">
        <v>25</v>
      </c>
      <c r="L723" t="s">
        <v>199</v>
      </c>
      <c r="M723" s="2">
        <f>F723-G723</f>
        <v>28212000000</v>
      </c>
      <c r="N723" s="2">
        <f>SUM(H723:J723)</f>
        <v>23420000000</v>
      </c>
      <c r="O723" s="2">
        <f>M723-N723</f>
        <v>4792000000</v>
      </c>
      <c r="P723" s="5">
        <f>1-(G723/F723)</f>
        <v>0.82534667368790593</v>
      </c>
      <c r="Q723" s="5">
        <f>O723/F723</f>
        <v>0.14019074366625708</v>
      </c>
    </row>
    <row r="724" spans="1:17" x14ac:dyDescent="0.3">
      <c r="A724">
        <v>750</v>
      </c>
      <c r="B724" t="s">
        <v>290</v>
      </c>
      <c r="C724" t="s">
        <v>16</v>
      </c>
      <c r="D724" s="1">
        <v>42004</v>
      </c>
      <c r="E724" s="6">
        <f t="shared" si="18"/>
        <v>2014</v>
      </c>
      <c r="F724" s="2">
        <v>36918000000</v>
      </c>
      <c r="G724" s="2">
        <v>6262000000</v>
      </c>
      <c r="H724" s="2">
        <v>23271000000</v>
      </c>
      <c r="I724" t="s">
        <v>12</v>
      </c>
      <c r="J724" s="2">
        <v>1820000000</v>
      </c>
      <c r="K724" t="s">
        <v>25</v>
      </c>
      <c r="L724" t="s">
        <v>199</v>
      </c>
      <c r="M724" s="2">
        <f>F724-G724</f>
        <v>30656000000</v>
      </c>
      <c r="N724" s="2">
        <f>SUM(H724:J724)</f>
        <v>25091000000</v>
      </c>
      <c r="O724" s="2">
        <f>M724-N724</f>
        <v>5565000000</v>
      </c>
      <c r="P724" s="5">
        <f>1-(G724/F724)</f>
        <v>0.83038084403272117</v>
      </c>
      <c r="Q724" s="5">
        <f>O724/F724</f>
        <v>0.15073947667804324</v>
      </c>
    </row>
    <row r="725" spans="1:17" x14ac:dyDescent="0.3">
      <c r="A725">
        <v>751</v>
      </c>
      <c r="B725" t="s">
        <v>290</v>
      </c>
      <c r="C725" t="s">
        <v>17</v>
      </c>
      <c r="D725" s="1">
        <v>42369</v>
      </c>
      <c r="E725" s="6">
        <f t="shared" si="18"/>
        <v>2015</v>
      </c>
      <c r="F725" s="2">
        <v>39678000000</v>
      </c>
      <c r="G725" s="2">
        <v>6638000000</v>
      </c>
      <c r="H725" s="2">
        <v>25171000000</v>
      </c>
      <c r="I725" t="s">
        <v>12</v>
      </c>
      <c r="J725" s="2">
        <v>1904000000</v>
      </c>
      <c r="K725" t="s">
        <v>25</v>
      </c>
      <c r="L725" t="s">
        <v>199</v>
      </c>
      <c r="M725" s="2">
        <f>F725-G725</f>
        <v>33040000000</v>
      </c>
      <c r="N725" s="2">
        <f>SUM(H725:J725)</f>
        <v>27075000000</v>
      </c>
      <c r="O725" s="2">
        <f>M725-N725</f>
        <v>5965000000</v>
      </c>
      <c r="P725" s="5">
        <f>1-(G725/F725)</f>
        <v>0.83270326125308736</v>
      </c>
      <c r="Q725" s="5">
        <f>O725/F725</f>
        <v>0.15033519834669087</v>
      </c>
    </row>
    <row r="726" spans="1:17" x14ac:dyDescent="0.3">
      <c r="A726">
        <v>752</v>
      </c>
      <c r="B726" t="s">
        <v>291</v>
      </c>
      <c r="C726" t="s">
        <v>11</v>
      </c>
      <c r="D726" s="1">
        <v>41274</v>
      </c>
      <c r="E726" s="6">
        <f t="shared" si="18"/>
        <v>2012</v>
      </c>
      <c r="F726" s="2">
        <v>1765979000</v>
      </c>
      <c r="G726" s="2">
        <v>567989000</v>
      </c>
      <c r="H726" s="2">
        <v>158950000</v>
      </c>
      <c r="I726" t="s">
        <v>12</v>
      </c>
      <c r="J726" s="2">
        <v>506220000</v>
      </c>
      <c r="K726" t="s">
        <v>52</v>
      </c>
      <c r="L726" t="s">
        <v>53</v>
      </c>
    </row>
    <row r="727" spans="1:17" x14ac:dyDescent="0.3">
      <c r="A727">
        <v>753</v>
      </c>
      <c r="B727" t="s">
        <v>291</v>
      </c>
      <c r="C727" t="s">
        <v>15</v>
      </c>
      <c r="D727" s="1">
        <v>41639</v>
      </c>
      <c r="E727" s="6">
        <f t="shared" si="18"/>
        <v>2013</v>
      </c>
      <c r="F727" s="2">
        <v>2847945000</v>
      </c>
      <c r="G727" s="2">
        <v>1206813000</v>
      </c>
      <c r="H727" s="2">
        <v>241719000</v>
      </c>
      <c r="I727" t="s">
        <v>12</v>
      </c>
      <c r="J727" s="2">
        <v>865800000</v>
      </c>
      <c r="K727" t="s">
        <v>52</v>
      </c>
      <c r="L727" t="s">
        <v>53</v>
      </c>
    </row>
    <row r="728" spans="1:17" x14ac:dyDescent="0.3">
      <c r="A728">
        <v>754</v>
      </c>
      <c r="B728" t="s">
        <v>291</v>
      </c>
      <c r="C728" t="s">
        <v>16</v>
      </c>
      <c r="D728" s="1">
        <v>42004</v>
      </c>
      <c r="E728" s="6">
        <f t="shared" si="18"/>
        <v>2014</v>
      </c>
      <c r="F728" s="2">
        <v>3305879000</v>
      </c>
      <c r="G728" s="2">
        <v>1403358000</v>
      </c>
      <c r="H728" s="2">
        <v>212481000</v>
      </c>
      <c r="I728" t="s">
        <v>12</v>
      </c>
      <c r="J728" s="2">
        <v>844130000</v>
      </c>
      <c r="K728" t="s">
        <v>52</v>
      </c>
      <c r="L728" t="s">
        <v>53</v>
      </c>
    </row>
    <row r="729" spans="1:17" x14ac:dyDescent="0.3">
      <c r="A729">
        <v>755</v>
      </c>
      <c r="B729" t="s">
        <v>291</v>
      </c>
      <c r="C729" t="s">
        <v>17</v>
      </c>
      <c r="D729" s="1">
        <v>42369</v>
      </c>
      <c r="E729" s="6">
        <f t="shared" si="18"/>
        <v>2015</v>
      </c>
      <c r="F729" s="2">
        <v>3775685000</v>
      </c>
      <c r="G729" s="2">
        <v>1622257000</v>
      </c>
      <c r="H729" s="2">
        <v>258342000</v>
      </c>
      <c r="I729" t="s">
        <v>12</v>
      </c>
      <c r="J729" s="2">
        <v>826240000</v>
      </c>
      <c r="K729" t="s">
        <v>52</v>
      </c>
      <c r="L729" t="s">
        <v>53</v>
      </c>
    </row>
    <row r="730" spans="1:17" x14ac:dyDescent="0.3">
      <c r="A730">
        <v>756</v>
      </c>
      <c r="B730" t="s">
        <v>292</v>
      </c>
      <c r="C730" t="s">
        <v>11</v>
      </c>
      <c r="D730" s="1">
        <v>41639</v>
      </c>
      <c r="E730" s="6">
        <f t="shared" si="18"/>
        <v>2013</v>
      </c>
      <c r="F730" s="2">
        <v>2013719000</v>
      </c>
      <c r="G730" t="s">
        <v>12</v>
      </c>
      <c r="H730" s="2">
        <v>401324000</v>
      </c>
      <c r="I730" t="s">
        <v>12</v>
      </c>
      <c r="J730" s="2">
        <v>423312000</v>
      </c>
      <c r="K730" t="s">
        <v>52</v>
      </c>
      <c r="L730" t="s">
        <v>53</v>
      </c>
    </row>
    <row r="731" spans="1:17" x14ac:dyDescent="0.3">
      <c r="A731">
        <v>757</v>
      </c>
      <c r="B731" t="s">
        <v>292</v>
      </c>
      <c r="C731" t="s">
        <v>15</v>
      </c>
      <c r="D731" s="1">
        <v>42004</v>
      </c>
      <c r="E731" s="6">
        <f t="shared" si="18"/>
        <v>2014</v>
      </c>
      <c r="F731" s="2">
        <v>1563210000</v>
      </c>
      <c r="G731" t="s">
        <v>12</v>
      </c>
      <c r="H731" s="2">
        <v>463059000</v>
      </c>
      <c r="I731" t="s">
        <v>12</v>
      </c>
      <c r="J731" s="2">
        <v>455016000</v>
      </c>
      <c r="K731" t="s">
        <v>52</v>
      </c>
      <c r="L731" t="s">
        <v>53</v>
      </c>
    </row>
    <row r="732" spans="1:17" x14ac:dyDescent="0.3">
      <c r="A732">
        <v>758</v>
      </c>
      <c r="B732" t="s">
        <v>292</v>
      </c>
      <c r="C732" t="s">
        <v>16</v>
      </c>
      <c r="D732" s="1">
        <v>42369</v>
      </c>
      <c r="E732" s="6">
        <f t="shared" si="18"/>
        <v>2015</v>
      </c>
      <c r="F732" s="2">
        <v>1828305000</v>
      </c>
      <c r="G732" t="s">
        <v>12</v>
      </c>
      <c r="H732" s="2">
        <v>706644000</v>
      </c>
      <c r="I732" t="s">
        <v>12</v>
      </c>
      <c r="J732" s="2">
        <v>504905000</v>
      </c>
      <c r="K732" t="s">
        <v>52</v>
      </c>
      <c r="L732" t="s">
        <v>53</v>
      </c>
    </row>
    <row r="733" spans="1:17" x14ac:dyDescent="0.3">
      <c r="A733">
        <v>759</v>
      </c>
      <c r="B733" t="s">
        <v>292</v>
      </c>
      <c r="C733" t="s">
        <v>17</v>
      </c>
      <c r="D733" s="1">
        <v>42735</v>
      </c>
      <c r="E733" s="6">
        <f t="shared" si="18"/>
        <v>2016</v>
      </c>
      <c r="F733" s="2">
        <v>2040486000</v>
      </c>
      <c r="G733" t="s">
        <v>12</v>
      </c>
      <c r="H733" s="2">
        <v>842010000</v>
      </c>
      <c r="I733" t="s">
        <v>12</v>
      </c>
      <c r="J733" s="2">
        <v>568108000</v>
      </c>
      <c r="K733" t="s">
        <v>52</v>
      </c>
      <c r="L733" t="s">
        <v>53</v>
      </c>
    </row>
    <row r="734" spans="1:17" x14ac:dyDescent="0.3">
      <c r="A734">
        <v>760</v>
      </c>
      <c r="B734" t="s">
        <v>293</v>
      </c>
      <c r="C734" t="s">
        <v>11</v>
      </c>
      <c r="D734" s="1">
        <v>41308</v>
      </c>
      <c r="E734" s="6">
        <f t="shared" si="18"/>
        <v>2013</v>
      </c>
      <c r="F734" s="2">
        <v>74754000000</v>
      </c>
      <c r="G734" s="2">
        <v>48912000000</v>
      </c>
      <c r="H734" s="2">
        <v>16508000000</v>
      </c>
      <c r="I734" t="s">
        <v>12</v>
      </c>
      <c r="J734" s="2">
        <v>1568000000</v>
      </c>
      <c r="K734" t="s">
        <v>19</v>
      </c>
      <c r="L734" t="s">
        <v>294</v>
      </c>
    </row>
    <row r="735" spans="1:17" x14ac:dyDescent="0.3">
      <c r="A735">
        <v>761</v>
      </c>
      <c r="B735" t="s">
        <v>293</v>
      </c>
      <c r="C735" t="s">
        <v>15</v>
      </c>
      <c r="D735" s="1">
        <v>41672</v>
      </c>
      <c r="E735" s="6">
        <f t="shared" si="18"/>
        <v>2014</v>
      </c>
      <c r="F735" s="2">
        <v>78812000000</v>
      </c>
      <c r="G735" s="2">
        <v>51897000000</v>
      </c>
      <c r="H735" s="2">
        <v>16122000000</v>
      </c>
      <c r="I735" t="s">
        <v>12</v>
      </c>
      <c r="J735" s="2">
        <v>1627000000</v>
      </c>
      <c r="K735" t="s">
        <v>19</v>
      </c>
      <c r="L735" t="s">
        <v>294</v>
      </c>
    </row>
    <row r="736" spans="1:17" x14ac:dyDescent="0.3">
      <c r="A736">
        <v>762</v>
      </c>
      <c r="B736" t="s">
        <v>293</v>
      </c>
      <c r="C736" t="s">
        <v>16</v>
      </c>
      <c r="D736" s="1">
        <v>42036</v>
      </c>
      <c r="E736" s="6">
        <f t="shared" si="18"/>
        <v>2015</v>
      </c>
      <c r="F736" s="2">
        <v>83176000000</v>
      </c>
      <c r="G736" s="2">
        <v>54787000000</v>
      </c>
      <c r="H736" s="2">
        <v>16280000000</v>
      </c>
      <c r="I736" t="s">
        <v>12</v>
      </c>
      <c r="J736" s="2">
        <v>1640000000</v>
      </c>
      <c r="K736" t="s">
        <v>19</v>
      </c>
      <c r="L736" t="s">
        <v>294</v>
      </c>
    </row>
    <row r="737" spans="1:12" x14ac:dyDescent="0.3">
      <c r="A737">
        <v>763</v>
      </c>
      <c r="B737" t="s">
        <v>293</v>
      </c>
      <c r="C737" t="s">
        <v>17</v>
      </c>
      <c r="D737" s="1">
        <v>42400</v>
      </c>
      <c r="E737" s="6">
        <f t="shared" si="18"/>
        <v>2016</v>
      </c>
      <c r="F737" s="2">
        <v>88519000000</v>
      </c>
      <c r="G737" s="2">
        <v>58254000000</v>
      </c>
      <c r="H737" s="2">
        <v>16801000000</v>
      </c>
      <c r="I737" t="s">
        <v>12</v>
      </c>
      <c r="J737" s="2">
        <v>1690000000</v>
      </c>
      <c r="K737" t="s">
        <v>19</v>
      </c>
      <c r="L737" t="s">
        <v>294</v>
      </c>
    </row>
    <row r="738" spans="1:12" x14ac:dyDescent="0.3">
      <c r="A738">
        <v>764</v>
      </c>
      <c r="B738" t="s">
        <v>295</v>
      </c>
      <c r="C738" t="s">
        <v>11</v>
      </c>
      <c r="D738" s="1">
        <v>41274</v>
      </c>
      <c r="E738" s="6">
        <f t="shared" si="18"/>
        <v>2012</v>
      </c>
      <c r="F738" s="2">
        <v>12245000000</v>
      </c>
      <c r="G738" s="2">
        <v>3535000000</v>
      </c>
      <c r="H738" s="2">
        <v>1126000000</v>
      </c>
      <c r="I738" t="s">
        <v>12</v>
      </c>
      <c r="J738" s="2">
        <v>2866000000</v>
      </c>
      <c r="K738" t="s">
        <v>83</v>
      </c>
      <c r="L738" t="s">
        <v>144</v>
      </c>
    </row>
    <row r="739" spans="1:12" x14ac:dyDescent="0.3">
      <c r="A739">
        <v>765</v>
      </c>
      <c r="B739" t="s">
        <v>295</v>
      </c>
      <c r="C739" t="s">
        <v>15</v>
      </c>
      <c r="D739" s="1">
        <v>41639</v>
      </c>
      <c r="E739" s="6">
        <f t="shared" si="18"/>
        <v>2013</v>
      </c>
      <c r="F739" s="2">
        <v>11905000000</v>
      </c>
      <c r="G739" s="2">
        <v>3969000000</v>
      </c>
      <c r="H739" s="2">
        <v>1045000000</v>
      </c>
      <c r="I739" t="s">
        <v>12</v>
      </c>
      <c r="J739" s="2">
        <v>2687000000</v>
      </c>
      <c r="K739" t="s">
        <v>83</v>
      </c>
      <c r="L739" t="s">
        <v>144</v>
      </c>
    </row>
    <row r="740" spans="1:12" x14ac:dyDescent="0.3">
      <c r="A740">
        <v>766</v>
      </c>
      <c r="B740" t="s">
        <v>295</v>
      </c>
      <c r="C740" t="s">
        <v>16</v>
      </c>
      <c r="D740" s="1">
        <v>42004</v>
      </c>
      <c r="E740" s="6">
        <f t="shared" si="18"/>
        <v>2014</v>
      </c>
      <c r="F740" s="2">
        <v>10737000000</v>
      </c>
      <c r="G740" s="2">
        <v>3753000000</v>
      </c>
      <c r="H740" s="2">
        <v>863000000</v>
      </c>
      <c r="I740" t="s">
        <v>12</v>
      </c>
      <c r="J740" s="2">
        <v>3224000000</v>
      </c>
      <c r="K740" t="s">
        <v>83</v>
      </c>
      <c r="L740" t="s">
        <v>144</v>
      </c>
    </row>
    <row r="741" spans="1:12" x14ac:dyDescent="0.3">
      <c r="A741">
        <v>767</v>
      </c>
      <c r="B741" t="s">
        <v>295</v>
      </c>
      <c r="C741" t="s">
        <v>17</v>
      </c>
      <c r="D741" s="1">
        <v>42369</v>
      </c>
      <c r="E741" s="6">
        <f t="shared" si="18"/>
        <v>2015</v>
      </c>
      <c r="F741" s="2">
        <v>6636000000</v>
      </c>
      <c r="G741" s="2">
        <v>3323000000</v>
      </c>
      <c r="H741" s="2">
        <v>703000000</v>
      </c>
      <c r="I741" t="s">
        <v>12</v>
      </c>
      <c r="J741" s="2">
        <v>3955000000</v>
      </c>
      <c r="K741" t="s">
        <v>83</v>
      </c>
      <c r="L741" t="s">
        <v>144</v>
      </c>
    </row>
    <row r="742" spans="1:12" x14ac:dyDescent="0.3">
      <c r="A742">
        <v>768</v>
      </c>
      <c r="B742" t="s">
        <v>296</v>
      </c>
      <c r="C742" t="s">
        <v>11</v>
      </c>
      <c r="D742" s="1">
        <v>41274</v>
      </c>
      <c r="E742" s="6">
        <f t="shared" si="18"/>
        <v>2012</v>
      </c>
      <c r="F742" s="2">
        <v>22086000000</v>
      </c>
      <c r="G742" s="2">
        <v>13195000000</v>
      </c>
      <c r="H742" t="s">
        <v>12</v>
      </c>
      <c r="I742" t="s">
        <v>12</v>
      </c>
      <c r="J742" s="2">
        <v>7080000000</v>
      </c>
      <c r="K742" t="s">
        <v>47</v>
      </c>
      <c r="L742" t="s">
        <v>50</v>
      </c>
    </row>
    <row r="743" spans="1:12" x14ac:dyDescent="0.3">
      <c r="A743">
        <v>769</v>
      </c>
      <c r="B743" t="s">
        <v>296</v>
      </c>
      <c r="C743" t="s">
        <v>15</v>
      </c>
      <c r="D743" s="1">
        <v>41639</v>
      </c>
      <c r="E743" s="6">
        <f t="shared" si="18"/>
        <v>2013</v>
      </c>
      <c r="F743" s="2">
        <v>20673000000</v>
      </c>
      <c r="G743" s="2">
        <v>11048000000</v>
      </c>
      <c r="H743" t="s">
        <v>12</v>
      </c>
      <c r="I743" t="s">
        <v>12</v>
      </c>
      <c r="J743" s="2">
        <v>5970000000</v>
      </c>
      <c r="K743" t="s">
        <v>47</v>
      </c>
      <c r="L743" t="s">
        <v>50</v>
      </c>
    </row>
    <row r="744" spans="1:12" x14ac:dyDescent="0.3">
      <c r="A744">
        <v>770</v>
      </c>
      <c r="B744" t="s">
        <v>296</v>
      </c>
      <c r="C744" t="s">
        <v>16</v>
      </c>
      <c r="D744" s="1">
        <v>42004</v>
      </c>
      <c r="E744" s="6">
        <f t="shared" si="18"/>
        <v>2014</v>
      </c>
      <c r="F744" s="2">
        <v>18614000000</v>
      </c>
      <c r="G744" s="2">
        <v>10805000000</v>
      </c>
      <c r="H744" t="s">
        <v>12</v>
      </c>
      <c r="I744" t="s">
        <v>12</v>
      </c>
      <c r="J744" s="2">
        <v>5757000000</v>
      </c>
      <c r="K744" t="s">
        <v>47</v>
      </c>
      <c r="L744" t="s">
        <v>50</v>
      </c>
    </row>
    <row r="745" spans="1:12" x14ac:dyDescent="0.3">
      <c r="A745">
        <v>771</v>
      </c>
      <c r="B745" t="s">
        <v>296</v>
      </c>
      <c r="C745" t="s">
        <v>17</v>
      </c>
      <c r="D745" s="1">
        <v>42369</v>
      </c>
      <c r="E745" s="6">
        <f t="shared" si="18"/>
        <v>2015</v>
      </c>
      <c r="F745" s="2">
        <v>18377000000</v>
      </c>
      <c r="G745" s="2">
        <v>10775000000</v>
      </c>
      <c r="H745" t="s">
        <v>12</v>
      </c>
      <c r="I745" t="s">
        <v>12</v>
      </c>
      <c r="J745" s="2">
        <v>5274000000</v>
      </c>
      <c r="K745" t="s">
        <v>47</v>
      </c>
      <c r="L745" t="s">
        <v>50</v>
      </c>
    </row>
    <row r="746" spans="1:12" x14ac:dyDescent="0.3">
      <c r="A746">
        <v>772</v>
      </c>
      <c r="B746" t="s">
        <v>297</v>
      </c>
      <c r="C746" t="s">
        <v>11</v>
      </c>
      <c r="D746" s="1">
        <v>41274</v>
      </c>
      <c r="E746" s="6">
        <f t="shared" si="18"/>
        <v>2012</v>
      </c>
      <c r="F746" s="2">
        <v>5580506000</v>
      </c>
      <c r="G746" s="2">
        <v>3440623000</v>
      </c>
      <c r="H746" s="2">
        <v>1111232000</v>
      </c>
      <c r="I746" t="s">
        <v>12</v>
      </c>
      <c r="J746" t="s">
        <v>12</v>
      </c>
      <c r="K746" t="s">
        <v>19</v>
      </c>
      <c r="L746" t="s">
        <v>298</v>
      </c>
    </row>
    <row r="747" spans="1:12" x14ac:dyDescent="0.3">
      <c r="A747">
        <v>773</v>
      </c>
      <c r="B747" t="s">
        <v>297</v>
      </c>
      <c r="C747" t="s">
        <v>15</v>
      </c>
      <c r="D747" s="1">
        <v>41639</v>
      </c>
      <c r="E747" s="6">
        <f t="shared" si="18"/>
        <v>2013</v>
      </c>
      <c r="F747" s="2">
        <v>5899872000</v>
      </c>
      <c r="G747" s="2">
        <v>3621417000</v>
      </c>
      <c r="H747" s="2">
        <v>1124753000</v>
      </c>
      <c r="I747" t="s">
        <v>12</v>
      </c>
      <c r="J747" t="s">
        <v>12</v>
      </c>
      <c r="K747" t="s">
        <v>19</v>
      </c>
      <c r="L747" t="s">
        <v>298</v>
      </c>
    </row>
    <row r="748" spans="1:12" x14ac:dyDescent="0.3">
      <c r="A748">
        <v>774</v>
      </c>
      <c r="B748" t="s">
        <v>297</v>
      </c>
      <c r="C748" t="s">
        <v>16</v>
      </c>
      <c r="D748" s="1">
        <v>42004</v>
      </c>
      <c r="E748" s="6">
        <f t="shared" si="18"/>
        <v>2014</v>
      </c>
      <c r="F748" s="2">
        <v>6228508000</v>
      </c>
      <c r="G748" s="2">
        <v>3788023000</v>
      </c>
      <c r="H748" s="2">
        <v>1159502000</v>
      </c>
      <c r="I748" t="s">
        <v>12</v>
      </c>
      <c r="J748" t="s">
        <v>12</v>
      </c>
      <c r="K748" t="s">
        <v>19</v>
      </c>
      <c r="L748" t="s">
        <v>298</v>
      </c>
    </row>
    <row r="749" spans="1:12" x14ac:dyDescent="0.3">
      <c r="A749">
        <v>775</v>
      </c>
      <c r="B749" t="s">
        <v>297</v>
      </c>
      <c r="C749" t="s">
        <v>17</v>
      </c>
      <c r="D749" s="1">
        <v>42369</v>
      </c>
      <c r="E749" s="6">
        <f t="shared" si="18"/>
        <v>2015</v>
      </c>
      <c r="F749" s="2">
        <v>5995402000</v>
      </c>
      <c r="G749" s="2">
        <v>3619612000</v>
      </c>
      <c r="H749" s="2">
        <v>1220095000</v>
      </c>
      <c r="I749" t="s">
        <v>12</v>
      </c>
      <c r="J749" t="s">
        <v>12</v>
      </c>
      <c r="K749" t="s">
        <v>19</v>
      </c>
      <c r="L749" t="s">
        <v>298</v>
      </c>
    </row>
    <row r="750" spans="1:12" x14ac:dyDescent="0.3">
      <c r="A750">
        <v>776</v>
      </c>
      <c r="B750" t="s">
        <v>299</v>
      </c>
      <c r="C750" t="s">
        <v>11</v>
      </c>
      <c r="D750" s="1">
        <v>41545</v>
      </c>
      <c r="E750" s="6">
        <f t="shared" si="18"/>
        <v>2013</v>
      </c>
      <c r="F750" s="2">
        <v>2492300000</v>
      </c>
      <c r="G750" s="2">
        <v>1330900000</v>
      </c>
      <c r="H750" s="2">
        <v>661100000</v>
      </c>
      <c r="I750" s="2">
        <v>197600000</v>
      </c>
      <c r="J750" s="2">
        <v>112600000</v>
      </c>
      <c r="K750" t="s">
        <v>25</v>
      </c>
      <c r="L750" t="s">
        <v>30</v>
      </c>
    </row>
    <row r="751" spans="1:12" x14ac:dyDescent="0.3">
      <c r="A751">
        <v>777</v>
      </c>
      <c r="B751" t="s">
        <v>299</v>
      </c>
      <c r="C751" t="s">
        <v>15</v>
      </c>
      <c r="D751" s="1">
        <v>41909</v>
      </c>
      <c r="E751" s="6">
        <f t="shared" si="18"/>
        <v>2014</v>
      </c>
      <c r="F751" s="2">
        <v>2530700000</v>
      </c>
      <c r="G751" s="2">
        <v>1285200000</v>
      </c>
      <c r="H751" s="2">
        <v>591500000</v>
      </c>
      <c r="I751" s="2">
        <v>203200000</v>
      </c>
      <c r="J751" s="2">
        <v>113800000</v>
      </c>
      <c r="K751" t="s">
        <v>25</v>
      </c>
      <c r="L751" t="s">
        <v>30</v>
      </c>
    </row>
    <row r="752" spans="1:12" x14ac:dyDescent="0.3">
      <c r="A752">
        <v>778</v>
      </c>
      <c r="B752" t="s">
        <v>299</v>
      </c>
      <c r="C752" t="s">
        <v>16</v>
      </c>
      <c r="D752" s="1">
        <v>42273</v>
      </c>
      <c r="E752" s="6">
        <f t="shared" si="18"/>
        <v>2015</v>
      </c>
      <c r="F752" s="2">
        <v>2705000000</v>
      </c>
      <c r="G752" s="2">
        <v>1272300000</v>
      </c>
      <c r="H752" s="2">
        <v>624000000</v>
      </c>
      <c r="I752" s="2">
        <v>214900000</v>
      </c>
      <c r="J752" s="2">
        <v>110200000</v>
      </c>
      <c r="K752" t="s">
        <v>25</v>
      </c>
      <c r="L752" t="s">
        <v>30</v>
      </c>
    </row>
    <row r="753" spans="1:14" x14ac:dyDescent="0.3">
      <c r="A753">
        <v>779</v>
      </c>
      <c r="B753" t="s">
        <v>299</v>
      </c>
      <c r="C753" t="s">
        <v>17</v>
      </c>
      <c r="D753" s="1">
        <v>42637</v>
      </c>
      <c r="E753" s="6">
        <f t="shared" si="18"/>
        <v>2016</v>
      </c>
      <c r="F753" s="2">
        <v>2832700000</v>
      </c>
      <c r="G753" s="2">
        <v>1269400000</v>
      </c>
      <c r="H753" s="2">
        <v>682400000</v>
      </c>
      <c r="I753" s="2">
        <v>232100000</v>
      </c>
      <c r="J753" s="2">
        <v>89700000</v>
      </c>
      <c r="K753" t="s">
        <v>25</v>
      </c>
      <c r="L753" t="s">
        <v>30</v>
      </c>
    </row>
    <row r="754" spans="1:14" x14ac:dyDescent="0.3">
      <c r="A754">
        <v>780</v>
      </c>
      <c r="B754" t="s">
        <v>300</v>
      </c>
      <c r="C754" t="s">
        <v>11</v>
      </c>
      <c r="D754" s="1">
        <v>41639</v>
      </c>
      <c r="E754" s="6">
        <f t="shared" si="18"/>
        <v>2013</v>
      </c>
      <c r="F754" s="2">
        <v>39055000000</v>
      </c>
      <c r="G754" s="2">
        <v>28364000000</v>
      </c>
      <c r="H754" s="2">
        <v>5190000000</v>
      </c>
      <c r="I754" t="s">
        <v>12</v>
      </c>
      <c r="J754" t="s">
        <v>12</v>
      </c>
      <c r="K754" t="s">
        <v>13</v>
      </c>
      <c r="L754" t="s">
        <v>164</v>
      </c>
    </row>
    <row r="755" spans="1:14" x14ac:dyDescent="0.3">
      <c r="A755">
        <v>781</v>
      </c>
      <c r="B755" t="s">
        <v>300</v>
      </c>
      <c r="C755" t="s">
        <v>15</v>
      </c>
      <c r="D755" s="1">
        <v>42004</v>
      </c>
      <c r="E755" s="6">
        <f t="shared" si="18"/>
        <v>2014</v>
      </c>
      <c r="F755" s="2">
        <v>40306000000</v>
      </c>
      <c r="G755" s="2">
        <v>28957000000</v>
      </c>
      <c r="H755" s="2">
        <v>5518000000</v>
      </c>
      <c r="I755" t="s">
        <v>12</v>
      </c>
      <c r="J755" t="s">
        <v>12</v>
      </c>
      <c r="K755" t="s">
        <v>13</v>
      </c>
      <c r="L755" t="s">
        <v>164</v>
      </c>
    </row>
    <row r="756" spans="1:14" x14ac:dyDescent="0.3">
      <c r="A756">
        <v>782</v>
      </c>
      <c r="B756" t="s">
        <v>300</v>
      </c>
      <c r="C756" t="s">
        <v>16</v>
      </c>
      <c r="D756" s="1">
        <v>42369</v>
      </c>
      <c r="E756" s="6">
        <f t="shared" si="18"/>
        <v>2015</v>
      </c>
      <c r="F756" s="2">
        <v>38581000000</v>
      </c>
      <c r="G756" s="2">
        <v>26747000000</v>
      </c>
      <c r="H756" s="2">
        <v>5006000000</v>
      </c>
      <c r="I756" t="s">
        <v>12</v>
      </c>
      <c r="J756" t="s">
        <v>12</v>
      </c>
      <c r="K756" t="s">
        <v>13</v>
      </c>
      <c r="L756" t="s">
        <v>164</v>
      </c>
    </row>
    <row r="757" spans="1:14" x14ac:dyDescent="0.3">
      <c r="A757">
        <v>783</v>
      </c>
      <c r="B757" t="s">
        <v>300</v>
      </c>
      <c r="C757" t="s">
        <v>17</v>
      </c>
      <c r="D757" s="1">
        <v>42735</v>
      </c>
      <c r="E757" s="6">
        <f t="shared" si="18"/>
        <v>2016</v>
      </c>
      <c r="F757" s="2">
        <v>39302000000</v>
      </c>
      <c r="G757" s="2">
        <v>27150000000</v>
      </c>
      <c r="H757" s="2">
        <v>5469000000</v>
      </c>
      <c r="I757" t="s">
        <v>12</v>
      </c>
      <c r="J757" t="s">
        <v>12</v>
      </c>
      <c r="K757" t="s">
        <v>13</v>
      </c>
      <c r="L757" t="s">
        <v>164</v>
      </c>
    </row>
    <row r="758" spans="1:14" x14ac:dyDescent="0.3">
      <c r="A758">
        <v>784</v>
      </c>
      <c r="B758" t="s">
        <v>301</v>
      </c>
      <c r="C758" t="s">
        <v>11</v>
      </c>
      <c r="D758" s="1">
        <v>41547</v>
      </c>
      <c r="E758" s="6">
        <f t="shared" si="18"/>
        <v>2013</v>
      </c>
      <c r="F758" s="2">
        <v>3387614000</v>
      </c>
      <c r="G758" s="2">
        <v>1852768000</v>
      </c>
      <c r="H758" s="2">
        <v>126250000</v>
      </c>
      <c r="I758" s="2">
        <v>15235000</v>
      </c>
      <c r="J758" s="2">
        <v>455623000</v>
      </c>
      <c r="K758" t="s">
        <v>83</v>
      </c>
      <c r="L758" t="s">
        <v>302</v>
      </c>
    </row>
    <row r="759" spans="1:14" x14ac:dyDescent="0.3">
      <c r="A759">
        <v>785</v>
      </c>
      <c r="B759" t="s">
        <v>301</v>
      </c>
      <c r="C759" t="s">
        <v>15</v>
      </c>
      <c r="D759" s="1">
        <v>41912</v>
      </c>
      <c r="E759" s="6">
        <f t="shared" si="18"/>
        <v>2014</v>
      </c>
      <c r="F759" s="2">
        <v>3715968000</v>
      </c>
      <c r="G759" s="2">
        <v>2006715000</v>
      </c>
      <c r="H759" s="2">
        <v>116190000</v>
      </c>
      <c r="I759" s="2">
        <v>15905000</v>
      </c>
      <c r="J759" s="2">
        <v>523984000</v>
      </c>
      <c r="K759" t="s">
        <v>83</v>
      </c>
      <c r="L759" t="s">
        <v>302</v>
      </c>
    </row>
    <row r="760" spans="1:14" x14ac:dyDescent="0.3">
      <c r="A760">
        <v>786</v>
      </c>
      <c r="B760" t="s">
        <v>301</v>
      </c>
      <c r="C760" t="s">
        <v>16</v>
      </c>
      <c r="D760" s="1">
        <v>42277</v>
      </c>
      <c r="E760" s="6">
        <f t="shared" si="18"/>
        <v>2015</v>
      </c>
      <c r="F760" s="2">
        <v>3161702000</v>
      </c>
      <c r="G760" s="2">
        <v>1703476000</v>
      </c>
      <c r="H760" s="2">
        <v>122878000</v>
      </c>
      <c r="I760" s="2">
        <v>16104000</v>
      </c>
      <c r="J760" s="2">
        <v>608039000</v>
      </c>
      <c r="K760" t="s">
        <v>83</v>
      </c>
      <c r="L760" t="s">
        <v>302</v>
      </c>
    </row>
    <row r="761" spans="1:14" x14ac:dyDescent="0.3">
      <c r="A761">
        <v>787</v>
      </c>
      <c r="B761" t="s">
        <v>301</v>
      </c>
      <c r="C761" t="s">
        <v>17</v>
      </c>
      <c r="D761" s="1">
        <v>42643</v>
      </c>
      <c r="E761" s="6">
        <f t="shared" si="18"/>
        <v>2016</v>
      </c>
      <c r="F761" s="2">
        <v>1624232000</v>
      </c>
      <c r="G761" s="2">
        <v>898805000</v>
      </c>
      <c r="H761" s="2">
        <v>136287000</v>
      </c>
      <c r="I761" s="2">
        <v>10269000</v>
      </c>
      <c r="J761" s="2">
        <v>598587000</v>
      </c>
      <c r="K761" t="s">
        <v>83</v>
      </c>
      <c r="L761" t="s">
        <v>302</v>
      </c>
    </row>
    <row r="762" spans="1:14" x14ac:dyDescent="0.3">
      <c r="A762">
        <v>788</v>
      </c>
      <c r="B762" t="s">
        <v>303</v>
      </c>
      <c r="C762" t="s">
        <v>11</v>
      </c>
      <c r="D762" s="1">
        <v>41943</v>
      </c>
      <c r="E762" s="6">
        <f t="shared" si="18"/>
        <v>2014</v>
      </c>
      <c r="F762" s="2">
        <v>55123000000</v>
      </c>
      <c r="G762" s="2">
        <v>39486000000</v>
      </c>
      <c r="H762" s="2">
        <v>8717000000</v>
      </c>
      <c r="I762" s="2">
        <v>2197000000</v>
      </c>
      <c r="J762" s="2">
        <v>906000000</v>
      </c>
      <c r="K762" t="s">
        <v>22</v>
      </c>
      <c r="L762" t="s">
        <v>304</v>
      </c>
      <c r="N762" s="2">
        <f t="shared" ref="N762:N768" si="19">H762+I762+J762</f>
        <v>11820000000</v>
      </c>
    </row>
    <row r="763" spans="1:14" x14ac:dyDescent="0.3">
      <c r="A763">
        <v>789</v>
      </c>
      <c r="B763" t="s">
        <v>303</v>
      </c>
      <c r="C763" t="s">
        <v>15</v>
      </c>
      <c r="D763" s="1">
        <v>42308</v>
      </c>
      <c r="E763" s="6">
        <f t="shared" si="18"/>
        <v>2015</v>
      </c>
      <c r="F763" s="2">
        <v>52107000000</v>
      </c>
      <c r="G763" s="2">
        <v>37168000000</v>
      </c>
      <c r="H763" s="2">
        <v>9047000000</v>
      </c>
      <c r="I763" s="2">
        <v>2338000000</v>
      </c>
      <c r="J763" s="2">
        <v>852000000</v>
      </c>
      <c r="K763" t="s">
        <v>22</v>
      </c>
      <c r="L763" t="s">
        <v>304</v>
      </c>
      <c r="N763" s="2">
        <f t="shared" si="19"/>
        <v>12237000000</v>
      </c>
    </row>
    <row r="764" spans="1:14" x14ac:dyDescent="0.3">
      <c r="A764">
        <v>790</v>
      </c>
      <c r="B764" t="s">
        <v>303</v>
      </c>
      <c r="C764" t="s">
        <v>16</v>
      </c>
      <c r="D764" s="1">
        <v>42674</v>
      </c>
      <c r="E764" s="6">
        <f t="shared" si="18"/>
        <v>2016</v>
      </c>
      <c r="F764" s="2">
        <v>50123000000</v>
      </c>
      <c r="G764" s="2">
        <v>35507000000</v>
      </c>
      <c r="H764" s="2">
        <v>8419000000</v>
      </c>
      <c r="I764" s="2">
        <v>2298000000</v>
      </c>
      <c r="J764" s="2">
        <v>755000000</v>
      </c>
      <c r="K764" t="s">
        <v>22</v>
      </c>
      <c r="L764" t="s">
        <v>304</v>
      </c>
      <c r="N764" s="2">
        <f t="shared" si="19"/>
        <v>11472000000</v>
      </c>
    </row>
    <row r="765" spans="1:14" x14ac:dyDescent="0.3">
      <c r="A765">
        <v>791</v>
      </c>
      <c r="B765" t="s">
        <v>305</v>
      </c>
      <c r="C765" t="s">
        <v>11</v>
      </c>
      <c r="D765" s="1">
        <v>41578</v>
      </c>
      <c r="E765" s="6">
        <f t="shared" si="18"/>
        <v>2013</v>
      </c>
      <c r="F765" s="2">
        <v>112298000000</v>
      </c>
      <c r="G765" s="2">
        <v>86380000000</v>
      </c>
      <c r="H765" s="2">
        <v>13267000000</v>
      </c>
      <c r="I765" s="2">
        <v>3135000000</v>
      </c>
      <c r="J765" s="2">
        <v>1373000000</v>
      </c>
      <c r="K765" t="s">
        <v>22</v>
      </c>
      <c r="L765" t="s">
        <v>23</v>
      </c>
      <c r="N765" s="2">
        <f t="shared" si="19"/>
        <v>17775000000</v>
      </c>
    </row>
    <row r="766" spans="1:14" x14ac:dyDescent="0.3">
      <c r="A766">
        <v>792</v>
      </c>
      <c r="B766" t="s">
        <v>305</v>
      </c>
      <c r="C766" t="s">
        <v>15</v>
      </c>
      <c r="D766" s="1">
        <v>41943</v>
      </c>
      <c r="E766" s="6">
        <f t="shared" si="18"/>
        <v>2014</v>
      </c>
      <c r="F766" s="2">
        <v>56651000000</v>
      </c>
      <c r="G766" s="2">
        <v>45431000000</v>
      </c>
      <c r="H766" s="2">
        <v>5361000000</v>
      </c>
      <c r="I766" s="2">
        <v>1298000000</v>
      </c>
      <c r="J766" s="2">
        <v>129000000</v>
      </c>
      <c r="K766" t="s">
        <v>22</v>
      </c>
      <c r="L766" t="s">
        <v>23</v>
      </c>
      <c r="N766" s="2">
        <f t="shared" si="19"/>
        <v>6788000000</v>
      </c>
    </row>
    <row r="767" spans="1:14" x14ac:dyDescent="0.3">
      <c r="A767">
        <v>793</v>
      </c>
      <c r="B767" t="s">
        <v>305</v>
      </c>
      <c r="C767" t="s">
        <v>16</v>
      </c>
      <c r="D767" s="1">
        <v>42308</v>
      </c>
      <c r="E767" s="6">
        <f t="shared" si="18"/>
        <v>2015</v>
      </c>
      <c r="F767" s="2">
        <v>51463000000</v>
      </c>
      <c r="G767" s="2">
        <v>41524000000</v>
      </c>
      <c r="H767" s="2">
        <v>4663000000</v>
      </c>
      <c r="I767" s="2">
        <v>1191000000</v>
      </c>
      <c r="J767" s="2">
        <v>102000000</v>
      </c>
      <c r="K767" t="s">
        <v>22</v>
      </c>
      <c r="L767" t="s">
        <v>23</v>
      </c>
      <c r="N767" s="2">
        <f t="shared" si="19"/>
        <v>5956000000</v>
      </c>
    </row>
    <row r="768" spans="1:14" x14ac:dyDescent="0.3">
      <c r="A768">
        <v>794</v>
      </c>
      <c r="B768" t="s">
        <v>305</v>
      </c>
      <c r="C768" t="s">
        <v>17</v>
      </c>
      <c r="D768" s="1">
        <v>42674</v>
      </c>
      <c r="E768" s="6">
        <f t="shared" si="18"/>
        <v>2016</v>
      </c>
      <c r="F768" s="2">
        <v>48238000000</v>
      </c>
      <c r="G768" s="2">
        <v>39240000000</v>
      </c>
      <c r="H768" s="2">
        <v>4019000000</v>
      </c>
      <c r="I768" s="2">
        <v>1209000000</v>
      </c>
      <c r="J768" s="2">
        <v>16000000</v>
      </c>
      <c r="K768" t="s">
        <v>22</v>
      </c>
      <c r="L768" t="s">
        <v>23</v>
      </c>
      <c r="N768" s="2">
        <f t="shared" si="19"/>
        <v>5244000000</v>
      </c>
    </row>
    <row r="769" spans="1:14" x14ac:dyDescent="0.3">
      <c r="A769">
        <v>795</v>
      </c>
      <c r="B769" t="s">
        <v>306</v>
      </c>
      <c r="C769" t="s">
        <v>11</v>
      </c>
      <c r="D769" s="1">
        <v>41394</v>
      </c>
      <c r="E769" s="6">
        <f t="shared" si="18"/>
        <v>2013</v>
      </c>
      <c r="F769" s="2">
        <v>2807114000</v>
      </c>
      <c r="G769" s="2">
        <v>1123773000</v>
      </c>
      <c r="H769" s="2">
        <v>828095000</v>
      </c>
      <c r="I769" t="s">
        <v>12</v>
      </c>
      <c r="J769" s="2">
        <v>92407000</v>
      </c>
      <c r="K769" t="s">
        <v>47</v>
      </c>
      <c r="L769" t="s">
        <v>100</v>
      </c>
    </row>
    <row r="770" spans="1:14" x14ac:dyDescent="0.3">
      <c r="A770">
        <v>796</v>
      </c>
      <c r="B770" t="s">
        <v>306</v>
      </c>
      <c r="C770" t="s">
        <v>15</v>
      </c>
      <c r="D770" s="1">
        <v>41759</v>
      </c>
      <c r="E770" s="6">
        <f t="shared" ref="E770:E833" si="20">YEAR(D770)</f>
        <v>2014</v>
      </c>
      <c r="F770" s="2">
        <v>3024295000</v>
      </c>
      <c r="G770" s="2">
        <v>1179405000</v>
      </c>
      <c r="H770" s="2">
        <v>830789000</v>
      </c>
      <c r="I770" t="s">
        <v>12</v>
      </c>
      <c r="J770" s="2">
        <v>115604000</v>
      </c>
      <c r="K770" t="s">
        <v>47</v>
      </c>
      <c r="L770" t="s">
        <v>100</v>
      </c>
    </row>
    <row r="771" spans="1:14" x14ac:dyDescent="0.3">
      <c r="A771">
        <v>797</v>
      </c>
      <c r="B771" t="s">
        <v>306</v>
      </c>
      <c r="C771" t="s">
        <v>16</v>
      </c>
      <c r="D771" s="1">
        <v>42124</v>
      </c>
      <c r="E771" s="6">
        <f t="shared" si="20"/>
        <v>2015</v>
      </c>
      <c r="F771" s="2">
        <v>3078658000</v>
      </c>
      <c r="G771" s="2">
        <v>1231104000</v>
      </c>
      <c r="H771" s="2">
        <v>818091000</v>
      </c>
      <c r="I771" t="s">
        <v>12</v>
      </c>
      <c r="J771" s="2">
        <v>159804000</v>
      </c>
      <c r="K771" t="s">
        <v>47</v>
      </c>
      <c r="L771" t="s">
        <v>100</v>
      </c>
    </row>
    <row r="772" spans="1:14" x14ac:dyDescent="0.3">
      <c r="A772">
        <v>798</v>
      </c>
      <c r="B772" t="s">
        <v>306</v>
      </c>
      <c r="C772" t="s">
        <v>17</v>
      </c>
      <c r="D772" s="1">
        <v>42490</v>
      </c>
      <c r="E772" s="6">
        <f t="shared" si="20"/>
        <v>2016</v>
      </c>
      <c r="F772" s="2">
        <v>3038153000</v>
      </c>
      <c r="G772" s="2">
        <v>1250320000</v>
      </c>
      <c r="H772" s="2">
        <v>905648000</v>
      </c>
      <c r="I772" t="s">
        <v>12</v>
      </c>
      <c r="J772" s="2">
        <v>173598000</v>
      </c>
      <c r="K772" t="s">
        <v>47</v>
      </c>
      <c r="L772" t="s">
        <v>100</v>
      </c>
    </row>
    <row r="773" spans="1:14" x14ac:dyDescent="0.3">
      <c r="A773">
        <v>799</v>
      </c>
      <c r="B773" t="s">
        <v>307</v>
      </c>
      <c r="C773" t="s">
        <v>11</v>
      </c>
      <c r="D773" s="1">
        <v>41574</v>
      </c>
      <c r="E773" s="6">
        <f t="shared" si="20"/>
        <v>2013</v>
      </c>
      <c r="F773" s="2">
        <v>8751654000</v>
      </c>
      <c r="G773" s="2">
        <v>7338838000</v>
      </c>
      <c r="H773" s="2">
        <v>627340000</v>
      </c>
      <c r="I773" t="s">
        <v>12</v>
      </c>
      <c r="J773" t="s">
        <v>12</v>
      </c>
      <c r="K773" t="s">
        <v>36</v>
      </c>
      <c r="L773" t="s">
        <v>124</v>
      </c>
    </row>
    <row r="774" spans="1:14" x14ac:dyDescent="0.3">
      <c r="A774">
        <v>800</v>
      </c>
      <c r="B774" t="s">
        <v>307</v>
      </c>
      <c r="C774" t="s">
        <v>15</v>
      </c>
      <c r="D774" s="1">
        <v>41938</v>
      </c>
      <c r="E774" s="6">
        <f t="shared" si="20"/>
        <v>2014</v>
      </c>
      <c r="F774" s="2">
        <v>9316256000</v>
      </c>
      <c r="G774" s="2">
        <v>7751273000</v>
      </c>
      <c r="H774" s="2">
        <v>650948000</v>
      </c>
      <c r="I774" t="s">
        <v>12</v>
      </c>
      <c r="J774" t="s">
        <v>12</v>
      </c>
      <c r="K774" t="s">
        <v>36</v>
      </c>
      <c r="L774" t="s">
        <v>124</v>
      </c>
    </row>
    <row r="775" spans="1:14" x14ac:dyDescent="0.3">
      <c r="A775">
        <v>801</v>
      </c>
      <c r="B775" t="s">
        <v>307</v>
      </c>
      <c r="C775" t="s">
        <v>16</v>
      </c>
      <c r="D775" s="1">
        <v>42308</v>
      </c>
      <c r="E775" s="6">
        <f t="shared" si="20"/>
        <v>2015</v>
      </c>
      <c r="F775" s="2">
        <v>9263863000</v>
      </c>
      <c r="G775" s="2">
        <v>7455282000</v>
      </c>
      <c r="H775" s="2">
        <v>743611000</v>
      </c>
      <c r="I775" t="s">
        <v>12</v>
      </c>
      <c r="J775" t="s">
        <v>12</v>
      </c>
      <c r="K775" t="s">
        <v>36</v>
      </c>
      <c r="L775" t="s">
        <v>124</v>
      </c>
    </row>
    <row r="776" spans="1:14" x14ac:dyDescent="0.3">
      <c r="A776">
        <v>802</v>
      </c>
      <c r="B776" t="s">
        <v>307</v>
      </c>
      <c r="C776" t="s">
        <v>17</v>
      </c>
      <c r="D776" s="1">
        <v>42673</v>
      </c>
      <c r="E776" s="6">
        <f t="shared" si="20"/>
        <v>2016</v>
      </c>
      <c r="F776" s="2">
        <v>9523224000</v>
      </c>
      <c r="G776" s="2">
        <v>7365049000</v>
      </c>
      <c r="H776" s="2">
        <v>871974000</v>
      </c>
      <c r="I776" t="s">
        <v>12</v>
      </c>
      <c r="J776" t="s">
        <v>12</v>
      </c>
      <c r="K776" t="s">
        <v>36</v>
      </c>
      <c r="L776" t="s">
        <v>124</v>
      </c>
    </row>
    <row r="777" spans="1:14" x14ac:dyDescent="0.3">
      <c r="A777">
        <v>803</v>
      </c>
      <c r="B777" t="s">
        <v>308</v>
      </c>
      <c r="C777" t="s">
        <v>11</v>
      </c>
      <c r="D777" s="1">
        <v>41453</v>
      </c>
      <c r="E777" s="6">
        <f t="shared" si="20"/>
        <v>2013</v>
      </c>
      <c r="F777" s="2">
        <v>5112000000</v>
      </c>
      <c r="G777" s="2">
        <v>3385000000</v>
      </c>
      <c r="H777" s="2">
        <v>914000000</v>
      </c>
      <c r="I777" t="s">
        <v>12</v>
      </c>
      <c r="J777" t="s">
        <v>12</v>
      </c>
      <c r="K777" t="s">
        <v>22</v>
      </c>
      <c r="L777" t="s">
        <v>309</v>
      </c>
      <c r="N777" s="2" t="e">
        <f>H777+I777+J777</f>
        <v>#VALUE!</v>
      </c>
    </row>
    <row r="778" spans="1:14" x14ac:dyDescent="0.3">
      <c r="A778">
        <v>804</v>
      </c>
      <c r="B778" t="s">
        <v>308</v>
      </c>
      <c r="C778" t="s">
        <v>15</v>
      </c>
      <c r="D778" s="1">
        <v>41817</v>
      </c>
      <c r="E778" s="6">
        <f t="shared" si="20"/>
        <v>2014</v>
      </c>
      <c r="F778" s="2">
        <v>5012000000</v>
      </c>
      <c r="G778" s="2">
        <v>3310000000</v>
      </c>
      <c r="H778" s="2">
        <v>820000000</v>
      </c>
      <c r="I778" t="s">
        <v>12</v>
      </c>
      <c r="J778" t="s">
        <v>12</v>
      </c>
      <c r="K778" t="s">
        <v>22</v>
      </c>
      <c r="L778" t="s">
        <v>309</v>
      </c>
      <c r="N778" s="2" t="e">
        <f>H778+I778+J778</f>
        <v>#VALUE!</v>
      </c>
    </row>
    <row r="779" spans="1:14" x14ac:dyDescent="0.3">
      <c r="A779">
        <v>805</v>
      </c>
      <c r="B779" t="s">
        <v>308</v>
      </c>
      <c r="C779" t="s">
        <v>16</v>
      </c>
      <c r="D779" s="1">
        <v>42188</v>
      </c>
      <c r="E779" s="6">
        <f t="shared" si="20"/>
        <v>2015</v>
      </c>
      <c r="F779" s="2">
        <v>5083000000</v>
      </c>
      <c r="G779" s="2">
        <v>3348000000</v>
      </c>
      <c r="H779" s="2">
        <v>976000000</v>
      </c>
      <c r="I779" t="s">
        <v>12</v>
      </c>
      <c r="J779" t="s">
        <v>12</v>
      </c>
      <c r="K779" t="s">
        <v>22</v>
      </c>
      <c r="L779" t="s">
        <v>309</v>
      </c>
      <c r="N779" s="2" t="e">
        <f>H779+I779+J779</f>
        <v>#VALUE!</v>
      </c>
    </row>
    <row r="780" spans="1:14" x14ac:dyDescent="0.3">
      <c r="A780">
        <v>806</v>
      </c>
      <c r="B780" t="s">
        <v>308</v>
      </c>
      <c r="C780" t="s">
        <v>17</v>
      </c>
      <c r="D780" s="1">
        <v>42552</v>
      </c>
      <c r="E780" s="6">
        <f t="shared" si="20"/>
        <v>2016</v>
      </c>
      <c r="F780" s="2">
        <v>7467000000</v>
      </c>
      <c r="G780" s="2">
        <v>5132000000</v>
      </c>
      <c r="H780" s="2">
        <v>1186000000</v>
      </c>
      <c r="I780" t="s">
        <v>12</v>
      </c>
      <c r="J780" t="s">
        <v>12</v>
      </c>
      <c r="K780" t="s">
        <v>22</v>
      </c>
      <c r="L780" t="s">
        <v>309</v>
      </c>
      <c r="N780" s="2" t="e">
        <f>H780+I780+J780</f>
        <v>#VALUE!</v>
      </c>
    </row>
    <row r="781" spans="1:14" x14ac:dyDescent="0.3">
      <c r="A781">
        <v>807</v>
      </c>
      <c r="B781" t="s">
        <v>310</v>
      </c>
      <c r="C781" t="s">
        <v>11</v>
      </c>
      <c r="D781" s="1">
        <v>41272</v>
      </c>
      <c r="E781" s="6">
        <f t="shared" si="20"/>
        <v>2012</v>
      </c>
      <c r="F781" s="2">
        <v>8939967000</v>
      </c>
      <c r="G781" s="2">
        <v>6432454000</v>
      </c>
      <c r="H781" s="2">
        <v>1873360000</v>
      </c>
      <c r="I781" t="s">
        <v>12</v>
      </c>
      <c r="J781" t="s">
        <v>12</v>
      </c>
      <c r="K781" t="s">
        <v>25</v>
      </c>
      <c r="L781" t="s">
        <v>28</v>
      </c>
    </row>
    <row r="782" spans="1:14" x14ac:dyDescent="0.3">
      <c r="A782">
        <v>808</v>
      </c>
      <c r="B782" t="s">
        <v>310</v>
      </c>
      <c r="C782" t="s">
        <v>15</v>
      </c>
      <c r="D782" s="1">
        <v>41636</v>
      </c>
      <c r="E782" s="6">
        <f t="shared" si="20"/>
        <v>2013</v>
      </c>
      <c r="F782" s="2">
        <v>9560647000</v>
      </c>
      <c r="G782" s="2">
        <v>6904633000</v>
      </c>
      <c r="H782" s="2">
        <v>1978960000</v>
      </c>
      <c r="I782" t="s">
        <v>12</v>
      </c>
      <c r="J782" t="s">
        <v>12</v>
      </c>
      <c r="K782" t="s">
        <v>25</v>
      </c>
      <c r="L782" t="s">
        <v>28</v>
      </c>
    </row>
    <row r="783" spans="1:14" x14ac:dyDescent="0.3">
      <c r="A783">
        <v>809</v>
      </c>
      <c r="B783" t="s">
        <v>310</v>
      </c>
      <c r="C783" t="s">
        <v>16</v>
      </c>
      <c r="D783" s="1">
        <v>42000</v>
      </c>
      <c r="E783" s="6">
        <f t="shared" si="20"/>
        <v>2014</v>
      </c>
      <c r="F783" s="2">
        <v>10371390000</v>
      </c>
      <c r="G783" s="2">
        <v>7460075000</v>
      </c>
      <c r="H783" s="2">
        <v>2196173000</v>
      </c>
      <c r="I783" t="s">
        <v>12</v>
      </c>
      <c r="J783" t="s">
        <v>12</v>
      </c>
      <c r="K783" t="s">
        <v>25</v>
      </c>
      <c r="L783" t="s">
        <v>28</v>
      </c>
    </row>
    <row r="784" spans="1:14" x14ac:dyDescent="0.3">
      <c r="A784">
        <v>810</v>
      </c>
      <c r="B784" t="s">
        <v>310</v>
      </c>
      <c r="C784" t="s">
        <v>17</v>
      </c>
      <c r="D784" s="1">
        <v>42364</v>
      </c>
      <c r="E784" s="6">
        <f t="shared" si="20"/>
        <v>2015</v>
      </c>
      <c r="F784" s="2">
        <v>10629719000</v>
      </c>
      <c r="G784" s="2">
        <v>7617460000</v>
      </c>
      <c r="H784" s="2">
        <v>2243356000</v>
      </c>
      <c r="I784" t="s">
        <v>12</v>
      </c>
      <c r="J784" t="s">
        <v>12</v>
      </c>
      <c r="K784" t="s">
        <v>25</v>
      </c>
      <c r="L784" t="s">
        <v>28</v>
      </c>
    </row>
    <row r="785" spans="1:14" x14ac:dyDescent="0.3">
      <c r="A785">
        <v>811</v>
      </c>
      <c r="B785" t="s">
        <v>311</v>
      </c>
      <c r="C785" t="s">
        <v>11</v>
      </c>
      <c r="D785" s="1">
        <v>41274</v>
      </c>
      <c r="E785" s="6">
        <f t="shared" si="20"/>
        <v>2012</v>
      </c>
      <c r="F785" s="2">
        <v>5059000000</v>
      </c>
      <c r="G785" s="2">
        <v>1885000000</v>
      </c>
      <c r="H785" s="2">
        <v>2101000000</v>
      </c>
      <c r="I785" t="s">
        <v>12</v>
      </c>
      <c r="J785" s="2">
        <v>722000000</v>
      </c>
      <c r="K785" t="s">
        <v>52</v>
      </c>
      <c r="L785" t="s">
        <v>53</v>
      </c>
    </row>
    <row r="786" spans="1:14" x14ac:dyDescent="0.3">
      <c r="A786">
        <v>812</v>
      </c>
      <c r="B786" t="s">
        <v>311</v>
      </c>
      <c r="C786" t="s">
        <v>15</v>
      </c>
      <c r="D786" s="1">
        <v>41639</v>
      </c>
      <c r="E786" s="6">
        <f t="shared" si="20"/>
        <v>2013</v>
      </c>
      <c r="F786" s="2">
        <v>5166000000</v>
      </c>
      <c r="G786" s="2">
        <v>1989000000</v>
      </c>
      <c r="H786" s="2">
        <v>1968000000</v>
      </c>
      <c r="I786" t="s">
        <v>12</v>
      </c>
      <c r="J786" s="2">
        <v>697000000</v>
      </c>
      <c r="K786" t="s">
        <v>52</v>
      </c>
      <c r="L786" t="s">
        <v>53</v>
      </c>
    </row>
    <row r="787" spans="1:14" x14ac:dyDescent="0.3">
      <c r="A787">
        <v>813</v>
      </c>
      <c r="B787" t="s">
        <v>311</v>
      </c>
      <c r="C787" t="s">
        <v>16</v>
      </c>
      <c r="D787" s="1">
        <v>42004</v>
      </c>
      <c r="E787" s="6">
        <f t="shared" si="20"/>
        <v>2014</v>
      </c>
      <c r="F787" s="2">
        <v>5354000000</v>
      </c>
      <c r="G787" s="2">
        <v>2033000000</v>
      </c>
      <c r="H787" s="2">
        <v>1920000000</v>
      </c>
      <c r="I787" t="s">
        <v>12</v>
      </c>
      <c r="J787" s="2">
        <v>701000000</v>
      </c>
      <c r="K787" t="s">
        <v>52</v>
      </c>
      <c r="L787" t="s">
        <v>53</v>
      </c>
    </row>
    <row r="788" spans="1:14" x14ac:dyDescent="0.3">
      <c r="A788">
        <v>814</v>
      </c>
      <c r="B788" t="s">
        <v>311</v>
      </c>
      <c r="C788" t="s">
        <v>17</v>
      </c>
      <c r="D788" s="1">
        <v>42369</v>
      </c>
      <c r="E788" s="6">
        <f t="shared" si="20"/>
        <v>2015</v>
      </c>
      <c r="F788" s="2">
        <v>5387000000</v>
      </c>
      <c r="G788" s="2">
        <v>2012000000</v>
      </c>
      <c r="H788" s="2">
        <v>2011000000</v>
      </c>
      <c r="I788" t="s">
        <v>12</v>
      </c>
      <c r="J788" s="2">
        <v>716000000</v>
      </c>
      <c r="K788" t="s">
        <v>52</v>
      </c>
      <c r="L788" t="s">
        <v>53</v>
      </c>
    </row>
    <row r="789" spans="1:14" x14ac:dyDescent="0.3">
      <c r="A789">
        <v>815</v>
      </c>
      <c r="B789" t="s">
        <v>312</v>
      </c>
      <c r="C789" t="s">
        <v>11</v>
      </c>
      <c r="D789" s="1">
        <v>41274</v>
      </c>
      <c r="E789" s="6">
        <f t="shared" si="20"/>
        <v>2012</v>
      </c>
      <c r="F789" s="2">
        <v>6644252000</v>
      </c>
      <c r="G789" s="2">
        <v>3784370000</v>
      </c>
      <c r="H789" s="2">
        <v>1703796000</v>
      </c>
      <c r="I789" t="s">
        <v>12</v>
      </c>
      <c r="J789" t="s">
        <v>12</v>
      </c>
      <c r="K789" t="s">
        <v>36</v>
      </c>
      <c r="L789" t="s">
        <v>124</v>
      </c>
    </row>
    <row r="790" spans="1:14" x14ac:dyDescent="0.3">
      <c r="A790">
        <v>816</v>
      </c>
      <c r="B790" t="s">
        <v>312</v>
      </c>
      <c r="C790" t="s">
        <v>15</v>
      </c>
      <c r="D790" s="1">
        <v>41639</v>
      </c>
      <c r="E790" s="6">
        <f t="shared" si="20"/>
        <v>2013</v>
      </c>
      <c r="F790" s="2">
        <v>7146079000</v>
      </c>
      <c r="G790" s="2">
        <v>3865231000</v>
      </c>
      <c r="H790" s="2">
        <v>1924132000</v>
      </c>
      <c r="I790" t="s">
        <v>12</v>
      </c>
      <c r="J790" t="s">
        <v>12</v>
      </c>
      <c r="K790" t="s">
        <v>36</v>
      </c>
      <c r="L790" t="s">
        <v>124</v>
      </c>
    </row>
    <row r="791" spans="1:14" x14ac:dyDescent="0.3">
      <c r="A791">
        <v>817</v>
      </c>
      <c r="B791" t="s">
        <v>312</v>
      </c>
      <c r="C791" t="s">
        <v>16</v>
      </c>
      <c r="D791" s="1">
        <v>42004</v>
      </c>
      <c r="E791" s="6">
        <f t="shared" si="20"/>
        <v>2014</v>
      </c>
      <c r="F791" s="2">
        <v>7421768000</v>
      </c>
      <c r="G791" s="2">
        <v>4085602000</v>
      </c>
      <c r="H791" s="2">
        <v>1898284000</v>
      </c>
      <c r="I791" t="s">
        <v>12</v>
      </c>
      <c r="J791" t="s">
        <v>12</v>
      </c>
      <c r="K791" t="s">
        <v>36</v>
      </c>
      <c r="L791" t="s">
        <v>124</v>
      </c>
    </row>
    <row r="792" spans="1:14" x14ac:dyDescent="0.3">
      <c r="A792">
        <v>818</v>
      </c>
      <c r="B792" t="s">
        <v>312</v>
      </c>
      <c r="C792" t="s">
        <v>17</v>
      </c>
      <c r="D792" s="1">
        <v>42369</v>
      </c>
      <c r="E792" s="6">
        <f t="shared" si="20"/>
        <v>2015</v>
      </c>
      <c r="F792" s="2">
        <v>7386626000</v>
      </c>
      <c r="G792" s="2">
        <v>4003951000</v>
      </c>
      <c r="H792" s="2">
        <v>1969308000</v>
      </c>
      <c r="I792" t="s">
        <v>12</v>
      </c>
      <c r="J792" t="s">
        <v>12</v>
      </c>
      <c r="K792" t="s">
        <v>36</v>
      </c>
      <c r="L792" t="s">
        <v>124</v>
      </c>
    </row>
    <row r="793" spans="1:14" x14ac:dyDescent="0.3">
      <c r="A793">
        <v>819</v>
      </c>
      <c r="B793" t="s">
        <v>313</v>
      </c>
      <c r="C793" t="s">
        <v>11</v>
      </c>
      <c r="D793" s="1">
        <v>41639</v>
      </c>
      <c r="E793" s="6">
        <f t="shared" si="20"/>
        <v>2013</v>
      </c>
      <c r="F793" s="2">
        <v>41313000000</v>
      </c>
      <c r="G793" s="2">
        <v>32564000000</v>
      </c>
      <c r="H793" t="s">
        <v>12</v>
      </c>
      <c r="I793" t="s">
        <v>12</v>
      </c>
      <c r="J793" s="2">
        <v>6688000000</v>
      </c>
      <c r="K793" t="s">
        <v>25</v>
      </c>
      <c r="L793" t="s">
        <v>81</v>
      </c>
    </row>
    <row r="794" spans="1:14" x14ac:dyDescent="0.3">
      <c r="A794">
        <v>820</v>
      </c>
      <c r="B794" t="s">
        <v>313</v>
      </c>
      <c r="C794" t="s">
        <v>15</v>
      </c>
      <c r="D794" s="1">
        <v>42004</v>
      </c>
      <c r="E794" s="6">
        <f t="shared" si="20"/>
        <v>2014</v>
      </c>
      <c r="F794" s="2">
        <v>48500000000</v>
      </c>
      <c r="G794" s="2">
        <v>38166000000</v>
      </c>
      <c r="H794" t="s">
        <v>12</v>
      </c>
      <c r="I794" t="s">
        <v>12</v>
      </c>
      <c r="J794" s="2">
        <v>7972000000</v>
      </c>
      <c r="K794" t="s">
        <v>25</v>
      </c>
      <c r="L794" t="s">
        <v>81</v>
      </c>
    </row>
    <row r="795" spans="1:14" x14ac:dyDescent="0.3">
      <c r="A795">
        <v>821</v>
      </c>
      <c r="B795" t="s">
        <v>313</v>
      </c>
      <c r="C795" t="s">
        <v>16</v>
      </c>
      <c r="D795" s="1">
        <v>42369</v>
      </c>
      <c r="E795" s="6">
        <f t="shared" si="20"/>
        <v>2015</v>
      </c>
      <c r="F795" s="2">
        <v>54289000000</v>
      </c>
      <c r="G795" s="2">
        <v>44269000000</v>
      </c>
      <c r="H795" t="s">
        <v>12</v>
      </c>
      <c r="I795" t="s">
        <v>12</v>
      </c>
      <c r="J795" s="2">
        <v>7673000000</v>
      </c>
      <c r="K795" t="s">
        <v>25</v>
      </c>
      <c r="L795" t="s">
        <v>81</v>
      </c>
    </row>
    <row r="796" spans="1:14" x14ac:dyDescent="0.3">
      <c r="A796">
        <v>822</v>
      </c>
      <c r="B796" t="s">
        <v>313</v>
      </c>
      <c r="C796" t="s">
        <v>17</v>
      </c>
      <c r="D796" s="1">
        <v>42735</v>
      </c>
      <c r="E796" s="6">
        <f t="shared" si="20"/>
        <v>2016</v>
      </c>
      <c r="F796" s="2">
        <v>54379000000</v>
      </c>
      <c r="G796" s="2">
        <v>45007000000</v>
      </c>
      <c r="H796" t="s">
        <v>12</v>
      </c>
      <c r="I796" t="s">
        <v>12</v>
      </c>
      <c r="J796" s="2">
        <v>7631000000</v>
      </c>
      <c r="K796" t="s">
        <v>25</v>
      </c>
      <c r="L796" t="s">
        <v>81</v>
      </c>
    </row>
    <row r="797" spans="1:14" x14ac:dyDescent="0.3">
      <c r="A797">
        <v>823</v>
      </c>
      <c r="B797" t="s">
        <v>314</v>
      </c>
      <c r="C797" t="s">
        <v>11</v>
      </c>
      <c r="D797" s="1">
        <v>41274</v>
      </c>
      <c r="E797" s="6">
        <f t="shared" si="20"/>
        <v>2012</v>
      </c>
      <c r="F797" s="2">
        <v>102874000000</v>
      </c>
      <c r="G797" s="2">
        <v>52513000000</v>
      </c>
      <c r="H797" s="2">
        <v>22389000000</v>
      </c>
      <c r="I797" s="2">
        <v>5816000000</v>
      </c>
      <c r="J797" t="s">
        <v>12</v>
      </c>
      <c r="K797" t="s">
        <v>22</v>
      </c>
      <c r="L797" t="s">
        <v>176</v>
      </c>
      <c r="N797" s="2" t="e">
        <f>H797+I797+J797</f>
        <v>#VALUE!</v>
      </c>
    </row>
    <row r="798" spans="1:14" x14ac:dyDescent="0.3">
      <c r="A798">
        <v>824</v>
      </c>
      <c r="B798" t="s">
        <v>314</v>
      </c>
      <c r="C798" t="s">
        <v>15</v>
      </c>
      <c r="D798" s="1">
        <v>41639</v>
      </c>
      <c r="E798" s="6">
        <f t="shared" si="20"/>
        <v>2013</v>
      </c>
      <c r="F798" s="2">
        <v>98367000000</v>
      </c>
      <c r="G798" s="2">
        <v>49683000000</v>
      </c>
      <c r="H798" s="2">
        <v>22629000000</v>
      </c>
      <c r="I798" s="2">
        <v>5743000000</v>
      </c>
      <c r="J798" t="s">
        <v>12</v>
      </c>
      <c r="K798" t="s">
        <v>22</v>
      </c>
      <c r="L798" t="s">
        <v>176</v>
      </c>
      <c r="N798" s="2" t="e">
        <f>H798+I798+J798</f>
        <v>#VALUE!</v>
      </c>
    </row>
    <row r="799" spans="1:14" x14ac:dyDescent="0.3">
      <c r="A799">
        <v>825</v>
      </c>
      <c r="B799" t="s">
        <v>314</v>
      </c>
      <c r="C799" t="s">
        <v>16</v>
      </c>
      <c r="D799" s="1">
        <v>42004</v>
      </c>
      <c r="E799" s="6">
        <f t="shared" si="20"/>
        <v>2014</v>
      </c>
      <c r="F799" s="2">
        <v>92793000000</v>
      </c>
      <c r="G799" s="2">
        <v>46386000000</v>
      </c>
      <c r="H799" s="2">
        <v>22438000000</v>
      </c>
      <c r="I799" s="2">
        <v>5437000000</v>
      </c>
      <c r="J799" t="s">
        <v>12</v>
      </c>
      <c r="K799" t="s">
        <v>22</v>
      </c>
      <c r="L799" t="s">
        <v>176</v>
      </c>
      <c r="N799" s="2" t="e">
        <f>H799+I799+J799</f>
        <v>#VALUE!</v>
      </c>
    </row>
    <row r="800" spans="1:14" x14ac:dyDescent="0.3">
      <c r="A800">
        <v>826</v>
      </c>
      <c r="B800" t="s">
        <v>314</v>
      </c>
      <c r="C800" t="s">
        <v>17</v>
      </c>
      <c r="D800" s="1">
        <v>42369</v>
      </c>
      <c r="E800" s="6">
        <f t="shared" si="20"/>
        <v>2015</v>
      </c>
      <c r="F800" s="2">
        <v>81741000000</v>
      </c>
      <c r="G800" s="2">
        <v>41057000000</v>
      </c>
      <c r="H800" s="2">
        <v>19748000000</v>
      </c>
      <c r="I800" s="2">
        <v>5247000000</v>
      </c>
      <c r="J800" t="s">
        <v>12</v>
      </c>
      <c r="K800" t="s">
        <v>22</v>
      </c>
      <c r="L800" t="s">
        <v>176</v>
      </c>
      <c r="N800" s="2" t="e">
        <f>H800+I800+J800</f>
        <v>#VALUE!</v>
      </c>
    </row>
    <row r="801" spans="1:14" x14ac:dyDescent="0.3">
      <c r="A801">
        <v>827</v>
      </c>
      <c r="B801" t="s">
        <v>315</v>
      </c>
      <c r="C801" t="s">
        <v>11</v>
      </c>
      <c r="D801" s="1">
        <v>41274</v>
      </c>
      <c r="E801" s="6">
        <f t="shared" si="20"/>
        <v>2012</v>
      </c>
      <c r="F801" s="2">
        <v>1293338000</v>
      </c>
      <c r="G801" s="2">
        <v>594190000</v>
      </c>
      <c r="H801" s="2">
        <v>354571000</v>
      </c>
      <c r="I801" s="2">
        <v>82014000</v>
      </c>
      <c r="J801" t="s">
        <v>12</v>
      </c>
      <c r="K801" t="s">
        <v>25</v>
      </c>
      <c r="L801" t="s">
        <v>30</v>
      </c>
    </row>
    <row r="802" spans="1:14" x14ac:dyDescent="0.3">
      <c r="A802">
        <v>828</v>
      </c>
      <c r="B802" t="s">
        <v>315</v>
      </c>
      <c r="C802" t="s">
        <v>15</v>
      </c>
      <c r="D802" s="1">
        <v>41639</v>
      </c>
      <c r="E802" s="6">
        <f t="shared" si="20"/>
        <v>2013</v>
      </c>
      <c r="F802" s="2">
        <v>1377058000</v>
      </c>
      <c r="G802" s="2">
        <v>620940000</v>
      </c>
      <c r="H802" s="2">
        <v>401353000</v>
      </c>
      <c r="I802" s="2">
        <v>88003000</v>
      </c>
      <c r="J802" t="s">
        <v>12</v>
      </c>
      <c r="K802" t="s">
        <v>25</v>
      </c>
      <c r="L802" t="s">
        <v>30</v>
      </c>
    </row>
    <row r="803" spans="1:14" x14ac:dyDescent="0.3">
      <c r="A803">
        <v>829</v>
      </c>
      <c r="B803" t="s">
        <v>315</v>
      </c>
      <c r="C803" t="s">
        <v>16</v>
      </c>
      <c r="D803" s="1">
        <v>42004</v>
      </c>
      <c r="E803" s="6">
        <f t="shared" si="20"/>
        <v>2014</v>
      </c>
      <c r="F803" s="2">
        <v>1485807000</v>
      </c>
      <c r="G803" s="2">
        <v>669691000</v>
      </c>
      <c r="H803" s="2">
        <v>457598000</v>
      </c>
      <c r="I803" s="2">
        <v>98263000</v>
      </c>
      <c r="J803" t="s">
        <v>12</v>
      </c>
      <c r="K803" t="s">
        <v>25</v>
      </c>
      <c r="L803" t="s">
        <v>30</v>
      </c>
    </row>
    <row r="804" spans="1:14" x14ac:dyDescent="0.3">
      <c r="A804">
        <v>830</v>
      </c>
      <c r="B804" t="s">
        <v>315</v>
      </c>
      <c r="C804" t="s">
        <v>17</v>
      </c>
      <c r="D804" s="1">
        <v>42369</v>
      </c>
      <c r="E804" s="6">
        <f t="shared" si="20"/>
        <v>2015</v>
      </c>
      <c r="F804" s="2">
        <v>1601892000</v>
      </c>
      <c r="G804" s="2">
        <v>711622000</v>
      </c>
      <c r="H804" s="2">
        <v>482465000</v>
      </c>
      <c r="I804" s="2">
        <v>99681000</v>
      </c>
      <c r="J804" t="s">
        <v>12</v>
      </c>
      <c r="K804" t="s">
        <v>25</v>
      </c>
      <c r="L804" t="s">
        <v>30</v>
      </c>
    </row>
    <row r="805" spans="1:14" x14ac:dyDescent="0.3">
      <c r="A805">
        <v>831</v>
      </c>
      <c r="B805" t="s">
        <v>316</v>
      </c>
      <c r="C805" t="s">
        <v>11</v>
      </c>
      <c r="D805" s="1">
        <v>41274</v>
      </c>
      <c r="E805" s="6">
        <f t="shared" si="20"/>
        <v>2012</v>
      </c>
      <c r="F805" s="2">
        <v>2821446000</v>
      </c>
      <c r="G805" s="2">
        <v>1645912000</v>
      </c>
      <c r="H805" s="2">
        <v>453535000</v>
      </c>
      <c r="I805" s="2">
        <v>233713000</v>
      </c>
      <c r="J805" t="s">
        <v>12</v>
      </c>
      <c r="K805" t="s">
        <v>59</v>
      </c>
      <c r="L805" t="s">
        <v>60</v>
      </c>
    </row>
    <row r="806" spans="1:14" x14ac:dyDescent="0.3">
      <c r="A806">
        <v>832</v>
      </c>
      <c r="B806" t="s">
        <v>316</v>
      </c>
      <c r="C806" t="s">
        <v>15</v>
      </c>
      <c r="D806" s="1">
        <v>41639</v>
      </c>
      <c r="E806" s="6">
        <f t="shared" si="20"/>
        <v>2013</v>
      </c>
      <c r="F806" s="2">
        <v>2952896000</v>
      </c>
      <c r="G806" s="2">
        <v>1668691000</v>
      </c>
      <c r="H806" s="2">
        <v>505877000</v>
      </c>
      <c r="I806" s="2">
        <v>259838000</v>
      </c>
      <c r="J806" t="s">
        <v>12</v>
      </c>
      <c r="K806" t="s">
        <v>59</v>
      </c>
      <c r="L806" t="s">
        <v>60</v>
      </c>
    </row>
    <row r="807" spans="1:14" x14ac:dyDescent="0.3">
      <c r="A807">
        <v>833</v>
      </c>
      <c r="B807" t="s">
        <v>316</v>
      </c>
      <c r="C807" t="s">
        <v>16</v>
      </c>
      <c r="D807" s="1">
        <v>42004</v>
      </c>
      <c r="E807" s="6">
        <f t="shared" si="20"/>
        <v>2014</v>
      </c>
      <c r="F807" s="2">
        <v>3088533000</v>
      </c>
      <c r="G807" s="2">
        <v>1726383000</v>
      </c>
      <c r="H807" s="2">
        <v>514891000</v>
      </c>
      <c r="I807" s="2">
        <v>253640000</v>
      </c>
      <c r="J807" t="s">
        <v>12</v>
      </c>
      <c r="K807" t="s">
        <v>59</v>
      </c>
      <c r="L807" t="s">
        <v>60</v>
      </c>
    </row>
    <row r="808" spans="1:14" x14ac:dyDescent="0.3">
      <c r="A808">
        <v>834</v>
      </c>
      <c r="B808" t="s">
        <v>316</v>
      </c>
      <c r="C808" t="s">
        <v>17</v>
      </c>
      <c r="D808" s="1">
        <v>42369</v>
      </c>
      <c r="E808" s="6">
        <f t="shared" si="20"/>
        <v>2015</v>
      </c>
      <c r="F808" s="2">
        <v>3023189000</v>
      </c>
      <c r="G808" s="2">
        <v>1671590000</v>
      </c>
      <c r="H808" s="2">
        <v>509557000</v>
      </c>
      <c r="I808" s="2">
        <v>246101000</v>
      </c>
      <c r="J808" t="s">
        <v>12</v>
      </c>
      <c r="K808" t="s">
        <v>59</v>
      </c>
      <c r="L808" t="s">
        <v>60</v>
      </c>
    </row>
    <row r="809" spans="1:14" x14ac:dyDescent="0.3">
      <c r="A809">
        <v>835</v>
      </c>
      <c r="B809" t="s">
        <v>317</v>
      </c>
      <c r="C809" t="s">
        <v>11</v>
      </c>
      <c r="D809" s="1">
        <v>41637</v>
      </c>
      <c r="E809" s="6">
        <f t="shared" si="20"/>
        <v>2013</v>
      </c>
      <c r="F809" s="2">
        <v>1421178000</v>
      </c>
      <c r="G809" s="2">
        <v>509291000</v>
      </c>
      <c r="H809" s="2">
        <v>397285000</v>
      </c>
      <c r="I809" s="2">
        <v>276743000</v>
      </c>
      <c r="J809" t="s">
        <v>12</v>
      </c>
      <c r="K809" t="s">
        <v>25</v>
      </c>
      <c r="L809" t="s">
        <v>318</v>
      </c>
    </row>
    <row r="810" spans="1:14" x14ac:dyDescent="0.3">
      <c r="A810">
        <v>836</v>
      </c>
      <c r="B810" t="s">
        <v>317</v>
      </c>
      <c r="C810" t="s">
        <v>15</v>
      </c>
      <c r="D810" s="1">
        <v>42001</v>
      </c>
      <c r="E810" s="6">
        <f t="shared" si="20"/>
        <v>2014</v>
      </c>
      <c r="F810" s="2">
        <v>1861358000</v>
      </c>
      <c r="G810" s="2">
        <v>563648000</v>
      </c>
      <c r="H810" s="2">
        <v>471921000</v>
      </c>
      <c r="I810" s="2">
        <v>388055000</v>
      </c>
      <c r="J810" t="s">
        <v>12</v>
      </c>
      <c r="K810" t="s">
        <v>25</v>
      </c>
      <c r="L810" t="s">
        <v>318</v>
      </c>
    </row>
    <row r="811" spans="1:14" x14ac:dyDescent="0.3">
      <c r="A811">
        <v>837</v>
      </c>
      <c r="B811" t="s">
        <v>317</v>
      </c>
      <c r="C811" t="s">
        <v>16</v>
      </c>
      <c r="D811" s="1">
        <v>42372</v>
      </c>
      <c r="E811" s="6">
        <f t="shared" si="20"/>
        <v>2016</v>
      </c>
      <c r="F811" s="2">
        <v>2219762000</v>
      </c>
      <c r="G811" s="2">
        <v>670472000</v>
      </c>
      <c r="H811" s="2">
        <v>522046000</v>
      </c>
      <c r="I811" s="2">
        <v>401527000</v>
      </c>
      <c r="J811" t="s">
        <v>12</v>
      </c>
      <c r="K811" t="s">
        <v>25</v>
      </c>
      <c r="L811" t="s">
        <v>318</v>
      </c>
    </row>
    <row r="812" spans="1:14" x14ac:dyDescent="0.3">
      <c r="A812">
        <v>838</v>
      </c>
      <c r="B812" t="s">
        <v>317</v>
      </c>
      <c r="C812" t="s">
        <v>17</v>
      </c>
      <c r="D812" s="1">
        <v>42736</v>
      </c>
      <c r="E812" s="6">
        <f t="shared" si="20"/>
        <v>2017</v>
      </c>
      <c r="F812" s="2">
        <v>2398373000</v>
      </c>
      <c r="G812" s="2">
        <v>731925000</v>
      </c>
      <c r="H812" s="2">
        <v>584491000</v>
      </c>
      <c r="I812" s="2">
        <v>504415000</v>
      </c>
      <c r="J812" t="s">
        <v>12</v>
      </c>
      <c r="K812" t="s">
        <v>25</v>
      </c>
      <c r="L812" t="s">
        <v>318</v>
      </c>
    </row>
    <row r="813" spans="1:14" x14ac:dyDescent="0.3">
      <c r="A813">
        <v>839</v>
      </c>
      <c r="B813" t="s">
        <v>319</v>
      </c>
      <c r="C813" t="s">
        <v>11</v>
      </c>
      <c r="D813" s="1">
        <v>41636</v>
      </c>
      <c r="E813" s="6">
        <f t="shared" si="20"/>
        <v>2013</v>
      </c>
      <c r="F813" s="2">
        <v>52708000000</v>
      </c>
      <c r="G813" s="2">
        <v>21187000000</v>
      </c>
      <c r="H813" s="2">
        <v>8088000000</v>
      </c>
      <c r="I813" s="2">
        <v>10611000000</v>
      </c>
      <c r="J813" s="2">
        <v>291000000</v>
      </c>
      <c r="K813" t="s">
        <v>22</v>
      </c>
      <c r="L813" t="s">
        <v>34</v>
      </c>
      <c r="N813" s="2">
        <f t="shared" ref="N813:N820" si="21">H813+I813+J813</f>
        <v>18990000000</v>
      </c>
    </row>
    <row r="814" spans="1:14" x14ac:dyDescent="0.3">
      <c r="A814">
        <v>840</v>
      </c>
      <c r="B814" t="s">
        <v>319</v>
      </c>
      <c r="C814" t="s">
        <v>15</v>
      </c>
      <c r="D814" s="1">
        <v>42000</v>
      </c>
      <c r="E814" s="6">
        <f t="shared" si="20"/>
        <v>2014</v>
      </c>
      <c r="F814" s="2">
        <v>55870000000</v>
      </c>
      <c r="G814" s="2">
        <v>20261000000</v>
      </c>
      <c r="H814" s="2">
        <v>8136000000</v>
      </c>
      <c r="I814" s="2">
        <v>11537000000</v>
      </c>
      <c r="J814" s="2">
        <v>294000000</v>
      </c>
      <c r="K814" t="s">
        <v>22</v>
      </c>
      <c r="L814" t="s">
        <v>34</v>
      </c>
      <c r="N814" s="2">
        <f t="shared" si="21"/>
        <v>19967000000</v>
      </c>
    </row>
    <row r="815" spans="1:14" x14ac:dyDescent="0.3">
      <c r="A815">
        <v>841</v>
      </c>
      <c r="B815" t="s">
        <v>319</v>
      </c>
      <c r="C815" t="s">
        <v>16</v>
      </c>
      <c r="D815" s="1">
        <v>42364</v>
      </c>
      <c r="E815" s="6">
        <f t="shared" si="20"/>
        <v>2015</v>
      </c>
      <c r="F815" s="2">
        <v>55355000000</v>
      </c>
      <c r="G815" s="2">
        <v>20676000000</v>
      </c>
      <c r="H815" s="2">
        <v>7930000000</v>
      </c>
      <c r="I815" s="2">
        <v>12128000000</v>
      </c>
      <c r="J815" s="2">
        <v>265000000</v>
      </c>
      <c r="K815" t="s">
        <v>22</v>
      </c>
      <c r="L815" t="s">
        <v>34</v>
      </c>
      <c r="N815" s="2">
        <f t="shared" si="21"/>
        <v>20323000000</v>
      </c>
    </row>
    <row r="816" spans="1:14" x14ac:dyDescent="0.3">
      <c r="A816">
        <v>842</v>
      </c>
      <c r="B816" t="s">
        <v>319</v>
      </c>
      <c r="C816" t="s">
        <v>17</v>
      </c>
      <c r="D816" s="1">
        <v>42735</v>
      </c>
      <c r="E816" s="6">
        <f t="shared" si="20"/>
        <v>2016</v>
      </c>
      <c r="F816" s="2">
        <v>59387000000</v>
      </c>
      <c r="G816" s="2">
        <v>23196000000</v>
      </c>
      <c r="H816" s="2">
        <v>8397000000</v>
      </c>
      <c r="I816" s="2">
        <v>12740000000</v>
      </c>
      <c r="J816" s="2">
        <v>294000000</v>
      </c>
      <c r="K816" t="s">
        <v>22</v>
      </c>
      <c r="L816" t="s">
        <v>34</v>
      </c>
      <c r="N816" s="2">
        <f t="shared" si="21"/>
        <v>21431000000</v>
      </c>
    </row>
    <row r="817" spans="1:14" x14ac:dyDescent="0.3">
      <c r="A817">
        <v>843</v>
      </c>
      <c r="B817" t="s">
        <v>320</v>
      </c>
      <c r="C817" t="s">
        <v>11</v>
      </c>
      <c r="D817" s="1">
        <v>41486</v>
      </c>
      <c r="E817" s="6">
        <f t="shared" si="20"/>
        <v>2013</v>
      </c>
      <c r="F817" s="2">
        <v>3946000000</v>
      </c>
      <c r="G817" s="2">
        <v>527000000</v>
      </c>
      <c r="H817" s="2">
        <v>1534000000</v>
      </c>
      <c r="I817" s="2">
        <v>647000000</v>
      </c>
      <c r="J817" s="2">
        <v>30000000</v>
      </c>
      <c r="K817" t="s">
        <v>22</v>
      </c>
      <c r="L817" t="s">
        <v>57</v>
      </c>
      <c r="N817" s="2">
        <f t="shared" si="21"/>
        <v>2211000000</v>
      </c>
    </row>
    <row r="818" spans="1:14" x14ac:dyDescent="0.3">
      <c r="A818">
        <v>844</v>
      </c>
      <c r="B818" t="s">
        <v>320</v>
      </c>
      <c r="C818" t="s">
        <v>15</v>
      </c>
      <c r="D818" s="1">
        <v>41851</v>
      </c>
      <c r="E818" s="6">
        <f t="shared" si="20"/>
        <v>2014</v>
      </c>
      <c r="F818" s="2">
        <v>4243000000</v>
      </c>
      <c r="G818" s="2">
        <v>603000000</v>
      </c>
      <c r="H818" s="2">
        <v>1601000000</v>
      </c>
      <c r="I818" s="2">
        <v>714000000</v>
      </c>
      <c r="J818" s="2">
        <v>25000000</v>
      </c>
      <c r="K818" t="s">
        <v>22</v>
      </c>
      <c r="L818" t="s">
        <v>57</v>
      </c>
      <c r="N818" s="2">
        <f t="shared" si="21"/>
        <v>2340000000</v>
      </c>
    </row>
    <row r="819" spans="1:14" x14ac:dyDescent="0.3">
      <c r="A819">
        <v>845</v>
      </c>
      <c r="B819" t="s">
        <v>320</v>
      </c>
      <c r="C819" t="s">
        <v>16</v>
      </c>
      <c r="D819" s="1">
        <v>42216</v>
      </c>
      <c r="E819" s="6">
        <f t="shared" si="20"/>
        <v>2015</v>
      </c>
      <c r="F819" s="2">
        <v>4192000000</v>
      </c>
      <c r="G819" s="2">
        <v>695000000</v>
      </c>
      <c r="H819" s="2">
        <v>1771000000</v>
      </c>
      <c r="I819" s="2">
        <v>798000000</v>
      </c>
      <c r="J819" s="2">
        <v>42000000</v>
      </c>
      <c r="K819" t="s">
        <v>22</v>
      </c>
      <c r="L819" t="s">
        <v>57</v>
      </c>
      <c r="N819" s="2">
        <f t="shared" si="21"/>
        <v>2611000000</v>
      </c>
    </row>
    <row r="820" spans="1:14" x14ac:dyDescent="0.3">
      <c r="A820">
        <v>846</v>
      </c>
      <c r="B820" t="s">
        <v>320</v>
      </c>
      <c r="C820" t="s">
        <v>17</v>
      </c>
      <c r="D820" s="1">
        <v>42582</v>
      </c>
      <c r="E820" s="6">
        <f t="shared" si="20"/>
        <v>2016</v>
      </c>
      <c r="F820" s="2">
        <v>4694000000</v>
      </c>
      <c r="G820" s="2">
        <v>730000000</v>
      </c>
      <c r="H820" s="2">
        <v>1807000000</v>
      </c>
      <c r="I820" s="2">
        <v>881000000</v>
      </c>
      <c r="J820" s="2">
        <v>34000000</v>
      </c>
      <c r="K820" t="s">
        <v>22</v>
      </c>
      <c r="L820" t="s">
        <v>57</v>
      </c>
      <c r="N820" s="2">
        <f t="shared" si="21"/>
        <v>2722000000</v>
      </c>
    </row>
    <row r="821" spans="1:14" x14ac:dyDescent="0.3">
      <c r="A821">
        <v>847</v>
      </c>
      <c r="B821" t="s">
        <v>321</v>
      </c>
      <c r="C821" t="s">
        <v>11</v>
      </c>
      <c r="D821" s="1">
        <v>41274</v>
      </c>
      <c r="E821" s="6">
        <f t="shared" si="20"/>
        <v>2012</v>
      </c>
      <c r="F821" s="2">
        <v>21852000000</v>
      </c>
      <c r="G821" s="2">
        <v>15287000000</v>
      </c>
      <c r="H821" s="2">
        <v>3303000000</v>
      </c>
      <c r="I821" t="s">
        <v>12</v>
      </c>
      <c r="J821" s="2">
        <v>1473000000</v>
      </c>
      <c r="K821" t="s">
        <v>59</v>
      </c>
      <c r="L821" t="s">
        <v>96</v>
      </c>
    </row>
    <row r="822" spans="1:14" x14ac:dyDescent="0.3">
      <c r="A822">
        <v>848</v>
      </c>
      <c r="B822" t="s">
        <v>321</v>
      </c>
      <c r="C822" t="s">
        <v>15</v>
      </c>
      <c r="D822" s="1">
        <v>41639</v>
      </c>
      <c r="E822" s="6">
        <f t="shared" si="20"/>
        <v>2013</v>
      </c>
      <c r="F822" s="2">
        <v>23483000000</v>
      </c>
      <c r="G822" s="2">
        <v>16282000000</v>
      </c>
      <c r="H822" s="2">
        <v>3557000000</v>
      </c>
      <c r="I822" t="s">
        <v>12</v>
      </c>
      <c r="J822" s="2">
        <v>1531000000</v>
      </c>
      <c r="K822" t="s">
        <v>59</v>
      </c>
      <c r="L822" t="s">
        <v>96</v>
      </c>
    </row>
    <row r="823" spans="1:14" x14ac:dyDescent="0.3">
      <c r="A823">
        <v>849</v>
      </c>
      <c r="B823" t="s">
        <v>321</v>
      </c>
      <c r="C823" t="s">
        <v>16</v>
      </c>
      <c r="D823" s="1">
        <v>42004</v>
      </c>
      <c r="E823" s="6">
        <f t="shared" si="20"/>
        <v>2014</v>
      </c>
      <c r="F823" s="2">
        <v>23617000000</v>
      </c>
      <c r="G823" s="2">
        <v>16254000000</v>
      </c>
      <c r="H823" s="2">
        <v>3494000000</v>
      </c>
      <c r="I823" t="s">
        <v>12</v>
      </c>
      <c r="J823" s="2">
        <v>1406000000</v>
      </c>
      <c r="K823" t="s">
        <v>59</v>
      </c>
      <c r="L823" t="s">
        <v>96</v>
      </c>
    </row>
    <row r="824" spans="1:14" x14ac:dyDescent="0.3">
      <c r="A824">
        <v>850</v>
      </c>
      <c r="B824" t="s">
        <v>321</v>
      </c>
      <c r="C824" t="s">
        <v>17</v>
      </c>
      <c r="D824" s="1">
        <v>42369</v>
      </c>
      <c r="E824" s="6">
        <f t="shared" si="20"/>
        <v>2015</v>
      </c>
      <c r="F824" s="2">
        <v>22365000000</v>
      </c>
      <c r="G824" s="2">
        <v>15468000000</v>
      </c>
      <c r="H824" s="2">
        <v>3219000000</v>
      </c>
      <c r="I824" t="s">
        <v>12</v>
      </c>
      <c r="J824" s="2">
        <v>1294000000</v>
      </c>
      <c r="K824" t="s">
        <v>59</v>
      </c>
      <c r="L824" t="s">
        <v>96</v>
      </c>
    </row>
    <row r="825" spans="1:14" x14ac:dyDescent="0.3">
      <c r="A825">
        <v>851</v>
      </c>
      <c r="B825" t="s">
        <v>322</v>
      </c>
      <c r="C825" t="s">
        <v>11</v>
      </c>
      <c r="D825" s="1">
        <v>41274</v>
      </c>
      <c r="E825" s="6">
        <f t="shared" si="20"/>
        <v>2012</v>
      </c>
      <c r="F825" s="2">
        <v>6956200000</v>
      </c>
      <c r="G825" t="s">
        <v>12</v>
      </c>
      <c r="H825" s="2">
        <v>6279100000</v>
      </c>
      <c r="I825" t="s">
        <v>12</v>
      </c>
      <c r="J825" t="s">
        <v>12</v>
      </c>
      <c r="K825" t="s">
        <v>19</v>
      </c>
      <c r="L825" t="s">
        <v>323</v>
      </c>
    </row>
    <row r="826" spans="1:14" x14ac:dyDescent="0.3">
      <c r="A826">
        <v>852</v>
      </c>
      <c r="B826" t="s">
        <v>322</v>
      </c>
      <c r="C826" t="s">
        <v>15</v>
      </c>
      <c r="D826" s="1">
        <v>41639</v>
      </c>
      <c r="E826" s="6">
        <f t="shared" si="20"/>
        <v>2013</v>
      </c>
      <c r="F826" s="2">
        <v>7122300000</v>
      </c>
      <c r="G826" t="s">
        <v>12</v>
      </c>
      <c r="H826" s="2">
        <v>6463400000</v>
      </c>
      <c r="I826" t="s">
        <v>12</v>
      </c>
      <c r="J826" t="s">
        <v>12</v>
      </c>
      <c r="K826" t="s">
        <v>19</v>
      </c>
      <c r="L826" t="s">
        <v>323</v>
      </c>
    </row>
    <row r="827" spans="1:14" x14ac:dyDescent="0.3">
      <c r="A827">
        <v>853</v>
      </c>
      <c r="B827" t="s">
        <v>322</v>
      </c>
      <c r="C827" t="s">
        <v>16</v>
      </c>
      <c r="D827" s="1">
        <v>42004</v>
      </c>
      <c r="E827" s="6">
        <f t="shared" si="20"/>
        <v>2014</v>
      </c>
      <c r="F827" s="2">
        <v>7537100000</v>
      </c>
      <c r="G827" t="s">
        <v>12</v>
      </c>
      <c r="H827" s="2">
        <v>6748500000</v>
      </c>
      <c r="I827" t="s">
        <v>12</v>
      </c>
      <c r="J827" t="s">
        <v>12</v>
      </c>
      <c r="K827" t="s">
        <v>19</v>
      </c>
      <c r="L827" t="s">
        <v>323</v>
      </c>
    </row>
    <row r="828" spans="1:14" x14ac:dyDescent="0.3">
      <c r="A828">
        <v>854</v>
      </c>
      <c r="B828" t="s">
        <v>322</v>
      </c>
      <c r="C828" t="s">
        <v>17</v>
      </c>
      <c r="D828" s="1">
        <v>42369</v>
      </c>
      <c r="E828" s="6">
        <f t="shared" si="20"/>
        <v>2015</v>
      </c>
      <c r="F828" s="2">
        <v>7613800000</v>
      </c>
      <c r="G828" t="s">
        <v>12</v>
      </c>
      <c r="H828" s="2">
        <v>6742700000</v>
      </c>
      <c r="I828" t="s">
        <v>12</v>
      </c>
      <c r="J828" t="s">
        <v>12</v>
      </c>
      <c r="K828" t="s">
        <v>19</v>
      </c>
      <c r="L828" t="s">
        <v>323</v>
      </c>
    </row>
    <row r="829" spans="1:14" x14ac:dyDescent="0.3">
      <c r="A829">
        <v>855</v>
      </c>
      <c r="B829" t="s">
        <v>324</v>
      </c>
      <c r="C829" t="s">
        <v>11</v>
      </c>
      <c r="D829" s="1">
        <v>41274</v>
      </c>
      <c r="E829" s="6">
        <f t="shared" si="20"/>
        <v>2012</v>
      </c>
      <c r="F829" s="2">
        <v>3003955000</v>
      </c>
      <c r="G829" s="2">
        <v>1277113000</v>
      </c>
      <c r="H829" s="2">
        <v>850371000</v>
      </c>
      <c r="I829" t="s">
        <v>12</v>
      </c>
      <c r="J829" s="2">
        <v>316344000</v>
      </c>
      <c r="K829" t="s">
        <v>52</v>
      </c>
      <c r="L829" t="s">
        <v>53</v>
      </c>
    </row>
    <row r="830" spans="1:14" x14ac:dyDescent="0.3">
      <c r="A830">
        <v>856</v>
      </c>
      <c r="B830" t="s">
        <v>324</v>
      </c>
      <c r="C830" t="s">
        <v>15</v>
      </c>
      <c r="D830" s="1">
        <v>41639</v>
      </c>
      <c r="E830" s="6">
        <f t="shared" si="20"/>
        <v>2013</v>
      </c>
      <c r="F830" s="2">
        <v>3024623000</v>
      </c>
      <c r="G830" s="2">
        <v>1288878000</v>
      </c>
      <c r="H830" s="2">
        <v>924031000</v>
      </c>
      <c r="I830" t="s">
        <v>12</v>
      </c>
      <c r="J830" s="2">
        <v>322037000</v>
      </c>
      <c r="K830" t="s">
        <v>52</v>
      </c>
      <c r="L830" t="s">
        <v>53</v>
      </c>
    </row>
    <row r="831" spans="1:14" x14ac:dyDescent="0.3">
      <c r="A831">
        <v>857</v>
      </c>
      <c r="B831" t="s">
        <v>324</v>
      </c>
      <c r="C831" t="s">
        <v>16</v>
      </c>
      <c r="D831" s="1">
        <v>42004</v>
      </c>
      <c r="E831" s="6">
        <f t="shared" si="20"/>
        <v>2014</v>
      </c>
      <c r="F831" s="2">
        <v>3117693000</v>
      </c>
      <c r="G831" s="2">
        <v>1344636000</v>
      </c>
      <c r="H831" s="2">
        <v>869572000</v>
      </c>
      <c r="I831" t="s">
        <v>12</v>
      </c>
      <c r="J831" s="2">
        <v>353143000</v>
      </c>
      <c r="K831" t="s">
        <v>52</v>
      </c>
      <c r="L831" t="s">
        <v>53</v>
      </c>
    </row>
    <row r="832" spans="1:14" x14ac:dyDescent="0.3">
      <c r="A832">
        <v>858</v>
      </c>
      <c r="B832" t="s">
        <v>324</v>
      </c>
      <c r="C832" t="s">
        <v>17</v>
      </c>
      <c r="D832" s="1">
        <v>42369</v>
      </c>
      <c r="E832" s="6">
        <f t="shared" si="20"/>
        <v>2015</v>
      </c>
      <c r="F832" s="2">
        <v>3007976000</v>
      </c>
      <c r="G832" s="2">
        <v>1290025000</v>
      </c>
      <c r="H832" s="2">
        <v>844960000</v>
      </c>
      <c r="I832" t="s">
        <v>12</v>
      </c>
      <c r="J832" s="2">
        <v>345464000</v>
      </c>
      <c r="K832" t="s">
        <v>52</v>
      </c>
      <c r="L832" t="s">
        <v>53</v>
      </c>
    </row>
    <row r="833" spans="1:12" x14ac:dyDescent="0.3">
      <c r="A833">
        <v>859</v>
      </c>
      <c r="B833" t="s">
        <v>325</v>
      </c>
      <c r="C833" t="s">
        <v>11</v>
      </c>
      <c r="D833" s="1">
        <v>41639</v>
      </c>
      <c r="E833" s="6">
        <f t="shared" si="20"/>
        <v>2013</v>
      </c>
      <c r="F833" s="2">
        <v>2265100000</v>
      </c>
      <c r="G833" s="2">
        <v>670900000</v>
      </c>
      <c r="H833" s="2">
        <v>574000000</v>
      </c>
      <c r="I833" s="2">
        <v>167700000</v>
      </c>
      <c r="J833" t="s">
        <v>12</v>
      </c>
      <c r="K833" t="s">
        <v>25</v>
      </c>
      <c r="L833" t="s">
        <v>30</v>
      </c>
    </row>
    <row r="834" spans="1:12" x14ac:dyDescent="0.3">
      <c r="A834">
        <v>860</v>
      </c>
      <c r="B834" t="s">
        <v>325</v>
      </c>
      <c r="C834" t="s">
        <v>15</v>
      </c>
      <c r="D834" s="1">
        <v>42004</v>
      </c>
      <c r="E834" s="6">
        <f t="shared" ref="E834:E897" si="22">YEAR(D834)</f>
        <v>2014</v>
      </c>
      <c r="F834" s="2">
        <v>2131700000</v>
      </c>
      <c r="G834" s="2">
        <v>717900000</v>
      </c>
      <c r="H834" s="2">
        <v>691000000</v>
      </c>
      <c r="I834" s="2">
        <v>178000000</v>
      </c>
      <c r="J834" t="s">
        <v>12</v>
      </c>
      <c r="K834" t="s">
        <v>25</v>
      </c>
      <c r="L834" t="s">
        <v>30</v>
      </c>
    </row>
    <row r="835" spans="1:12" x14ac:dyDescent="0.3">
      <c r="A835">
        <v>861</v>
      </c>
      <c r="B835" t="s">
        <v>325</v>
      </c>
      <c r="C835" t="s">
        <v>16</v>
      </c>
      <c r="D835" s="1">
        <v>42369</v>
      </c>
      <c r="E835" s="6">
        <f t="shared" si="22"/>
        <v>2015</v>
      </c>
      <c r="F835" s="2">
        <v>2384400000</v>
      </c>
      <c r="G835" s="2">
        <v>806500000</v>
      </c>
      <c r="H835" s="2">
        <v>640500000</v>
      </c>
      <c r="I835" s="2">
        <v>197400000</v>
      </c>
      <c r="J835" t="s">
        <v>12</v>
      </c>
      <c r="K835" t="s">
        <v>25</v>
      </c>
      <c r="L835" t="s">
        <v>30</v>
      </c>
    </row>
    <row r="836" spans="1:12" x14ac:dyDescent="0.3">
      <c r="A836">
        <v>862</v>
      </c>
      <c r="B836" t="s">
        <v>325</v>
      </c>
      <c r="C836" t="s">
        <v>17</v>
      </c>
      <c r="D836" s="1">
        <v>42735</v>
      </c>
      <c r="E836" s="6">
        <f t="shared" si="22"/>
        <v>2016</v>
      </c>
      <c r="F836" s="2">
        <v>2704400000</v>
      </c>
      <c r="G836" s="2">
        <v>814300000</v>
      </c>
      <c r="H836" s="2">
        <v>705300000</v>
      </c>
      <c r="I836" s="2">
        <v>239600000</v>
      </c>
      <c r="J836" t="s">
        <v>12</v>
      </c>
      <c r="K836" t="s">
        <v>25</v>
      </c>
      <c r="L836" t="s">
        <v>30</v>
      </c>
    </row>
    <row r="837" spans="1:12" x14ac:dyDescent="0.3">
      <c r="A837">
        <v>863</v>
      </c>
      <c r="B837" t="s">
        <v>326</v>
      </c>
      <c r="C837" t="s">
        <v>11</v>
      </c>
      <c r="D837" s="1">
        <v>41639</v>
      </c>
      <c r="E837" s="6">
        <f t="shared" si="22"/>
        <v>2013</v>
      </c>
      <c r="F837" s="2">
        <v>14135000000</v>
      </c>
      <c r="G837" s="2">
        <v>8554000000</v>
      </c>
      <c r="H837" s="2">
        <v>2815000000</v>
      </c>
      <c r="I837" t="s">
        <v>12</v>
      </c>
      <c r="J837" s="2">
        <v>250000000</v>
      </c>
      <c r="K837" t="s">
        <v>13</v>
      </c>
      <c r="L837" t="s">
        <v>157</v>
      </c>
    </row>
    <row r="838" spans="1:12" x14ac:dyDescent="0.3">
      <c r="A838">
        <v>864</v>
      </c>
      <c r="B838" t="s">
        <v>326</v>
      </c>
      <c r="C838" t="s">
        <v>15</v>
      </c>
      <c r="D838" s="1">
        <v>42004</v>
      </c>
      <c r="E838" s="6">
        <f t="shared" si="22"/>
        <v>2014</v>
      </c>
      <c r="F838" s="2">
        <v>14484000000</v>
      </c>
      <c r="G838" s="2">
        <v>8673000000</v>
      </c>
      <c r="H838" s="2">
        <v>2678000000</v>
      </c>
      <c r="I838" t="s">
        <v>12</v>
      </c>
      <c r="J838" s="2">
        <v>245000000</v>
      </c>
      <c r="K838" t="s">
        <v>13</v>
      </c>
      <c r="L838" t="s">
        <v>157</v>
      </c>
    </row>
    <row r="839" spans="1:12" x14ac:dyDescent="0.3">
      <c r="A839">
        <v>865</v>
      </c>
      <c r="B839" t="s">
        <v>326</v>
      </c>
      <c r="C839" t="s">
        <v>16</v>
      </c>
      <c r="D839" s="1">
        <v>42369</v>
      </c>
      <c r="E839" s="6">
        <f t="shared" si="22"/>
        <v>2015</v>
      </c>
      <c r="F839" s="2">
        <v>13405000000</v>
      </c>
      <c r="G839" s="2">
        <v>7888000000</v>
      </c>
      <c r="H839" s="2">
        <v>2417000000</v>
      </c>
      <c r="I839" t="s">
        <v>12</v>
      </c>
      <c r="J839" s="2">
        <v>233000000</v>
      </c>
      <c r="K839" t="s">
        <v>13</v>
      </c>
      <c r="L839" t="s">
        <v>157</v>
      </c>
    </row>
    <row r="840" spans="1:12" x14ac:dyDescent="0.3">
      <c r="A840">
        <v>866</v>
      </c>
      <c r="B840" t="s">
        <v>326</v>
      </c>
      <c r="C840" t="s">
        <v>17</v>
      </c>
      <c r="D840" s="1">
        <v>42735</v>
      </c>
      <c r="E840" s="6">
        <f t="shared" si="22"/>
        <v>2016</v>
      </c>
      <c r="F840" s="2">
        <v>13599000000</v>
      </c>
      <c r="G840" s="2">
        <v>7896000000</v>
      </c>
      <c r="H840" s="2">
        <v>2415000000</v>
      </c>
      <c r="I840" t="s">
        <v>12</v>
      </c>
      <c r="J840" s="2">
        <v>224000000</v>
      </c>
      <c r="K840" t="s">
        <v>13</v>
      </c>
      <c r="L840" t="s">
        <v>157</v>
      </c>
    </row>
    <row r="841" spans="1:12" x14ac:dyDescent="0.3">
      <c r="A841">
        <v>867</v>
      </c>
      <c r="B841" t="s">
        <v>327</v>
      </c>
      <c r="C841" t="s">
        <v>11</v>
      </c>
      <c r="D841" s="1">
        <v>41274</v>
      </c>
      <c r="E841" s="6">
        <f t="shared" si="22"/>
        <v>2012</v>
      </c>
      <c r="F841" s="2">
        <v>4050400000</v>
      </c>
      <c r="G841" t="s">
        <v>12</v>
      </c>
      <c r="H841" s="2">
        <v>3207800000</v>
      </c>
      <c r="I841" t="s">
        <v>12</v>
      </c>
      <c r="J841" t="s">
        <v>12</v>
      </c>
      <c r="K841" t="s">
        <v>47</v>
      </c>
      <c r="L841" t="s">
        <v>73</v>
      </c>
    </row>
    <row r="842" spans="1:12" x14ac:dyDescent="0.3">
      <c r="A842">
        <v>868</v>
      </c>
      <c r="B842" t="s">
        <v>327</v>
      </c>
      <c r="C842" t="s">
        <v>15</v>
      </c>
      <c r="D842" s="1">
        <v>41639</v>
      </c>
      <c r="E842" s="6">
        <f t="shared" si="22"/>
        <v>2013</v>
      </c>
      <c r="F842" s="2">
        <v>4644600000</v>
      </c>
      <c r="G842" t="s">
        <v>12</v>
      </c>
      <c r="H842" s="2">
        <v>3524400000</v>
      </c>
      <c r="I842" t="s">
        <v>12</v>
      </c>
      <c r="J842" t="s">
        <v>12</v>
      </c>
      <c r="K842" t="s">
        <v>47</v>
      </c>
      <c r="L842" t="s">
        <v>73</v>
      </c>
    </row>
    <row r="843" spans="1:12" x14ac:dyDescent="0.3">
      <c r="A843">
        <v>869</v>
      </c>
      <c r="B843" t="s">
        <v>327</v>
      </c>
      <c r="C843" t="s">
        <v>16</v>
      </c>
      <c r="D843" s="1">
        <v>42004</v>
      </c>
      <c r="E843" s="6">
        <f t="shared" si="22"/>
        <v>2014</v>
      </c>
      <c r="F843" s="2">
        <v>5147100000</v>
      </c>
      <c r="G843" t="s">
        <v>12</v>
      </c>
      <c r="H843" s="2">
        <v>3870200000</v>
      </c>
      <c r="I843" t="s">
        <v>12</v>
      </c>
      <c r="J843" t="s">
        <v>12</v>
      </c>
      <c r="K843" t="s">
        <v>47</v>
      </c>
      <c r="L843" t="s">
        <v>73</v>
      </c>
    </row>
    <row r="844" spans="1:12" x14ac:dyDescent="0.3">
      <c r="A844">
        <v>870</v>
      </c>
      <c r="B844" t="s">
        <v>327</v>
      </c>
      <c r="C844" t="s">
        <v>17</v>
      </c>
      <c r="D844" s="1">
        <v>42369</v>
      </c>
      <c r="E844" s="6">
        <f t="shared" si="22"/>
        <v>2015</v>
      </c>
      <c r="F844" s="2">
        <v>5122900000</v>
      </c>
      <c r="G844" t="s">
        <v>12</v>
      </c>
      <c r="H844" s="2">
        <v>3764500000</v>
      </c>
      <c r="I844" t="s">
        <v>12</v>
      </c>
      <c r="J844" t="s">
        <v>12</v>
      </c>
      <c r="K844" t="s">
        <v>47</v>
      </c>
      <c r="L844" t="s">
        <v>73</v>
      </c>
    </row>
    <row r="845" spans="1:12" x14ac:dyDescent="0.3">
      <c r="A845">
        <v>871</v>
      </c>
      <c r="B845" t="s">
        <v>328</v>
      </c>
      <c r="C845" t="s">
        <v>11</v>
      </c>
      <c r="D845" s="1">
        <v>41274</v>
      </c>
      <c r="E845" s="6">
        <f t="shared" si="22"/>
        <v>2012</v>
      </c>
      <c r="F845" s="2">
        <v>5054980000</v>
      </c>
      <c r="G845" s="2">
        <v>3230857000</v>
      </c>
      <c r="H845" s="2">
        <v>1064757000</v>
      </c>
      <c r="I845" t="s">
        <v>12</v>
      </c>
      <c r="J845" s="2">
        <v>229166000</v>
      </c>
      <c r="K845" t="s">
        <v>13</v>
      </c>
      <c r="L845" t="s">
        <v>329</v>
      </c>
    </row>
    <row r="846" spans="1:12" x14ac:dyDescent="0.3">
      <c r="A846">
        <v>872</v>
      </c>
      <c r="B846" t="s">
        <v>328</v>
      </c>
      <c r="C846" t="s">
        <v>15</v>
      </c>
      <c r="D846" s="1">
        <v>41639</v>
      </c>
      <c r="E846" s="6">
        <f t="shared" si="22"/>
        <v>2013</v>
      </c>
      <c r="F846" s="2">
        <v>5584571000</v>
      </c>
      <c r="G846" s="2">
        <v>3570801000</v>
      </c>
      <c r="H846" s="2">
        <v>1183682000</v>
      </c>
      <c r="I846" t="s">
        <v>12</v>
      </c>
      <c r="J846" s="2">
        <v>253380000</v>
      </c>
      <c r="K846" t="s">
        <v>13</v>
      </c>
      <c r="L846" t="s">
        <v>329</v>
      </c>
    </row>
    <row r="847" spans="1:12" x14ac:dyDescent="0.3">
      <c r="A847">
        <v>873</v>
      </c>
      <c r="B847" t="s">
        <v>328</v>
      </c>
      <c r="C847" t="s">
        <v>16</v>
      </c>
      <c r="D847" s="1">
        <v>42004</v>
      </c>
      <c r="E847" s="6">
        <f t="shared" si="22"/>
        <v>2014</v>
      </c>
      <c r="F847" s="2">
        <v>6165441000</v>
      </c>
      <c r="G847" s="2">
        <v>3898403000</v>
      </c>
      <c r="H847" s="2">
        <v>1341000000</v>
      </c>
      <c r="I847" t="s">
        <v>12</v>
      </c>
      <c r="J847" s="2">
        <v>294496000</v>
      </c>
      <c r="K847" t="s">
        <v>13</v>
      </c>
      <c r="L847" t="s">
        <v>329</v>
      </c>
    </row>
    <row r="848" spans="1:12" x14ac:dyDescent="0.3">
      <c r="A848">
        <v>874</v>
      </c>
      <c r="B848" t="s">
        <v>328</v>
      </c>
      <c r="C848" t="s">
        <v>17</v>
      </c>
      <c r="D848" s="1">
        <v>42369</v>
      </c>
      <c r="E848" s="6">
        <f t="shared" si="22"/>
        <v>2015</v>
      </c>
      <c r="F848" s="2">
        <v>6187646000</v>
      </c>
      <c r="G848" s="2">
        <v>3665578000</v>
      </c>
      <c r="H848" s="2">
        <v>1466761000</v>
      </c>
      <c r="I848" t="s">
        <v>12</v>
      </c>
      <c r="J848" s="2">
        <v>339613000</v>
      </c>
      <c r="K848" t="s">
        <v>13</v>
      </c>
      <c r="L848" t="s">
        <v>329</v>
      </c>
    </row>
    <row r="849" spans="1:14" x14ac:dyDescent="0.3">
      <c r="A849">
        <v>875</v>
      </c>
      <c r="B849" t="s">
        <v>330</v>
      </c>
      <c r="C849" t="s">
        <v>11</v>
      </c>
      <c r="D849" s="1">
        <v>41544</v>
      </c>
      <c r="E849" s="6">
        <f t="shared" si="22"/>
        <v>2013</v>
      </c>
      <c r="F849" s="2">
        <v>11818376000</v>
      </c>
      <c r="G849" s="2">
        <v>9976057000</v>
      </c>
      <c r="H849" s="2">
        <v>1173340000</v>
      </c>
      <c r="I849" t="s">
        <v>12</v>
      </c>
      <c r="J849" t="s">
        <v>12</v>
      </c>
      <c r="K849" t="s">
        <v>13</v>
      </c>
      <c r="L849" t="s">
        <v>164</v>
      </c>
    </row>
    <row r="850" spans="1:14" x14ac:dyDescent="0.3">
      <c r="A850">
        <v>876</v>
      </c>
      <c r="B850" t="s">
        <v>330</v>
      </c>
      <c r="C850" t="s">
        <v>15</v>
      </c>
      <c r="D850" s="1">
        <v>41908</v>
      </c>
      <c r="E850" s="6">
        <f t="shared" si="22"/>
        <v>2014</v>
      </c>
      <c r="F850" s="2">
        <v>12695157000</v>
      </c>
      <c r="G850" s="2">
        <v>10621373000</v>
      </c>
      <c r="H850" s="2">
        <v>1545716000</v>
      </c>
      <c r="I850" t="s">
        <v>12</v>
      </c>
      <c r="J850" t="s">
        <v>12</v>
      </c>
      <c r="K850" t="s">
        <v>13</v>
      </c>
      <c r="L850" t="s">
        <v>164</v>
      </c>
    </row>
    <row r="851" spans="1:14" x14ac:dyDescent="0.3">
      <c r="A851">
        <v>877</v>
      </c>
      <c r="B851" t="s">
        <v>330</v>
      </c>
      <c r="C851" t="s">
        <v>16</v>
      </c>
      <c r="D851" s="1">
        <v>42279</v>
      </c>
      <c r="E851" s="6">
        <f t="shared" si="22"/>
        <v>2015</v>
      </c>
      <c r="F851" s="2">
        <v>12114832000</v>
      </c>
      <c r="G851" s="2">
        <v>10146494000</v>
      </c>
      <c r="H851" s="2">
        <v>1522811000</v>
      </c>
      <c r="I851" t="s">
        <v>12</v>
      </c>
      <c r="J851" t="s">
        <v>12</v>
      </c>
      <c r="K851" t="s">
        <v>13</v>
      </c>
      <c r="L851" t="s">
        <v>164</v>
      </c>
    </row>
    <row r="852" spans="1:14" x14ac:dyDescent="0.3">
      <c r="A852">
        <v>878</v>
      </c>
      <c r="B852" t="s">
        <v>330</v>
      </c>
      <c r="C852" t="s">
        <v>17</v>
      </c>
      <c r="D852" s="1">
        <v>42643</v>
      </c>
      <c r="E852" s="6">
        <f t="shared" si="22"/>
        <v>2016</v>
      </c>
      <c r="F852" s="2">
        <v>10964157000</v>
      </c>
      <c r="G852" s="2">
        <v>9196326000</v>
      </c>
      <c r="H852" s="2">
        <v>1429233000</v>
      </c>
      <c r="I852" t="s">
        <v>12</v>
      </c>
      <c r="J852" t="s">
        <v>12</v>
      </c>
      <c r="K852" t="s">
        <v>13</v>
      </c>
      <c r="L852" t="s">
        <v>164</v>
      </c>
    </row>
    <row r="853" spans="1:14" x14ac:dyDescent="0.3">
      <c r="A853">
        <v>879</v>
      </c>
      <c r="B853" t="s">
        <v>331</v>
      </c>
      <c r="C853" t="s">
        <v>11</v>
      </c>
      <c r="D853" s="1">
        <v>41274</v>
      </c>
      <c r="E853" s="6">
        <f t="shared" si="22"/>
        <v>2012</v>
      </c>
      <c r="F853" s="2">
        <v>4365400000</v>
      </c>
      <c r="G853" s="2">
        <v>1656600000</v>
      </c>
      <c r="H853" s="2">
        <v>1252300000</v>
      </c>
      <c r="I853" s="2">
        <v>1101600000</v>
      </c>
      <c r="J853" t="s">
        <v>12</v>
      </c>
      <c r="K853" t="s">
        <v>22</v>
      </c>
      <c r="L853" t="s">
        <v>174</v>
      </c>
      <c r="N853" s="2" t="e">
        <f>H853+I853+J853</f>
        <v>#VALUE!</v>
      </c>
    </row>
    <row r="854" spans="1:14" x14ac:dyDescent="0.3">
      <c r="A854">
        <v>880</v>
      </c>
      <c r="B854" t="s">
        <v>331</v>
      </c>
      <c r="C854" t="s">
        <v>15</v>
      </c>
      <c r="D854" s="1">
        <v>41639</v>
      </c>
      <c r="E854" s="6">
        <f t="shared" si="22"/>
        <v>2013</v>
      </c>
      <c r="F854" s="2">
        <v>4669100000</v>
      </c>
      <c r="G854" s="2">
        <v>1727700000</v>
      </c>
      <c r="H854" s="2">
        <v>1293200000</v>
      </c>
      <c r="I854" s="2">
        <v>1043200000</v>
      </c>
      <c r="J854" t="s">
        <v>12</v>
      </c>
      <c r="K854" t="s">
        <v>22</v>
      </c>
      <c r="L854" t="s">
        <v>174</v>
      </c>
      <c r="N854" s="2" t="e">
        <f>H854+I854+J854</f>
        <v>#VALUE!</v>
      </c>
    </row>
    <row r="855" spans="1:14" x14ac:dyDescent="0.3">
      <c r="A855">
        <v>881</v>
      </c>
      <c r="B855" t="s">
        <v>331</v>
      </c>
      <c r="C855" t="s">
        <v>16</v>
      </c>
      <c r="D855" s="1">
        <v>42004</v>
      </c>
      <c r="E855" s="6">
        <f t="shared" si="22"/>
        <v>2014</v>
      </c>
      <c r="F855" s="2">
        <v>4627100000</v>
      </c>
      <c r="G855" s="2">
        <v>1768900000</v>
      </c>
      <c r="H855" s="2">
        <v>1254700000</v>
      </c>
      <c r="I855" s="2">
        <v>1006200000</v>
      </c>
      <c r="J855" t="s">
        <v>12</v>
      </c>
      <c r="K855" t="s">
        <v>22</v>
      </c>
      <c r="L855" t="s">
        <v>174</v>
      </c>
      <c r="N855" s="2" t="e">
        <f>H855+I855+J855</f>
        <v>#VALUE!</v>
      </c>
    </row>
    <row r="856" spans="1:14" x14ac:dyDescent="0.3">
      <c r="A856">
        <v>882</v>
      </c>
      <c r="B856" t="s">
        <v>331</v>
      </c>
      <c r="C856" t="s">
        <v>17</v>
      </c>
      <c r="D856" s="1">
        <v>42369</v>
      </c>
      <c r="E856" s="6">
        <f t="shared" si="22"/>
        <v>2015</v>
      </c>
      <c r="F856" s="2">
        <v>4857800000</v>
      </c>
      <c r="G856" s="2">
        <v>1779200000</v>
      </c>
      <c r="H856" s="2">
        <v>1172700000</v>
      </c>
      <c r="I856" s="2">
        <v>994500000</v>
      </c>
      <c r="J856" t="s">
        <v>12</v>
      </c>
      <c r="K856" t="s">
        <v>22</v>
      </c>
      <c r="L856" t="s">
        <v>174</v>
      </c>
      <c r="N856" s="2" t="e">
        <f>H856+I856+J856</f>
        <v>#VALUE!</v>
      </c>
    </row>
    <row r="857" spans="1:14" x14ac:dyDescent="0.3">
      <c r="A857">
        <v>883</v>
      </c>
      <c r="B857" t="s">
        <v>332</v>
      </c>
      <c r="C857" t="s">
        <v>11</v>
      </c>
      <c r="D857" s="1">
        <v>41274</v>
      </c>
      <c r="E857" s="6">
        <f t="shared" si="22"/>
        <v>2012</v>
      </c>
      <c r="F857" s="2">
        <v>93646000000</v>
      </c>
      <c r="G857" t="s">
        <v>12</v>
      </c>
      <c r="H857" s="2">
        <v>64729000000</v>
      </c>
      <c r="I857" t="s">
        <v>12</v>
      </c>
      <c r="J857" s="2">
        <v>3385000000</v>
      </c>
      <c r="K857" t="s">
        <v>47</v>
      </c>
      <c r="L857" t="s">
        <v>105</v>
      </c>
    </row>
    <row r="858" spans="1:14" x14ac:dyDescent="0.3">
      <c r="A858">
        <v>884</v>
      </c>
      <c r="B858" t="s">
        <v>332</v>
      </c>
      <c r="C858" t="s">
        <v>15</v>
      </c>
      <c r="D858" s="1">
        <v>41639</v>
      </c>
      <c r="E858" s="6">
        <f t="shared" si="22"/>
        <v>2013</v>
      </c>
      <c r="F858" s="2">
        <v>97142000000</v>
      </c>
      <c r="G858" t="s">
        <v>12</v>
      </c>
      <c r="H858" s="2">
        <v>70467000000</v>
      </c>
      <c r="I858" t="s">
        <v>12</v>
      </c>
      <c r="J858" s="2">
        <v>225000000</v>
      </c>
      <c r="K858" t="s">
        <v>47</v>
      </c>
      <c r="L858" t="s">
        <v>105</v>
      </c>
    </row>
    <row r="859" spans="1:14" x14ac:dyDescent="0.3">
      <c r="A859">
        <v>885</v>
      </c>
      <c r="B859" t="s">
        <v>332</v>
      </c>
      <c r="C859" t="s">
        <v>16</v>
      </c>
      <c r="D859" s="1">
        <v>42004</v>
      </c>
      <c r="E859" s="6">
        <f t="shared" si="22"/>
        <v>2014</v>
      </c>
      <c r="F859" s="2">
        <v>91973000000</v>
      </c>
      <c r="G859" t="s">
        <v>12</v>
      </c>
      <c r="H859" s="2">
        <v>61274000000</v>
      </c>
      <c r="I859" t="s">
        <v>12</v>
      </c>
      <c r="J859" s="2">
        <v>3139000000</v>
      </c>
      <c r="K859" t="s">
        <v>47</v>
      </c>
      <c r="L859" t="s">
        <v>105</v>
      </c>
    </row>
    <row r="860" spans="1:14" x14ac:dyDescent="0.3">
      <c r="A860">
        <v>886</v>
      </c>
      <c r="B860" t="s">
        <v>332</v>
      </c>
      <c r="C860" t="s">
        <v>17</v>
      </c>
      <c r="D860" s="1">
        <v>42369</v>
      </c>
      <c r="E860" s="6">
        <f t="shared" si="22"/>
        <v>2015</v>
      </c>
      <c r="F860" s="2">
        <v>89716000000</v>
      </c>
      <c r="G860" t="s">
        <v>12</v>
      </c>
      <c r="H860" s="2">
        <v>59014000000</v>
      </c>
      <c r="I860" t="s">
        <v>12</v>
      </c>
      <c r="J860" s="2">
        <v>3827000000</v>
      </c>
      <c r="K860" t="s">
        <v>47</v>
      </c>
      <c r="L860" t="s">
        <v>105</v>
      </c>
    </row>
    <row r="861" spans="1:14" x14ac:dyDescent="0.3">
      <c r="A861">
        <v>887</v>
      </c>
      <c r="B861" t="s">
        <v>333</v>
      </c>
      <c r="C861" t="s">
        <v>11</v>
      </c>
      <c r="D861" s="1">
        <v>41307</v>
      </c>
      <c r="E861" s="6">
        <f t="shared" si="22"/>
        <v>2013</v>
      </c>
      <c r="F861" s="2">
        <v>12134000000</v>
      </c>
      <c r="G861" s="2">
        <v>7432000000</v>
      </c>
      <c r="H861" s="2">
        <v>3357000000</v>
      </c>
      <c r="I861" t="s">
        <v>12</v>
      </c>
      <c r="J861" t="s">
        <v>12</v>
      </c>
      <c r="K861" t="s">
        <v>19</v>
      </c>
      <c r="L861" t="s">
        <v>334</v>
      </c>
    </row>
    <row r="862" spans="1:14" x14ac:dyDescent="0.3">
      <c r="A862">
        <v>888</v>
      </c>
      <c r="B862" t="s">
        <v>333</v>
      </c>
      <c r="C862" t="s">
        <v>15</v>
      </c>
      <c r="D862" s="1">
        <v>41671</v>
      </c>
      <c r="E862" s="6">
        <f t="shared" si="22"/>
        <v>2014</v>
      </c>
      <c r="F862" s="2">
        <v>12540000000</v>
      </c>
      <c r="G862" s="2">
        <v>7737000000</v>
      </c>
      <c r="H862" s="2">
        <v>3453000000</v>
      </c>
      <c r="I862" t="s">
        <v>12</v>
      </c>
      <c r="J862" t="s">
        <v>12</v>
      </c>
      <c r="K862" t="s">
        <v>19</v>
      </c>
      <c r="L862" t="s">
        <v>334</v>
      </c>
    </row>
    <row r="863" spans="1:14" x14ac:dyDescent="0.3">
      <c r="A863">
        <v>889</v>
      </c>
      <c r="B863" t="s">
        <v>333</v>
      </c>
      <c r="C863" t="s">
        <v>16</v>
      </c>
      <c r="D863" s="1">
        <v>42035</v>
      </c>
      <c r="E863" s="6">
        <f t="shared" si="22"/>
        <v>2015</v>
      </c>
      <c r="F863" s="2">
        <v>13506000000</v>
      </c>
      <c r="G863" s="2">
        <v>8406000000</v>
      </c>
      <c r="H863" s="2">
        <v>3777000000</v>
      </c>
      <c r="I863" t="s">
        <v>12</v>
      </c>
      <c r="J863" t="s">
        <v>12</v>
      </c>
      <c r="K863" t="s">
        <v>19</v>
      </c>
      <c r="L863" t="s">
        <v>334</v>
      </c>
    </row>
    <row r="864" spans="1:14" x14ac:dyDescent="0.3">
      <c r="A864">
        <v>890</v>
      </c>
      <c r="B864" t="s">
        <v>333</v>
      </c>
      <c r="C864" t="s">
        <v>17</v>
      </c>
      <c r="D864" s="1">
        <v>42399</v>
      </c>
      <c r="E864" s="6">
        <f t="shared" si="22"/>
        <v>2016</v>
      </c>
      <c r="F864" s="2">
        <v>14437000000</v>
      </c>
      <c r="G864" s="2">
        <v>9168000000</v>
      </c>
      <c r="H864" s="2">
        <v>4168000000</v>
      </c>
      <c r="I864" t="s">
        <v>12</v>
      </c>
      <c r="J864" t="s">
        <v>12</v>
      </c>
      <c r="K864" t="s">
        <v>19</v>
      </c>
      <c r="L864" t="s">
        <v>334</v>
      </c>
    </row>
    <row r="865" spans="1:14" x14ac:dyDescent="0.3">
      <c r="A865">
        <v>891</v>
      </c>
      <c r="B865" t="s">
        <v>335</v>
      </c>
      <c r="C865" t="s">
        <v>11</v>
      </c>
      <c r="D865" s="1">
        <v>41272</v>
      </c>
      <c r="E865" s="6">
        <f t="shared" si="22"/>
        <v>2012</v>
      </c>
      <c r="F865" s="2">
        <v>14197000000</v>
      </c>
      <c r="G865" s="2">
        <v>8763000000</v>
      </c>
      <c r="H865" s="2">
        <v>3872000000</v>
      </c>
      <c r="I865" t="s">
        <v>12</v>
      </c>
      <c r="J865" t="s">
        <v>12</v>
      </c>
      <c r="K865" t="s">
        <v>36</v>
      </c>
      <c r="L865" t="s">
        <v>124</v>
      </c>
    </row>
    <row r="866" spans="1:14" x14ac:dyDescent="0.3">
      <c r="A866">
        <v>892</v>
      </c>
      <c r="B866" t="s">
        <v>335</v>
      </c>
      <c r="C866" t="s">
        <v>15</v>
      </c>
      <c r="D866" s="1">
        <v>41636</v>
      </c>
      <c r="E866" s="6">
        <f t="shared" si="22"/>
        <v>2013</v>
      </c>
      <c r="F866" s="2">
        <v>14792000000</v>
      </c>
      <c r="G866" s="2">
        <v>8689000000</v>
      </c>
      <c r="H866" s="2">
        <v>3266000000</v>
      </c>
      <c r="I866" t="s">
        <v>12</v>
      </c>
      <c r="J866" t="s">
        <v>12</v>
      </c>
      <c r="K866" t="s">
        <v>36</v>
      </c>
      <c r="L866" t="s">
        <v>124</v>
      </c>
    </row>
    <row r="867" spans="1:14" x14ac:dyDescent="0.3">
      <c r="A867">
        <v>893</v>
      </c>
      <c r="B867" t="s">
        <v>335</v>
      </c>
      <c r="C867" t="s">
        <v>16</v>
      </c>
      <c r="D867" s="1">
        <v>42007</v>
      </c>
      <c r="E867" s="6">
        <f t="shared" si="22"/>
        <v>2015</v>
      </c>
      <c r="F867" s="2">
        <v>14580000000</v>
      </c>
      <c r="G867" s="2">
        <v>9517000000</v>
      </c>
      <c r="H867" s="2">
        <v>4039000000</v>
      </c>
      <c r="I867" t="s">
        <v>12</v>
      </c>
      <c r="J867" t="s">
        <v>12</v>
      </c>
      <c r="K867" t="s">
        <v>36</v>
      </c>
      <c r="L867" t="s">
        <v>124</v>
      </c>
    </row>
    <row r="868" spans="1:14" x14ac:dyDescent="0.3">
      <c r="A868">
        <v>894</v>
      </c>
      <c r="B868" t="s">
        <v>335</v>
      </c>
      <c r="C868" t="s">
        <v>17</v>
      </c>
      <c r="D868" s="1">
        <v>42371</v>
      </c>
      <c r="E868" s="6">
        <f t="shared" si="22"/>
        <v>2016</v>
      </c>
      <c r="F868" s="2">
        <v>13525000000</v>
      </c>
      <c r="G868" s="2">
        <v>8844000000</v>
      </c>
      <c r="H868" s="2">
        <v>3590000000</v>
      </c>
      <c r="I868" t="s">
        <v>12</v>
      </c>
      <c r="J868" t="s">
        <v>12</v>
      </c>
      <c r="K868" t="s">
        <v>36</v>
      </c>
      <c r="L868" t="s">
        <v>124</v>
      </c>
    </row>
    <row r="869" spans="1:14" x14ac:dyDescent="0.3">
      <c r="A869">
        <v>895</v>
      </c>
      <c r="B869" t="s">
        <v>336</v>
      </c>
      <c r="C869" t="s">
        <v>11</v>
      </c>
      <c r="D869" s="1">
        <v>41547</v>
      </c>
      <c r="E869" s="6">
        <f t="shared" si="22"/>
        <v>2013</v>
      </c>
      <c r="F869" s="2">
        <v>1287577000</v>
      </c>
      <c r="G869" s="2">
        <v>1073447000</v>
      </c>
      <c r="H869" s="2">
        <v>174085000</v>
      </c>
      <c r="I869" t="s">
        <v>12</v>
      </c>
      <c r="J869" s="2">
        <v>12784000</v>
      </c>
      <c r="K869" t="s">
        <v>47</v>
      </c>
      <c r="L869" t="s">
        <v>105</v>
      </c>
    </row>
    <row r="870" spans="1:14" x14ac:dyDescent="0.3">
      <c r="A870">
        <v>896</v>
      </c>
      <c r="B870" t="s">
        <v>336</v>
      </c>
      <c r="C870" t="s">
        <v>15</v>
      </c>
      <c r="D870" s="1">
        <v>41912</v>
      </c>
      <c r="E870" s="6">
        <f t="shared" si="22"/>
        <v>2014</v>
      </c>
      <c r="F870" s="2">
        <v>1463767000</v>
      </c>
      <c r="G870" s="2">
        <v>1200308000</v>
      </c>
      <c r="H870" s="2">
        <v>194491000</v>
      </c>
      <c r="I870" t="s">
        <v>12</v>
      </c>
      <c r="J870" s="2">
        <v>13279000</v>
      </c>
      <c r="K870" t="s">
        <v>47</v>
      </c>
      <c r="L870" t="s">
        <v>105</v>
      </c>
    </row>
    <row r="871" spans="1:14" x14ac:dyDescent="0.3">
      <c r="A871">
        <v>897</v>
      </c>
      <c r="B871" t="s">
        <v>336</v>
      </c>
      <c r="C871" t="s">
        <v>16</v>
      </c>
      <c r="D871" s="1">
        <v>42277</v>
      </c>
      <c r="E871" s="6">
        <f t="shared" si="22"/>
        <v>2015</v>
      </c>
      <c r="F871" s="2">
        <v>1627413000</v>
      </c>
      <c r="G871" s="2">
        <v>1354969000</v>
      </c>
      <c r="H871" s="2">
        <v>207519000</v>
      </c>
      <c r="I871" t="s">
        <v>12</v>
      </c>
      <c r="J871" s="2">
        <v>13338000</v>
      </c>
      <c r="K871" t="s">
        <v>47</v>
      </c>
      <c r="L871" t="s">
        <v>105</v>
      </c>
    </row>
    <row r="872" spans="1:14" x14ac:dyDescent="0.3">
      <c r="A872">
        <v>898</v>
      </c>
      <c r="B872" t="s">
        <v>336</v>
      </c>
      <c r="C872" t="s">
        <v>17</v>
      </c>
      <c r="D872" s="1">
        <v>42643</v>
      </c>
      <c r="E872" s="6">
        <f t="shared" si="22"/>
        <v>2016</v>
      </c>
      <c r="F872" s="2">
        <v>1822114000</v>
      </c>
      <c r="G872" s="2">
        <v>1524907000</v>
      </c>
      <c r="H872" s="2">
        <v>224088000</v>
      </c>
      <c r="I872" t="s">
        <v>12</v>
      </c>
      <c r="J872" s="2">
        <v>13794000</v>
      </c>
      <c r="K872" t="s">
        <v>47</v>
      </c>
      <c r="L872" t="s">
        <v>105</v>
      </c>
    </row>
    <row r="873" spans="1:14" x14ac:dyDescent="0.3">
      <c r="A873">
        <v>899</v>
      </c>
      <c r="B873" t="s">
        <v>337</v>
      </c>
      <c r="C873" t="s">
        <v>11</v>
      </c>
      <c r="D873" s="1">
        <v>41274</v>
      </c>
      <c r="E873" s="6">
        <f t="shared" si="22"/>
        <v>2012</v>
      </c>
      <c r="F873" s="2">
        <v>793373000</v>
      </c>
      <c r="G873" s="2">
        <v>206974000</v>
      </c>
      <c r="H873" s="2">
        <v>123524000</v>
      </c>
      <c r="I873" t="s">
        <v>12</v>
      </c>
      <c r="J873" s="2">
        <v>214827000</v>
      </c>
      <c r="K873" t="s">
        <v>52</v>
      </c>
      <c r="L873" t="s">
        <v>53</v>
      </c>
    </row>
    <row r="874" spans="1:14" x14ac:dyDescent="0.3">
      <c r="A874">
        <v>900</v>
      </c>
      <c r="B874" t="s">
        <v>337</v>
      </c>
      <c r="C874" t="s">
        <v>15</v>
      </c>
      <c r="D874" s="1">
        <v>41639</v>
      </c>
      <c r="E874" s="6">
        <f t="shared" si="22"/>
        <v>2013</v>
      </c>
      <c r="F874" s="2">
        <v>861527000</v>
      </c>
      <c r="G874" s="2">
        <v>221498000</v>
      </c>
      <c r="H874" s="2">
        <v>127470000</v>
      </c>
      <c r="I874" t="s">
        <v>12</v>
      </c>
      <c r="J874" s="2">
        <v>224713000</v>
      </c>
      <c r="K874" t="s">
        <v>52</v>
      </c>
      <c r="L874" t="s">
        <v>53</v>
      </c>
    </row>
    <row r="875" spans="1:14" x14ac:dyDescent="0.3">
      <c r="A875">
        <v>901</v>
      </c>
      <c r="B875" t="s">
        <v>337</v>
      </c>
      <c r="C875" t="s">
        <v>16</v>
      </c>
      <c r="D875" s="1">
        <v>42004</v>
      </c>
      <c r="E875" s="6">
        <f t="shared" si="22"/>
        <v>2014</v>
      </c>
      <c r="F875" s="2">
        <v>993897000</v>
      </c>
      <c r="G875" s="2">
        <v>258617000</v>
      </c>
      <c r="H875" s="2">
        <v>122201000</v>
      </c>
      <c r="I875" t="s">
        <v>12</v>
      </c>
      <c r="J875" s="2">
        <v>258074000</v>
      </c>
      <c r="K875" t="s">
        <v>52</v>
      </c>
      <c r="L875" t="s">
        <v>53</v>
      </c>
    </row>
    <row r="876" spans="1:14" x14ac:dyDescent="0.3">
      <c r="A876">
        <v>902</v>
      </c>
      <c r="B876" t="s">
        <v>337</v>
      </c>
      <c r="C876" t="s">
        <v>17</v>
      </c>
      <c r="D876" s="1">
        <v>42369</v>
      </c>
      <c r="E876" s="6">
        <f t="shared" si="22"/>
        <v>2015</v>
      </c>
      <c r="F876" s="2">
        <v>1166769000</v>
      </c>
      <c r="G876" s="2">
        <v>304477000</v>
      </c>
      <c r="H876" s="2">
        <v>122735000</v>
      </c>
      <c r="I876" t="s">
        <v>12</v>
      </c>
      <c r="J876" s="2">
        <v>344527000</v>
      </c>
      <c r="K876" t="s">
        <v>52</v>
      </c>
      <c r="L876" t="s">
        <v>53</v>
      </c>
    </row>
    <row r="877" spans="1:14" x14ac:dyDescent="0.3">
      <c r="A877">
        <v>903</v>
      </c>
      <c r="B877" t="s">
        <v>338</v>
      </c>
      <c r="C877" t="s">
        <v>11</v>
      </c>
      <c r="D877" s="1">
        <v>41455</v>
      </c>
      <c r="E877" s="6">
        <f t="shared" si="22"/>
        <v>2013</v>
      </c>
      <c r="F877" s="2">
        <v>2842781000</v>
      </c>
      <c r="G877" s="2">
        <v>1237452000</v>
      </c>
      <c r="H877" s="2">
        <v>387812000</v>
      </c>
      <c r="I877" s="2">
        <v>487832000</v>
      </c>
      <c r="J877" t="s">
        <v>12</v>
      </c>
      <c r="K877" t="s">
        <v>22</v>
      </c>
      <c r="L877" t="s">
        <v>68</v>
      </c>
      <c r="N877" s="2" t="e">
        <f>H877+I877+J877</f>
        <v>#VALUE!</v>
      </c>
    </row>
    <row r="878" spans="1:14" x14ac:dyDescent="0.3">
      <c r="A878">
        <v>904</v>
      </c>
      <c r="B878" t="s">
        <v>338</v>
      </c>
      <c r="C878" t="s">
        <v>15</v>
      </c>
      <c r="D878" s="1">
        <v>41820</v>
      </c>
      <c r="E878" s="6">
        <f t="shared" si="22"/>
        <v>2014</v>
      </c>
      <c r="F878" s="2">
        <v>2929408000</v>
      </c>
      <c r="G878" s="2">
        <v>1232962000</v>
      </c>
      <c r="H878" s="2">
        <v>384907000</v>
      </c>
      <c r="I878" s="2">
        <v>539469000</v>
      </c>
      <c r="J878" t="s">
        <v>12</v>
      </c>
      <c r="K878" t="s">
        <v>22</v>
      </c>
      <c r="L878" t="s">
        <v>68</v>
      </c>
      <c r="N878" s="2" t="e">
        <f>H878+I878+J878</f>
        <v>#VALUE!</v>
      </c>
    </row>
    <row r="879" spans="1:14" x14ac:dyDescent="0.3">
      <c r="A879">
        <v>905</v>
      </c>
      <c r="B879" t="s">
        <v>338</v>
      </c>
      <c r="C879" t="s">
        <v>16</v>
      </c>
      <c r="D879" s="1">
        <v>42185</v>
      </c>
      <c r="E879" s="6">
        <f t="shared" si="22"/>
        <v>2015</v>
      </c>
      <c r="F879" s="2">
        <v>2814049000</v>
      </c>
      <c r="G879" s="2">
        <v>1215229000</v>
      </c>
      <c r="H879" s="2">
        <v>406864000</v>
      </c>
      <c r="I879" s="2">
        <v>530616000</v>
      </c>
      <c r="J879" t="s">
        <v>12</v>
      </c>
      <c r="K879" t="s">
        <v>22</v>
      </c>
      <c r="L879" t="s">
        <v>68</v>
      </c>
      <c r="N879" s="2" t="e">
        <f>H879+I879+J879</f>
        <v>#VALUE!</v>
      </c>
    </row>
    <row r="880" spans="1:14" x14ac:dyDescent="0.3">
      <c r="A880">
        <v>906</v>
      </c>
      <c r="B880" t="s">
        <v>338</v>
      </c>
      <c r="C880" t="s">
        <v>17</v>
      </c>
      <c r="D880" s="1">
        <v>42551</v>
      </c>
      <c r="E880" s="6">
        <f t="shared" si="22"/>
        <v>2016</v>
      </c>
      <c r="F880" s="2">
        <v>2984493000</v>
      </c>
      <c r="G880" s="2">
        <v>1163391000</v>
      </c>
      <c r="H880" s="2">
        <v>379399000</v>
      </c>
      <c r="I880" s="2">
        <v>481258000</v>
      </c>
      <c r="J880" t="s">
        <v>12</v>
      </c>
      <c r="K880" t="s">
        <v>22</v>
      </c>
      <c r="L880" t="s">
        <v>68</v>
      </c>
      <c r="N880" s="2" t="e">
        <f>H880+I880+J880</f>
        <v>#VALUE!</v>
      </c>
    </row>
    <row r="881" spans="1:12" x14ac:dyDescent="0.3">
      <c r="A881">
        <v>907</v>
      </c>
      <c r="B881" t="s">
        <v>339</v>
      </c>
      <c r="C881" t="s">
        <v>11</v>
      </c>
      <c r="D881" s="1">
        <v>41639</v>
      </c>
      <c r="E881" s="6">
        <f t="shared" si="22"/>
        <v>2013</v>
      </c>
      <c r="F881" s="2">
        <v>19561000000</v>
      </c>
      <c r="G881" s="2">
        <v>12952000000</v>
      </c>
      <c r="H881" s="2">
        <v>3706000000</v>
      </c>
      <c r="I881" t="s">
        <v>12</v>
      </c>
      <c r="J881" t="s">
        <v>12</v>
      </c>
      <c r="K881" t="s">
        <v>36</v>
      </c>
      <c r="L881" t="s">
        <v>142</v>
      </c>
    </row>
    <row r="882" spans="1:12" x14ac:dyDescent="0.3">
      <c r="A882">
        <v>908</v>
      </c>
      <c r="B882" t="s">
        <v>339</v>
      </c>
      <c r="C882" t="s">
        <v>15</v>
      </c>
      <c r="D882" s="1">
        <v>42004</v>
      </c>
      <c r="E882" s="6">
        <f t="shared" si="22"/>
        <v>2014</v>
      </c>
      <c r="F882" s="2">
        <v>19724000000</v>
      </c>
      <c r="G882" s="2">
        <v>13041000000</v>
      </c>
      <c r="H882" s="2">
        <v>4162000000</v>
      </c>
      <c r="I882" t="s">
        <v>12</v>
      </c>
      <c r="J882" t="s">
        <v>12</v>
      </c>
      <c r="K882" t="s">
        <v>36</v>
      </c>
      <c r="L882" t="s">
        <v>142</v>
      </c>
    </row>
    <row r="883" spans="1:12" x14ac:dyDescent="0.3">
      <c r="A883">
        <v>909</v>
      </c>
      <c r="B883" t="s">
        <v>339</v>
      </c>
      <c r="C883" t="s">
        <v>16</v>
      </c>
      <c r="D883" s="1">
        <v>42369</v>
      </c>
      <c r="E883" s="6">
        <f t="shared" si="22"/>
        <v>2015</v>
      </c>
      <c r="F883" s="2">
        <v>18591000000</v>
      </c>
      <c r="G883" s="2">
        <v>11967000000</v>
      </c>
      <c r="H883" s="2">
        <v>5011000000</v>
      </c>
      <c r="I883" t="s">
        <v>12</v>
      </c>
      <c r="J883" t="s">
        <v>12</v>
      </c>
      <c r="K883" t="s">
        <v>36</v>
      </c>
      <c r="L883" t="s">
        <v>142</v>
      </c>
    </row>
    <row r="884" spans="1:12" x14ac:dyDescent="0.3">
      <c r="A884">
        <v>910</v>
      </c>
      <c r="B884" t="s">
        <v>339</v>
      </c>
      <c r="C884" t="s">
        <v>17</v>
      </c>
      <c r="D884" s="1">
        <v>42735</v>
      </c>
      <c r="E884" s="6">
        <f t="shared" si="22"/>
        <v>2016</v>
      </c>
      <c r="F884" s="2">
        <v>18202000000</v>
      </c>
      <c r="G884" s="2">
        <v>11551000000</v>
      </c>
      <c r="H884" s="2">
        <v>3334000000</v>
      </c>
      <c r="I884" t="s">
        <v>12</v>
      </c>
      <c r="J884" t="s">
        <v>12</v>
      </c>
      <c r="K884" t="s">
        <v>36</v>
      </c>
      <c r="L884" t="s">
        <v>142</v>
      </c>
    </row>
    <row r="885" spans="1:12" x14ac:dyDescent="0.3">
      <c r="A885">
        <v>911</v>
      </c>
      <c r="B885" t="s">
        <v>340</v>
      </c>
      <c r="C885" t="s">
        <v>11</v>
      </c>
      <c r="D885" s="1">
        <v>41639</v>
      </c>
      <c r="E885" s="6">
        <f t="shared" si="22"/>
        <v>2013</v>
      </c>
      <c r="F885" s="2">
        <v>14070000000</v>
      </c>
      <c r="G885" s="2">
        <v>7365000000</v>
      </c>
      <c r="H885" s="2">
        <v>1007000000</v>
      </c>
      <c r="I885" t="s">
        <v>12</v>
      </c>
      <c r="J885" s="2">
        <v>1806000000</v>
      </c>
      <c r="K885" t="s">
        <v>83</v>
      </c>
      <c r="L885" t="s">
        <v>341</v>
      </c>
    </row>
    <row r="886" spans="1:12" x14ac:dyDescent="0.3">
      <c r="A886">
        <v>912</v>
      </c>
      <c r="B886" t="s">
        <v>340</v>
      </c>
      <c r="C886" t="s">
        <v>15</v>
      </c>
      <c r="D886" s="1">
        <v>42004</v>
      </c>
      <c r="E886" s="6">
        <f t="shared" si="22"/>
        <v>2014</v>
      </c>
      <c r="F886" s="2">
        <v>16226000000</v>
      </c>
      <c r="G886" s="2">
        <v>8435000000</v>
      </c>
      <c r="H886" s="2">
        <v>1029000000</v>
      </c>
      <c r="I886" t="s">
        <v>12</v>
      </c>
      <c r="J886" s="2">
        <v>2040000000</v>
      </c>
      <c r="K886" t="s">
        <v>83</v>
      </c>
      <c r="L886" t="s">
        <v>341</v>
      </c>
    </row>
    <row r="887" spans="1:12" x14ac:dyDescent="0.3">
      <c r="A887">
        <v>913</v>
      </c>
      <c r="B887" t="s">
        <v>340</v>
      </c>
      <c r="C887" t="s">
        <v>16</v>
      </c>
      <c r="D887" s="1">
        <v>42369</v>
      </c>
      <c r="E887" s="6">
        <f t="shared" si="22"/>
        <v>2015</v>
      </c>
      <c r="F887" s="2">
        <v>14403000000</v>
      </c>
      <c r="G887" s="2">
        <v>6452000000</v>
      </c>
      <c r="H887" s="2">
        <v>1126000000</v>
      </c>
      <c r="I887" t="s">
        <v>12</v>
      </c>
      <c r="J887" s="2">
        <v>2309000000</v>
      </c>
      <c r="K887" t="s">
        <v>83</v>
      </c>
      <c r="L887" t="s">
        <v>341</v>
      </c>
    </row>
    <row r="888" spans="1:12" x14ac:dyDescent="0.3">
      <c r="A888">
        <v>914</v>
      </c>
      <c r="B888" t="s">
        <v>340</v>
      </c>
      <c r="C888" t="s">
        <v>17</v>
      </c>
      <c r="D888" s="1">
        <v>42735</v>
      </c>
      <c r="E888" s="6">
        <f t="shared" si="22"/>
        <v>2016</v>
      </c>
      <c r="F888" s="2">
        <v>13058000000</v>
      </c>
      <c r="G888" s="2">
        <v>5801000000</v>
      </c>
      <c r="H888" s="2">
        <v>1089000000</v>
      </c>
      <c r="I888" t="s">
        <v>12</v>
      </c>
      <c r="J888" s="2">
        <v>2209000000</v>
      </c>
      <c r="K888" t="s">
        <v>83</v>
      </c>
      <c r="L888" t="s">
        <v>341</v>
      </c>
    </row>
    <row r="889" spans="1:12" x14ac:dyDescent="0.3">
      <c r="A889">
        <v>915</v>
      </c>
      <c r="B889" t="s">
        <v>342</v>
      </c>
      <c r="C889" t="s">
        <v>11</v>
      </c>
      <c r="D889" s="1">
        <v>41333</v>
      </c>
      <c r="E889" s="6">
        <f t="shared" si="22"/>
        <v>2013</v>
      </c>
      <c r="F889" s="2">
        <v>10962818000</v>
      </c>
      <c r="G889" s="2">
        <v>9498456000</v>
      </c>
      <c r="H889" s="2">
        <v>731767000</v>
      </c>
      <c r="I889" t="s">
        <v>12</v>
      </c>
      <c r="J889" t="s">
        <v>12</v>
      </c>
      <c r="K889" t="s">
        <v>19</v>
      </c>
      <c r="L889" t="s">
        <v>79</v>
      </c>
    </row>
    <row r="890" spans="1:12" x14ac:dyDescent="0.3">
      <c r="A890">
        <v>916</v>
      </c>
      <c r="B890" t="s">
        <v>342</v>
      </c>
      <c r="C890" t="s">
        <v>15</v>
      </c>
      <c r="D890" s="1">
        <v>41698</v>
      </c>
      <c r="E890" s="6">
        <f t="shared" si="22"/>
        <v>2014</v>
      </c>
      <c r="F890" s="2">
        <v>12574299000</v>
      </c>
      <c r="G890" s="2">
        <v>10925598000</v>
      </c>
      <c r="H890" s="2">
        <v>819048000</v>
      </c>
      <c r="I890" t="s">
        <v>12</v>
      </c>
      <c r="J890" t="s">
        <v>12</v>
      </c>
      <c r="K890" t="s">
        <v>19</v>
      </c>
      <c r="L890" t="s">
        <v>79</v>
      </c>
    </row>
    <row r="891" spans="1:12" x14ac:dyDescent="0.3">
      <c r="A891">
        <v>917</v>
      </c>
      <c r="B891" t="s">
        <v>342</v>
      </c>
      <c r="C891" t="s">
        <v>16</v>
      </c>
      <c r="D891" s="1">
        <v>42063</v>
      </c>
      <c r="E891" s="6">
        <f t="shared" si="22"/>
        <v>2015</v>
      </c>
      <c r="F891" s="2">
        <v>14268716000</v>
      </c>
      <c r="G891" s="2">
        <v>12381189000</v>
      </c>
      <c r="H891" s="2">
        <v>890431000</v>
      </c>
      <c r="I891" t="s">
        <v>12</v>
      </c>
      <c r="J891" t="s">
        <v>12</v>
      </c>
      <c r="K891" t="s">
        <v>19</v>
      </c>
      <c r="L891" t="s">
        <v>79</v>
      </c>
    </row>
    <row r="892" spans="1:12" x14ac:dyDescent="0.3">
      <c r="A892">
        <v>918</v>
      </c>
      <c r="B892" t="s">
        <v>342</v>
      </c>
      <c r="C892" t="s">
        <v>17</v>
      </c>
      <c r="D892" s="1">
        <v>42429</v>
      </c>
      <c r="E892" s="6">
        <f t="shared" si="22"/>
        <v>2016</v>
      </c>
      <c r="F892" s="2">
        <v>15149675000</v>
      </c>
      <c r="G892" s="2">
        <v>13130915000</v>
      </c>
      <c r="H892" s="2">
        <v>959899000</v>
      </c>
      <c r="I892" t="s">
        <v>12</v>
      </c>
      <c r="J892" t="s">
        <v>12</v>
      </c>
      <c r="K892" t="s">
        <v>19</v>
      </c>
      <c r="L892" t="s">
        <v>79</v>
      </c>
    </row>
    <row r="893" spans="1:12" x14ac:dyDescent="0.3">
      <c r="A893">
        <v>919</v>
      </c>
      <c r="B893" t="s">
        <v>343</v>
      </c>
      <c r="C893" t="s">
        <v>11</v>
      </c>
      <c r="D893" s="1">
        <v>41274</v>
      </c>
      <c r="E893" s="6">
        <f t="shared" si="22"/>
        <v>2012</v>
      </c>
      <c r="F893" s="2">
        <v>48017000000</v>
      </c>
      <c r="G893" s="2">
        <v>19053000000</v>
      </c>
      <c r="H893" s="2">
        <v>18185000000</v>
      </c>
      <c r="I893" t="s">
        <v>12</v>
      </c>
      <c r="J893" t="s">
        <v>12</v>
      </c>
      <c r="K893" t="s">
        <v>36</v>
      </c>
      <c r="L893" t="s">
        <v>214</v>
      </c>
    </row>
    <row r="894" spans="1:12" x14ac:dyDescent="0.3">
      <c r="A894">
        <v>920</v>
      </c>
      <c r="B894" t="s">
        <v>343</v>
      </c>
      <c r="C894" t="s">
        <v>15</v>
      </c>
      <c r="D894" s="1">
        <v>41639</v>
      </c>
      <c r="E894" s="6">
        <f t="shared" si="22"/>
        <v>2013</v>
      </c>
      <c r="F894" s="2">
        <v>46854000000</v>
      </c>
      <c r="G894" s="2">
        <v>18421000000</v>
      </c>
      <c r="H894" s="2">
        <v>18205000000</v>
      </c>
      <c r="I894" t="s">
        <v>12</v>
      </c>
      <c r="J894" t="s">
        <v>12</v>
      </c>
      <c r="K894" t="s">
        <v>36</v>
      </c>
      <c r="L894" t="s">
        <v>214</v>
      </c>
    </row>
    <row r="895" spans="1:12" x14ac:dyDescent="0.3">
      <c r="A895">
        <v>921</v>
      </c>
      <c r="B895" t="s">
        <v>343</v>
      </c>
      <c r="C895" t="s">
        <v>16</v>
      </c>
      <c r="D895" s="1">
        <v>42004</v>
      </c>
      <c r="E895" s="6">
        <f t="shared" si="22"/>
        <v>2014</v>
      </c>
      <c r="F895" s="2">
        <v>45998000000</v>
      </c>
      <c r="G895" s="2">
        <v>17889000000</v>
      </c>
      <c r="H895" s="2">
        <v>18401000000</v>
      </c>
      <c r="I895" t="s">
        <v>12</v>
      </c>
      <c r="J895" t="s">
        <v>12</v>
      </c>
      <c r="K895" t="s">
        <v>36</v>
      </c>
      <c r="L895" t="s">
        <v>214</v>
      </c>
    </row>
    <row r="896" spans="1:12" x14ac:dyDescent="0.3">
      <c r="A896">
        <v>922</v>
      </c>
      <c r="B896" t="s">
        <v>343</v>
      </c>
      <c r="C896" t="s">
        <v>17</v>
      </c>
      <c r="D896" s="1">
        <v>42369</v>
      </c>
      <c r="E896" s="6">
        <f t="shared" si="22"/>
        <v>2015</v>
      </c>
      <c r="F896" s="2">
        <v>44294000000</v>
      </c>
      <c r="G896" s="2">
        <v>17482000000</v>
      </c>
      <c r="H896" s="2">
        <v>18084000000</v>
      </c>
      <c r="I896" t="s">
        <v>12</v>
      </c>
      <c r="J896" t="s">
        <v>12</v>
      </c>
      <c r="K896" t="s">
        <v>36</v>
      </c>
      <c r="L896" t="s">
        <v>214</v>
      </c>
    </row>
    <row r="897" spans="1:12" x14ac:dyDescent="0.3">
      <c r="A897">
        <v>923</v>
      </c>
      <c r="B897" t="s">
        <v>344</v>
      </c>
      <c r="C897" t="s">
        <v>11</v>
      </c>
      <c r="D897" s="1">
        <v>41363</v>
      </c>
      <c r="E897" s="6">
        <f t="shared" si="22"/>
        <v>2013</v>
      </c>
      <c r="F897" s="2">
        <v>2181732000</v>
      </c>
      <c r="G897" s="2">
        <v>875166000</v>
      </c>
      <c r="H897" s="2">
        <v>621536000</v>
      </c>
      <c r="I897" t="s">
        <v>12</v>
      </c>
      <c r="J897" s="2">
        <v>54291000</v>
      </c>
      <c r="K897" t="s">
        <v>19</v>
      </c>
      <c r="L897" t="s">
        <v>289</v>
      </c>
    </row>
    <row r="898" spans="1:12" x14ac:dyDescent="0.3">
      <c r="A898">
        <v>924</v>
      </c>
      <c r="B898" t="s">
        <v>344</v>
      </c>
      <c r="C898" t="s">
        <v>15</v>
      </c>
      <c r="D898" s="1">
        <v>41727</v>
      </c>
      <c r="E898" s="6">
        <f t="shared" ref="E898:E961" si="23">YEAR(D898)</f>
        <v>2014</v>
      </c>
      <c r="F898" s="2">
        <v>3310800000</v>
      </c>
      <c r="G898" s="2">
        <v>1294700000</v>
      </c>
      <c r="H898" s="2">
        <v>926900000</v>
      </c>
      <c r="I898" t="s">
        <v>12</v>
      </c>
      <c r="J898" s="2">
        <v>79700000</v>
      </c>
      <c r="K898" t="s">
        <v>19</v>
      </c>
      <c r="L898" t="s">
        <v>289</v>
      </c>
    </row>
    <row r="899" spans="1:12" x14ac:dyDescent="0.3">
      <c r="A899">
        <v>925</v>
      </c>
      <c r="B899" t="s">
        <v>344</v>
      </c>
      <c r="C899" t="s">
        <v>16</v>
      </c>
      <c r="D899" s="1">
        <v>42091</v>
      </c>
      <c r="E899" s="6">
        <f t="shared" si="23"/>
        <v>2015</v>
      </c>
      <c r="F899" s="2">
        <v>4371500000</v>
      </c>
      <c r="G899" s="2">
        <v>1723800000</v>
      </c>
      <c r="H899" s="2">
        <v>1251500000</v>
      </c>
      <c r="I899" t="s">
        <v>12</v>
      </c>
      <c r="J899" s="2">
        <v>138400000</v>
      </c>
      <c r="K899" t="s">
        <v>19</v>
      </c>
      <c r="L899" t="s">
        <v>289</v>
      </c>
    </row>
    <row r="900" spans="1:12" x14ac:dyDescent="0.3">
      <c r="A900">
        <v>926</v>
      </c>
      <c r="B900" t="s">
        <v>344</v>
      </c>
      <c r="C900" t="s">
        <v>17</v>
      </c>
      <c r="D900" s="1">
        <v>42462</v>
      </c>
      <c r="E900" s="6">
        <f t="shared" si="23"/>
        <v>2016</v>
      </c>
      <c r="F900" s="2">
        <v>4712100000</v>
      </c>
      <c r="G900" s="2">
        <v>1914900000</v>
      </c>
      <c r="H900" s="2">
        <v>1428000000</v>
      </c>
      <c r="I900" t="s">
        <v>12</v>
      </c>
      <c r="J900" s="2">
        <v>183200000</v>
      </c>
      <c r="K900" t="s">
        <v>19</v>
      </c>
      <c r="L900" t="s">
        <v>289</v>
      </c>
    </row>
    <row r="901" spans="1:12" x14ac:dyDescent="0.3">
      <c r="A901">
        <v>927</v>
      </c>
      <c r="B901" t="s">
        <v>345</v>
      </c>
      <c r="C901" t="s">
        <v>11</v>
      </c>
      <c r="D901" s="1">
        <v>41307</v>
      </c>
      <c r="E901" s="6">
        <f t="shared" si="23"/>
        <v>2013</v>
      </c>
      <c r="F901" s="2">
        <v>96619000000</v>
      </c>
      <c r="G901" s="2">
        <v>76726000000</v>
      </c>
      <c r="H901" s="2">
        <v>15477000000</v>
      </c>
      <c r="I901" t="s">
        <v>12</v>
      </c>
      <c r="J901" s="2">
        <v>1652000000</v>
      </c>
      <c r="K901" t="s">
        <v>36</v>
      </c>
      <c r="L901" t="s">
        <v>346</v>
      </c>
    </row>
    <row r="902" spans="1:12" x14ac:dyDescent="0.3">
      <c r="A902">
        <v>928</v>
      </c>
      <c r="B902" t="s">
        <v>345</v>
      </c>
      <c r="C902" t="s">
        <v>15</v>
      </c>
      <c r="D902" s="1">
        <v>41671</v>
      </c>
      <c r="E902" s="6">
        <f t="shared" si="23"/>
        <v>2014</v>
      </c>
      <c r="F902" s="2">
        <v>98375000000</v>
      </c>
      <c r="G902" s="2">
        <v>78138000000</v>
      </c>
      <c r="H902" s="2">
        <v>15809000000</v>
      </c>
      <c r="I902" t="s">
        <v>12</v>
      </c>
      <c r="J902" s="2">
        <v>1703000000</v>
      </c>
      <c r="K902" t="s">
        <v>36</v>
      </c>
      <c r="L902" t="s">
        <v>346</v>
      </c>
    </row>
    <row r="903" spans="1:12" x14ac:dyDescent="0.3">
      <c r="A903">
        <v>929</v>
      </c>
      <c r="B903" t="s">
        <v>345</v>
      </c>
      <c r="C903" t="s">
        <v>16</v>
      </c>
      <c r="D903" s="1">
        <v>42035</v>
      </c>
      <c r="E903" s="6">
        <f t="shared" si="23"/>
        <v>2015</v>
      </c>
      <c r="F903" s="2">
        <v>108465000000</v>
      </c>
      <c r="G903" s="2">
        <v>85512000000</v>
      </c>
      <c r="H903" s="2">
        <v>17868000000</v>
      </c>
      <c r="I903" t="s">
        <v>12</v>
      </c>
      <c r="J903" s="2">
        <v>1948000000</v>
      </c>
      <c r="K903" t="s">
        <v>36</v>
      </c>
      <c r="L903" t="s">
        <v>346</v>
      </c>
    </row>
    <row r="904" spans="1:12" x14ac:dyDescent="0.3">
      <c r="A904">
        <v>930</v>
      </c>
      <c r="B904" t="s">
        <v>345</v>
      </c>
      <c r="C904" t="s">
        <v>17</v>
      </c>
      <c r="D904" s="1">
        <v>42399</v>
      </c>
      <c r="E904" s="6">
        <f t="shared" si="23"/>
        <v>2016</v>
      </c>
      <c r="F904" s="2">
        <v>109830000000</v>
      </c>
      <c r="G904" s="2">
        <v>85496000000</v>
      </c>
      <c r="H904" s="2">
        <v>18669000000</v>
      </c>
      <c r="I904" t="s">
        <v>12</v>
      </c>
      <c r="J904" s="2">
        <v>2089000000</v>
      </c>
      <c r="K904" t="s">
        <v>36</v>
      </c>
      <c r="L904" t="s">
        <v>346</v>
      </c>
    </row>
    <row r="905" spans="1:12" x14ac:dyDescent="0.3">
      <c r="A905">
        <v>931</v>
      </c>
      <c r="B905" t="s">
        <v>347</v>
      </c>
      <c r="C905" t="s">
        <v>11</v>
      </c>
      <c r="D905" s="1">
        <v>41307</v>
      </c>
      <c r="E905" s="6">
        <f t="shared" si="23"/>
        <v>2013</v>
      </c>
      <c r="F905" s="2">
        <v>19279000000</v>
      </c>
      <c r="G905" s="2">
        <v>12289000000</v>
      </c>
      <c r="H905" s="2">
        <v>4267000000</v>
      </c>
      <c r="I905" t="s">
        <v>12</v>
      </c>
      <c r="J905" s="2">
        <v>833000000</v>
      </c>
      <c r="K905" t="s">
        <v>19</v>
      </c>
      <c r="L905" t="s">
        <v>197</v>
      </c>
    </row>
    <row r="906" spans="1:12" x14ac:dyDescent="0.3">
      <c r="A906">
        <v>932</v>
      </c>
      <c r="B906" t="s">
        <v>347</v>
      </c>
      <c r="C906" t="s">
        <v>15</v>
      </c>
      <c r="D906" s="1">
        <v>41671</v>
      </c>
      <c r="E906" s="6">
        <f t="shared" si="23"/>
        <v>2014</v>
      </c>
      <c r="F906" s="2">
        <v>19031000000</v>
      </c>
      <c r="G906" s="2">
        <v>12087000000</v>
      </c>
      <c r="H906" s="2">
        <v>4313000000</v>
      </c>
      <c r="I906" t="s">
        <v>12</v>
      </c>
      <c r="J906" s="2">
        <v>889000000</v>
      </c>
      <c r="K906" t="s">
        <v>19</v>
      </c>
      <c r="L906" t="s">
        <v>197</v>
      </c>
    </row>
    <row r="907" spans="1:12" x14ac:dyDescent="0.3">
      <c r="A907">
        <v>933</v>
      </c>
      <c r="B907" t="s">
        <v>347</v>
      </c>
      <c r="C907" t="s">
        <v>16</v>
      </c>
      <c r="D907" s="1">
        <v>42035</v>
      </c>
      <c r="E907" s="6">
        <f t="shared" si="23"/>
        <v>2015</v>
      </c>
      <c r="F907" s="2">
        <v>19023000000</v>
      </c>
      <c r="G907" s="2">
        <v>12098000000</v>
      </c>
      <c r="H907" s="2">
        <v>4350000000</v>
      </c>
      <c r="I907" t="s">
        <v>12</v>
      </c>
      <c r="J907" s="2">
        <v>886000000</v>
      </c>
      <c r="K907" t="s">
        <v>19</v>
      </c>
      <c r="L907" t="s">
        <v>197</v>
      </c>
    </row>
    <row r="908" spans="1:12" x14ac:dyDescent="0.3">
      <c r="A908">
        <v>934</v>
      </c>
      <c r="B908" t="s">
        <v>347</v>
      </c>
      <c r="C908" t="s">
        <v>17</v>
      </c>
      <c r="D908" s="1">
        <v>42399</v>
      </c>
      <c r="E908" s="6">
        <f t="shared" si="23"/>
        <v>2016</v>
      </c>
      <c r="F908" s="2">
        <v>19204000000</v>
      </c>
      <c r="G908" s="2">
        <v>12265000000</v>
      </c>
      <c r="H908" s="2">
        <v>4452000000</v>
      </c>
      <c r="I908" t="s">
        <v>12</v>
      </c>
      <c r="J908" s="2">
        <v>934000000</v>
      </c>
      <c r="K908" t="s">
        <v>19</v>
      </c>
      <c r="L908" t="s">
        <v>197</v>
      </c>
    </row>
    <row r="909" spans="1:12" x14ac:dyDescent="0.3">
      <c r="A909">
        <v>935</v>
      </c>
      <c r="B909" t="s">
        <v>348</v>
      </c>
      <c r="C909" t="s">
        <v>11</v>
      </c>
      <c r="D909" s="1">
        <v>41639</v>
      </c>
      <c r="E909" s="6">
        <f t="shared" si="23"/>
        <v>2013</v>
      </c>
      <c r="F909" s="2">
        <v>2369300000</v>
      </c>
      <c r="G909" s="2">
        <v>805300000</v>
      </c>
      <c r="H909" s="2">
        <v>602100000</v>
      </c>
      <c r="I909" t="s">
        <v>12</v>
      </c>
      <c r="J909" s="2">
        <v>223300000</v>
      </c>
      <c r="K909" t="s">
        <v>13</v>
      </c>
      <c r="L909" t="s">
        <v>178</v>
      </c>
    </row>
    <row r="910" spans="1:12" x14ac:dyDescent="0.3">
      <c r="A910">
        <v>936</v>
      </c>
      <c r="B910" t="s">
        <v>348</v>
      </c>
      <c r="C910" t="s">
        <v>15</v>
      </c>
      <c r="D910" s="1">
        <v>42004</v>
      </c>
      <c r="E910" s="6">
        <f t="shared" si="23"/>
        <v>2014</v>
      </c>
      <c r="F910" s="2">
        <v>2577100000</v>
      </c>
      <c r="G910" s="2">
        <v>877900000</v>
      </c>
      <c r="H910" s="2">
        <v>632000000</v>
      </c>
      <c r="I910" t="s">
        <v>12</v>
      </c>
      <c r="J910" s="2">
        <v>258100000</v>
      </c>
      <c r="K910" t="s">
        <v>13</v>
      </c>
      <c r="L910" t="s">
        <v>178</v>
      </c>
    </row>
    <row r="911" spans="1:12" x14ac:dyDescent="0.3">
      <c r="A911">
        <v>937</v>
      </c>
      <c r="B911" t="s">
        <v>348</v>
      </c>
      <c r="C911" t="s">
        <v>16</v>
      </c>
      <c r="D911" s="1">
        <v>42369</v>
      </c>
      <c r="E911" s="6">
        <f t="shared" si="23"/>
        <v>2015</v>
      </c>
      <c r="F911" s="2">
        <v>2418800000</v>
      </c>
      <c r="G911" s="2">
        <v>759200000</v>
      </c>
      <c r="H911" s="2">
        <v>571200000</v>
      </c>
      <c r="I911" t="s">
        <v>12</v>
      </c>
      <c r="J911" s="2">
        <v>284600000</v>
      </c>
      <c r="K911" t="s">
        <v>13</v>
      </c>
      <c r="L911" t="s">
        <v>178</v>
      </c>
    </row>
    <row r="912" spans="1:12" x14ac:dyDescent="0.3">
      <c r="A912">
        <v>938</v>
      </c>
      <c r="B912" t="s">
        <v>348</v>
      </c>
      <c r="C912" t="s">
        <v>17</v>
      </c>
      <c r="D912" s="1">
        <v>42735</v>
      </c>
      <c r="E912" s="6">
        <f t="shared" si="23"/>
        <v>2016</v>
      </c>
      <c r="F912" s="2">
        <v>2334200000</v>
      </c>
      <c r="G912" s="2">
        <v>691100000</v>
      </c>
      <c r="H912" s="2">
        <v>519600000</v>
      </c>
      <c r="I912" t="s">
        <v>12</v>
      </c>
      <c r="J912" s="2">
        <v>305000000</v>
      </c>
      <c r="K912" t="s">
        <v>13</v>
      </c>
      <c r="L912" t="s">
        <v>178</v>
      </c>
    </row>
    <row r="913" spans="1:17" x14ac:dyDescent="0.3">
      <c r="A913">
        <v>939</v>
      </c>
      <c r="B913" t="s">
        <v>349</v>
      </c>
      <c r="C913" t="s">
        <v>11</v>
      </c>
      <c r="D913" s="1">
        <v>41307</v>
      </c>
      <c r="E913" s="6">
        <f t="shared" si="23"/>
        <v>2013</v>
      </c>
      <c r="F913" s="2">
        <v>10459000000</v>
      </c>
      <c r="G913" s="2">
        <v>6073000000</v>
      </c>
      <c r="H913" s="2">
        <v>2720000000</v>
      </c>
      <c r="I913" t="s">
        <v>12</v>
      </c>
      <c r="J913" t="s">
        <v>12</v>
      </c>
      <c r="K913" t="s">
        <v>19</v>
      </c>
      <c r="L913" t="s">
        <v>257</v>
      </c>
    </row>
    <row r="914" spans="1:17" x14ac:dyDescent="0.3">
      <c r="A914">
        <v>940</v>
      </c>
      <c r="B914" t="s">
        <v>349</v>
      </c>
      <c r="C914" t="s">
        <v>15</v>
      </c>
      <c r="D914" s="1">
        <v>41671</v>
      </c>
      <c r="E914" s="6">
        <f t="shared" si="23"/>
        <v>2014</v>
      </c>
      <c r="F914" s="2">
        <v>10773000000</v>
      </c>
      <c r="G914" s="2">
        <v>6344000000</v>
      </c>
      <c r="H914" s="2">
        <v>2686000000</v>
      </c>
      <c r="I914" t="s">
        <v>12</v>
      </c>
      <c r="J914" t="s">
        <v>12</v>
      </c>
      <c r="K914" t="s">
        <v>19</v>
      </c>
      <c r="L914" t="s">
        <v>257</v>
      </c>
    </row>
    <row r="915" spans="1:17" x14ac:dyDescent="0.3">
      <c r="A915">
        <v>941</v>
      </c>
      <c r="B915" t="s">
        <v>349</v>
      </c>
      <c r="C915" t="s">
        <v>16</v>
      </c>
      <c r="D915" s="1">
        <v>42035</v>
      </c>
      <c r="E915" s="6">
        <f t="shared" si="23"/>
        <v>2015</v>
      </c>
      <c r="F915" s="2">
        <v>11454000000</v>
      </c>
      <c r="G915" s="2">
        <v>6646000000</v>
      </c>
      <c r="H915" s="2">
        <v>2855000000</v>
      </c>
      <c r="I915" t="s">
        <v>12</v>
      </c>
      <c r="J915" t="s">
        <v>12</v>
      </c>
      <c r="K915" t="s">
        <v>19</v>
      </c>
      <c r="L915" t="s">
        <v>257</v>
      </c>
    </row>
    <row r="916" spans="1:17" x14ac:dyDescent="0.3">
      <c r="A916">
        <v>942</v>
      </c>
      <c r="B916" t="s">
        <v>349</v>
      </c>
      <c r="C916" t="s">
        <v>17</v>
      </c>
      <c r="D916" s="1">
        <v>42399</v>
      </c>
      <c r="E916" s="6">
        <f t="shared" si="23"/>
        <v>2016</v>
      </c>
      <c r="F916" s="2">
        <v>12154000000</v>
      </c>
      <c r="G916" s="2">
        <v>6950000000</v>
      </c>
      <c r="H916" s="2">
        <v>3012000000</v>
      </c>
      <c r="I916" t="s">
        <v>12</v>
      </c>
      <c r="J916" t="s">
        <v>12</v>
      </c>
      <c r="K916" t="s">
        <v>19</v>
      </c>
      <c r="L916" t="s">
        <v>257</v>
      </c>
    </row>
    <row r="917" spans="1:17" x14ac:dyDescent="0.3">
      <c r="A917">
        <v>943</v>
      </c>
      <c r="B917" t="s">
        <v>350</v>
      </c>
      <c r="C917" t="s">
        <v>11</v>
      </c>
      <c r="D917" s="1">
        <v>41274</v>
      </c>
      <c r="E917" s="6">
        <f t="shared" si="23"/>
        <v>2012</v>
      </c>
      <c r="F917" s="2">
        <v>3414500000</v>
      </c>
      <c r="G917" s="2">
        <v>2718900000</v>
      </c>
      <c r="H917" s="2">
        <v>346100000</v>
      </c>
      <c r="I917" t="s">
        <v>12</v>
      </c>
      <c r="J917" s="2">
        <v>25100000</v>
      </c>
      <c r="K917" t="s">
        <v>13</v>
      </c>
      <c r="L917" t="s">
        <v>164</v>
      </c>
    </row>
    <row r="918" spans="1:17" x14ac:dyDescent="0.3">
      <c r="A918">
        <v>944</v>
      </c>
      <c r="B918" t="s">
        <v>350</v>
      </c>
      <c r="C918" t="s">
        <v>15</v>
      </c>
      <c r="D918" s="1">
        <v>41639</v>
      </c>
      <c r="E918" s="6">
        <f t="shared" si="23"/>
        <v>2013</v>
      </c>
      <c r="F918" s="2">
        <v>3477200000</v>
      </c>
      <c r="G918" s="2">
        <v>2767300000</v>
      </c>
      <c r="H918" s="2">
        <v>346900000</v>
      </c>
      <c r="I918" t="s">
        <v>12</v>
      </c>
      <c r="J918" s="2">
        <v>25400000</v>
      </c>
      <c r="K918" t="s">
        <v>13</v>
      </c>
      <c r="L918" t="s">
        <v>164</v>
      </c>
    </row>
    <row r="919" spans="1:17" x14ac:dyDescent="0.3">
      <c r="A919">
        <v>945</v>
      </c>
      <c r="B919" t="s">
        <v>350</v>
      </c>
      <c r="C919" t="s">
        <v>16</v>
      </c>
      <c r="D919" s="1">
        <v>42004</v>
      </c>
      <c r="E919" s="6">
        <f t="shared" si="23"/>
        <v>2014</v>
      </c>
      <c r="F919" s="2">
        <v>3782300000</v>
      </c>
      <c r="G919" s="2">
        <v>2991900000</v>
      </c>
      <c r="H919" s="2">
        <v>439200000</v>
      </c>
      <c r="I919" t="s">
        <v>12</v>
      </c>
      <c r="J919" s="2">
        <v>19700000</v>
      </c>
      <c r="K919" t="s">
        <v>13</v>
      </c>
      <c r="L919" t="s">
        <v>164</v>
      </c>
    </row>
    <row r="920" spans="1:17" x14ac:dyDescent="0.3">
      <c r="A920">
        <v>946</v>
      </c>
      <c r="B920" t="s">
        <v>350</v>
      </c>
      <c r="C920" t="s">
        <v>17</v>
      </c>
      <c r="D920" s="1">
        <v>42369</v>
      </c>
      <c r="E920" s="6">
        <f t="shared" si="23"/>
        <v>2015</v>
      </c>
      <c r="F920" s="2">
        <v>3917200000</v>
      </c>
      <c r="G920" s="2">
        <v>2994000000</v>
      </c>
      <c r="H920" s="2">
        <v>411800000</v>
      </c>
      <c r="I920" t="s">
        <v>12</v>
      </c>
      <c r="J920" s="2">
        <v>20800000</v>
      </c>
      <c r="K920" t="s">
        <v>13</v>
      </c>
      <c r="L920" t="s">
        <v>164</v>
      </c>
    </row>
    <row r="921" spans="1:17" x14ac:dyDescent="0.3">
      <c r="A921">
        <v>947</v>
      </c>
      <c r="B921" t="s">
        <v>351</v>
      </c>
      <c r="C921" t="s">
        <v>11</v>
      </c>
      <c r="D921" s="1">
        <v>41608</v>
      </c>
      <c r="E921" s="6">
        <f t="shared" si="23"/>
        <v>2013</v>
      </c>
      <c r="F921" s="2">
        <v>5935095000</v>
      </c>
      <c r="G921" s="2">
        <v>4920664000</v>
      </c>
      <c r="H921" s="2">
        <v>328595000</v>
      </c>
      <c r="I921" t="s">
        <v>12</v>
      </c>
      <c r="J921" t="s">
        <v>12</v>
      </c>
      <c r="K921" t="s">
        <v>19</v>
      </c>
      <c r="L921" t="s">
        <v>201</v>
      </c>
    </row>
    <row r="922" spans="1:17" x14ac:dyDescent="0.3">
      <c r="A922">
        <v>948</v>
      </c>
      <c r="B922" t="s">
        <v>351</v>
      </c>
      <c r="C922" t="s">
        <v>15</v>
      </c>
      <c r="D922" s="1">
        <v>41973</v>
      </c>
      <c r="E922" s="6">
        <f t="shared" si="23"/>
        <v>2014</v>
      </c>
      <c r="F922" s="2">
        <v>7779812000</v>
      </c>
      <c r="G922" s="2">
        <v>6336272000</v>
      </c>
      <c r="H922" s="2">
        <v>521502000</v>
      </c>
      <c r="I922" t="s">
        <v>12</v>
      </c>
      <c r="J922" t="s">
        <v>12</v>
      </c>
      <c r="K922" t="s">
        <v>19</v>
      </c>
      <c r="L922" t="s">
        <v>201</v>
      </c>
    </row>
    <row r="923" spans="1:17" x14ac:dyDescent="0.3">
      <c r="A923">
        <v>949</v>
      </c>
      <c r="B923" t="s">
        <v>351</v>
      </c>
      <c r="C923" t="s">
        <v>16</v>
      </c>
      <c r="D923" s="1">
        <v>42338</v>
      </c>
      <c r="E923" s="6">
        <f t="shared" si="23"/>
        <v>2015</v>
      </c>
      <c r="F923" s="2">
        <v>9474008000</v>
      </c>
      <c r="G923" s="2">
        <v>7757571000</v>
      </c>
      <c r="H923" s="2">
        <v>630421000</v>
      </c>
      <c r="I923" t="s">
        <v>12</v>
      </c>
      <c r="J923" t="s">
        <v>12</v>
      </c>
      <c r="K923" t="s">
        <v>19</v>
      </c>
      <c r="L923" t="s">
        <v>201</v>
      </c>
    </row>
    <row r="924" spans="1:17" x14ac:dyDescent="0.3">
      <c r="A924">
        <v>950</v>
      </c>
      <c r="B924" t="s">
        <v>351</v>
      </c>
      <c r="C924" t="s">
        <v>17</v>
      </c>
      <c r="D924" s="1">
        <v>42704</v>
      </c>
      <c r="E924" s="6">
        <f t="shared" si="23"/>
        <v>2016</v>
      </c>
      <c r="F924" s="2">
        <v>10949999000</v>
      </c>
      <c r="G924" s="2">
        <v>8923519000</v>
      </c>
      <c r="H924" s="2">
        <v>764117000</v>
      </c>
      <c r="I924" t="s">
        <v>12</v>
      </c>
      <c r="J924" t="s">
        <v>12</v>
      </c>
      <c r="K924" t="s">
        <v>19</v>
      </c>
      <c r="L924" t="s">
        <v>201</v>
      </c>
    </row>
    <row r="925" spans="1:17" x14ac:dyDescent="0.3">
      <c r="A925">
        <v>951</v>
      </c>
      <c r="B925" t="s">
        <v>352</v>
      </c>
      <c r="C925" t="s">
        <v>11</v>
      </c>
      <c r="D925" s="1">
        <v>41274</v>
      </c>
      <c r="E925" s="6">
        <f t="shared" si="23"/>
        <v>2012</v>
      </c>
      <c r="F925" s="2">
        <v>5671400000</v>
      </c>
      <c r="G925" s="2">
        <v>3421700000</v>
      </c>
      <c r="H925" s="2">
        <v>1114600000</v>
      </c>
      <c r="I925" t="s">
        <v>12</v>
      </c>
      <c r="J925" s="2">
        <v>86300000</v>
      </c>
      <c r="K925" t="s">
        <v>25</v>
      </c>
      <c r="L925" t="s">
        <v>199</v>
      </c>
      <c r="M925" s="2">
        <f>F925-G925</f>
        <v>2249700000</v>
      </c>
      <c r="N925" s="2">
        <f>SUM(H925:J925)</f>
        <v>1200900000</v>
      </c>
      <c r="O925" s="2">
        <f>M925-N925</f>
        <v>1048800000</v>
      </c>
      <c r="P925" s="5">
        <f>1-(G925/F925)</f>
        <v>0.39667454244101985</v>
      </c>
      <c r="Q925" s="5">
        <f>O925/F925</f>
        <v>0.18492788376767641</v>
      </c>
    </row>
    <row r="926" spans="1:17" x14ac:dyDescent="0.3">
      <c r="A926">
        <v>952</v>
      </c>
      <c r="B926" t="s">
        <v>352</v>
      </c>
      <c r="C926" t="s">
        <v>15</v>
      </c>
      <c r="D926" s="1">
        <v>41639</v>
      </c>
      <c r="E926" s="6">
        <f t="shared" si="23"/>
        <v>2013</v>
      </c>
      <c r="F926" s="2">
        <v>5808300000</v>
      </c>
      <c r="G926" s="2">
        <v>3585100000</v>
      </c>
      <c r="H926" s="2">
        <v>1128800000</v>
      </c>
      <c r="I926" t="s">
        <v>12</v>
      </c>
      <c r="J926" s="2">
        <v>81700000</v>
      </c>
      <c r="K926" t="s">
        <v>25</v>
      </c>
      <c r="L926" t="s">
        <v>199</v>
      </c>
      <c r="M926" s="2">
        <f>F926-G926</f>
        <v>2223200000</v>
      </c>
      <c r="N926" s="2">
        <f>SUM(H926:J926)</f>
        <v>1210500000</v>
      </c>
      <c r="O926" s="2">
        <f>M926-N926</f>
        <v>1012700000</v>
      </c>
      <c r="P926" s="5">
        <f>1-(G926/F926)</f>
        <v>0.3827625983506362</v>
      </c>
      <c r="Q926" s="5">
        <f>O926/F926</f>
        <v>0.17435394177298005</v>
      </c>
    </row>
    <row r="927" spans="1:17" x14ac:dyDescent="0.3">
      <c r="A927">
        <v>953</v>
      </c>
      <c r="B927" t="s">
        <v>352</v>
      </c>
      <c r="C927" t="s">
        <v>16</v>
      </c>
      <c r="D927" s="1">
        <v>42004</v>
      </c>
      <c r="E927" s="6">
        <f t="shared" si="23"/>
        <v>2014</v>
      </c>
      <c r="F927" s="2">
        <v>6011600000</v>
      </c>
      <c r="G927" s="2">
        <v>3808500000</v>
      </c>
      <c r="H927" s="2">
        <v>1198200000</v>
      </c>
      <c r="I927" t="s">
        <v>12</v>
      </c>
      <c r="J927" s="2">
        <v>76700000</v>
      </c>
      <c r="K927" t="s">
        <v>25</v>
      </c>
      <c r="L927" t="s">
        <v>199</v>
      </c>
      <c r="M927" s="2">
        <f>F927-G927</f>
        <v>2203100000</v>
      </c>
      <c r="N927" s="2">
        <f>SUM(H927:J927)</f>
        <v>1274900000</v>
      </c>
      <c r="O927" s="2">
        <f>M927-N927</f>
        <v>928200000</v>
      </c>
      <c r="P927" s="5">
        <f>1-(G927/F927)</f>
        <v>0.36647481535697646</v>
      </c>
      <c r="Q927" s="5">
        <f>O927/F927</f>
        <v>0.15440149045179319</v>
      </c>
    </row>
    <row r="928" spans="1:17" x14ac:dyDescent="0.3">
      <c r="A928">
        <v>954</v>
      </c>
      <c r="B928" t="s">
        <v>352</v>
      </c>
      <c r="C928" t="s">
        <v>17</v>
      </c>
      <c r="D928" s="1">
        <v>42369</v>
      </c>
      <c r="E928" s="6">
        <f t="shared" si="23"/>
        <v>2015</v>
      </c>
      <c r="F928" s="2">
        <v>8680100000</v>
      </c>
      <c r="G928" s="2">
        <v>5776800000</v>
      </c>
      <c r="H928" s="2">
        <v>1622000000</v>
      </c>
      <c r="I928" t="s">
        <v>12</v>
      </c>
      <c r="J928" s="2">
        <v>164500000</v>
      </c>
      <c r="K928" t="s">
        <v>25</v>
      </c>
      <c r="L928" t="s">
        <v>199</v>
      </c>
      <c r="M928" s="2">
        <f>F928-G928</f>
        <v>2903300000</v>
      </c>
      <c r="N928" s="2">
        <f>SUM(H928:J928)</f>
        <v>1786500000</v>
      </c>
      <c r="O928" s="2">
        <f>M928-N928</f>
        <v>1116800000</v>
      </c>
      <c r="P928" s="5">
        <f>1-(G928/F928)</f>
        <v>0.33447771339039878</v>
      </c>
      <c r="Q928" s="5">
        <f>O928/F928</f>
        <v>0.12866211218764761</v>
      </c>
    </row>
    <row r="929" spans="1:14" x14ac:dyDescent="0.3">
      <c r="A929">
        <v>955</v>
      </c>
      <c r="B929" t="s">
        <v>353</v>
      </c>
      <c r="C929" t="s">
        <v>11</v>
      </c>
      <c r="D929" s="1">
        <v>41274</v>
      </c>
      <c r="E929" s="6">
        <f t="shared" si="23"/>
        <v>2012</v>
      </c>
      <c r="F929" s="2">
        <v>4122930000</v>
      </c>
      <c r="G929" s="2">
        <v>2398790000</v>
      </c>
      <c r="H929" s="2">
        <v>1219343000</v>
      </c>
      <c r="I929" t="s">
        <v>12</v>
      </c>
      <c r="J929" s="2">
        <v>64093000</v>
      </c>
      <c r="K929" t="s">
        <v>19</v>
      </c>
      <c r="L929" t="s">
        <v>354</v>
      </c>
    </row>
    <row r="930" spans="1:14" x14ac:dyDescent="0.3">
      <c r="A930">
        <v>956</v>
      </c>
      <c r="B930" t="s">
        <v>353</v>
      </c>
      <c r="C930" t="s">
        <v>15</v>
      </c>
      <c r="D930" s="1">
        <v>41639</v>
      </c>
      <c r="E930" s="6">
        <f t="shared" si="23"/>
        <v>2013</v>
      </c>
      <c r="F930" s="2">
        <v>5062528000</v>
      </c>
      <c r="G930" s="2">
        <v>2987126000</v>
      </c>
      <c r="H930" s="2">
        <v>1454080000</v>
      </c>
      <c r="I930" t="s">
        <v>12</v>
      </c>
      <c r="J930" s="2">
        <v>80969000</v>
      </c>
      <c r="K930" t="s">
        <v>19</v>
      </c>
      <c r="L930" t="s">
        <v>354</v>
      </c>
    </row>
    <row r="931" spans="1:14" x14ac:dyDescent="0.3">
      <c r="A931">
        <v>957</v>
      </c>
      <c r="B931" t="s">
        <v>353</v>
      </c>
      <c r="C931" t="s">
        <v>16</v>
      </c>
      <c r="D931" s="1">
        <v>42004</v>
      </c>
      <c r="E931" s="6">
        <f t="shared" si="23"/>
        <v>2014</v>
      </c>
      <c r="F931" s="2">
        <v>6740064000</v>
      </c>
      <c r="G931" s="2">
        <v>4088151000</v>
      </c>
      <c r="H931" s="2">
        <v>1866520000</v>
      </c>
      <c r="I931" t="s">
        <v>12</v>
      </c>
      <c r="J931" s="2">
        <v>120719000</v>
      </c>
      <c r="K931" t="s">
        <v>19</v>
      </c>
      <c r="L931" t="s">
        <v>354</v>
      </c>
    </row>
    <row r="932" spans="1:14" x14ac:dyDescent="0.3">
      <c r="A932">
        <v>958</v>
      </c>
      <c r="B932" t="s">
        <v>353</v>
      </c>
      <c r="C932" t="s">
        <v>17</v>
      </c>
      <c r="D932" s="1">
        <v>42369</v>
      </c>
      <c r="E932" s="6">
        <f t="shared" si="23"/>
        <v>2015</v>
      </c>
      <c r="F932" s="2">
        <v>7192633000</v>
      </c>
      <c r="G932" s="2">
        <v>4359104000</v>
      </c>
      <c r="H932" s="2">
        <v>1987271000</v>
      </c>
      <c r="I932" t="s">
        <v>12</v>
      </c>
      <c r="J932" s="2">
        <v>122120000</v>
      </c>
      <c r="K932" t="s">
        <v>19</v>
      </c>
      <c r="L932" t="s">
        <v>354</v>
      </c>
    </row>
    <row r="933" spans="1:14" x14ac:dyDescent="0.3">
      <c r="A933">
        <v>959</v>
      </c>
      <c r="B933" t="s">
        <v>355</v>
      </c>
      <c r="C933" t="s">
        <v>11</v>
      </c>
      <c r="D933" s="1">
        <v>41274</v>
      </c>
      <c r="E933" s="6">
        <f t="shared" si="23"/>
        <v>2012</v>
      </c>
      <c r="F933" s="2">
        <v>13107000000</v>
      </c>
      <c r="G933" s="2">
        <v>11799000000</v>
      </c>
      <c r="H933" t="s">
        <v>12</v>
      </c>
      <c r="I933" t="s">
        <v>12</v>
      </c>
      <c r="J933" t="s">
        <v>12</v>
      </c>
      <c r="K933" t="s">
        <v>13</v>
      </c>
      <c r="L933" t="s">
        <v>164</v>
      </c>
    </row>
    <row r="934" spans="1:14" x14ac:dyDescent="0.3">
      <c r="A934">
        <v>960</v>
      </c>
      <c r="B934" t="s">
        <v>355</v>
      </c>
      <c r="C934" t="s">
        <v>15</v>
      </c>
      <c r="D934" s="1">
        <v>41639</v>
      </c>
      <c r="E934" s="6">
        <f t="shared" si="23"/>
        <v>2013</v>
      </c>
      <c r="F934" s="2">
        <v>11420000000</v>
      </c>
      <c r="G934" s="2">
        <v>10303000000</v>
      </c>
      <c r="H934" t="s">
        <v>12</v>
      </c>
      <c r="I934" t="s">
        <v>12</v>
      </c>
      <c r="J934" t="s">
        <v>12</v>
      </c>
      <c r="K934" t="s">
        <v>13</v>
      </c>
      <c r="L934" t="s">
        <v>164</v>
      </c>
    </row>
    <row r="935" spans="1:14" x14ac:dyDescent="0.3">
      <c r="A935">
        <v>961</v>
      </c>
      <c r="B935" t="s">
        <v>355</v>
      </c>
      <c r="C935" t="s">
        <v>16</v>
      </c>
      <c r="D935" s="1">
        <v>42004</v>
      </c>
      <c r="E935" s="6">
        <f t="shared" si="23"/>
        <v>2014</v>
      </c>
      <c r="F935" s="2">
        <v>10986000000</v>
      </c>
      <c r="G935" s="2">
        <v>9974000000</v>
      </c>
      <c r="H935" t="s">
        <v>12</v>
      </c>
      <c r="I935" t="s">
        <v>12</v>
      </c>
      <c r="J935" t="s">
        <v>12</v>
      </c>
      <c r="K935" t="s">
        <v>13</v>
      </c>
      <c r="L935" t="s">
        <v>164</v>
      </c>
    </row>
    <row r="936" spans="1:14" x14ac:dyDescent="0.3">
      <c r="A936">
        <v>962</v>
      </c>
      <c r="B936" t="s">
        <v>355</v>
      </c>
      <c r="C936" t="s">
        <v>17</v>
      </c>
      <c r="D936" s="1">
        <v>42369</v>
      </c>
      <c r="E936" s="6">
        <f t="shared" si="23"/>
        <v>2015</v>
      </c>
      <c r="F936" s="2">
        <v>10466000000</v>
      </c>
      <c r="G936" s="2">
        <v>9576000000</v>
      </c>
      <c r="H936" t="s">
        <v>12</v>
      </c>
      <c r="I936" t="s">
        <v>12</v>
      </c>
      <c r="J936" t="s">
        <v>12</v>
      </c>
      <c r="K936" t="s">
        <v>13</v>
      </c>
      <c r="L936" t="s">
        <v>164</v>
      </c>
    </row>
    <row r="937" spans="1:14" x14ac:dyDescent="0.3">
      <c r="A937">
        <v>963</v>
      </c>
      <c r="B937" t="s">
        <v>356</v>
      </c>
      <c r="C937" t="s">
        <v>11</v>
      </c>
      <c r="D937" s="1">
        <v>41455</v>
      </c>
      <c r="E937" s="6">
        <f t="shared" si="23"/>
        <v>2013</v>
      </c>
      <c r="F937" s="2">
        <v>1282236000</v>
      </c>
      <c r="G937" s="2">
        <v>322516000</v>
      </c>
      <c r="H937" s="2">
        <v>151382000</v>
      </c>
      <c r="I937" s="2">
        <v>235184000</v>
      </c>
      <c r="J937" t="s">
        <v>12</v>
      </c>
      <c r="K937" t="s">
        <v>22</v>
      </c>
      <c r="L937" t="s">
        <v>34</v>
      </c>
      <c r="N937" s="2" t="e">
        <f>H937+I937+J937</f>
        <v>#VALUE!</v>
      </c>
    </row>
    <row r="938" spans="1:14" x14ac:dyDescent="0.3">
      <c r="A938">
        <v>964</v>
      </c>
      <c r="B938" t="s">
        <v>356</v>
      </c>
      <c r="C938" t="s">
        <v>15</v>
      </c>
      <c r="D938" s="1">
        <v>41819</v>
      </c>
      <c r="E938" s="6">
        <f t="shared" si="23"/>
        <v>2014</v>
      </c>
      <c r="F938" s="2">
        <v>1388386000</v>
      </c>
      <c r="G938" s="2">
        <v>338580000</v>
      </c>
      <c r="H938" s="2">
        <v>159642000</v>
      </c>
      <c r="I938" s="2">
        <v>250434000</v>
      </c>
      <c r="J938" t="s">
        <v>12</v>
      </c>
      <c r="K938" t="s">
        <v>22</v>
      </c>
      <c r="L938" t="s">
        <v>34</v>
      </c>
      <c r="N938" s="2" t="e">
        <f>H938+I938+J938</f>
        <v>#VALUE!</v>
      </c>
    </row>
    <row r="939" spans="1:14" x14ac:dyDescent="0.3">
      <c r="A939">
        <v>965</v>
      </c>
      <c r="B939" t="s">
        <v>356</v>
      </c>
      <c r="C939" t="s">
        <v>16</v>
      </c>
      <c r="D939" s="1">
        <v>42183</v>
      </c>
      <c r="E939" s="6">
        <f t="shared" si="23"/>
        <v>2015</v>
      </c>
      <c r="F939" s="2">
        <v>1475139000</v>
      </c>
      <c r="G939" s="2">
        <v>355727000</v>
      </c>
      <c r="H939" s="2">
        <v>169952000</v>
      </c>
      <c r="I939" s="2">
        <v>266761000</v>
      </c>
      <c r="J939" t="s">
        <v>12</v>
      </c>
      <c r="K939" t="s">
        <v>22</v>
      </c>
      <c r="L939" t="s">
        <v>34</v>
      </c>
      <c r="N939" s="2" t="e">
        <f>H939+I939+J939</f>
        <v>#VALUE!</v>
      </c>
    </row>
    <row r="940" spans="1:14" x14ac:dyDescent="0.3">
      <c r="A940">
        <v>966</v>
      </c>
      <c r="B940" t="s">
        <v>356</v>
      </c>
      <c r="C940" t="s">
        <v>17</v>
      </c>
      <c r="D940" s="1">
        <v>42554</v>
      </c>
      <c r="E940" s="6">
        <f t="shared" si="23"/>
        <v>2016</v>
      </c>
      <c r="F940" s="2">
        <v>1423936000</v>
      </c>
      <c r="G940" s="2">
        <v>343801000</v>
      </c>
      <c r="H940" s="2">
        <v>170120000</v>
      </c>
      <c r="I940" s="2">
        <v>276462000</v>
      </c>
      <c r="J940" t="s">
        <v>12</v>
      </c>
      <c r="K940" t="s">
        <v>22</v>
      </c>
      <c r="L940" t="s">
        <v>34</v>
      </c>
      <c r="N940" s="2" t="e">
        <f>H940+I940+J940</f>
        <v>#VALUE!</v>
      </c>
    </row>
    <row r="941" spans="1:14" x14ac:dyDescent="0.3">
      <c r="A941">
        <v>967</v>
      </c>
      <c r="B941" t="s">
        <v>357</v>
      </c>
      <c r="C941" t="s">
        <v>11</v>
      </c>
      <c r="D941" s="1">
        <v>41274</v>
      </c>
      <c r="E941" s="6">
        <f t="shared" si="23"/>
        <v>2012</v>
      </c>
      <c r="F941" s="2">
        <v>22603400000</v>
      </c>
      <c r="G941" s="2">
        <v>4796500000</v>
      </c>
      <c r="H941" s="2">
        <v>6839500000</v>
      </c>
      <c r="I941" s="2">
        <v>5278100000</v>
      </c>
      <c r="J941" t="s">
        <v>12</v>
      </c>
      <c r="K941" t="s">
        <v>25</v>
      </c>
      <c r="L941" t="s">
        <v>26</v>
      </c>
    </row>
    <row r="942" spans="1:14" x14ac:dyDescent="0.3">
      <c r="A942">
        <v>968</v>
      </c>
      <c r="B942" t="s">
        <v>357</v>
      </c>
      <c r="C942" t="s">
        <v>15</v>
      </c>
      <c r="D942" s="1">
        <v>41639</v>
      </c>
      <c r="E942" s="6">
        <f t="shared" si="23"/>
        <v>2013</v>
      </c>
      <c r="F942" s="2">
        <v>23113100000</v>
      </c>
      <c r="G942" s="2">
        <v>4908100000</v>
      </c>
      <c r="H942" s="2">
        <v>6606700000</v>
      </c>
      <c r="I942" s="2">
        <v>5531300000</v>
      </c>
      <c r="J942" t="s">
        <v>12</v>
      </c>
      <c r="K942" t="s">
        <v>25</v>
      </c>
      <c r="L942" t="s">
        <v>26</v>
      </c>
    </row>
    <row r="943" spans="1:14" x14ac:dyDescent="0.3">
      <c r="A943">
        <v>969</v>
      </c>
      <c r="B943" t="s">
        <v>357</v>
      </c>
      <c r="C943" t="s">
        <v>16</v>
      </c>
      <c r="D943" s="1">
        <v>42004</v>
      </c>
      <c r="E943" s="6">
        <f t="shared" si="23"/>
        <v>2014</v>
      </c>
      <c r="F943" s="2">
        <v>19615600000</v>
      </c>
      <c r="G943" s="2">
        <v>4932500000</v>
      </c>
      <c r="H943" s="2">
        <v>6280300000</v>
      </c>
      <c r="I943" s="2">
        <v>4733600000</v>
      </c>
      <c r="J943" t="s">
        <v>12</v>
      </c>
      <c r="K943" t="s">
        <v>25</v>
      </c>
      <c r="L943" t="s">
        <v>26</v>
      </c>
    </row>
    <row r="944" spans="1:14" x14ac:dyDescent="0.3">
      <c r="A944">
        <v>970</v>
      </c>
      <c r="B944" t="s">
        <v>357</v>
      </c>
      <c r="C944" t="s">
        <v>17</v>
      </c>
      <c r="D944" s="1">
        <v>42369</v>
      </c>
      <c r="E944" s="6">
        <f t="shared" si="23"/>
        <v>2015</v>
      </c>
      <c r="F944" s="2">
        <v>19958700000</v>
      </c>
      <c r="G944" s="2">
        <v>5037200000</v>
      </c>
      <c r="H944" s="2">
        <v>6432400000</v>
      </c>
      <c r="I944" s="2">
        <v>4796400000</v>
      </c>
      <c r="J944" t="s">
        <v>12</v>
      </c>
      <c r="K944" t="s">
        <v>25</v>
      </c>
      <c r="L944" t="s">
        <v>26</v>
      </c>
    </row>
    <row r="945" spans="1:14" x14ac:dyDescent="0.3">
      <c r="A945">
        <v>971</v>
      </c>
      <c r="B945" t="s">
        <v>358</v>
      </c>
      <c r="C945" t="s">
        <v>11</v>
      </c>
      <c r="D945" s="1">
        <v>41639</v>
      </c>
      <c r="E945" s="6">
        <f t="shared" si="23"/>
        <v>2013</v>
      </c>
      <c r="F945" s="2">
        <v>45358000000</v>
      </c>
      <c r="G945" s="2">
        <v>41171000000</v>
      </c>
      <c r="H945" s="2">
        <v>-318000000</v>
      </c>
      <c r="I945" t="s">
        <v>12</v>
      </c>
      <c r="J945" t="s">
        <v>12</v>
      </c>
      <c r="K945" t="s">
        <v>13</v>
      </c>
      <c r="L945" t="s">
        <v>91</v>
      </c>
    </row>
    <row r="946" spans="1:14" x14ac:dyDescent="0.3">
      <c r="A946">
        <v>972</v>
      </c>
      <c r="B946" t="s">
        <v>358</v>
      </c>
      <c r="C946" t="s">
        <v>15</v>
      </c>
      <c r="D946" s="1">
        <v>42004</v>
      </c>
      <c r="E946" s="6">
        <f t="shared" si="23"/>
        <v>2014</v>
      </c>
      <c r="F946" s="2">
        <v>39946000000</v>
      </c>
      <c r="G946" s="2">
        <v>35263000000</v>
      </c>
      <c r="H946" s="2">
        <v>-329000000</v>
      </c>
      <c r="I946" t="s">
        <v>12</v>
      </c>
      <c r="J946" t="s">
        <v>12</v>
      </c>
      <c r="K946" t="s">
        <v>13</v>
      </c>
      <c r="L946" t="s">
        <v>91</v>
      </c>
    </row>
    <row r="947" spans="1:14" x14ac:dyDescent="0.3">
      <c r="A947">
        <v>973</v>
      </c>
      <c r="B947" t="s">
        <v>358</v>
      </c>
      <c r="C947" t="s">
        <v>16</v>
      </c>
      <c r="D947" s="1">
        <v>42369</v>
      </c>
      <c r="E947" s="6">
        <f t="shared" si="23"/>
        <v>2015</v>
      </c>
      <c r="F947" s="2">
        <v>40536000000</v>
      </c>
      <c r="G947" s="2">
        <v>36044000000</v>
      </c>
      <c r="H947" s="2">
        <v>-220000000</v>
      </c>
      <c r="I947" t="s">
        <v>12</v>
      </c>
      <c r="J947" t="s">
        <v>12</v>
      </c>
      <c r="K947" t="s">
        <v>13</v>
      </c>
      <c r="L947" t="s">
        <v>91</v>
      </c>
    </row>
    <row r="948" spans="1:14" x14ac:dyDescent="0.3">
      <c r="A948">
        <v>974</v>
      </c>
      <c r="B948" t="s">
        <v>358</v>
      </c>
      <c r="C948" t="s">
        <v>17</v>
      </c>
      <c r="D948" s="1">
        <v>42735</v>
      </c>
      <c r="E948" s="6">
        <f t="shared" si="23"/>
        <v>2016</v>
      </c>
      <c r="F948" s="2">
        <v>47248000000</v>
      </c>
      <c r="G948" s="2">
        <v>42186000000</v>
      </c>
      <c r="H948" s="2">
        <v>-487000000</v>
      </c>
      <c r="I948" t="s">
        <v>12</v>
      </c>
      <c r="J948" t="s">
        <v>12</v>
      </c>
      <c r="K948" t="s">
        <v>13</v>
      </c>
      <c r="L948" t="s">
        <v>91</v>
      </c>
    </row>
    <row r="949" spans="1:14" x14ac:dyDescent="0.3">
      <c r="A949">
        <v>975</v>
      </c>
      <c r="B949" t="s">
        <v>359</v>
      </c>
      <c r="C949" t="s">
        <v>11</v>
      </c>
      <c r="D949" s="1">
        <v>41274</v>
      </c>
      <c r="E949" s="6">
        <f t="shared" si="23"/>
        <v>2012</v>
      </c>
      <c r="F949" s="2">
        <v>3094500000</v>
      </c>
      <c r="G949" s="2">
        <v>2144200000</v>
      </c>
      <c r="H949" s="2">
        <v>98200000</v>
      </c>
      <c r="I949" t="s">
        <v>12</v>
      </c>
      <c r="J949" s="2">
        <v>332400000</v>
      </c>
      <c r="K949" t="s">
        <v>42</v>
      </c>
      <c r="L949" t="s">
        <v>45</v>
      </c>
    </row>
    <row r="950" spans="1:14" x14ac:dyDescent="0.3">
      <c r="A950">
        <v>976</v>
      </c>
      <c r="B950" t="s">
        <v>359</v>
      </c>
      <c r="C950" t="s">
        <v>15</v>
      </c>
      <c r="D950" s="1">
        <v>41639</v>
      </c>
      <c r="E950" s="6">
        <f t="shared" si="23"/>
        <v>2013</v>
      </c>
      <c r="F950" s="2">
        <v>3276800000</v>
      </c>
      <c r="G950" s="2">
        <v>2272400000</v>
      </c>
      <c r="H950" s="2">
        <v>99600000</v>
      </c>
      <c r="I950" t="s">
        <v>12</v>
      </c>
      <c r="J950" s="2">
        <v>370900000</v>
      </c>
      <c r="K950" t="s">
        <v>42</v>
      </c>
      <c r="L950" t="s">
        <v>45</v>
      </c>
    </row>
    <row r="951" spans="1:14" x14ac:dyDescent="0.3">
      <c r="A951">
        <v>977</v>
      </c>
      <c r="B951" t="s">
        <v>359</v>
      </c>
      <c r="C951" t="s">
        <v>16</v>
      </c>
      <c r="D951" s="1">
        <v>42004</v>
      </c>
      <c r="E951" s="6">
        <f t="shared" si="23"/>
        <v>2014</v>
      </c>
      <c r="F951" s="2">
        <v>3350300000</v>
      </c>
      <c r="G951" s="2">
        <v>2317500000</v>
      </c>
      <c r="H951" s="2">
        <v>101100000</v>
      </c>
      <c r="I951" t="s">
        <v>12</v>
      </c>
      <c r="J951" s="2">
        <v>388100000</v>
      </c>
      <c r="K951" t="s">
        <v>42</v>
      </c>
      <c r="L951" t="s">
        <v>45</v>
      </c>
    </row>
    <row r="952" spans="1:14" x14ac:dyDescent="0.3">
      <c r="A952">
        <v>978</v>
      </c>
      <c r="B952" t="s">
        <v>359</v>
      </c>
      <c r="C952" t="s">
        <v>17</v>
      </c>
      <c r="D952" s="1">
        <v>42369</v>
      </c>
      <c r="E952" s="6">
        <f t="shared" si="23"/>
        <v>2015</v>
      </c>
      <c r="F952" s="2">
        <v>3253600000</v>
      </c>
      <c r="G952" s="2">
        <v>2171600000</v>
      </c>
      <c r="H952" s="2">
        <v>103700000</v>
      </c>
      <c r="I952" t="s">
        <v>12</v>
      </c>
      <c r="J952" s="2">
        <v>401300000</v>
      </c>
      <c r="K952" t="s">
        <v>42</v>
      </c>
      <c r="L952" t="s">
        <v>45</v>
      </c>
    </row>
    <row r="953" spans="1:14" x14ac:dyDescent="0.3">
      <c r="A953">
        <v>979</v>
      </c>
      <c r="B953" t="s">
        <v>360</v>
      </c>
      <c r="C953" t="s">
        <v>11</v>
      </c>
      <c r="D953" s="1">
        <v>41306</v>
      </c>
      <c r="E953" s="6">
        <f t="shared" si="23"/>
        <v>2013</v>
      </c>
      <c r="F953" s="2">
        <v>50521000000</v>
      </c>
      <c r="G953" s="2">
        <v>33194000000</v>
      </c>
      <c r="H953" s="2">
        <v>12244000000</v>
      </c>
      <c r="I953" t="s">
        <v>12</v>
      </c>
      <c r="J953" s="2">
        <v>1523000000</v>
      </c>
      <c r="K953" t="s">
        <v>19</v>
      </c>
      <c r="L953" t="s">
        <v>294</v>
      </c>
    </row>
    <row r="954" spans="1:14" x14ac:dyDescent="0.3">
      <c r="A954">
        <v>980</v>
      </c>
      <c r="B954" t="s">
        <v>360</v>
      </c>
      <c r="C954" t="s">
        <v>15</v>
      </c>
      <c r="D954" s="1">
        <v>41670</v>
      </c>
      <c r="E954" s="6">
        <f t="shared" si="23"/>
        <v>2014</v>
      </c>
      <c r="F954" s="2">
        <v>53417000000</v>
      </c>
      <c r="G954" s="2">
        <v>34941000000</v>
      </c>
      <c r="H954" s="2">
        <v>12865000000</v>
      </c>
      <c r="I954" t="s">
        <v>12</v>
      </c>
      <c r="J954" s="2">
        <v>1462000000</v>
      </c>
      <c r="K954" t="s">
        <v>19</v>
      </c>
      <c r="L954" t="s">
        <v>294</v>
      </c>
    </row>
    <row r="955" spans="1:14" x14ac:dyDescent="0.3">
      <c r="A955">
        <v>981</v>
      </c>
      <c r="B955" t="s">
        <v>360</v>
      </c>
      <c r="C955" t="s">
        <v>16</v>
      </c>
      <c r="D955" s="1">
        <v>42034</v>
      </c>
      <c r="E955" s="6">
        <f t="shared" si="23"/>
        <v>2015</v>
      </c>
      <c r="F955" s="2">
        <v>56223000000</v>
      </c>
      <c r="G955" s="2">
        <v>36665000000</v>
      </c>
      <c r="H955" s="2">
        <v>13281000000</v>
      </c>
      <c r="I955" t="s">
        <v>12</v>
      </c>
      <c r="J955" s="2">
        <v>1485000000</v>
      </c>
      <c r="K955" t="s">
        <v>19</v>
      </c>
      <c r="L955" t="s">
        <v>294</v>
      </c>
    </row>
    <row r="956" spans="1:14" x14ac:dyDescent="0.3">
      <c r="A956">
        <v>982</v>
      </c>
      <c r="B956" t="s">
        <v>360</v>
      </c>
      <c r="C956" t="s">
        <v>17</v>
      </c>
      <c r="D956" s="1">
        <v>42398</v>
      </c>
      <c r="E956" s="6">
        <f t="shared" si="23"/>
        <v>2016</v>
      </c>
      <c r="F956" s="2">
        <v>59074000000</v>
      </c>
      <c r="G956" s="2">
        <v>38504000000</v>
      </c>
      <c r="H956" s="2">
        <v>14115000000</v>
      </c>
      <c r="I956" t="s">
        <v>12</v>
      </c>
      <c r="J956" s="2">
        <v>1484000000</v>
      </c>
      <c r="K956" t="s">
        <v>19</v>
      </c>
      <c r="L956" t="s">
        <v>294</v>
      </c>
    </row>
    <row r="957" spans="1:14" x14ac:dyDescent="0.3">
      <c r="A957">
        <v>983</v>
      </c>
      <c r="B957" t="s">
        <v>361</v>
      </c>
      <c r="C957" t="s">
        <v>11</v>
      </c>
      <c r="D957" s="1">
        <v>41455</v>
      </c>
      <c r="E957" s="6">
        <f t="shared" si="23"/>
        <v>2013</v>
      </c>
      <c r="F957" s="2">
        <v>3598916000</v>
      </c>
      <c r="G957" s="2">
        <v>2195857000</v>
      </c>
      <c r="H957" s="2">
        <v>601300000</v>
      </c>
      <c r="I957" s="2">
        <v>683688000</v>
      </c>
      <c r="J957" t="s">
        <v>12</v>
      </c>
      <c r="K957" t="s">
        <v>22</v>
      </c>
      <c r="L957" t="s">
        <v>68</v>
      </c>
      <c r="N957" s="2" t="e">
        <f>H957+I957+J957</f>
        <v>#VALUE!</v>
      </c>
    </row>
    <row r="958" spans="1:14" x14ac:dyDescent="0.3">
      <c r="A958">
        <v>984</v>
      </c>
      <c r="B958" t="s">
        <v>361</v>
      </c>
      <c r="C958" t="s">
        <v>15</v>
      </c>
      <c r="D958" s="1">
        <v>41819</v>
      </c>
      <c r="E958" s="6">
        <f t="shared" si="23"/>
        <v>2014</v>
      </c>
      <c r="F958" s="2">
        <v>4607309000</v>
      </c>
      <c r="G958" s="2">
        <v>2599828000</v>
      </c>
      <c r="H958" s="2">
        <v>613341000</v>
      </c>
      <c r="I958" s="2">
        <v>716471000</v>
      </c>
      <c r="J958" t="s">
        <v>12</v>
      </c>
      <c r="K958" t="s">
        <v>22</v>
      </c>
      <c r="L958" t="s">
        <v>68</v>
      </c>
      <c r="N958" s="2" t="e">
        <f>H958+I958+J958</f>
        <v>#VALUE!</v>
      </c>
    </row>
    <row r="959" spans="1:14" x14ac:dyDescent="0.3">
      <c r="A959">
        <v>985</v>
      </c>
      <c r="B959" t="s">
        <v>361</v>
      </c>
      <c r="C959" t="s">
        <v>16</v>
      </c>
      <c r="D959" s="1">
        <v>42183</v>
      </c>
      <c r="E959" s="6">
        <f t="shared" si="23"/>
        <v>2015</v>
      </c>
      <c r="F959" s="2">
        <v>5259312000</v>
      </c>
      <c r="G959" s="2">
        <v>2974976000</v>
      </c>
      <c r="H959" s="2">
        <v>591611000</v>
      </c>
      <c r="I959" s="2">
        <v>825242000</v>
      </c>
      <c r="J959" t="s">
        <v>12</v>
      </c>
      <c r="K959" t="s">
        <v>22</v>
      </c>
      <c r="L959" t="s">
        <v>68</v>
      </c>
      <c r="N959" s="2" t="e">
        <f>H959+I959+J959</f>
        <v>#VALUE!</v>
      </c>
    </row>
    <row r="960" spans="1:14" x14ac:dyDescent="0.3">
      <c r="A960">
        <v>986</v>
      </c>
      <c r="B960" t="s">
        <v>361</v>
      </c>
      <c r="C960" t="s">
        <v>17</v>
      </c>
      <c r="D960" s="1">
        <v>42547</v>
      </c>
      <c r="E960" s="6">
        <f t="shared" si="23"/>
        <v>2016</v>
      </c>
      <c r="F960" s="2">
        <v>5885893000</v>
      </c>
      <c r="G960" s="2">
        <v>3266971000</v>
      </c>
      <c r="H960" s="2">
        <v>630954000</v>
      </c>
      <c r="I960" s="2">
        <v>913712000</v>
      </c>
      <c r="J960" t="s">
        <v>12</v>
      </c>
      <c r="K960" t="s">
        <v>22</v>
      </c>
      <c r="L960" t="s">
        <v>68</v>
      </c>
      <c r="N960" s="2" t="e">
        <f>H960+I960+J960</f>
        <v>#VALUE!</v>
      </c>
    </row>
    <row r="961" spans="1:12" x14ac:dyDescent="0.3">
      <c r="A961">
        <v>987</v>
      </c>
      <c r="B961" t="s">
        <v>362</v>
      </c>
      <c r="C961" t="s">
        <v>11</v>
      </c>
      <c r="D961" s="1">
        <v>41274</v>
      </c>
      <c r="E961" s="6">
        <f t="shared" si="23"/>
        <v>2012</v>
      </c>
      <c r="F961" s="2">
        <v>7810610000</v>
      </c>
      <c r="G961" s="2">
        <v>7479746000</v>
      </c>
      <c r="H961" s="2">
        <v>360586000</v>
      </c>
      <c r="I961" t="s">
        <v>12</v>
      </c>
      <c r="J961" s="2">
        <v>116388000</v>
      </c>
      <c r="K961" t="s">
        <v>47</v>
      </c>
      <c r="L961" t="s">
        <v>363</v>
      </c>
    </row>
    <row r="962" spans="1:12" x14ac:dyDescent="0.3">
      <c r="A962">
        <v>988</v>
      </c>
      <c r="B962" t="s">
        <v>362</v>
      </c>
      <c r="C962" t="s">
        <v>15</v>
      </c>
      <c r="D962" s="1">
        <v>41639</v>
      </c>
      <c r="E962" s="6">
        <f t="shared" ref="E962:E1025" si="24">YEAR(D962)</f>
        <v>2013</v>
      </c>
      <c r="F962" s="2">
        <v>9531778000</v>
      </c>
      <c r="G962" s="2">
        <v>7567707000</v>
      </c>
      <c r="H962" s="2">
        <v>2177616000</v>
      </c>
      <c r="I962" t="s">
        <v>12</v>
      </c>
      <c r="J962" s="2">
        <v>167425000</v>
      </c>
      <c r="K962" t="s">
        <v>47</v>
      </c>
      <c r="L962" t="s">
        <v>363</v>
      </c>
    </row>
    <row r="963" spans="1:12" x14ac:dyDescent="0.3">
      <c r="A963">
        <v>989</v>
      </c>
      <c r="B963" t="s">
        <v>362</v>
      </c>
      <c r="C963" t="s">
        <v>16</v>
      </c>
      <c r="D963" s="1">
        <v>42004</v>
      </c>
      <c r="E963" s="6">
        <f t="shared" si="24"/>
        <v>2014</v>
      </c>
      <c r="F963" s="2">
        <v>10681897000</v>
      </c>
      <c r="G963" s="2">
        <v>8024286000</v>
      </c>
      <c r="H963" s="2">
        <v>2856642000</v>
      </c>
      <c r="I963" t="s">
        <v>12</v>
      </c>
      <c r="J963" s="2">
        <v>185993000</v>
      </c>
      <c r="K963" t="s">
        <v>47</v>
      </c>
      <c r="L963" t="s">
        <v>363</v>
      </c>
    </row>
    <row r="964" spans="1:12" x14ac:dyDescent="0.3">
      <c r="A964">
        <v>990</v>
      </c>
      <c r="B964" t="s">
        <v>362</v>
      </c>
      <c r="C964" t="s">
        <v>17</v>
      </c>
      <c r="D964" s="1">
        <v>42369</v>
      </c>
      <c r="E964" s="6">
        <f t="shared" si="24"/>
        <v>2015</v>
      </c>
      <c r="F964" s="2">
        <v>10116502000</v>
      </c>
      <c r="G964" s="2">
        <v>7677233000</v>
      </c>
      <c r="H964" s="2">
        <v>2620072000</v>
      </c>
      <c r="I964" t="s">
        <v>12</v>
      </c>
      <c r="J964" s="2">
        <v>224133000</v>
      </c>
      <c r="K964" t="s">
        <v>47</v>
      </c>
      <c r="L964" t="s">
        <v>363</v>
      </c>
    </row>
    <row r="965" spans="1:12" x14ac:dyDescent="0.3">
      <c r="A965">
        <v>991</v>
      </c>
      <c r="B965" t="s">
        <v>364</v>
      </c>
      <c r="C965" t="s">
        <v>11</v>
      </c>
      <c r="D965" s="1">
        <v>41639</v>
      </c>
      <c r="E965" s="6">
        <f t="shared" si="24"/>
        <v>2013</v>
      </c>
      <c r="F965" s="2">
        <v>17699000000</v>
      </c>
      <c r="G965" s="2">
        <v>8307000000</v>
      </c>
      <c r="H965" s="2">
        <v>7161000000</v>
      </c>
      <c r="I965" t="s">
        <v>12</v>
      </c>
      <c r="J965" s="2">
        <v>867000000</v>
      </c>
      <c r="K965" t="s">
        <v>13</v>
      </c>
      <c r="L965" t="s">
        <v>14</v>
      </c>
    </row>
    <row r="966" spans="1:12" x14ac:dyDescent="0.3">
      <c r="A966">
        <v>992</v>
      </c>
      <c r="B966" t="s">
        <v>364</v>
      </c>
      <c r="C966" t="s">
        <v>15</v>
      </c>
      <c r="D966" s="1">
        <v>42004</v>
      </c>
      <c r="E966" s="6">
        <f t="shared" si="24"/>
        <v>2014</v>
      </c>
      <c r="F966" s="2">
        <v>18605000000</v>
      </c>
      <c r="G966" s="2">
        <v>7677000000</v>
      </c>
      <c r="H966" s="2">
        <v>7639000000</v>
      </c>
      <c r="I966" t="s">
        <v>12</v>
      </c>
      <c r="J966" s="2">
        <v>938000000</v>
      </c>
      <c r="K966" t="s">
        <v>13</v>
      </c>
      <c r="L966" t="s">
        <v>14</v>
      </c>
    </row>
    <row r="967" spans="1:12" x14ac:dyDescent="0.3">
      <c r="A967">
        <v>993</v>
      </c>
      <c r="B967" t="s">
        <v>364</v>
      </c>
      <c r="C967" t="s">
        <v>16</v>
      </c>
      <c r="D967" s="1">
        <v>42369</v>
      </c>
      <c r="E967" s="6">
        <f t="shared" si="24"/>
        <v>2015</v>
      </c>
      <c r="F967" s="2">
        <v>19820000000</v>
      </c>
      <c r="G967" s="2">
        <v>6025000000</v>
      </c>
      <c r="H967" s="2">
        <v>8625000000</v>
      </c>
      <c r="I967" t="s">
        <v>12</v>
      </c>
      <c r="J967" s="2">
        <v>1015000000</v>
      </c>
      <c r="K967" t="s">
        <v>13</v>
      </c>
      <c r="L967" t="s">
        <v>14</v>
      </c>
    </row>
    <row r="968" spans="1:12" x14ac:dyDescent="0.3">
      <c r="A968">
        <v>994</v>
      </c>
      <c r="B968" t="s">
        <v>364</v>
      </c>
      <c r="C968" t="s">
        <v>17</v>
      </c>
      <c r="D968" s="1">
        <v>42735</v>
      </c>
      <c r="E968" s="6">
        <f t="shared" si="24"/>
        <v>2016</v>
      </c>
      <c r="F968" s="2">
        <v>20425000000</v>
      </c>
      <c r="G968" s="2">
        <v>6132000000</v>
      </c>
      <c r="H968" s="2">
        <v>9312000000</v>
      </c>
      <c r="I968" t="s">
        <v>12</v>
      </c>
      <c r="J968" s="2">
        <v>1221000000</v>
      </c>
      <c r="K968" t="s">
        <v>13</v>
      </c>
      <c r="L968" t="s">
        <v>14</v>
      </c>
    </row>
    <row r="969" spans="1:12" x14ac:dyDescent="0.3">
      <c r="A969">
        <v>995</v>
      </c>
      <c r="B969" t="s">
        <v>365</v>
      </c>
      <c r="C969" t="s">
        <v>11</v>
      </c>
      <c r="D969" s="1">
        <v>41274</v>
      </c>
      <c r="E969" s="6">
        <f t="shared" si="24"/>
        <v>2012</v>
      </c>
      <c r="F969" s="2">
        <v>6376000000</v>
      </c>
      <c r="G969" s="2">
        <v>3851000000</v>
      </c>
      <c r="H969" s="2">
        <v>1201000000</v>
      </c>
      <c r="I969" t="s">
        <v>12</v>
      </c>
      <c r="J969" s="2">
        <v>749000000</v>
      </c>
      <c r="K969" t="s">
        <v>182</v>
      </c>
      <c r="L969" t="s">
        <v>366</v>
      </c>
    </row>
    <row r="970" spans="1:12" x14ac:dyDescent="0.3">
      <c r="A970">
        <v>996</v>
      </c>
      <c r="B970" t="s">
        <v>365</v>
      </c>
      <c r="C970" t="s">
        <v>15</v>
      </c>
      <c r="D970" s="1">
        <v>41639</v>
      </c>
      <c r="E970" s="6">
        <f t="shared" si="24"/>
        <v>2013</v>
      </c>
      <c r="F970" s="2">
        <v>6313000000</v>
      </c>
      <c r="G970" s="2">
        <v>3685000000</v>
      </c>
      <c r="H970" s="2">
        <v>1162000000</v>
      </c>
      <c r="I970" t="s">
        <v>12</v>
      </c>
      <c r="J970" s="2">
        <v>800000000</v>
      </c>
      <c r="K970" t="s">
        <v>182</v>
      </c>
      <c r="L970" t="s">
        <v>366</v>
      </c>
    </row>
    <row r="971" spans="1:12" x14ac:dyDescent="0.3">
      <c r="A971">
        <v>997</v>
      </c>
      <c r="B971" t="s">
        <v>365</v>
      </c>
      <c r="C971" t="s">
        <v>16</v>
      </c>
      <c r="D971" s="1">
        <v>42004</v>
      </c>
      <c r="E971" s="6">
        <f t="shared" si="24"/>
        <v>2014</v>
      </c>
      <c r="F971" s="2">
        <v>6777000000</v>
      </c>
      <c r="G971" s="2">
        <v>3775000000</v>
      </c>
      <c r="H971" s="2">
        <v>1181000000</v>
      </c>
      <c r="I971" t="s">
        <v>12</v>
      </c>
      <c r="J971" s="2">
        <v>808000000</v>
      </c>
      <c r="K971" t="s">
        <v>182</v>
      </c>
      <c r="L971" t="s">
        <v>366</v>
      </c>
    </row>
    <row r="972" spans="1:12" x14ac:dyDescent="0.3">
      <c r="A972">
        <v>998</v>
      </c>
      <c r="B972" t="s">
        <v>365</v>
      </c>
      <c r="C972" t="s">
        <v>17</v>
      </c>
      <c r="D972" s="1">
        <v>42369</v>
      </c>
      <c r="E972" s="6">
        <f t="shared" si="24"/>
        <v>2015</v>
      </c>
      <c r="F972" s="2">
        <v>8229000000</v>
      </c>
      <c r="G972" s="2">
        <v>4265000000</v>
      </c>
      <c r="H972" s="2">
        <v>1467000000</v>
      </c>
      <c r="I972" t="s">
        <v>12</v>
      </c>
      <c r="J972" s="2">
        <v>1166000000</v>
      </c>
      <c r="K972" t="s">
        <v>182</v>
      </c>
      <c r="L972" t="s">
        <v>366</v>
      </c>
    </row>
    <row r="973" spans="1:12" x14ac:dyDescent="0.3">
      <c r="A973">
        <v>999</v>
      </c>
      <c r="B973" t="s">
        <v>367</v>
      </c>
      <c r="C973" t="s">
        <v>11</v>
      </c>
      <c r="D973" s="1">
        <v>41274</v>
      </c>
      <c r="E973" s="6">
        <f t="shared" si="24"/>
        <v>2012</v>
      </c>
      <c r="F973" s="2">
        <v>45352000000</v>
      </c>
      <c r="G973" s="2">
        <v>39595000000</v>
      </c>
      <c r="H973" s="2">
        <v>909000000</v>
      </c>
      <c r="I973" s="2">
        <v>172000000</v>
      </c>
      <c r="J973" t="s">
        <v>12</v>
      </c>
      <c r="K973" t="s">
        <v>59</v>
      </c>
      <c r="L973" t="s">
        <v>193</v>
      </c>
    </row>
    <row r="974" spans="1:12" x14ac:dyDescent="0.3">
      <c r="A974">
        <v>1000</v>
      </c>
      <c r="B974" t="s">
        <v>367</v>
      </c>
      <c r="C974" t="s">
        <v>15</v>
      </c>
      <c r="D974" s="1">
        <v>41639</v>
      </c>
      <c r="E974" s="6">
        <f t="shared" si="24"/>
        <v>2013</v>
      </c>
      <c r="F974" s="2">
        <v>44062000000</v>
      </c>
      <c r="G974" s="2">
        <v>37940000000</v>
      </c>
      <c r="H974" s="2">
        <v>870000000</v>
      </c>
      <c r="I974" s="2">
        <v>150000000</v>
      </c>
      <c r="J974" t="s">
        <v>12</v>
      </c>
      <c r="K974" t="s">
        <v>59</v>
      </c>
      <c r="L974" t="s">
        <v>193</v>
      </c>
    </row>
    <row r="975" spans="1:12" x14ac:dyDescent="0.3">
      <c r="A975">
        <v>1001</v>
      </c>
      <c r="B975" t="s">
        <v>367</v>
      </c>
      <c r="C975" t="s">
        <v>16</v>
      </c>
      <c r="D975" s="1">
        <v>42004</v>
      </c>
      <c r="E975" s="6">
        <f t="shared" si="24"/>
        <v>2014</v>
      </c>
      <c r="F975" s="2">
        <v>45608000000</v>
      </c>
      <c r="G975" s="2">
        <v>38939000000</v>
      </c>
      <c r="H975" s="2">
        <v>806000000</v>
      </c>
      <c r="I975" s="2">
        <v>127000000</v>
      </c>
      <c r="J975" t="s">
        <v>12</v>
      </c>
      <c r="K975" t="s">
        <v>59</v>
      </c>
      <c r="L975" t="s">
        <v>193</v>
      </c>
    </row>
    <row r="976" spans="1:12" x14ac:dyDescent="0.3">
      <c r="A976">
        <v>1002</v>
      </c>
      <c r="B976" t="s">
        <v>367</v>
      </c>
      <c r="C976" t="s">
        <v>17</v>
      </c>
      <c r="D976" s="1">
        <v>42369</v>
      </c>
      <c r="E976" s="6">
        <f t="shared" si="24"/>
        <v>2015</v>
      </c>
      <c r="F976" s="2">
        <v>32735000000</v>
      </c>
      <c r="G976" s="2">
        <v>25683000000</v>
      </c>
      <c r="H976" s="2">
        <v>828000000</v>
      </c>
      <c r="I976" s="2">
        <v>102000000</v>
      </c>
      <c r="J976" t="s">
        <v>12</v>
      </c>
      <c r="K976" t="s">
        <v>59</v>
      </c>
      <c r="L976" t="s">
        <v>193</v>
      </c>
    </row>
    <row r="977" spans="1:14" x14ac:dyDescent="0.3">
      <c r="A977">
        <v>1003</v>
      </c>
      <c r="B977" t="s">
        <v>368</v>
      </c>
      <c r="C977" t="s">
        <v>11</v>
      </c>
      <c r="D977" s="1">
        <v>41307</v>
      </c>
      <c r="E977" s="6">
        <f t="shared" si="24"/>
        <v>2013</v>
      </c>
      <c r="F977" s="2">
        <v>27686000000</v>
      </c>
      <c r="G977" s="2">
        <v>16538000000</v>
      </c>
      <c r="H977" s="2">
        <v>8482000000</v>
      </c>
      <c r="I977" t="s">
        <v>12</v>
      </c>
      <c r="J977" t="s">
        <v>12</v>
      </c>
      <c r="K977" t="s">
        <v>19</v>
      </c>
      <c r="L977" t="s">
        <v>334</v>
      </c>
    </row>
    <row r="978" spans="1:14" x14ac:dyDescent="0.3">
      <c r="A978">
        <v>1004</v>
      </c>
      <c r="B978" t="s">
        <v>368</v>
      </c>
      <c r="C978" t="s">
        <v>15</v>
      </c>
      <c r="D978" s="1">
        <v>41671</v>
      </c>
      <c r="E978" s="6">
        <f t="shared" si="24"/>
        <v>2014</v>
      </c>
      <c r="F978" s="2">
        <v>27931000000</v>
      </c>
      <c r="G978" s="2">
        <v>16725000000</v>
      </c>
      <c r="H978" s="2">
        <v>8440000000</v>
      </c>
      <c r="I978" t="s">
        <v>12</v>
      </c>
      <c r="J978" t="s">
        <v>12</v>
      </c>
      <c r="K978" t="s">
        <v>19</v>
      </c>
      <c r="L978" t="s">
        <v>334</v>
      </c>
    </row>
    <row r="979" spans="1:14" x14ac:dyDescent="0.3">
      <c r="A979">
        <v>1005</v>
      </c>
      <c r="B979" t="s">
        <v>368</v>
      </c>
      <c r="C979" t="s">
        <v>16</v>
      </c>
      <c r="D979" s="1">
        <v>42035</v>
      </c>
      <c r="E979" s="6">
        <f t="shared" si="24"/>
        <v>2015</v>
      </c>
      <c r="F979" s="2">
        <v>28105000000</v>
      </c>
      <c r="G979" s="2">
        <v>16863000000</v>
      </c>
      <c r="H979" s="2">
        <v>8355000000</v>
      </c>
      <c r="I979" t="s">
        <v>12</v>
      </c>
      <c r="J979" t="s">
        <v>12</v>
      </c>
      <c r="K979" t="s">
        <v>19</v>
      </c>
      <c r="L979" t="s">
        <v>334</v>
      </c>
    </row>
    <row r="980" spans="1:14" x14ac:dyDescent="0.3">
      <c r="A980">
        <v>1006</v>
      </c>
      <c r="B980" t="s">
        <v>368</v>
      </c>
      <c r="C980" t="s">
        <v>17</v>
      </c>
      <c r="D980" s="1">
        <v>42399</v>
      </c>
      <c r="E980" s="6">
        <f t="shared" si="24"/>
        <v>2016</v>
      </c>
      <c r="F980" s="2">
        <v>27079000000</v>
      </c>
      <c r="G980" s="2">
        <v>16496000000</v>
      </c>
      <c r="H980" s="2">
        <v>8256000000</v>
      </c>
      <c r="I980" t="s">
        <v>12</v>
      </c>
      <c r="J980" t="s">
        <v>12</v>
      </c>
      <c r="K980" t="s">
        <v>19</v>
      </c>
      <c r="L980" t="s">
        <v>334</v>
      </c>
    </row>
    <row r="981" spans="1:14" x14ac:dyDescent="0.3">
      <c r="A981">
        <v>1007</v>
      </c>
      <c r="B981" t="s">
        <v>369</v>
      </c>
      <c r="C981" t="s">
        <v>11</v>
      </c>
      <c r="D981" s="1">
        <v>41639</v>
      </c>
      <c r="E981" s="6">
        <f t="shared" si="24"/>
        <v>2013</v>
      </c>
      <c r="F981" s="2">
        <v>8312000000</v>
      </c>
      <c r="G981" t="s">
        <v>12</v>
      </c>
      <c r="H981" s="2">
        <v>3456000000</v>
      </c>
      <c r="I981" t="s">
        <v>12</v>
      </c>
      <c r="J981" s="2">
        <v>258000000</v>
      </c>
      <c r="K981" t="s">
        <v>22</v>
      </c>
      <c r="L981" t="s">
        <v>57</v>
      </c>
      <c r="N981" s="2" t="e">
        <f>H981+I981+J981</f>
        <v>#VALUE!</v>
      </c>
    </row>
    <row r="982" spans="1:14" x14ac:dyDescent="0.3">
      <c r="A982">
        <v>1008</v>
      </c>
      <c r="B982" t="s">
        <v>369</v>
      </c>
      <c r="C982" t="s">
        <v>15</v>
      </c>
      <c r="D982" s="1">
        <v>42004</v>
      </c>
      <c r="E982" s="6">
        <f t="shared" si="24"/>
        <v>2014</v>
      </c>
      <c r="F982" s="2">
        <v>9441000000</v>
      </c>
      <c r="G982" t="s">
        <v>12</v>
      </c>
      <c r="H982" s="2">
        <v>4014000000</v>
      </c>
      <c r="I982" t="s">
        <v>12</v>
      </c>
      <c r="J982" s="2">
        <v>321000000</v>
      </c>
      <c r="K982" t="s">
        <v>22</v>
      </c>
      <c r="L982" t="s">
        <v>57</v>
      </c>
      <c r="N982" s="2" t="e">
        <f>H982+I982+J982</f>
        <v>#VALUE!</v>
      </c>
    </row>
    <row r="983" spans="1:14" x14ac:dyDescent="0.3">
      <c r="A983">
        <v>1009</v>
      </c>
      <c r="B983" t="s">
        <v>369</v>
      </c>
      <c r="C983" t="s">
        <v>16</v>
      </c>
      <c r="D983" s="1">
        <v>42369</v>
      </c>
      <c r="E983" s="6">
        <f t="shared" si="24"/>
        <v>2015</v>
      </c>
      <c r="F983" s="2">
        <v>9667000000</v>
      </c>
      <c r="G983" t="s">
        <v>12</v>
      </c>
      <c r="H983" s="2">
        <v>4162000000</v>
      </c>
      <c r="I983" t="s">
        <v>12</v>
      </c>
      <c r="J983" s="2">
        <v>366000000</v>
      </c>
      <c r="K983" t="s">
        <v>22</v>
      </c>
      <c r="L983" t="s">
        <v>57</v>
      </c>
      <c r="N983" s="2" t="e">
        <f>H983+I983+J983</f>
        <v>#VALUE!</v>
      </c>
    </row>
    <row r="984" spans="1:14" x14ac:dyDescent="0.3">
      <c r="A984">
        <v>1010</v>
      </c>
      <c r="B984" t="s">
        <v>369</v>
      </c>
      <c r="C984" t="s">
        <v>17</v>
      </c>
      <c r="D984" s="1">
        <v>42735</v>
      </c>
      <c r="E984" s="6">
        <f t="shared" si="24"/>
        <v>2016</v>
      </c>
      <c r="F984" s="2">
        <v>10776000000</v>
      </c>
      <c r="G984" t="s">
        <v>12</v>
      </c>
      <c r="H984" s="2">
        <v>4525000000</v>
      </c>
      <c r="I984" t="s">
        <v>12</v>
      </c>
      <c r="J984" s="2">
        <v>373000000</v>
      </c>
      <c r="K984" t="s">
        <v>22</v>
      </c>
      <c r="L984" t="s">
        <v>57</v>
      </c>
      <c r="N984" s="2" t="e">
        <f>H984+I984+J984</f>
        <v>#VALUE!</v>
      </c>
    </row>
    <row r="985" spans="1:14" x14ac:dyDescent="0.3">
      <c r="A985">
        <v>1011</v>
      </c>
      <c r="B985" t="s">
        <v>370</v>
      </c>
      <c r="C985" t="s">
        <v>11</v>
      </c>
      <c r="D985" s="1">
        <v>41274</v>
      </c>
      <c r="E985" s="6">
        <f t="shared" si="24"/>
        <v>2012</v>
      </c>
      <c r="F985" s="2">
        <v>475888000</v>
      </c>
      <c r="G985" s="2">
        <v>117275000</v>
      </c>
      <c r="H985" s="2">
        <v>47115000</v>
      </c>
      <c r="I985" t="s">
        <v>12</v>
      </c>
      <c r="J985" s="2">
        <v>121211000</v>
      </c>
      <c r="K985" t="s">
        <v>52</v>
      </c>
      <c r="L985" t="s">
        <v>234</v>
      </c>
    </row>
    <row r="986" spans="1:14" x14ac:dyDescent="0.3">
      <c r="A986">
        <v>1012</v>
      </c>
      <c r="B986" t="s">
        <v>370</v>
      </c>
      <c r="C986" t="s">
        <v>15</v>
      </c>
      <c r="D986" s="1">
        <v>41639</v>
      </c>
      <c r="E986" s="6">
        <f t="shared" si="24"/>
        <v>2013</v>
      </c>
      <c r="F986" s="2">
        <v>635490000</v>
      </c>
      <c r="G986" s="2">
        <v>172050000</v>
      </c>
      <c r="H986" s="2">
        <v>43720000</v>
      </c>
      <c r="I986" t="s">
        <v>12</v>
      </c>
      <c r="J986" s="2">
        <v>186979000</v>
      </c>
      <c r="K986" t="s">
        <v>52</v>
      </c>
      <c r="L986" t="s">
        <v>234</v>
      </c>
    </row>
    <row r="987" spans="1:14" x14ac:dyDescent="0.3">
      <c r="A987">
        <v>1013</v>
      </c>
      <c r="B987" t="s">
        <v>370</v>
      </c>
      <c r="C987" t="s">
        <v>16</v>
      </c>
      <c r="D987" s="1">
        <v>42004</v>
      </c>
      <c r="E987" s="6">
        <f t="shared" si="24"/>
        <v>2014</v>
      </c>
      <c r="F987" s="2">
        <v>992332000</v>
      </c>
      <c r="G987" s="2">
        <v>275379000</v>
      </c>
      <c r="H987" s="2">
        <v>57664000</v>
      </c>
      <c r="I987" t="s">
        <v>12</v>
      </c>
      <c r="J987" s="2">
        <v>301812000</v>
      </c>
      <c r="K987" t="s">
        <v>52</v>
      </c>
      <c r="L987" t="s">
        <v>234</v>
      </c>
    </row>
    <row r="988" spans="1:14" x14ac:dyDescent="0.3">
      <c r="A988">
        <v>1014</v>
      </c>
      <c r="B988" t="s">
        <v>370</v>
      </c>
      <c r="C988" t="s">
        <v>17</v>
      </c>
      <c r="D988" s="1">
        <v>42369</v>
      </c>
      <c r="E988" s="6">
        <f t="shared" si="24"/>
        <v>2015</v>
      </c>
      <c r="F988" s="2">
        <v>1042779000</v>
      </c>
      <c r="G988" s="2">
        <v>280901000</v>
      </c>
      <c r="H988" s="2">
        <v>53992000</v>
      </c>
      <c r="I988" t="s">
        <v>12</v>
      </c>
      <c r="J988" s="2">
        <v>294520000</v>
      </c>
      <c r="K988" t="s">
        <v>52</v>
      </c>
      <c r="L988" t="s">
        <v>234</v>
      </c>
    </row>
    <row r="989" spans="1:14" x14ac:dyDescent="0.3">
      <c r="A989">
        <v>1015</v>
      </c>
      <c r="B989" t="s">
        <v>371</v>
      </c>
      <c r="C989" t="s">
        <v>11</v>
      </c>
      <c r="D989" s="1">
        <v>41274</v>
      </c>
      <c r="E989" s="6">
        <f t="shared" si="24"/>
        <v>2012</v>
      </c>
      <c r="F989" s="2">
        <v>797517000</v>
      </c>
      <c r="G989" s="2">
        <v>337533000</v>
      </c>
      <c r="H989" s="2">
        <v>20412000</v>
      </c>
      <c r="I989" t="s">
        <v>12</v>
      </c>
      <c r="J989" s="2">
        <v>277621000</v>
      </c>
      <c r="K989" t="s">
        <v>52</v>
      </c>
      <c r="L989" t="s">
        <v>265</v>
      </c>
    </row>
    <row r="990" spans="1:14" x14ac:dyDescent="0.3">
      <c r="A990">
        <v>1016</v>
      </c>
      <c r="B990" t="s">
        <v>371</v>
      </c>
      <c r="C990" t="s">
        <v>15</v>
      </c>
      <c r="D990" s="1">
        <v>41639</v>
      </c>
      <c r="E990" s="6">
        <f t="shared" si="24"/>
        <v>2013</v>
      </c>
      <c r="F990" s="2">
        <v>1029475000</v>
      </c>
      <c r="G990" s="2">
        <v>423256000</v>
      </c>
      <c r="H990" s="2">
        <v>27772000</v>
      </c>
      <c r="I990" t="s">
        <v>12</v>
      </c>
      <c r="J990" s="2">
        <v>357165000</v>
      </c>
      <c r="K990" t="s">
        <v>52</v>
      </c>
      <c r="L990" t="s">
        <v>265</v>
      </c>
    </row>
    <row r="991" spans="1:14" x14ac:dyDescent="0.3">
      <c r="A991">
        <v>1017</v>
      </c>
      <c r="B991" t="s">
        <v>371</v>
      </c>
      <c r="C991" t="s">
        <v>16</v>
      </c>
      <c r="D991" s="1">
        <v>42004</v>
      </c>
      <c r="E991" s="6">
        <f t="shared" si="24"/>
        <v>2014</v>
      </c>
      <c r="F991" s="2">
        <v>1105247000</v>
      </c>
      <c r="G991" s="2">
        <v>441929000</v>
      </c>
      <c r="H991" s="2">
        <v>29412000</v>
      </c>
      <c r="I991" t="s">
        <v>12</v>
      </c>
      <c r="J991" s="2">
        <v>378716000</v>
      </c>
      <c r="K991" t="s">
        <v>52</v>
      </c>
      <c r="L991" t="s">
        <v>265</v>
      </c>
    </row>
    <row r="992" spans="1:14" x14ac:dyDescent="0.3">
      <c r="A992">
        <v>1018</v>
      </c>
      <c r="B992" t="s">
        <v>371</v>
      </c>
      <c r="C992" t="s">
        <v>17</v>
      </c>
      <c r="D992" s="1">
        <v>42369</v>
      </c>
      <c r="E992" s="6">
        <f t="shared" si="24"/>
        <v>2015</v>
      </c>
      <c r="F992" s="2">
        <v>1288149000</v>
      </c>
      <c r="G992" s="2">
        <v>497359000</v>
      </c>
      <c r="H992" s="2">
        <v>29870000</v>
      </c>
      <c r="I992" t="s">
        <v>12</v>
      </c>
      <c r="J992" s="2">
        <v>464472000</v>
      </c>
      <c r="K992" t="s">
        <v>52</v>
      </c>
      <c r="L992" t="s">
        <v>265</v>
      </c>
    </row>
    <row r="993" spans="1:12" x14ac:dyDescent="0.3">
      <c r="A993">
        <v>1019</v>
      </c>
      <c r="B993" t="s">
        <v>372</v>
      </c>
      <c r="C993" t="s">
        <v>11</v>
      </c>
      <c r="D993" s="1">
        <v>41274</v>
      </c>
      <c r="E993" s="6">
        <f t="shared" si="24"/>
        <v>2012</v>
      </c>
      <c r="F993" s="2">
        <v>11814000000</v>
      </c>
      <c r="G993" s="2">
        <v>10190000000</v>
      </c>
      <c r="H993" s="2">
        <v>582000000</v>
      </c>
      <c r="I993" t="s">
        <v>12</v>
      </c>
      <c r="J993" s="2">
        <v>102000000</v>
      </c>
      <c r="K993" t="s">
        <v>19</v>
      </c>
      <c r="L993" t="s">
        <v>133</v>
      </c>
    </row>
    <row r="994" spans="1:12" x14ac:dyDescent="0.3">
      <c r="A994">
        <v>1020</v>
      </c>
      <c r="B994" t="s">
        <v>372</v>
      </c>
      <c r="C994" t="s">
        <v>15</v>
      </c>
      <c r="D994" s="1">
        <v>41639</v>
      </c>
      <c r="E994" s="6">
        <f t="shared" si="24"/>
        <v>2013</v>
      </c>
      <c r="F994" s="2">
        <v>12784000000</v>
      </c>
      <c r="G994" s="2">
        <v>11020000000</v>
      </c>
      <c r="H994" s="2">
        <v>649000000</v>
      </c>
      <c r="I994" t="s">
        <v>12</v>
      </c>
      <c r="J994" s="2">
        <v>127000000</v>
      </c>
      <c r="K994" t="s">
        <v>19</v>
      </c>
      <c r="L994" t="s">
        <v>133</v>
      </c>
    </row>
    <row r="995" spans="1:12" x14ac:dyDescent="0.3">
      <c r="A995">
        <v>1021</v>
      </c>
      <c r="B995" t="s">
        <v>372</v>
      </c>
      <c r="C995" t="s">
        <v>16</v>
      </c>
      <c r="D995" s="1">
        <v>42004</v>
      </c>
      <c r="E995" s="6">
        <f t="shared" si="24"/>
        <v>2014</v>
      </c>
      <c r="F995" s="2">
        <v>13796000000</v>
      </c>
      <c r="G995" s="2">
        <v>11830000000</v>
      </c>
      <c r="H995" s="2">
        <v>659000000</v>
      </c>
      <c r="I995" t="s">
        <v>12</v>
      </c>
      <c r="J995" s="2">
        <v>148000000</v>
      </c>
      <c r="K995" t="s">
        <v>19</v>
      </c>
      <c r="L995" t="s">
        <v>133</v>
      </c>
    </row>
    <row r="996" spans="1:12" x14ac:dyDescent="0.3">
      <c r="A996">
        <v>1022</v>
      </c>
      <c r="B996" t="s">
        <v>372</v>
      </c>
      <c r="C996" t="s">
        <v>17</v>
      </c>
      <c r="D996" s="1">
        <v>42369</v>
      </c>
      <c r="E996" s="6">
        <f t="shared" si="24"/>
        <v>2015</v>
      </c>
      <c r="F996" s="2">
        <v>14486000000</v>
      </c>
      <c r="G996" s="2">
        <v>12363000000</v>
      </c>
      <c r="H996" s="2">
        <v>634000000</v>
      </c>
      <c r="I996" t="s">
        <v>12</v>
      </c>
      <c r="J996" s="2">
        <v>139000000</v>
      </c>
      <c r="K996" t="s">
        <v>19</v>
      </c>
      <c r="L996" t="s">
        <v>133</v>
      </c>
    </row>
    <row r="997" spans="1:12" x14ac:dyDescent="0.3">
      <c r="A997">
        <v>1023</v>
      </c>
      <c r="B997" t="s">
        <v>373</v>
      </c>
      <c r="C997" t="s">
        <v>11</v>
      </c>
      <c r="D997" s="1">
        <v>41639</v>
      </c>
      <c r="E997" s="6">
        <f t="shared" si="24"/>
        <v>2013</v>
      </c>
      <c r="F997" s="2">
        <v>6761000000</v>
      </c>
      <c r="G997" s="2">
        <v>4802000000</v>
      </c>
      <c r="H997" s="2">
        <v>1347000000</v>
      </c>
      <c r="I997" t="s">
        <v>12</v>
      </c>
      <c r="J997" t="s">
        <v>12</v>
      </c>
      <c r="K997" t="s">
        <v>13</v>
      </c>
      <c r="L997" t="s">
        <v>64</v>
      </c>
    </row>
    <row r="998" spans="1:12" x14ac:dyDescent="0.3">
      <c r="A998">
        <v>1024</v>
      </c>
      <c r="B998" t="s">
        <v>373</v>
      </c>
      <c r="C998" t="s">
        <v>15</v>
      </c>
      <c r="D998" s="1">
        <v>42004</v>
      </c>
      <c r="E998" s="6">
        <f t="shared" si="24"/>
        <v>2014</v>
      </c>
      <c r="F998" s="2">
        <v>7006000000</v>
      </c>
      <c r="G998" s="2">
        <v>4946000000</v>
      </c>
      <c r="H998" s="2">
        <v>1338000000</v>
      </c>
      <c r="I998" t="s">
        <v>12</v>
      </c>
      <c r="J998" t="s">
        <v>12</v>
      </c>
      <c r="K998" t="s">
        <v>13</v>
      </c>
      <c r="L998" t="s">
        <v>64</v>
      </c>
    </row>
    <row r="999" spans="1:12" x14ac:dyDescent="0.3">
      <c r="A999">
        <v>1025</v>
      </c>
      <c r="B999" t="s">
        <v>373</v>
      </c>
      <c r="C999" t="s">
        <v>16</v>
      </c>
      <c r="D999" s="1">
        <v>42369</v>
      </c>
      <c r="E999" s="6">
        <f t="shared" si="24"/>
        <v>2015</v>
      </c>
      <c r="F999" s="2">
        <v>7142000000</v>
      </c>
      <c r="G999" s="2">
        <v>4889000000</v>
      </c>
      <c r="H999" s="2">
        <v>1339000000</v>
      </c>
      <c r="I999" t="s">
        <v>12</v>
      </c>
      <c r="J999" t="s">
        <v>12</v>
      </c>
      <c r="K999" t="s">
        <v>13</v>
      </c>
      <c r="L999" t="s">
        <v>64</v>
      </c>
    </row>
    <row r="1000" spans="1:12" x14ac:dyDescent="0.3">
      <c r="A1000">
        <v>1026</v>
      </c>
      <c r="B1000" t="s">
        <v>373</v>
      </c>
      <c r="C1000" t="s">
        <v>17</v>
      </c>
      <c r="D1000" s="1">
        <v>42735</v>
      </c>
      <c r="E1000" s="6">
        <f t="shared" si="24"/>
        <v>2016</v>
      </c>
      <c r="F1000" s="2">
        <v>7357000000</v>
      </c>
      <c r="G1000" s="2">
        <v>4901000000</v>
      </c>
      <c r="H1000" s="2">
        <v>1403000000</v>
      </c>
      <c r="I1000" t="s">
        <v>12</v>
      </c>
      <c r="J1000" t="s">
        <v>12</v>
      </c>
      <c r="K1000" t="s">
        <v>13</v>
      </c>
      <c r="L1000" t="s">
        <v>64</v>
      </c>
    </row>
    <row r="1001" spans="1:12" x14ac:dyDescent="0.3">
      <c r="A1001">
        <v>1027</v>
      </c>
      <c r="B1001" t="s">
        <v>374</v>
      </c>
      <c r="C1001" t="s">
        <v>11</v>
      </c>
      <c r="D1001" s="1">
        <v>41274</v>
      </c>
      <c r="E1001" s="6">
        <f t="shared" si="24"/>
        <v>2012</v>
      </c>
      <c r="F1001" s="2">
        <v>6420881000</v>
      </c>
      <c r="G1001" s="2">
        <v>3011684000</v>
      </c>
      <c r="H1001" s="2">
        <v>2388182000</v>
      </c>
      <c r="I1001" t="s">
        <v>12</v>
      </c>
      <c r="J1001" t="s">
        <v>12</v>
      </c>
      <c r="K1001" t="s">
        <v>19</v>
      </c>
      <c r="L1001" t="s">
        <v>286</v>
      </c>
    </row>
    <row r="1002" spans="1:12" x14ac:dyDescent="0.3">
      <c r="A1002">
        <v>1028</v>
      </c>
      <c r="B1002" t="s">
        <v>374</v>
      </c>
      <c r="C1002" t="s">
        <v>15</v>
      </c>
      <c r="D1002" s="1">
        <v>41639</v>
      </c>
      <c r="E1002" s="6">
        <f t="shared" si="24"/>
        <v>2013</v>
      </c>
      <c r="F1002" s="2">
        <v>6484892000</v>
      </c>
      <c r="G1002" s="2">
        <v>3006009000</v>
      </c>
      <c r="H1002" s="2">
        <v>2310780000</v>
      </c>
      <c r="I1002" t="s">
        <v>12</v>
      </c>
      <c r="J1002" t="s">
        <v>12</v>
      </c>
      <c r="K1002" t="s">
        <v>19</v>
      </c>
      <c r="L1002" t="s">
        <v>286</v>
      </c>
    </row>
    <row r="1003" spans="1:12" x14ac:dyDescent="0.3">
      <c r="A1003">
        <v>1029</v>
      </c>
      <c r="B1003" t="s">
        <v>374</v>
      </c>
      <c r="C1003" t="s">
        <v>16</v>
      </c>
      <c r="D1003" s="1">
        <v>42004</v>
      </c>
      <c r="E1003" s="6">
        <f t="shared" si="24"/>
        <v>2014</v>
      </c>
      <c r="F1003" s="2">
        <v>6023819000</v>
      </c>
      <c r="G1003" s="2">
        <v>3022797000</v>
      </c>
      <c r="H1003" s="2">
        <v>2347308000</v>
      </c>
      <c r="I1003" t="s">
        <v>12</v>
      </c>
      <c r="J1003" t="s">
        <v>12</v>
      </c>
      <c r="K1003" t="s">
        <v>19</v>
      </c>
      <c r="L1003" t="s">
        <v>286</v>
      </c>
    </row>
    <row r="1004" spans="1:12" x14ac:dyDescent="0.3">
      <c r="A1004">
        <v>1030</v>
      </c>
      <c r="B1004" t="s">
        <v>374</v>
      </c>
      <c r="C1004" t="s">
        <v>17</v>
      </c>
      <c r="D1004" s="1">
        <v>42369</v>
      </c>
      <c r="E1004" s="6">
        <f t="shared" si="24"/>
        <v>2015</v>
      </c>
      <c r="F1004" s="2">
        <v>5702613000</v>
      </c>
      <c r="G1004" s="2">
        <v>2896255000</v>
      </c>
      <c r="H1004" s="2">
        <v>2265436000</v>
      </c>
      <c r="I1004" t="s">
        <v>12</v>
      </c>
      <c r="J1004" t="s">
        <v>12</v>
      </c>
      <c r="K1004" t="s">
        <v>19</v>
      </c>
      <c r="L1004" t="s">
        <v>286</v>
      </c>
    </row>
    <row r="1005" spans="1:12" x14ac:dyDescent="0.3">
      <c r="A1005">
        <v>1031</v>
      </c>
      <c r="B1005" t="s">
        <v>375</v>
      </c>
      <c r="C1005" t="s">
        <v>11</v>
      </c>
      <c r="D1005" s="1">
        <v>41274</v>
      </c>
      <c r="E1005" s="6">
        <f t="shared" si="24"/>
        <v>2012</v>
      </c>
      <c r="F1005" s="2">
        <v>27567000000</v>
      </c>
      <c r="G1005" s="2">
        <v>16750700000</v>
      </c>
      <c r="H1005" s="2">
        <v>2211700000</v>
      </c>
      <c r="I1005" t="s">
        <v>12</v>
      </c>
      <c r="J1005" t="s">
        <v>12</v>
      </c>
      <c r="K1005" t="s">
        <v>19</v>
      </c>
      <c r="L1005" t="s">
        <v>155</v>
      </c>
    </row>
    <row r="1006" spans="1:12" x14ac:dyDescent="0.3">
      <c r="A1006">
        <v>1032</v>
      </c>
      <c r="B1006" t="s">
        <v>375</v>
      </c>
      <c r="C1006" t="s">
        <v>15</v>
      </c>
      <c r="D1006" s="1">
        <v>41639</v>
      </c>
      <c r="E1006" s="6">
        <f t="shared" si="24"/>
        <v>2013</v>
      </c>
      <c r="F1006" s="2">
        <v>28105700000</v>
      </c>
      <c r="G1006" s="2">
        <v>17203000000</v>
      </c>
      <c r="H1006" s="2">
        <v>2138400000</v>
      </c>
      <c r="I1006" t="s">
        <v>12</v>
      </c>
      <c r="J1006" t="s">
        <v>12</v>
      </c>
      <c r="K1006" t="s">
        <v>19</v>
      </c>
      <c r="L1006" t="s">
        <v>155</v>
      </c>
    </row>
    <row r="1007" spans="1:12" x14ac:dyDescent="0.3">
      <c r="A1007">
        <v>1033</v>
      </c>
      <c r="B1007" t="s">
        <v>375</v>
      </c>
      <c r="C1007" t="s">
        <v>16</v>
      </c>
      <c r="D1007" s="1">
        <v>42004</v>
      </c>
      <c r="E1007" s="6">
        <f t="shared" si="24"/>
        <v>2014</v>
      </c>
      <c r="F1007" s="2">
        <v>27441300000</v>
      </c>
      <c r="G1007" s="2">
        <v>16985600000</v>
      </c>
      <c r="H1007" s="2">
        <v>2506500000</v>
      </c>
      <c r="I1007" t="s">
        <v>12</v>
      </c>
      <c r="J1007" t="s">
        <v>12</v>
      </c>
      <c r="K1007" t="s">
        <v>19</v>
      </c>
      <c r="L1007" t="s">
        <v>155</v>
      </c>
    </row>
    <row r="1008" spans="1:12" x14ac:dyDescent="0.3">
      <c r="A1008">
        <v>1034</v>
      </c>
      <c r="B1008" t="s">
        <v>375</v>
      </c>
      <c r="C1008" t="s">
        <v>17</v>
      </c>
      <c r="D1008" s="1">
        <v>42369</v>
      </c>
      <c r="E1008" s="6">
        <f t="shared" si="24"/>
        <v>2015</v>
      </c>
      <c r="F1008" s="2">
        <v>25413000000</v>
      </c>
      <c r="G1008" s="2">
        <v>15623800000</v>
      </c>
      <c r="H1008" s="2">
        <v>2643700000</v>
      </c>
      <c r="I1008" t="s">
        <v>12</v>
      </c>
      <c r="J1008" t="s">
        <v>12</v>
      </c>
      <c r="K1008" t="s">
        <v>19</v>
      </c>
      <c r="L1008" t="s">
        <v>155</v>
      </c>
    </row>
    <row r="1009" spans="1:14" x14ac:dyDescent="0.3">
      <c r="A1009">
        <v>1035</v>
      </c>
      <c r="B1009" t="s">
        <v>376</v>
      </c>
      <c r="C1009" t="s">
        <v>11</v>
      </c>
      <c r="D1009" s="1">
        <v>41364</v>
      </c>
      <c r="E1009" s="6">
        <f t="shared" si="24"/>
        <v>2013</v>
      </c>
      <c r="F1009" s="2">
        <v>1581623000</v>
      </c>
      <c r="G1009" s="2">
        <v>743164000</v>
      </c>
      <c r="H1009" s="2">
        <v>261471000</v>
      </c>
      <c r="I1009" s="2">
        <v>254723000</v>
      </c>
      <c r="J1009" s="2">
        <v>111537000</v>
      </c>
      <c r="K1009" t="s">
        <v>22</v>
      </c>
      <c r="L1009" t="s">
        <v>34</v>
      </c>
      <c r="N1009" s="2">
        <f>H1009+I1009+J1009</f>
        <v>627731000</v>
      </c>
    </row>
    <row r="1010" spans="1:14" x14ac:dyDescent="0.3">
      <c r="A1010">
        <v>1036</v>
      </c>
      <c r="B1010" t="s">
        <v>376</v>
      </c>
      <c r="C1010" t="s">
        <v>15</v>
      </c>
      <c r="D1010" s="1">
        <v>41729</v>
      </c>
      <c r="E1010" s="6">
        <f t="shared" si="24"/>
        <v>2014</v>
      </c>
      <c r="F1010" s="2">
        <v>1931217000</v>
      </c>
      <c r="G1010" s="2">
        <v>802474000</v>
      </c>
      <c r="H1010" s="2">
        <v>267278000</v>
      </c>
      <c r="I1010" s="2">
        <v>305043000</v>
      </c>
      <c r="J1010" s="2">
        <v>94534000</v>
      </c>
      <c r="K1010" t="s">
        <v>22</v>
      </c>
      <c r="L1010" t="s">
        <v>34</v>
      </c>
      <c r="N1010" s="2">
        <f>H1010+I1010+J1010</f>
        <v>666855000</v>
      </c>
    </row>
    <row r="1011" spans="1:14" x14ac:dyDescent="0.3">
      <c r="A1011">
        <v>1037</v>
      </c>
      <c r="B1011" t="s">
        <v>376</v>
      </c>
      <c r="C1011" t="s">
        <v>16</v>
      </c>
      <c r="D1011" s="1">
        <v>42094</v>
      </c>
      <c r="E1011" s="6">
        <f t="shared" si="24"/>
        <v>2015</v>
      </c>
      <c r="F1011" s="2">
        <v>2147036000</v>
      </c>
      <c r="G1011" s="2">
        <v>917472000</v>
      </c>
      <c r="H1011" s="2">
        <v>274815000</v>
      </c>
      <c r="I1011" s="2">
        <v>349543000</v>
      </c>
      <c r="J1011" s="2">
        <v>176746000</v>
      </c>
      <c r="K1011" t="s">
        <v>22</v>
      </c>
      <c r="L1011" t="s">
        <v>34</v>
      </c>
      <c r="N1011" s="2">
        <f>H1011+I1011+J1011</f>
        <v>801104000</v>
      </c>
    </row>
    <row r="1012" spans="1:14" x14ac:dyDescent="0.3">
      <c r="A1012">
        <v>1038</v>
      </c>
      <c r="B1012" t="s">
        <v>376</v>
      </c>
      <c r="C1012" t="s">
        <v>17</v>
      </c>
      <c r="D1012" s="1">
        <v>42460</v>
      </c>
      <c r="E1012" s="6">
        <f t="shared" si="24"/>
        <v>2016</v>
      </c>
      <c r="F1012" s="2">
        <v>2173334000</v>
      </c>
      <c r="G1012" s="2">
        <v>967870000</v>
      </c>
      <c r="H1012" s="2">
        <v>301670000</v>
      </c>
      <c r="I1012" s="2">
        <v>372596000</v>
      </c>
      <c r="J1012" s="2">
        <v>174896000</v>
      </c>
      <c r="K1012" t="s">
        <v>22</v>
      </c>
      <c r="L1012" t="s">
        <v>34</v>
      </c>
      <c r="N1012" s="2">
        <f>H1012+I1012+J1012</f>
        <v>849162000</v>
      </c>
    </row>
    <row r="1013" spans="1:14" x14ac:dyDescent="0.3">
      <c r="A1013">
        <v>1039</v>
      </c>
      <c r="B1013" t="s">
        <v>377</v>
      </c>
      <c r="C1013" t="s">
        <v>11</v>
      </c>
      <c r="D1013" s="1">
        <v>41364</v>
      </c>
      <c r="E1013" s="6">
        <f t="shared" si="24"/>
        <v>2013</v>
      </c>
      <c r="F1013" s="2">
        <v>122196000000</v>
      </c>
      <c r="G1013" s="2">
        <v>115315000000</v>
      </c>
      <c r="H1013" s="2">
        <v>4110000000</v>
      </c>
      <c r="I1013" s="2">
        <v>433000000</v>
      </c>
      <c r="J1013" t="s">
        <v>12</v>
      </c>
      <c r="K1013" t="s">
        <v>25</v>
      </c>
      <c r="L1013" t="s">
        <v>28</v>
      </c>
    </row>
    <row r="1014" spans="1:14" x14ac:dyDescent="0.3">
      <c r="A1014">
        <v>1040</v>
      </c>
      <c r="B1014" t="s">
        <v>377</v>
      </c>
      <c r="C1014" t="s">
        <v>15</v>
      </c>
      <c r="D1014" s="1">
        <v>41729</v>
      </c>
      <c r="E1014" s="6">
        <f t="shared" si="24"/>
        <v>2014</v>
      </c>
      <c r="F1014" s="2">
        <v>137392000000</v>
      </c>
      <c r="G1014" s="2">
        <v>129040000000</v>
      </c>
      <c r="H1014" s="2">
        <v>5388000000</v>
      </c>
      <c r="I1014" s="2">
        <v>457000000</v>
      </c>
      <c r="J1014" t="s">
        <v>12</v>
      </c>
      <c r="K1014" t="s">
        <v>25</v>
      </c>
      <c r="L1014" t="s">
        <v>28</v>
      </c>
    </row>
    <row r="1015" spans="1:14" x14ac:dyDescent="0.3">
      <c r="A1015">
        <v>1041</v>
      </c>
      <c r="B1015" t="s">
        <v>377</v>
      </c>
      <c r="C1015" t="s">
        <v>16</v>
      </c>
      <c r="D1015" s="1">
        <v>42094</v>
      </c>
      <c r="E1015" s="6">
        <f t="shared" si="24"/>
        <v>2015</v>
      </c>
      <c r="F1015" s="2">
        <v>179045000000</v>
      </c>
      <c r="G1015" s="2">
        <v>167634000000</v>
      </c>
      <c r="H1015" s="2">
        <v>7901000000</v>
      </c>
      <c r="I1015" s="2">
        <v>392000000</v>
      </c>
      <c r="J1015" t="s">
        <v>12</v>
      </c>
      <c r="K1015" t="s">
        <v>25</v>
      </c>
      <c r="L1015" t="s">
        <v>28</v>
      </c>
    </row>
    <row r="1016" spans="1:14" x14ac:dyDescent="0.3">
      <c r="A1016">
        <v>1042</v>
      </c>
      <c r="B1016" t="s">
        <v>377</v>
      </c>
      <c r="C1016" t="s">
        <v>17</v>
      </c>
      <c r="D1016" s="1">
        <v>42460</v>
      </c>
      <c r="E1016" s="6">
        <f t="shared" si="24"/>
        <v>2016</v>
      </c>
      <c r="F1016" s="2">
        <v>190884000000</v>
      </c>
      <c r="G1016" s="2">
        <v>179468000000</v>
      </c>
      <c r="H1016" s="2">
        <v>7276000000</v>
      </c>
      <c r="I1016" s="2">
        <v>392000000</v>
      </c>
      <c r="J1016" t="s">
        <v>12</v>
      </c>
      <c r="K1016" t="s">
        <v>25</v>
      </c>
      <c r="L1016" t="s">
        <v>28</v>
      </c>
    </row>
    <row r="1017" spans="1:14" x14ac:dyDescent="0.3">
      <c r="A1017">
        <v>1043</v>
      </c>
      <c r="B1017" t="s">
        <v>378</v>
      </c>
      <c r="C1017" t="s">
        <v>11</v>
      </c>
      <c r="D1017" s="1">
        <v>41274</v>
      </c>
      <c r="E1017" s="6">
        <f t="shared" si="24"/>
        <v>2012</v>
      </c>
      <c r="F1017" s="2">
        <v>2730300000</v>
      </c>
      <c r="G1017" s="2">
        <v>795000000</v>
      </c>
      <c r="H1017" s="2">
        <v>752200000</v>
      </c>
      <c r="I1017" t="s">
        <v>12</v>
      </c>
      <c r="J1017" s="2">
        <v>93500000</v>
      </c>
      <c r="K1017" t="s">
        <v>47</v>
      </c>
      <c r="L1017" t="s">
        <v>379</v>
      </c>
    </row>
    <row r="1018" spans="1:14" x14ac:dyDescent="0.3">
      <c r="A1018">
        <v>1044</v>
      </c>
      <c r="B1018" t="s">
        <v>378</v>
      </c>
      <c r="C1018" t="s">
        <v>15</v>
      </c>
      <c r="D1018" s="1">
        <v>41639</v>
      </c>
      <c r="E1018" s="6">
        <f t="shared" si="24"/>
        <v>2013</v>
      </c>
      <c r="F1018" s="2">
        <v>2972500000</v>
      </c>
      <c r="G1018" s="2">
        <v>822400000</v>
      </c>
      <c r="H1018" s="2">
        <v>822100000</v>
      </c>
      <c r="I1018" t="s">
        <v>12</v>
      </c>
      <c r="J1018" s="2">
        <v>93400000</v>
      </c>
      <c r="K1018" t="s">
        <v>47</v>
      </c>
      <c r="L1018" t="s">
        <v>379</v>
      </c>
    </row>
    <row r="1019" spans="1:14" x14ac:dyDescent="0.3">
      <c r="A1019">
        <v>1045</v>
      </c>
      <c r="B1019" t="s">
        <v>378</v>
      </c>
      <c r="C1019" t="s">
        <v>16</v>
      </c>
      <c r="D1019" s="1">
        <v>42004</v>
      </c>
      <c r="E1019" s="6">
        <f t="shared" si="24"/>
        <v>2014</v>
      </c>
      <c r="F1019" s="2">
        <v>3334300000</v>
      </c>
      <c r="G1019" s="2">
        <v>930300000</v>
      </c>
      <c r="H1019" s="2">
        <v>869300000</v>
      </c>
      <c r="I1019" t="s">
        <v>12</v>
      </c>
      <c r="J1019" s="2">
        <v>95600000</v>
      </c>
      <c r="K1019" t="s">
        <v>47</v>
      </c>
      <c r="L1019" t="s">
        <v>379</v>
      </c>
    </row>
    <row r="1020" spans="1:14" x14ac:dyDescent="0.3">
      <c r="A1020">
        <v>1046</v>
      </c>
      <c r="B1020" t="s">
        <v>378</v>
      </c>
      <c r="C1020" t="s">
        <v>17</v>
      </c>
      <c r="D1020" s="1">
        <v>42369</v>
      </c>
      <c r="E1020" s="6">
        <f t="shared" si="24"/>
        <v>2015</v>
      </c>
      <c r="F1020" s="2">
        <v>3484500000</v>
      </c>
      <c r="G1020" s="2">
        <v>976300000</v>
      </c>
      <c r="H1020" s="2">
        <v>921300000</v>
      </c>
      <c r="I1020" t="s">
        <v>12</v>
      </c>
      <c r="J1020" s="2">
        <v>113500000</v>
      </c>
      <c r="K1020" t="s">
        <v>47</v>
      </c>
      <c r="L1020" t="s">
        <v>379</v>
      </c>
    </row>
    <row r="1021" spans="1:14" x14ac:dyDescent="0.3">
      <c r="A1021">
        <v>1047</v>
      </c>
      <c r="B1021" t="s">
        <v>380</v>
      </c>
      <c r="C1021" t="s">
        <v>11</v>
      </c>
      <c r="D1021" s="1">
        <v>41274</v>
      </c>
      <c r="E1021" s="6">
        <f t="shared" si="24"/>
        <v>2012</v>
      </c>
      <c r="F1021" s="2">
        <v>35015000000</v>
      </c>
      <c r="G1021" s="2">
        <v>21939000000</v>
      </c>
      <c r="H1021" s="2">
        <v>9176000000</v>
      </c>
      <c r="I1021" t="s">
        <v>12</v>
      </c>
      <c r="J1021" s="2">
        <v>217000000</v>
      </c>
      <c r="K1021" t="s">
        <v>36</v>
      </c>
      <c r="L1021" t="s">
        <v>124</v>
      </c>
    </row>
    <row r="1022" spans="1:14" x14ac:dyDescent="0.3">
      <c r="A1022">
        <v>1048</v>
      </c>
      <c r="B1022" t="s">
        <v>380</v>
      </c>
      <c r="C1022" t="s">
        <v>15</v>
      </c>
      <c r="D1022" s="1">
        <v>41639</v>
      </c>
      <c r="E1022" s="6">
        <f t="shared" si="24"/>
        <v>2013</v>
      </c>
      <c r="F1022" s="2">
        <v>35299000000</v>
      </c>
      <c r="G1022" s="2">
        <v>22189000000</v>
      </c>
      <c r="H1022" s="2">
        <v>8679000000</v>
      </c>
      <c r="I1022" t="s">
        <v>12</v>
      </c>
      <c r="J1022" s="2">
        <v>217000000</v>
      </c>
      <c r="K1022" t="s">
        <v>36</v>
      </c>
      <c r="L1022" t="s">
        <v>124</v>
      </c>
    </row>
    <row r="1023" spans="1:14" x14ac:dyDescent="0.3">
      <c r="A1023">
        <v>1049</v>
      </c>
      <c r="B1023" t="s">
        <v>380</v>
      </c>
      <c r="C1023" t="s">
        <v>16</v>
      </c>
      <c r="D1023" s="1">
        <v>42004</v>
      </c>
      <c r="E1023" s="6">
        <f t="shared" si="24"/>
        <v>2014</v>
      </c>
      <c r="F1023" s="2">
        <v>34244000000</v>
      </c>
      <c r="G1023" s="2">
        <v>21647000000</v>
      </c>
      <c r="H1023" s="2">
        <v>8457000000</v>
      </c>
      <c r="I1023" t="s">
        <v>12</v>
      </c>
      <c r="J1023" s="2">
        <v>206000000</v>
      </c>
      <c r="K1023" t="s">
        <v>36</v>
      </c>
      <c r="L1023" t="s">
        <v>124</v>
      </c>
    </row>
    <row r="1024" spans="1:14" x14ac:dyDescent="0.3">
      <c r="A1024">
        <v>1050</v>
      </c>
      <c r="B1024" t="s">
        <v>380</v>
      </c>
      <c r="C1024" t="s">
        <v>17</v>
      </c>
      <c r="D1024" s="1">
        <v>42369</v>
      </c>
      <c r="E1024" s="6">
        <f t="shared" si="24"/>
        <v>2015</v>
      </c>
      <c r="F1024" s="2">
        <v>29636000000</v>
      </c>
      <c r="G1024" s="2">
        <v>18124000000</v>
      </c>
      <c r="H1024" s="2">
        <v>7577000000</v>
      </c>
      <c r="I1024" t="s">
        <v>12</v>
      </c>
      <c r="J1024" s="2">
        <v>181000000</v>
      </c>
      <c r="K1024" t="s">
        <v>36</v>
      </c>
      <c r="L1024" t="s">
        <v>124</v>
      </c>
    </row>
    <row r="1025" spans="1:12" x14ac:dyDescent="0.3">
      <c r="A1025">
        <v>1051</v>
      </c>
      <c r="B1025" t="s">
        <v>381</v>
      </c>
      <c r="C1025" t="s">
        <v>11</v>
      </c>
      <c r="D1025" s="1">
        <v>41274</v>
      </c>
      <c r="E1025" s="6">
        <f t="shared" si="24"/>
        <v>2012</v>
      </c>
      <c r="F1025" s="2">
        <v>68150000000</v>
      </c>
      <c r="G1025" s="2">
        <v>37987000000</v>
      </c>
      <c r="H1025" s="2">
        <v>9098000000</v>
      </c>
      <c r="I1025" t="s">
        <v>12</v>
      </c>
      <c r="J1025" s="2">
        <v>17755000000</v>
      </c>
      <c r="K1025" t="s">
        <v>47</v>
      </c>
      <c r="L1025" t="s">
        <v>48</v>
      </c>
    </row>
    <row r="1026" spans="1:12" x14ac:dyDescent="0.3">
      <c r="A1026">
        <v>1052</v>
      </c>
      <c r="B1026" t="s">
        <v>381</v>
      </c>
      <c r="C1026" t="s">
        <v>15</v>
      </c>
      <c r="D1026" s="1">
        <v>41639</v>
      </c>
      <c r="E1026" s="6">
        <f t="shared" ref="E1026:E1089" si="25">YEAR(D1026)</f>
        <v>2013</v>
      </c>
      <c r="F1026" s="2">
        <v>68199000000</v>
      </c>
      <c r="G1026" s="2">
        <v>38107000000</v>
      </c>
      <c r="H1026" s="2">
        <v>9438000000</v>
      </c>
      <c r="I1026" t="s">
        <v>12</v>
      </c>
      <c r="J1026" s="2">
        <v>16602000000</v>
      </c>
      <c r="K1026" t="s">
        <v>47</v>
      </c>
      <c r="L1026" t="s">
        <v>48</v>
      </c>
    </row>
    <row r="1027" spans="1:12" x14ac:dyDescent="0.3">
      <c r="A1027">
        <v>1053</v>
      </c>
      <c r="B1027" t="s">
        <v>381</v>
      </c>
      <c r="C1027" t="s">
        <v>16</v>
      </c>
      <c r="D1027" s="1">
        <v>42004</v>
      </c>
      <c r="E1027" s="6">
        <f t="shared" si="25"/>
        <v>2014</v>
      </c>
      <c r="F1027" s="2">
        <v>73316000000</v>
      </c>
      <c r="G1027" s="2">
        <v>39102000000</v>
      </c>
      <c r="H1027" s="2">
        <v>8319000000</v>
      </c>
      <c r="I1027" t="s">
        <v>12</v>
      </c>
      <c r="J1027" s="2">
        <v>17091000000</v>
      </c>
      <c r="K1027" t="s">
        <v>47</v>
      </c>
      <c r="L1027" t="s">
        <v>48</v>
      </c>
    </row>
    <row r="1028" spans="1:12" x14ac:dyDescent="0.3">
      <c r="A1028">
        <v>1054</v>
      </c>
      <c r="B1028" t="s">
        <v>381</v>
      </c>
      <c r="C1028" t="s">
        <v>17</v>
      </c>
      <c r="D1028" s="1">
        <v>42369</v>
      </c>
      <c r="E1028" s="6">
        <f t="shared" si="25"/>
        <v>2015</v>
      </c>
      <c r="F1028" s="2">
        <v>69951000000</v>
      </c>
      <c r="G1028" s="2">
        <v>38714000000</v>
      </c>
      <c r="H1028" s="2">
        <v>6998000000</v>
      </c>
      <c r="I1028" t="s">
        <v>12</v>
      </c>
      <c r="J1028" s="2">
        <v>16769000000</v>
      </c>
      <c r="K1028" t="s">
        <v>47</v>
      </c>
      <c r="L1028" t="s">
        <v>48</v>
      </c>
    </row>
    <row r="1029" spans="1:12" x14ac:dyDescent="0.3">
      <c r="A1029">
        <v>1055</v>
      </c>
      <c r="B1029" t="s">
        <v>382</v>
      </c>
      <c r="C1029" t="s">
        <v>11</v>
      </c>
      <c r="D1029" s="1">
        <v>41274</v>
      </c>
      <c r="E1029" s="6">
        <f t="shared" si="25"/>
        <v>2012</v>
      </c>
      <c r="F1029" s="2">
        <v>5787980000</v>
      </c>
      <c r="G1029" s="2">
        <v>4297922000</v>
      </c>
      <c r="H1029" s="2">
        <v>1110550000</v>
      </c>
      <c r="I1029" t="s">
        <v>12</v>
      </c>
      <c r="J1029" t="s">
        <v>12</v>
      </c>
      <c r="K1029" t="s">
        <v>19</v>
      </c>
      <c r="L1029" t="s">
        <v>383</v>
      </c>
    </row>
    <row r="1030" spans="1:12" x14ac:dyDescent="0.3">
      <c r="A1030">
        <v>1056</v>
      </c>
      <c r="B1030" t="s">
        <v>382</v>
      </c>
      <c r="C1030" t="s">
        <v>15</v>
      </c>
      <c r="D1030" s="1">
        <v>41639</v>
      </c>
      <c r="E1030" s="6">
        <f t="shared" si="25"/>
        <v>2013</v>
      </c>
      <c r="F1030" s="2">
        <v>7348754000</v>
      </c>
      <c r="G1030" s="2">
        <v>5427945000</v>
      </c>
      <c r="H1030" s="2">
        <v>1373878000</v>
      </c>
      <c r="I1030" t="s">
        <v>12</v>
      </c>
      <c r="J1030" t="s">
        <v>12</v>
      </c>
      <c r="K1030" t="s">
        <v>19</v>
      </c>
      <c r="L1030" t="s">
        <v>383</v>
      </c>
    </row>
    <row r="1031" spans="1:12" x14ac:dyDescent="0.3">
      <c r="A1031">
        <v>1057</v>
      </c>
      <c r="B1031" t="s">
        <v>382</v>
      </c>
      <c r="C1031" t="s">
        <v>16</v>
      </c>
      <c r="D1031" s="1">
        <v>42004</v>
      </c>
      <c r="E1031" s="6">
        <f t="shared" si="25"/>
        <v>2014</v>
      </c>
      <c r="F1031" s="2">
        <v>7803446000</v>
      </c>
      <c r="G1031" s="2">
        <v>5649254000</v>
      </c>
      <c r="H1031" s="2">
        <v>1381396000</v>
      </c>
      <c r="I1031" t="s">
        <v>12</v>
      </c>
      <c r="J1031" t="s">
        <v>12</v>
      </c>
      <c r="K1031" t="s">
        <v>19</v>
      </c>
      <c r="L1031" t="s">
        <v>383</v>
      </c>
    </row>
    <row r="1032" spans="1:12" x14ac:dyDescent="0.3">
      <c r="A1032">
        <v>1058</v>
      </c>
      <c r="B1032" t="s">
        <v>382</v>
      </c>
      <c r="C1032" t="s">
        <v>17</v>
      </c>
      <c r="D1032" s="1">
        <v>42369</v>
      </c>
      <c r="E1032" s="6">
        <f t="shared" si="25"/>
        <v>2015</v>
      </c>
      <c r="F1032" s="2">
        <v>8071563000</v>
      </c>
      <c r="G1032" s="2">
        <v>5660877000</v>
      </c>
      <c r="H1032" s="2">
        <v>1573120000</v>
      </c>
      <c r="I1032" t="s">
        <v>12</v>
      </c>
      <c r="J1032" t="s">
        <v>12</v>
      </c>
      <c r="K1032" t="s">
        <v>19</v>
      </c>
      <c r="L1032" t="s">
        <v>383</v>
      </c>
    </row>
    <row r="1033" spans="1:12" x14ac:dyDescent="0.3">
      <c r="A1033">
        <v>1059</v>
      </c>
      <c r="B1033" t="s">
        <v>384</v>
      </c>
      <c r="C1033" t="s">
        <v>11</v>
      </c>
      <c r="D1033" s="1">
        <v>41274</v>
      </c>
      <c r="E1033" s="6">
        <f t="shared" si="25"/>
        <v>2012</v>
      </c>
      <c r="F1033" s="2">
        <v>3901300000</v>
      </c>
      <c r="G1033" s="2">
        <v>1503800000</v>
      </c>
      <c r="H1033" s="2">
        <v>1457300000</v>
      </c>
      <c r="I1033" s="2">
        <v>100100000</v>
      </c>
      <c r="J1033" t="s">
        <v>12</v>
      </c>
      <c r="K1033" t="s">
        <v>36</v>
      </c>
      <c r="L1033" t="s">
        <v>124</v>
      </c>
    </row>
    <row r="1034" spans="1:12" x14ac:dyDescent="0.3">
      <c r="A1034">
        <v>1060</v>
      </c>
      <c r="B1034" t="s">
        <v>384</v>
      </c>
      <c r="C1034" t="s">
        <v>15</v>
      </c>
      <c r="D1034" s="1">
        <v>41639</v>
      </c>
      <c r="E1034" s="6">
        <f t="shared" si="25"/>
        <v>2013</v>
      </c>
      <c r="F1034" s="2">
        <v>4200700000</v>
      </c>
      <c r="G1034" s="2">
        <v>1528500000</v>
      </c>
      <c r="H1034" s="2">
        <v>1548600000</v>
      </c>
      <c r="I1034" s="2">
        <v>100200000</v>
      </c>
      <c r="J1034" t="s">
        <v>12</v>
      </c>
      <c r="K1034" t="s">
        <v>36</v>
      </c>
      <c r="L1034" t="s">
        <v>124</v>
      </c>
    </row>
    <row r="1035" spans="1:12" x14ac:dyDescent="0.3">
      <c r="A1035">
        <v>1061</v>
      </c>
      <c r="B1035" t="s">
        <v>384</v>
      </c>
      <c r="C1035" t="s">
        <v>16</v>
      </c>
      <c r="D1035" s="1">
        <v>42004</v>
      </c>
      <c r="E1035" s="6">
        <f t="shared" si="25"/>
        <v>2014</v>
      </c>
      <c r="F1035" s="2">
        <v>4409300000</v>
      </c>
      <c r="G1035" s="2">
        <v>1700600000</v>
      </c>
      <c r="H1035" s="2">
        <v>1617600000</v>
      </c>
      <c r="I1035" s="2">
        <v>115100000</v>
      </c>
      <c r="J1035" t="s">
        <v>12</v>
      </c>
      <c r="K1035" t="s">
        <v>36</v>
      </c>
      <c r="L1035" t="s">
        <v>124</v>
      </c>
    </row>
    <row r="1036" spans="1:12" x14ac:dyDescent="0.3">
      <c r="A1036">
        <v>1062</v>
      </c>
      <c r="B1036" t="s">
        <v>384</v>
      </c>
      <c r="C1036" t="s">
        <v>17</v>
      </c>
      <c r="D1036" s="1">
        <v>42369</v>
      </c>
      <c r="E1036" s="6">
        <f t="shared" si="25"/>
        <v>2015</v>
      </c>
      <c r="F1036" s="2">
        <v>4071300000</v>
      </c>
      <c r="G1036" s="2">
        <v>1455300000</v>
      </c>
      <c r="H1036" s="2">
        <v>1532400000</v>
      </c>
      <c r="I1036" s="2">
        <v>108400000</v>
      </c>
      <c r="J1036" t="s">
        <v>12</v>
      </c>
      <c r="K1036" t="s">
        <v>36</v>
      </c>
      <c r="L1036" t="s">
        <v>124</v>
      </c>
    </row>
    <row r="1037" spans="1:12" x14ac:dyDescent="0.3">
      <c r="A1037">
        <v>1063</v>
      </c>
      <c r="B1037" t="s">
        <v>385</v>
      </c>
      <c r="C1037" t="s">
        <v>11</v>
      </c>
      <c r="D1037" s="1">
        <v>41608</v>
      </c>
      <c r="E1037" s="6">
        <f t="shared" si="25"/>
        <v>2013</v>
      </c>
      <c r="F1037" s="2">
        <v>4123400000</v>
      </c>
      <c r="G1037" s="2">
        <v>2457600000</v>
      </c>
      <c r="H1037" s="2">
        <v>1090300000</v>
      </c>
      <c r="I1037" t="s">
        <v>12</v>
      </c>
      <c r="J1037" t="s">
        <v>12</v>
      </c>
      <c r="K1037" t="s">
        <v>36</v>
      </c>
      <c r="L1037" t="s">
        <v>124</v>
      </c>
    </row>
    <row r="1038" spans="1:12" x14ac:dyDescent="0.3">
      <c r="A1038">
        <v>1064</v>
      </c>
      <c r="B1038" t="s">
        <v>385</v>
      </c>
      <c r="C1038" t="s">
        <v>15</v>
      </c>
      <c r="D1038" s="1">
        <v>41973</v>
      </c>
      <c r="E1038" s="6">
        <f t="shared" si="25"/>
        <v>2014</v>
      </c>
      <c r="F1038" s="2">
        <v>4243200000</v>
      </c>
      <c r="G1038" s="2">
        <v>2513000000</v>
      </c>
      <c r="H1038" s="2">
        <v>1122000000</v>
      </c>
      <c r="I1038" t="s">
        <v>12</v>
      </c>
      <c r="J1038" t="s">
        <v>12</v>
      </c>
      <c r="K1038" t="s">
        <v>36</v>
      </c>
      <c r="L1038" t="s">
        <v>124</v>
      </c>
    </row>
    <row r="1039" spans="1:12" x14ac:dyDescent="0.3">
      <c r="A1039">
        <v>1065</v>
      </c>
      <c r="B1039" t="s">
        <v>385</v>
      </c>
      <c r="C1039" t="s">
        <v>16</v>
      </c>
      <c r="D1039" s="1">
        <v>42338</v>
      </c>
      <c r="E1039" s="6">
        <f t="shared" si="25"/>
        <v>2015</v>
      </c>
      <c r="F1039" s="2">
        <v>4296300000</v>
      </c>
      <c r="G1039" s="2">
        <v>2559000000</v>
      </c>
      <c r="H1039" s="2">
        <v>1127400000</v>
      </c>
      <c r="I1039" t="s">
        <v>12</v>
      </c>
      <c r="J1039" t="s">
        <v>12</v>
      </c>
      <c r="K1039" t="s">
        <v>36</v>
      </c>
      <c r="L1039" t="s">
        <v>124</v>
      </c>
    </row>
    <row r="1040" spans="1:12" x14ac:dyDescent="0.3">
      <c r="A1040">
        <v>1066</v>
      </c>
      <c r="B1040" t="s">
        <v>385</v>
      </c>
      <c r="C1040" t="s">
        <v>17</v>
      </c>
      <c r="D1040" s="1">
        <v>42704</v>
      </c>
      <c r="E1040" s="6">
        <f t="shared" si="25"/>
        <v>2016</v>
      </c>
      <c r="F1040" s="2">
        <v>4411500000</v>
      </c>
      <c r="G1040" s="2">
        <v>2579800000</v>
      </c>
      <c r="H1040" s="2">
        <v>1175000000</v>
      </c>
      <c r="I1040" t="s">
        <v>12</v>
      </c>
      <c r="J1040" t="s">
        <v>12</v>
      </c>
      <c r="K1040" t="s">
        <v>36</v>
      </c>
      <c r="L1040" t="s">
        <v>124</v>
      </c>
    </row>
    <row r="1041" spans="1:12" x14ac:dyDescent="0.3">
      <c r="A1041">
        <v>1067</v>
      </c>
      <c r="B1041" t="s">
        <v>386</v>
      </c>
      <c r="C1041" t="s">
        <v>11</v>
      </c>
      <c r="D1041" s="1">
        <v>41274</v>
      </c>
      <c r="E1041" s="6">
        <f t="shared" si="25"/>
        <v>2012</v>
      </c>
      <c r="F1041" s="2">
        <v>2031901000</v>
      </c>
      <c r="G1041" s="2">
        <v>1704767000</v>
      </c>
      <c r="H1041" s="2">
        <v>135824000</v>
      </c>
      <c r="I1041" t="s">
        <v>12</v>
      </c>
      <c r="J1041" t="s">
        <v>12</v>
      </c>
      <c r="K1041" t="s">
        <v>59</v>
      </c>
      <c r="L1041" t="s">
        <v>387</v>
      </c>
    </row>
    <row r="1042" spans="1:12" x14ac:dyDescent="0.3">
      <c r="A1042">
        <v>1068</v>
      </c>
      <c r="B1042" t="s">
        <v>386</v>
      </c>
      <c r="C1042" t="s">
        <v>15</v>
      </c>
      <c r="D1042" s="1">
        <v>41639</v>
      </c>
      <c r="E1042" s="6">
        <f t="shared" si="25"/>
        <v>2013</v>
      </c>
      <c r="F1042" s="2">
        <v>2155551000</v>
      </c>
      <c r="G1042" s="2">
        <v>1791594000</v>
      </c>
      <c r="H1042" s="2">
        <v>145298000</v>
      </c>
      <c r="I1042" t="s">
        <v>12</v>
      </c>
      <c r="J1042" t="s">
        <v>12</v>
      </c>
      <c r="K1042" t="s">
        <v>59</v>
      </c>
      <c r="L1042" t="s">
        <v>387</v>
      </c>
    </row>
    <row r="1043" spans="1:12" x14ac:dyDescent="0.3">
      <c r="A1043">
        <v>1069</v>
      </c>
      <c r="B1043" t="s">
        <v>386</v>
      </c>
      <c r="C1043" t="s">
        <v>16</v>
      </c>
      <c r="D1043" s="1">
        <v>42004</v>
      </c>
      <c r="E1043" s="6">
        <f t="shared" si="25"/>
        <v>2014</v>
      </c>
      <c r="F1043" s="2">
        <v>2957951000</v>
      </c>
      <c r="G1043" s="2">
        <v>2435591000</v>
      </c>
      <c r="H1043" s="2">
        <v>164596000</v>
      </c>
      <c r="I1043" t="s">
        <v>12</v>
      </c>
      <c r="J1043" t="s">
        <v>12</v>
      </c>
      <c r="K1043" t="s">
        <v>59</v>
      </c>
      <c r="L1043" t="s">
        <v>387</v>
      </c>
    </row>
    <row r="1044" spans="1:12" x14ac:dyDescent="0.3">
      <c r="A1044">
        <v>1070</v>
      </c>
      <c r="B1044" t="s">
        <v>386</v>
      </c>
      <c r="C1044" t="s">
        <v>17</v>
      </c>
      <c r="D1044" s="1">
        <v>42369</v>
      </c>
      <c r="E1044" s="6">
        <f t="shared" si="25"/>
        <v>2015</v>
      </c>
      <c r="F1044" s="2">
        <v>3539570000</v>
      </c>
      <c r="G1044" s="2">
        <v>2817803000</v>
      </c>
      <c r="H1044" s="2">
        <v>233887000</v>
      </c>
      <c r="I1044" t="s">
        <v>12</v>
      </c>
      <c r="J1044" t="s">
        <v>12</v>
      </c>
      <c r="K1044" t="s">
        <v>59</v>
      </c>
      <c r="L1044" t="s">
        <v>387</v>
      </c>
    </row>
    <row r="1045" spans="1:12" x14ac:dyDescent="0.3">
      <c r="A1045">
        <v>1071</v>
      </c>
      <c r="B1045" t="s">
        <v>388</v>
      </c>
      <c r="C1045" t="s">
        <v>11</v>
      </c>
      <c r="D1045" s="1">
        <v>41274</v>
      </c>
      <c r="E1045" s="6">
        <f t="shared" si="25"/>
        <v>2012</v>
      </c>
      <c r="F1045" s="2">
        <v>11924000000</v>
      </c>
      <c r="G1045" t="s">
        <v>12</v>
      </c>
      <c r="H1045" s="2">
        <v>7134000000</v>
      </c>
      <c r="I1045" t="s">
        <v>12</v>
      </c>
      <c r="J1045" s="2">
        <v>2961000000</v>
      </c>
      <c r="K1045" t="s">
        <v>47</v>
      </c>
      <c r="L1045" t="s">
        <v>389</v>
      </c>
    </row>
    <row r="1046" spans="1:12" x14ac:dyDescent="0.3">
      <c r="A1046">
        <v>1072</v>
      </c>
      <c r="B1046" t="s">
        <v>388</v>
      </c>
      <c r="C1046" t="s">
        <v>15</v>
      </c>
      <c r="D1046" s="1">
        <v>41639</v>
      </c>
      <c r="E1046" s="6">
        <f t="shared" si="25"/>
        <v>2013</v>
      </c>
      <c r="F1046" s="2">
        <v>12261000000</v>
      </c>
      <c r="G1046" t="s">
        <v>12</v>
      </c>
      <c r="H1046" s="2">
        <v>7226000000</v>
      </c>
      <c r="I1046" t="s">
        <v>12</v>
      </c>
      <c r="J1046" s="2">
        <v>2958000000</v>
      </c>
      <c r="K1046" t="s">
        <v>47</v>
      </c>
      <c r="L1046" t="s">
        <v>389</v>
      </c>
    </row>
    <row r="1047" spans="1:12" x14ac:dyDescent="0.3">
      <c r="A1047">
        <v>1073</v>
      </c>
      <c r="B1047" t="s">
        <v>388</v>
      </c>
      <c r="C1047" t="s">
        <v>16</v>
      </c>
      <c r="D1047" s="1">
        <v>42004</v>
      </c>
      <c r="E1047" s="6">
        <f t="shared" si="25"/>
        <v>2014</v>
      </c>
      <c r="F1047" s="2">
        <v>12951000000</v>
      </c>
      <c r="G1047" t="s">
        <v>12</v>
      </c>
      <c r="H1047" s="2">
        <v>7515000000</v>
      </c>
      <c r="I1047" t="s">
        <v>12</v>
      </c>
      <c r="J1047" s="2">
        <v>3135000000</v>
      </c>
      <c r="K1047" t="s">
        <v>47</v>
      </c>
      <c r="L1047" t="s">
        <v>389</v>
      </c>
    </row>
    <row r="1048" spans="1:12" x14ac:dyDescent="0.3">
      <c r="A1048">
        <v>1074</v>
      </c>
      <c r="B1048" t="s">
        <v>388</v>
      </c>
      <c r="C1048" t="s">
        <v>17</v>
      </c>
      <c r="D1048" s="1">
        <v>42369</v>
      </c>
      <c r="E1048" s="6">
        <f t="shared" si="25"/>
        <v>2015</v>
      </c>
      <c r="F1048" s="2">
        <v>12893000000</v>
      </c>
      <c r="G1048" t="s">
        <v>12</v>
      </c>
      <c r="H1048" s="2">
        <v>7334000000</v>
      </c>
      <c r="I1048" t="s">
        <v>12</v>
      </c>
      <c r="J1048" s="2">
        <v>3140000000</v>
      </c>
      <c r="K1048" t="s">
        <v>47</v>
      </c>
      <c r="L1048" t="s">
        <v>389</v>
      </c>
    </row>
    <row r="1049" spans="1:12" x14ac:dyDescent="0.3">
      <c r="A1049">
        <v>1075</v>
      </c>
      <c r="B1049" t="s">
        <v>390</v>
      </c>
      <c r="C1049" t="s">
        <v>11</v>
      </c>
      <c r="D1049" s="1">
        <v>41639</v>
      </c>
      <c r="E1049" s="6">
        <f t="shared" si="25"/>
        <v>2013</v>
      </c>
      <c r="F1049" s="2">
        <v>30871000000</v>
      </c>
      <c r="G1049" s="2">
        <v>16106000000</v>
      </c>
      <c r="H1049" s="2">
        <v>6384000000</v>
      </c>
      <c r="I1049" s="2">
        <v>1715000000</v>
      </c>
      <c r="J1049" t="s">
        <v>12</v>
      </c>
      <c r="K1049" t="s">
        <v>13</v>
      </c>
      <c r="L1049" t="s">
        <v>164</v>
      </c>
    </row>
    <row r="1050" spans="1:12" x14ac:dyDescent="0.3">
      <c r="A1050">
        <v>1076</v>
      </c>
      <c r="B1050" t="s">
        <v>390</v>
      </c>
      <c r="C1050" t="s">
        <v>15</v>
      </c>
      <c r="D1050" s="1">
        <v>42004</v>
      </c>
      <c r="E1050" s="6">
        <f t="shared" si="25"/>
        <v>2014</v>
      </c>
      <c r="F1050" s="2">
        <v>31821000000</v>
      </c>
      <c r="G1050" s="2">
        <v>16447000000</v>
      </c>
      <c r="H1050" s="2">
        <v>6469000000</v>
      </c>
      <c r="I1050" s="2">
        <v>1770000000</v>
      </c>
      <c r="J1050" t="s">
        <v>12</v>
      </c>
      <c r="K1050" t="s">
        <v>13</v>
      </c>
      <c r="L1050" t="s">
        <v>164</v>
      </c>
    </row>
    <row r="1051" spans="1:12" x14ac:dyDescent="0.3">
      <c r="A1051">
        <v>1077</v>
      </c>
      <c r="B1051" t="s">
        <v>390</v>
      </c>
      <c r="C1051" t="s">
        <v>16</v>
      </c>
      <c r="D1051" s="1">
        <v>42369</v>
      </c>
      <c r="E1051" s="6">
        <f t="shared" si="25"/>
        <v>2015</v>
      </c>
      <c r="F1051" s="2">
        <v>30274000000</v>
      </c>
      <c r="G1051" s="2">
        <v>15383000000</v>
      </c>
      <c r="H1051" s="2">
        <v>6182000000</v>
      </c>
      <c r="I1051" s="2">
        <v>1763000000</v>
      </c>
      <c r="J1051" t="s">
        <v>12</v>
      </c>
      <c r="K1051" t="s">
        <v>13</v>
      </c>
      <c r="L1051" t="s">
        <v>164</v>
      </c>
    </row>
    <row r="1052" spans="1:12" x14ac:dyDescent="0.3">
      <c r="A1052">
        <v>1078</v>
      </c>
      <c r="B1052" t="s">
        <v>390</v>
      </c>
      <c r="C1052" t="s">
        <v>17</v>
      </c>
      <c r="D1052" s="1">
        <v>42735</v>
      </c>
      <c r="E1052" s="6">
        <f t="shared" si="25"/>
        <v>2016</v>
      </c>
      <c r="F1052" s="2">
        <v>30109000000</v>
      </c>
      <c r="G1052" s="2">
        <v>15040000000</v>
      </c>
      <c r="H1052" s="2">
        <v>6111000000</v>
      </c>
      <c r="I1052" s="2">
        <v>1735000000</v>
      </c>
      <c r="J1052" t="s">
        <v>12</v>
      </c>
      <c r="K1052" t="s">
        <v>13</v>
      </c>
      <c r="L1052" t="s">
        <v>164</v>
      </c>
    </row>
    <row r="1053" spans="1:12" x14ac:dyDescent="0.3">
      <c r="A1053">
        <v>1079</v>
      </c>
      <c r="B1053" t="s">
        <v>391</v>
      </c>
      <c r="C1053" t="s">
        <v>11</v>
      </c>
      <c r="D1053" s="1">
        <v>41274</v>
      </c>
      <c r="E1053" s="6">
        <f t="shared" si="25"/>
        <v>2012</v>
      </c>
      <c r="F1053" s="2">
        <v>2060702000</v>
      </c>
      <c r="G1053" s="2">
        <v>995046000</v>
      </c>
      <c r="H1053" t="s">
        <v>12</v>
      </c>
      <c r="I1053" t="s">
        <v>12</v>
      </c>
      <c r="J1053" t="s">
        <v>12</v>
      </c>
      <c r="K1053" t="s">
        <v>36</v>
      </c>
      <c r="L1053" t="s">
        <v>214</v>
      </c>
    </row>
    <row r="1054" spans="1:12" x14ac:dyDescent="0.3">
      <c r="A1054">
        <v>1080</v>
      </c>
      <c r="B1054" t="s">
        <v>391</v>
      </c>
      <c r="C1054" t="s">
        <v>15</v>
      </c>
      <c r="D1054" s="1">
        <v>41639</v>
      </c>
      <c r="E1054" s="6">
        <f t="shared" si="25"/>
        <v>2013</v>
      </c>
      <c r="F1054" s="2">
        <v>2246428000</v>
      </c>
      <c r="G1054" s="2">
        <v>1073497000</v>
      </c>
      <c r="H1054" t="s">
        <v>12</v>
      </c>
      <c r="I1054" t="s">
        <v>12</v>
      </c>
      <c r="J1054" t="s">
        <v>12</v>
      </c>
      <c r="K1054" t="s">
        <v>36</v>
      </c>
      <c r="L1054" t="s">
        <v>214</v>
      </c>
    </row>
    <row r="1055" spans="1:12" x14ac:dyDescent="0.3">
      <c r="A1055">
        <v>1081</v>
      </c>
      <c r="B1055" t="s">
        <v>391</v>
      </c>
      <c r="C1055" t="s">
        <v>16</v>
      </c>
      <c r="D1055" s="1">
        <v>42004</v>
      </c>
      <c r="E1055" s="6">
        <f t="shared" si="25"/>
        <v>2014</v>
      </c>
      <c r="F1055" s="2">
        <v>2464867000</v>
      </c>
      <c r="G1055" s="2">
        <v>1125057000</v>
      </c>
      <c r="H1055" t="s">
        <v>12</v>
      </c>
      <c r="I1055" t="s">
        <v>12</v>
      </c>
      <c r="J1055" t="s">
        <v>12</v>
      </c>
      <c r="K1055" t="s">
        <v>36</v>
      </c>
      <c r="L1055" t="s">
        <v>214</v>
      </c>
    </row>
    <row r="1056" spans="1:12" x14ac:dyDescent="0.3">
      <c r="A1056">
        <v>1082</v>
      </c>
      <c r="B1056" t="s">
        <v>391</v>
      </c>
      <c r="C1056" t="s">
        <v>17</v>
      </c>
      <c r="D1056" s="1">
        <v>42369</v>
      </c>
      <c r="E1056" s="6">
        <f t="shared" si="25"/>
        <v>2015</v>
      </c>
      <c r="F1056" s="2">
        <v>2722564000</v>
      </c>
      <c r="G1056" s="2">
        <v>1090263000</v>
      </c>
      <c r="H1056" t="s">
        <v>12</v>
      </c>
      <c r="I1056" t="s">
        <v>12</v>
      </c>
      <c r="J1056" t="s">
        <v>12</v>
      </c>
      <c r="K1056" t="s">
        <v>36</v>
      </c>
      <c r="L1056" t="s">
        <v>214</v>
      </c>
    </row>
    <row r="1057" spans="1:12" x14ac:dyDescent="0.3">
      <c r="A1057">
        <v>1083</v>
      </c>
      <c r="B1057" t="s">
        <v>392</v>
      </c>
      <c r="C1057" t="s">
        <v>11</v>
      </c>
      <c r="D1057" s="1">
        <v>41274</v>
      </c>
      <c r="E1057" s="6">
        <f t="shared" si="25"/>
        <v>2012</v>
      </c>
      <c r="F1057" s="2">
        <v>24618000000</v>
      </c>
      <c r="G1057" s="2">
        <v>15055000000</v>
      </c>
      <c r="H1057" s="2">
        <v>2249000000</v>
      </c>
      <c r="I1057" t="s">
        <v>12</v>
      </c>
      <c r="J1057" t="s">
        <v>12</v>
      </c>
      <c r="K1057" t="s">
        <v>36</v>
      </c>
      <c r="L1057" t="s">
        <v>393</v>
      </c>
    </row>
    <row r="1058" spans="1:12" x14ac:dyDescent="0.3">
      <c r="A1058">
        <v>1084</v>
      </c>
      <c r="B1058" t="s">
        <v>392</v>
      </c>
      <c r="C1058" t="s">
        <v>15</v>
      </c>
      <c r="D1058" s="1">
        <v>41639</v>
      </c>
      <c r="E1058" s="6">
        <f t="shared" si="25"/>
        <v>2013</v>
      </c>
      <c r="F1058" s="2">
        <v>24466000000</v>
      </c>
      <c r="G1058" s="2">
        <v>14009000000</v>
      </c>
      <c r="H1058" s="2">
        <v>2362000000</v>
      </c>
      <c r="I1058" t="s">
        <v>12</v>
      </c>
      <c r="J1058" t="s">
        <v>12</v>
      </c>
      <c r="K1058" t="s">
        <v>36</v>
      </c>
      <c r="L1058" t="s">
        <v>393</v>
      </c>
    </row>
    <row r="1059" spans="1:12" x14ac:dyDescent="0.3">
      <c r="A1059">
        <v>1085</v>
      </c>
      <c r="B1059" t="s">
        <v>392</v>
      </c>
      <c r="C1059" t="s">
        <v>16</v>
      </c>
      <c r="D1059" s="1">
        <v>42004</v>
      </c>
      <c r="E1059" s="6">
        <f t="shared" si="25"/>
        <v>2014</v>
      </c>
      <c r="F1059" s="2">
        <v>24522000000</v>
      </c>
      <c r="G1059" s="2">
        <v>14362000000</v>
      </c>
      <c r="H1059" s="2">
        <v>2541000000</v>
      </c>
      <c r="I1059" t="s">
        <v>12</v>
      </c>
      <c r="J1059" t="s">
        <v>12</v>
      </c>
      <c r="K1059" t="s">
        <v>36</v>
      </c>
      <c r="L1059" t="s">
        <v>393</v>
      </c>
    </row>
    <row r="1060" spans="1:12" x14ac:dyDescent="0.3">
      <c r="A1060">
        <v>1086</v>
      </c>
      <c r="B1060" t="s">
        <v>392</v>
      </c>
      <c r="C1060" t="s">
        <v>17</v>
      </c>
      <c r="D1060" s="1">
        <v>42369</v>
      </c>
      <c r="E1060" s="6">
        <f t="shared" si="25"/>
        <v>2015</v>
      </c>
      <c r="F1060" s="2">
        <v>25434000000</v>
      </c>
      <c r="G1060" s="2">
        <v>14320000000</v>
      </c>
      <c r="H1060" s="2">
        <v>2749000000</v>
      </c>
      <c r="I1060" t="s">
        <v>12</v>
      </c>
      <c r="J1060" t="s">
        <v>12</v>
      </c>
      <c r="K1060" t="s">
        <v>36</v>
      </c>
      <c r="L1060" t="s">
        <v>393</v>
      </c>
    </row>
    <row r="1061" spans="1:12" x14ac:dyDescent="0.3">
      <c r="A1061">
        <v>1087</v>
      </c>
      <c r="B1061" t="s">
        <v>394</v>
      </c>
      <c r="C1061" t="s">
        <v>11</v>
      </c>
      <c r="D1061" s="1">
        <v>41517</v>
      </c>
      <c r="E1061" s="6">
        <f t="shared" si="25"/>
        <v>2013</v>
      </c>
      <c r="F1061" s="2">
        <v>14861000000</v>
      </c>
      <c r="G1061" s="2">
        <v>7208000000</v>
      </c>
      <c r="H1061" s="2">
        <v>2550000000</v>
      </c>
      <c r="I1061" s="2">
        <v>1533000000</v>
      </c>
      <c r="J1061" t="s">
        <v>12</v>
      </c>
      <c r="K1061" t="s">
        <v>59</v>
      </c>
      <c r="L1061" t="s">
        <v>138</v>
      </c>
    </row>
    <row r="1062" spans="1:12" x14ac:dyDescent="0.3">
      <c r="A1062">
        <v>1088</v>
      </c>
      <c r="B1062" t="s">
        <v>394</v>
      </c>
      <c r="C1062" t="s">
        <v>15</v>
      </c>
      <c r="D1062" s="1">
        <v>41882</v>
      </c>
      <c r="E1062" s="6">
        <f t="shared" si="25"/>
        <v>2014</v>
      </c>
      <c r="F1062" s="2">
        <v>15855000000</v>
      </c>
      <c r="G1062" s="2">
        <v>7281000000</v>
      </c>
      <c r="H1062" s="2">
        <v>2774000000</v>
      </c>
      <c r="I1062" s="2">
        <v>1725000000</v>
      </c>
      <c r="J1062" t="s">
        <v>12</v>
      </c>
      <c r="K1062" t="s">
        <v>59</v>
      </c>
      <c r="L1062" t="s">
        <v>138</v>
      </c>
    </row>
    <row r="1063" spans="1:12" x14ac:dyDescent="0.3">
      <c r="A1063">
        <v>1089</v>
      </c>
      <c r="B1063" t="s">
        <v>394</v>
      </c>
      <c r="C1063" t="s">
        <v>16</v>
      </c>
      <c r="D1063" s="1">
        <v>42247</v>
      </c>
      <c r="E1063" s="6">
        <f t="shared" si="25"/>
        <v>2015</v>
      </c>
      <c r="F1063" s="2">
        <v>15001000000</v>
      </c>
      <c r="G1063" s="2">
        <v>6819000000</v>
      </c>
      <c r="H1063" s="2">
        <v>2686000000</v>
      </c>
      <c r="I1063" s="2">
        <v>1580000000</v>
      </c>
      <c r="J1063" t="s">
        <v>12</v>
      </c>
      <c r="K1063" t="s">
        <v>59</v>
      </c>
      <c r="L1063" t="s">
        <v>138</v>
      </c>
    </row>
    <row r="1064" spans="1:12" x14ac:dyDescent="0.3">
      <c r="A1064">
        <v>1090</v>
      </c>
      <c r="B1064" t="s">
        <v>394</v>
      </c>
      <c r="C1064" t="s">
        <v>17</v>
      </c>
      <c r="D1064" s="1">
        <v>42613</v>
      </c>
      <c r="E1064" s="6">
        <f t="shared" si="25"/>
        <v>2016</v>
      </c>
      <c r="F1064" s="2">
        <v>13502000000</v>
      </c>
      <c r="G1064" s="2">
        <v>6485000000</v>
      </c>
      <c r="H1064" s="2">
        <v>2833000000</v>
      </c>
      <c r="I1064" s="2">
        <v>1512000000</v>
      </c>
      <c r="J1064" t="s">
        <v>12</v>
      </c>
      <c r="K1064" t="s">
        <v>59</v>
      </c>
      <c r="L1064" t="s">
        <v>138</v>
      </c>
    </row>
    <row r="1065" spans="1:12" x14ac:dyDescent="0.3">
      <c r="A1065">
        <v>1091</v>
      </c>
      <c r="B1065" t="s">
        <v>395</v>
      </c>
      <c r="C1065" t="s">
        <v>11</v>
      </c>
      <c r="D1065" s="1">
        <v>41425</v>
      </c>
      <c r="E1065" s="6">
        <f t="shared" si="25"/>
        <v>2013</v>
      </c>
      <c r="F1065" s="2">
        <v>9974100000</v>
      </c>
      <c r="G1065" s="2">
        <v>7213900000</v>
      </c>
      <c r="H1065" s="2">
        <v>550600000</v>
      </c>
      <c r="I1065" t="s">
        <v>12</v>
      </c>
      <c r="J1065" t="s">
        <v>12</v>
      </c>
      <c r="K1065" t="s">
        <v>59</v>
      </c>
      <c r="L1065" t="s">
        <v>138</v>
      </c>
    </row>
    <row r="1066" spans="1:12" x14ac:dyDescent="0.3">
      <c r="A1066">
        <v>1092</v>
      </c>
      <c r="B1066" t="s">
        <v>395</v>
      </c>
      <c r="C1066" t="s">
        <v>15</v>
      </c>
      <c r="D1066" s="1">
        <v>42004</v>
      </c>
      <c r="E1066" s="6">
        <f t="shared" si="25"/>
        <v>2014</v>
      </c>
      <c r="F1066" s="2">
        <v>9055800000</v>
      </c>
      <c r="G1066" s="2">
        <v>7129200000</v>
      </c>
      <c r="H1066" s="2">
        <v>505800000</v>
      </c>
      <c r="I1066" t="s">
        <v>12</v>
      </c>
      <c r="J1066" t="s">
        <v>12</v>
      </c>
      <c r="K1066" t="s">
        <v>59</v>
      </c>
      <c r="L1066" t="s">
        <v>138</v>
      </c>
    </row>
    <row r="1067" spans="1:12" x14ac:dyDescent="0.3">
      <c r="A1067">
        <v>1093</v>
      </c>
      <c r="B1067" t="s">
        <v>395</v>
      </c>
      <c r="C1067" t="s">
        <v>16</v>
      </c>
      <c r="D1067" s="1">
        <v>42369</v>
      </c>
      <c r="E1067" s="6">
        <f t="shared" si="25"/>
        <v>2015</v>
      </c>
      <c r="F1067" s="2">
        <v>8895300000</v>
      </c>
      <c r="G1067" s="2">
        <v>7177400000</v>
      </c>
      <c r="H1067" s="2">
        <v>439100000</v>
      </c>
      <c r="I1067" t="s">
        <v>12</v>
      </c>
      <c r="J1067" t="s">
        <v>12</v>
      </c>
      <c r="K1067" t="s">
        <v>59</v>
      </c>
      <c r="L1067" t="s">
        <v>138</v>
      </c>
    </row>
    <row r="1068" spans="1:12" x14ac:dyDescent="0.3">
      <c r="A1068">
        <v>1094</v>
      </c>
      <c r="B1068" t="s">
        <v>395</v>
      </c>
      <c r="C1068" t="s">
        <v>17</v>
      </c>
      <c r="D1068" s="1">
        <v>42735</v>
      </c>
      <c r="E1068" s="6">
        <f t="shared" si="25"/>
        <v>2016</v>
      </c>
      <c r="F1068" s="2">
        <v>7162800000</v>
      </c>
      <c r="G1068" s="2">
        <v>6352800000</v>
      </c>
      <c r="H1068" s="2">
        <v>491000000</v>
      </c>
      <c r="I1068" t="s">
        <v>12</v>
      </c>
      <c r="J1068" t="s">
        <v>12</v>
      </c>
      <c r="K1068" t="s">
        <v>59</v>
      </c>
      <c r="L1068" t="s">
        <v>138</v>
      </c>
    </row>
    <row r="1069" spans="1:12" x14ac:dyDescent="0.3">
      <c r="A1069">
        <v>1095</v>
      </c>
      <c r="B1069" t="s">
        <v>396</v>
      </c>
      <c r="C1069" t="s">
        <v>11</v>
      </c>
      <c r="D1069" s="1">
        <v>41274</v>
      </c>
      <c r="E1069" s="6">
        <f t="shared" si="25"/>
        <v>2012</v>
      </c>
      <c r="F1069" s="2">
        <v>82243000000</v>
      </c>
      <c r="G1069" s="2">
        <v>68948000000</v>
      </c>
      <c r="H1069" s="2">
        <v>7202000000</v>
      </c>
      <c r="I1069" t="s">
        <v>12</v>
      </c>
      <c r="J1069" s="2">
        <v>995000000</v>
      </c>
      <c r="K1069" t="s">
        <v>83</v>
      </c>
      <c r="L1069" t="s">
        <v>341</v>
      </c>
    </row>
    <row r="1070" spans="1:12" x14ac:dyDescent="0.3">
      <c r="A1070">
        <v>1096</v>
      </c>
      <c r="B1070" t="s">
        <v>396</v>
      </c>
      <c r="C1070" t="s">
        <v>15</v>
      </c>
      <c r="D1070" s="1">
        <v>41639</v>
      </c>
      <c r="E1070" s="6">
        <f t="shared" si="25"/>
        <v>2013</v>
      </c>
      <c r="F1070" s="2">
        <v>100160000000</v>
      </c>
      <c r="G1070" s="2">
        <v>87758000000</v>
      </c>
      <c r="H1070" s="2">
        <v>7851000000</v>
      </c>
      <c r="I1070" t="s">
        <v>12</v>
      </c>
      <c r="J1070" s="2">
        <v>1220000000</v>
      </c>
      <c r="K1070" t="s">
        <v>83</v>
      </c>
      <c r="L1070" t="s">
        <v>341</v>
      </c>
    </row>
    <row r="1071" spans="1:12" x14ac:dyDescent="0.3">
      <c r="A1071">
        <v>1097</v>
      </c>
      <c r="B1071" t="s">
        <v>396</v>
      </c>
      <c r="C1071" t="s">
        <v>16</v>
      </c>
      <c r="D1071" s="1">
        <v>42004</v>
      </c>
      <c r="E1071" s="6">
        <f t="shared" si="25"/>
        <v>2014</v>
      </c>
      <c r="F1071" s="2">
        <v>97817000000</v>
      </c>
      <c r="G1071" s="2">
        <v>84275000000</v>
      </c>
      <c r="H1071" s="2">
        <v>8450000000</v>
      </c>
      <c r="I1071" t="s">
        <v>12</v>
      </c>
      <c r="J1071" s="2">
        <v>1326000000</v>
      </c>
      <c r="K1071" t="s">
        <v>83</v>
      </c>
      <c r="L1071" t="s">
        <v>341</v>
      </c>
    </row>
    <row r="1072" spans="1:12" x14ac:dyDescent="0.3">
      <c r="A1072">
        <v>1098</v>
      </c>
      <c r="B1072" t="s">
        <v>396</v>
      </c>
      <c r="C1072" t="s">
        <v>17</v>
      </c>
      <c r="D1072" s="1">
        <v>42369</v>
      </c>
      <c r="E1072" s="6">
        <f t="shared" si="25"/>
        <v>2015</v>
      </c>
      <c r="F1072" s="2">
        <v>72051000000</v>
      </c>
      <c r="G1072" s="2">
        <v>55891000000</v>
      </c>
      <c r="H1072" s="2">
        <v>10029000000</v>
      </c>
      <c r="I1072" t="s">
        <v>12</v>
      </c>
      <c r="J1072" s="2">
        <v>1646000000</v>
      </c>
      <c r="K1072" t="s">
        <v>83</v>
      </c>
      <c r="L1072" t="s">
        <v>341</v>
      </c>
    </row>
    <row r="1073" spans="1:14" x14ac:dyDescent="0.3">
      <c r="A1073">
        <v>1099</v>
      </c>
      <c r="B1073" t="s">
        <v>397</v>
      </c>
      <c r="C1073" t="s">
        <v>11</v>
      </c>
      <c r="D1073" s="1">
        <v>41274</v>
      </c>
      <c r="E1073" s="6">
        <f t="shared" si="25"/>
        <v>2012</v>
      </c>
      <c r="F1073" s="2">
        <v>47267000000</v>
      </c>
      <c r="G1073" s="2">
        <v>16446000000</v>
      </c>
      <c r="H1073" s="2">
        <v>12776000000</v>
      </c>
      <c r="I1073" s="2">
        <v>8168000000</v>
      </c>
      <c r="J1073" t="s">
        <v>12</v>
      </c>
      <c r="K1073" t="s">
        <v>25</v>
      </c>
      <c r="L1073" t="s">
        <v>26</v>
      </c>
    </row>
    <row r="1074" spans="1:14" x14ac:dyDescent="0.3">
      <c r="A1074">
        <v>1100</v>
      </c>
      <c r="B1074" t="s">
        <v>397</v>
      </c>
      <c r="C1074" t="s">
        <v>15</v>
      </c>
      <c r="D1074" s="1">
        <v>41639</v>
      </c>
      <c r="E1074" s="6">
        <f t="shared" si="25"/>
        <v>2013</v>
      </c>
      <c r="F1074" s="2">
        <v>44033000000</v>
      </c>
      <c r="G1074" s="2">
        <v>16954000000</v>
      </c>
      <c r="H1074" s="2">
        <v>11911000000</v>
      </c>
      <c r="I1074" s="2">
        <v>7503000000</v>
      </c>
      <c r="J1074" t="s">
        <v>12</v>
      </c>
      <c r="K1074" t="s">
        <v>25</v>
      </c>
      <c r="L1074" t="s">
        <v>26</v>
      </c>
    </row>
    <row r="1075" spans="1:14" x14ac:dyDescent="0.3">
      <c r="A1075">
        <v>1101</v>
      </c>
      <c r="B1075" t="s">
        <v>397</v>
      </c>
      <c r="C1075" t="s">
        <v>16</v>
      </c>
      <c r="D1075" s="1">
        <v>42004</v>
      </c>
      <c r="E1075" s="6">
        <f t="shared" si="25"/>
        <v>2014</v>
      </c>
      <c r="F1075" s="2">
        <v>42237000000</v>
      </c>
      <c r="G1075" s="2">
        <v>16768000000</v>
      </c>
      <c r="H1075" s="2">
        <v>11606000000</v>
      </c>
      <c r="I1075" s="2">
        <v>7180000000</v>
      </c>
      <c r="J1075" t="s">
        <v>12</v>
      </c>
      <c r="K1075" t="s">
        <v>25</v>
      </c>
      <c r="L1075" t="s">
        <v>26</v>
      </c>
    </row>
    <row r="1076" spans="1:14" x14ac:dyDescent="0.3">
      <c r="A1076">
        <v>1102</v>
      </c>
      <c r="B1076" t="s">
        <v>397</v>
      </c>
      <c r="C1076" t="s">
        <v>17</v>
      </c>
      <c r="D1076" s="1">
        <v>42369</v>
      </c>
      <c r="E1076" s="6">
        <f t="shared" si="25"/>
        <v>2015</v>
      </c>
      <c r="F1076" s="2">
        <v>39498000000</v>
      </c>
      <c r="G1076" s="2">
        <v>14934000000</v>
      </c>
      <c r="H1076" s="2">
        <v>10313000000</v>
      </c>
      <c r="I1076" s="2">
        <v>6704000000</v>
      </c>
      <c r="J1076" t="s">
        <v>12</v>
      </c>
      <c r="K1076" t="s">
        <v>25</v>
      </c>
      <c r="L1076" t="s">
        <v>26</v>
      </c>
    </row>
    <row r="1077" spans="1:14" x14ac:dyDescent="0.3">
      <c r="A1077">
        <v>1103</v>
      </c>
      <c r="B1077" t="s">
        <v>398</v>
      </c>
      <c r="C1077" t="s">
        <v>11</v>
      </c>
      <c r="D1077" s="1">
        <v>41274</v>
      </c>
      <c r="E1077" s="6">
        <f t="shared" si="25"/>
        <v>2012</v>
      </c>
      <c r="F1077" s="2">
        <v>11966000000</v>
      </c>
      <c r="G1077" s="2">
        <v>2079000000</v>
      </c>
      <c r="H1077" s="2">
        <v>4017000000</v>
      </c>
      <c r="I1077" t="s">
        <v>12</v>
      </c>
      <c r="J1077" s="2">
        <v>2008000000</v>
      </c>
      <c r="K1077" t="s">
        <v>83</v>
      </c>
      <c r="L1077" t="s">
        <v>84</v>
      </c>
    </row>
    <row r="1078" spans="1:14" x14ac:dyDescent="0.3">
      <c r="A1078">
        <v>1104</v>
      </c>
      <c r="B1078" t="s">
        <v>398</v>
      </c>
      <c r="C1078" t="s">
        <v>15</v>
      </c>
      <c r="D1078" s="1">
        <v>41639</v>
      </c>
      <c r="E1078" s="6">
        <f t="shared" si="25"/>
        <v>2013</v>
      </c>
      <c r="F1078" s="2">
        <v>11325000000</v>
      </c>
      <c r="G1078" s="2">
        <v>2156000000</v>
      </c>
      <c r="H1078" s="2">
        <v>3469000000</v>
      </c>
      <c r="I1078" t="s">
        <v>12</v>
      </c>
      <c r="J1078" s="2">
        <v>2500000000</v>
      </c>
      <c r="K1078" t="s">
        <v>83</v>
      </c>
      <c r="L1078" t="s">
        <v>84</v>
      </c>
    </row>
    <row r="1079" spans="1:14" x14ac:dyDescent="0.3">
      <c r="A1079">
        <v>1105</v>
      </c>
      <c r="B1079" t="s">
        <v>398</v>
      </c>
      <c r="C1079" t="s">
        <v>16</v>
      </c>
      <c r="D1079" s="1">
        <v>42004</v>
      </c>
      <c r="E1079" s="6">
        <f t="shared" si="25"/>
        <v>2014</v>
      </c>
      <c r="F1079" s="2">
        <v>10846000000</v>
      </c>
      <c r="G1079" s="2">
        <v>2246000000</v>
      </c>
      <c r="H1079" s="2">
        <v>3627000000</v>
      </c>
      <c r="I1079" t="s">
        <v>12</v>
      </c>
      <c r="J1079" s="2">
        <v>2861000000</v>
      </c>
      <c r="K1079" t="s">
        <v>83</v>
      </c>
      <c r="L1079" t="s">
        <v>84</v>
      </c>
    </row>
    <row r="1080" spans="1:14" x14ac:dyDescent="0.3">
      <c r="A1080">
        <v>1106</v>
      </c>
      <c r="B1080" t="s">
        <v>398</v>
      </c>
      <c r="C1080" t="s">
        <v>17</v>
      </c>
      <c r="D1080" s="1">
        <v>42369</v>
      </c>
      <c r="E1080" s="6">
        <f t="shared" si="25"/>
        <v>2015</v>
      </c>
      <c r="F1080" s="2">
        <v>5522000000</v>
      </c>
      <c r="G1080" s="2">
        <v>1694000000</v>
      </c>
      <c r="H1080" s="2">
        <v>1831000000</v>
      </c>
      <c r="I1080" t="s">
        <v>12</v>
      </c>
      <c r="J1080" s="2">
        <v>2957000000</v>
      </c>
      <c r="K1080" t="s">
        <v>83</v>
      </c>
      <c r="L1080" t="s">
        <v>84</v>
      </c>
    </row>
    <row r="1081" spans="1:14" x14ac:dyDescent="0.3">
      <c r="A1081">
        <v>1107</v>
      </c>
      <c r="B1081" t="s">
        <v>399</v>
      </c>
      <c r="C1081" t="s">
        <v>11</v>
      </c>
      <c r="D1081" s="1">
        <v>41455</v>
      </c>
      <c r="E1081" s="6">
        <f t="shared" si="25"/>
        <v>2013</v>
      </c>
      <c r="F1081" s="2">
        <v>77849000000</v>
      </c>
      <c r="G1081" s="2">
        <v>20385000000</v>
      </c>
      <c r="H1081" s="2">
        <v>20289000000</v>
      </c>
      <c r="I1081" s="2">
        <v>10411000000</v>
      </c>
      <c r="J1081" t="s">
        <v>12</v>
      </c>
      <c r="K1081" t="s">
        <v>22</v>
      </c>
      <c r="L1081" t="s">
        <v>400</v>
      </c>
      <c r="N1081" s="2" t="e">
        <f>H1081+I1081+J1081</f>
        <v>#VALUE!</v>
      </c>
    </row>
    <row r="1082" spans="1:14" x14ac:dyDescent="0.3">
      <c r="A1082">
        <v>1108</v>
      </c>
      <c r="B1082" t="s">
        <v>399</v>
      </c>
      <c r="C1082" t="s">
        <v>15</v>
      </c>
      <c r="D1082" s="1">
        <v>41820</v>
      </c>
      <c r="E1082" s="6">
        <f t="shared" si="25"/>
        <v>2014</v>
      </c>
      <c r="F1082" s="2">
        <v>86833000000</v>
      </c>
      <c r="G1082" s="2">
        <v>27078000000</v>
      </c>
      <c r="H1082" s="2">
        <v>20488000000</v>
      </c>
      <c r="I1082" s="2">
        <v>11381000000</v>
      </c>
      <c r="J1082" t="s">
        <v>12</v>
      </c>
      <c r="K1082" t="s">
        <v>22</v>
      </c>
      <c r="L1082" t="s">
        <v>400</v>
      </c>
      <c r="N1082" s="2" t="e">
        <f>H1082+I1082+J1082</f>
        <v>#VALUE!</v>
      </c>
    </row>
    <row r="1083" spans="1:14" x14ac:dyDescent="0.3">
      <c r="A1083">
        <v>1109</v>
      </c>
      <c r="B1083" t="s">
        <v>399</v>
      </c>
      <c r="C1083" t="s">
        <v>16</v>
      </c>
      <c r="D1083" s="1">
        <v>42185</v>
      </c>
      <c r="E1083" s="6">
        <f t="shared" si="25"/>
        <v>2015</v>
      </c>
      <c r="F1083" s="2">
        <v>93580000000</v>
      </c>
      <c r="G1083" s="2">
        <v>33038000000</v>
      </c>
      <c r="H1083" s="2">
        <v>20324000000</v>
      </c>
      <c r="I1083" s="2">
        <v>12046000000</v>
      </c>
      <c r="J1083" t="s">
        <v>12</v>
      </c>
      <c r="K1083" t="s">
        <v>22</v>
      </c>
      <c r="L1083" t="s">
        <v>400</v>
      </c>
      <c r="N1083" s="2" t="e">
        <f>H1083+I1083+J1083</f>
        <v>#VALUE!</v>
      </c>
    </row>
    <row r="1084" spans="1:14" x14ac:dyDescent="0.3">
      <c r="A1084">
        <v>1110</v>
      </c>
      <c r="B1084" t="s">
        <v>399</v>
      </c>
      <c r="C1084" t="s">
        <v>17</v>
      </c>
      <c r="D1084" s="1">
        <v>42551</v>
      </c>
      <c r="E1084" s="6">
        <f t="shared" si="25"/>
        <v>2016</v>
      </c>
      <c r="F1084" s="2">
        <v>85320000000</v>
      </c>
      <c r="G1084" s="2">
        <v>32780000000</v>
      </c>
      <c r="H1084" s="2">
        <v>19260000000</v>
      </c>
      <c r="I1084" s="2">
        <v>11988000000</v>
      </c>
      <c r="J1084" t="s">
        <v>12</v>
      </c>
      <c r="K1084" t="s">
        <v>22</v>
      </c>
      <c r="L1084" t="s">
        <v>400</v>
      </c>
      <c r="N1084" s="2" t="e">
        <f>H1084+I1084+J1084</f>
        <v>#VALUE!</v>
      </c>
    </row>
    <row r="1085" spans="1:14" x14ac:dyDescent="0.3">
      <c r="A1085">
        <v>1111</v>
      </c>
      <c r="B1085" t="s">
        <v>401</v>
      </c>
      <c r="C1085" t="s">
        <v>11</v>
      </c>
      <c r="D1085" s="1">
        <v>41274</v>
      </c>
      <c r="E1085" s="6">
        <f t="shared" si="25"/>
        <v>2012</v>
      </c>
      <c r="F1085" s="2">
        <v>4608955000</v>
      </c>
      <c r="G1085" s="2">
        <v>116586000</v>
      </c>
      <c r="H1085" s="2">
        <v>2448629000</v>
      </c>
      <c r="I1085" t="s">
        <v>12</v>
      </c>
      <c r="J1085" s="2">
        <v>264631000</v>
      </c>
      <c r="K1085" t="s">
        <v>47</v>
      </c>
      <c r="L1085" t="s">
        <v>105</v>
      </c>
    </row>
    <row r="1086" spans="1:14" x14ac:dyDescent="0.3">
      <c r="A1086">
        <v>1112</v>
      </c>
      <c r="B1086" t="s">
        <v>401</v>
      </c>
      <c r="C1086" t="s">
        <v>15</v>
      </c>
      <c r="D1086" s="1">
        <v>41639</v>
      </c>
      <c r="E1086" s="6">
        <f t="shared" si="25"/>
        <v>2013</v>
      </c>
      <c r="F1086" s="2">
        <v>4822539000</v>
      </c>
      <c r="G1086" s="2">
        <v>83692000</v>
      </c>
      <c r="H1086" s="2">
        <v>2540954000</v>
      </c>
      <c r="I1086" t="s">
        <v>12</v>
      </c>
      <c r="J1086" s="2">
        <v>231912000</v>
      </c>
      <c r="K1086" t="s">
        <v>47</v>
      </c>
      <c r="L1086" t="s">
        <v>105</v>
      </c>
    </row>
    <row r="1087" spans="1:14" x14ac:dyDescent="0.3">
      <c r="A1087">
        <v>1113</v>
      </c>
      <c r="B1087" t="s">
        <v>401</v>
      </c>
      <c r="C1087" t="s">
        <v>16</v>
      </c>
      <c r="D1087" s="1">
        <v>42004</v>
      </c>
      <c r="E1087" s="6">
        <f t="shared" si="25"/>
        <v>2014</v>
      </c>
      <c r="F1087" s="2">
        <v>4736150000</v>
      </c>
      <c r="G1087" s="2">
        <v>63083000</v>
      </c>
      <c r="H1087" s="2">
        <v>2655650000</v>
      </c>
      <c r="I1087" t="s">
        <v>12</v>
      </c>
      <c r="J1087" s="2">
        <v>157824000</v>
      </c>
      <c r="K1087" t="s">
        <v>47</v>
      </c>
      <c r="L1087" t="s">
        <v>105</v>
      </c>
    </row>
    <row r="1088" spans="1:14" x14ac:dyDescent="0.3">
      <c r="A1088">
        <v>1114</v>
      </c>
      <c r="B1088" t="s">
        <v>401</v>
      </c>
      <c r="C1088" t="s">
        <v>17</v>
      </c>
      <c r="D1088" s="1">
        <v>42369</v>
      </c>
      <c r="E1088" s="6">
        <f t="shared" si="25"/>
        <v>2015</v>
      </c>
      <c r="F1088" s="2">
        <v>4995881000</v>
      </c>
      <c r="G1088" s="2">
        <v>73814000</v>
      </c>
      <c r="H1088" s="2">
        <v>2796508000</v>
      </c>
      <c r="I1088" t="s">
        <v>12</v>
      </c>
      <c r="J1088" s="2">
        <v>196424000</v>
      </c>
      <c r="K1088" t="s">
        <v>47</v>
      </c>
      <c r="L1088" t="s">
        <v>105</v>
      </c>
    </row>
    <row r="1089" spans="1:14" x14ac:dyDescent="0.3">
      <c r="A1089">
        <v>1115</v>
      </c>
      <c r="B1089" t="s">
        <v>402</v>
      </c>
      <c r="C1089" t="s">
        <v>11</v>
      </c>
      <c r="D1089" s="1">
        <v>41639</v>
      </c>
      <c r="E1089" s="6">
        <f t="shared" si="25"/>
        <v>2013</v>
      </c>
      <c r="F1089" s="2">
        <v>2378972000</v>
      </c>
      <c r="G1089" s="2">
        <v>1097041000</v>
      </c>
      <c r="H1089" s="2">
        <v>692693000</v>
      </c>
      <c r="I1089" s="2">
        <v>116346000</v>
      </c>
      <c r="J1089" s="2">
        <v>24539000</v>
      </c>
      <c r="K1089" t="s">
        <v>25</v>
      </c>
      <c r="L1089" t="s">
        <v>318</v>
      </c>
    </row>
    <row r="1090" spans="1:14" x14ac:dyDescent="0.3">
      <c r="A1090">
        <v>1116</v>
      </c>
      <c r="B1090" t="s">
        <v>402</v>
      </c>
      <c r="C1090" t="s">
        <v>15</v>
      </c>
      <c r="D1090" s="1">
        <v>42004</v>
      </c>
      <c r="E1090" s="6">
        <f t="shared" ref="E1090:E1153" si="26">YEAR(D1090)</f>
        <v>2014</v>
      </c>
      <c r="F1090" s="2">
        <v>2485983000</v>
      </c>
      <c r="G1090" s="2">
        <v>1127233000</v>
      </c>
      <c r="H1090" s="2">
        <v>728582000</v>
      </c>
      <c r="I1090" s="2">
        <v>123297000</v>
      </c>
      <c r="J1090" s="2">
        <v>29185000</v>
      </c>
      <c r="K1090" t="s">
        <v>25</v>
      </c>
      <c r="L1090" t="s">
        <v>318</v>
      </c>
    </row>
    <row r="1091" spans="1:14" x14ac:dyDescent="0.3">
      <c r="A1091">
        <v>1117</v>
      </c>
      <c r="B1091" t="s">
        <v>402</v>
      </c>
      <c r="C1091" t="s">
        <v>16</v>
      </c>
      <c r="D1091" s="1">
        <v>42369</v>
      </c>
      <c r="E1091" s="6">
        <f t="shared" si="26"/>
        <v>2015</v>
      </c>
      <c r="F1091" s="2">
        <v>2395447000</v>
      </c>
      <c r="G1091" s="2">
        <v>1043454000</v>
      </c>
      <c r="H1091" s="2">
        <v>700810000</v>
      </c>
      <c r="I1091" s="2">
        <v>119076000</v>
      </c>
      <c r="J1091" s="2">
        <v>30951000</v>
      </c>
      <c r="K1091" t="s">
        <v>25</v>
      </c>
      <c r="L1091" t="s">
        <v>318</v>
      </c>
    </row>
    <row r="1092" spans="1:14" x14ac:dyDescent="0.3">
      <c r="A1092">
        <v>1118</v>
      </c>
      <c r="B1092" t="s">
        <v>402</v>
      </c>
      <c r="C1092" t="s">
        <v>17</v>
      </c>
      <c r="D1092" s="1">
        <v>42735</v>
      </c>
      <c r="E1092" s="6">
        <f t="shared" si="26"/>
        <v>2016</v>
      </c>
      <c r="F1092" s="2">
        <v>2508257000</v>
      </c>
      <c r="G1092" s="2">
        <v>1072670000</v>
      </c>
      <c r="H1092" s="2">
        <v>732622000</v>
      </c>
      <c r="I1092" s="2">
        <v>119968000</v>
      </c>
      <c r="J1092" s="2">
        <v>36052000</v>
      </c>
      <c r="K1092" t="s">
        <v>25</v>
      </c>
      <c r="L1092" t="s">
        <v>318</v>
      </c>
    </row>
    <row r="1093" spans="1:14" x14ac:dyDescent="0.3">
      <c r="A1093">
        <v>1119</v>
      </c>
      <c r="B1093" t="s">
        <v>403</v>
      </c>
      <c r="C1093" t="s">
        <v>11</v>
      </c>
      <c r="D1093" s="1">
        <v>41515</v>
      </c>
      <c r="E1093" s="6">
        <f t="shared" si="26"/>
        <v>2013</v>
      </c>
      <c r="F1093" s="2">
        <v>9073000000</v>
      </c>
      <c r="G1093" s="2">
        <v>7226000000</v>
      </c>
      <c r="H1093" s="2">
        <v>554000000</v>
      </c>
      <c r="I1093" s="2">
        <v>931000000</v>
      </c>
      <c r="J1093" t="s">
        <v>12</v>
      </c>
      <c r="K1093" t="s">
        <v>22</v>
      </c>
      <c r="L1093" t="s">
        <v>34</v>
      </c>
      <c r="N1093" s="2" t="e">
        <f>H1093+I1093+J1093</f>
        <v>#VALUE!</v>
      </c>
    </row>
    <row r="1094" spans="1:14" x14ac:dyDescent="0.3">
      <c r="A1094">
        <v>1120</v>
      </c>
      <c r="B1094" t="s">
        <v>403</v>
      </c>
      <c r="C1094" t="s">
        <v>15</v>
      </c>
      <c r="D1094" s="1">
        <v>41879</v>
      </c>
      <c r="E1094" s="6">
        <f t="shared" si="26"/>
        <v>2014</v>
      </c>
      <c r="F1094" s="2">
        <v>16358000000</v>
      </c>
      <c r="G1094" s="2">
        <v>10921000000</v>
      </c>
      <c r="H1094" s="2">
        <v>939000000</v>
      </c>
      <c r="I1094" s="2">
        <v>1371000000</v>
      </c>
      <c r="J1094" t="s">
        <v>12</v>
      </c>
      <c r="K1094" t="s">
        <v>22</v>
      </c>
      <c r="L1094" t="s">
        <v>34</v>
      </c>
      <c r="N1094" s="2" t="e">
        <f>H1094+I1094+J1094</f>
        <v>#VALUE!</v>
      </c>
    </row>
    <row r="1095" spans="1:14" x14ac:dyDescent="0.3">
      <c r="A1095">
        <v>1121</v>
      </c>
      <c r="B1095" t="s">
        <v>403</v>
      </c>
      <c r="C1095" t="s">
        <v>16</v>
      </c>
      <c r="D1095" s="1">
        <v>42250</v>
      </c>
      <c r="E1095" s="6">
        <f t="shared" si="26"/>
        <v>2015</v>
      </c>
      <c r="F1095" s="2">
        <v>16192000000</v>
      </c>
      <c r="G1095" s="2">
        <v>10977000000</v>
      </c>
      <c r="H1095" s="2">
        <v>674000000</v>
      </c>
      <c r="I1095" s="2">
        <v>1540000000</v>
      </c>
      <c r="J1095" t="s">
        <v>12</v>
      </c>
      <c r="K1095" t="s">
        <v>22</v>
      </c>
      <c r="L1095" t="s">
        <v>34</v>
      </c>
      <c r="N1095" s="2" t="e">
        <f>H1095+I1095+J1095</f>
        <v>#VALUE!</v>
      </c>
    </row>
    <row r="1096" spans="1:14" x14ac:dyDescent="0.3">
      <c r="A1096">
        <v>1122</v>
      </c>
      <c r="B1096" t="s">
        <v>403</v>
      </c>
      <c r="C1096" t="s">
        <v>17</v>
      </c>
      <c r="D1096" s="1">
        <v>42614</v>
      </c>
      <c r="E1096" s="6">
        <f t="shared" si="26"/>
        <v>2016</v>
      </c>
      <c r="F1096" s="2">
        <v>12399000000</v>
      </c>
      <c r="G1096" s="2">
        <v>9894000000</v>
      </c>
      <c r="H1096" s="2">
        <v>653000000</v>
      </c>
      <c r="I1096" s="2">
        <v>1617000000</v>
      </c>
      <c r="J1096" t="s">
        <v>12</v>
      </c>
      <c r="K1096" t="s">
        <v>22</v>
      </c>
      <c r="L1096" t="s">
        <v>34</v>
      </c>
      <c r="N1096" s="2" t="e">
        <f>H1096+I1096+J1096</f>
        <v>#VALUE!</v>
      </c>
    </row>
    <row r="1097" spans="1:14" x14ac:dyDescent="0.3">
      <c r="A1097">
        <v>1123</v>
      </c>
      <c r="B1097" t="s">
        <v>404</v>
      </c>
      <c r="C1097" t="s">
        <v>11</v>
      </c>
      <c r="D1097" s="1">
        <v>41274</v>
      </c>
      <c r="E1097" s="6">
        <f t="shared" si="26"/>
        <v>2012</v>
      </c>
      <c r="F1097" s="2">
        <v>4608563000</v>
      </c>
      <c r="G1097" s="2">
        <v>1079136000</v>
      </c>
      <c r="H1097" s="2">
        <v>285144000</v>
      </c>
      <c r="I1097" t="s">
        <v>12</v>
      </c>
      <c r="J1097" s="2">
        <v>1291456000</v>
      </c>
      <c r="K1097" t="s">
        <v>83</v>
      </c>
      <c r="L1097" t="s">
        <v>144</v>
      </c>
    </row>
    <row r="1098" spans="1:14" x14ac:dyDescent="0.3">
      <c r="A1098">
        <v>1124</v>
      </c>
      <c r="B1098" t="s">
        <v>404</v>
      </c>
      <c r="C1098" t="s">
        <v>15</v>
      </c>
      <c r="D1098" s="1">
        <v>41639</v>
      </c>
      <c r="E1098" s="6">
        <f t="shared" si="26"/>
        <v>2013</v>
      </c>
      <c r="F1098" s="2">
        <v>5312686000</v>
      </c>
      <c r="G1098" s="2">
        <v>1252812000</v>
      </c>
      <c r="H1098" s="2">
        <v>466498000</v>
      </c>
      <c r="I1098" t="s">
        <v>12</v>
      </c>
      <c r="J1098" s="2">
        <v>1602390000</v>
      </c>
      <c r="K1098" t="s">
        <v>83</v>
      </c>
      <c r="L1098" t="s">
        <v>144</v>
      </c>
    </row>
    <row r="1099" spans="1:14" x14ac:dyDescent="0.3">
      <c r="A1099">
        <v>1125</v>
      </c>
      <c r="B1099" t="s">
        <v>404</v>
      </c>
      <c r="C1099" t="s">
        <v>16</v>
      </c>
      <c r="D1099" s="1">
        <v>42004</v>
      </c>
      <c r="E1099" s="6">
        <f t="shared" si="26"/>
        <v>2014</v>
      </c>
      <c r="F1099" s="2">
        <v>5288933000</v>
      </c>
      <c r="G1099" s="2">
        <v>1089888000</v>
      </c>
      <c r="H1099" s="2">
        <v>471219000</v>
      </c>
      <c r="I1099" t="s">
        <v>12</v>
      </c>
      <c r="J1099" s="2">
        <v>1957025000</v>
      </c>
      <c r="K1099" t="s">
        <v>83</v>
      </c>
      <c r="L1099" t="s">
        <v>144</v>
      </c>
    </row>
    <row r="1100" spans="1:14" x14ac:dyDescent="0.3">
      <c r="A1100">
        <v>1126</v>
      </c>
      <c r="B1100" t="s">
        <v>404</v>
      </c>
      <c r="C1100" t="s">
        <v>17</v>
      </c>
      <c r="D1100" s="1">
        <v>42369</v>
      </c>
      <c r="E1100" s="6">
        <f t="shared" si="26"/>
        <v>2015</v>
      </c>
      <c r="F1100" s="2">
        <v>2787116000</v>
      </c>
      <c r="G1100" s="2">
        <v>832306000</v>
      </c>
      <c r="H1100" s="2">
        <v>372457000</v>
      </c>
      <c r="I1100" t="s">
        <v>12</v>
      </c>
      <c r="J1100" s="2">
        <v>1668489000</v>
      </c>
      <c r="K1100" t="s">
        <v>83</v>
      </c>
      <c r="L1100" t="s">
        <v>144</v>
      </c>
    </row>
    <row r="1101" spans="1:14" x14ac:dyDescent="0.3">
      <c r="A1101">
        <v>1127</v>
      </c>
      <c r="B1101" t="s">
        <v>405</v>
      </c>
      <c r="C1101" t="s">
        <v>11</v>
      </c>
      <c r="D1101" s="1">
        <v>42004</v>
      </c>
      <c r="E1101" s="6">
        <f t="shared" si="26"/>
        <v>2014</v>
      </c>
      <c r="F1101" s="2">
        <v>7719600000</v>
      </c>
      <c r="G1101" s="2">
        <v>4191600000</v>
      </c>
      <c r="H1101" s="2">
        <v>1545700000</v>
      </c>
      <c r="I1101" s="2">
        <v>581800000</v>
      </c>
      <c r="J1101" t="s">
        <v>12</v>
      </c>
      <c r="K1101" t="s">
        <v>25</v>
      </c>
      <c r="L1101" t="s">
        <v>26</v>
      </c>
    </row>
    <row r="1102" spans="1:14" x14ac:dyDescent="0.3">
      <c r="A1102">
        <v>1128</v>
      </c>
      <c r="B1102" t="s">
        <v>405</v>
      </c>
      <c r="C1102" t="s">
        <v>15</v>
      </c>
      <c r="D1102" s="1">
        <v>42369</v>
      </c>
      <c r="E1102" s="6">
        <f t="shared" si="26"/>
        <v>2015</v>
      </c>
      <c r="F1102" s="2">
        <v>9429300000</v>
      </c>
      <c r="G1102" s="2">
        <v>5213200000</v>
      </c>
      <c r="H1102" s="2">
        <v>2180700000</v>
      </c>
      <c r="I1102" s="2">
        <v>671900000</v>
      </c>
      <c r="J1102" t="s">
        <v>12</v>
      </c>
      <c r="K1102" t="s">
        <v>25</v>
      </c>
      <c r="L1102" t="s">
        <v>26</v>
      </c>
    </row>
    <row r="1103" spans="1:14" x14ac:dyDescent="0.3">
      <c r="A1103">
        <v>1132</v>
      </c>
      <c r="B1103" t="s">
        <v>406</v>
      </c>
      <c r="C1103" t="s">
        <v>11</v>
      </c>
      <c r="D1103" s="1">
        <v>41639</v>
      </c>
      <c r="E1103" s="6">
        <f t="shared" si="26"/>
        <v>2013</v>
      </c>
      <c r="F1103" s="2">
        <v>5015000000</v>
      </c>
      <c r="G1103" s="2">
        <v>844000000</v>
      </c>
      <c r="H1103" s="2">
        <v>446000000</v>
      </c>
      <c r="I1103" t="s">
        <v>12</v>
      </c>
      <c r="J1103" s="2">
        <v>1568000000</v>
      </c>
      <c r="K1103" t="s">
        <v>83</v>
      </c>
      <c r="L1103" t="s">
        <v>84</v>
      </c>
    </row>
    <row r="1104" spans="1:14" x14ac:dyDescent="0.3">
      <c r="A1104">
        <v>1133</v>
      </c>
      <c r="B1104" t="s">
        <v>406</v>
      </c>
      <c r="C1104" t="s">
        <v>15</v>
      </c>
      <c r="D1104" s="1">
        <v>42004</v>
      </c>
      <c r="E1104" s="6">
        <f t="shared" si="26"/>
        <v>2014</v>
      </c>
      <c r="F1104" s="2">
        <v>5115000000</v>
      </c>
      <c r="G1104" s="2">
        <v>945000000</v>
      </c>
      <c r="H1104" s="2">
        <v>495000000</v>
      </c>
      <c r="I1104" t="s">
        <v>12</v>
      </c>
      <c r="J1104" s="2">
        <v>1759000000</v>
      </c>
      <c r="K1104" t="s">
        <v>83</v>
      </c>
      <c r="L1104" t="s">
        <v>84</v>
      </c>
    </row>
    <row r="1105" spans="1:14" x14ac:dyDescent="0.3">
      <c r="A1105">
        <v>1134</v>
      </c>
      <c r="B1105" t="s">
        <v>406</v>
      </c>
      <c r="C1105" t="s">
        <v>16</v>
      </c>
      <c r="D1105" s="1">
        <v>42369</v>
      </c>
      <c r="E1105" s="6">
        <f t="shared" si="26"/>
        <v>2015</v>
      </c>
      <c r="F1105" s="2">
        <v>3183000000</v>
      </c>
      <c r="G1105" s="2">
        <v>979000000</v>
      </c>
      <c r="H1105" s="2">
        <v>745000000</v>
      </c>
      <c r="I1105" t="s">
        <v>12</v>
      </c>
      <c r="J1105" s="2">
        <v>2131000000</v>
      </c>
      <c r="K1105" t="s">
        <v>83</v>
      </c>
      <c r="L1105" t="s">
        <v>84</v>
      </c>
    </row>
    <row r="1106" spans="1:14" x14ac:dyDescent="0.3">
      <c r="A1106">
        <v>1135</v>
      </c>
      <c r="B1106" t="s">
        <v>406</v>
      </c>
      <c r="C1106" t="s">
        <v>17</v>
      </c>
      <c r="D1106" s="1">
        <v>42735</v>
      </c>
      <c r="E1106" s="6">
        <f t="shared" si="26"/>
        <v>2016</v>
      </c>
      <c r="F1106" s="2">
        <v>3491000000</v>
      </c>
      <c r="G1106" s="2">
        <v>1083000000</v>
      </c>
      <c r="H1106" s="2">
        <v>233000000</v>
      </c>
      <c r="I1106" t="s">
        <v>12</v>
      </c>
      <c r="J1106" s="2">
        <v>2454000000</v>
      </c>
      <c r="K1106" t="s">
        <v>83</v>
      </c>
      <c r="L1106" t="s">
        <v>84</v>
      </c>
    </row>
    <row r="1107" spans="1:14" x14ac:dyDescent="0.3">
      <c r="A1107">
        <v>1136</v>
      </c>
      <c r="B1107" t="s">
        <v>407</v>
      </c>
      <c r="C1107" t="s">
        <v>11</v>
      </c>
      <c r="D1107" s="1">
        <v>41274</v>
      </c>
      <c r="E1107" s="6">
        <f t="shared" si="26"/>
        <v>2012</v>
      </c>
      <c r="F1107" s="2">
        <v>3023000000</v>
      </c>
      <c r="G1107" s="2">
        <v>1446000000</v>
      </c>
      <c r="H1107" s="2">
        <v>832000000</v>
      </c>
      <c r="I1107" t="s">
        <v>12</v>
      </c>
      <c r="J1107" s="2">
        <v>104000000</v>
      </c>
      <c r="K1107" t="s">
        <v>47</v>
      </c>
      <c r="L1107" t="s">
        <v>379</v>
      </c>
    </row>
    <row r="1108" spans="1:14" x14ac:dyDescent="0.3">
      <c r="A1108">
        <v>1137</v>
      </c>
      <c r="B1108" t="s">
        <v>407</v>
      </c>
      <c r="C1108" t="s">
        <v>15</v>
      </c>
      <c r="D1108" s="1">
        <v>41639</v>
      </c>
      <c r="E1108" s="6">
        <f t="shared" si="26"/>
        <v>2013</v>
      </c>
      <c r="F1108" s="2">
        <v>3100000000</v>
      </c>
      <c r="G1108" s="2">
        <v>1316000000</v>
      </c>
      <c r="H1108" s="2">
        <v>1054000000</v>
      </c>
      <c r="I1108" t="s">
        <v>12</v>
      </c>
      <c r="J1108" s="2">
        <v>122000000</v>
      </c>
      <c r="K1108" t="s">
        <v>47</v>
      </c>
      <c r="L1108" t="s">
        <v>379</v>
      </c>
    </row>
    <row r="1109" spans="1:14" x14ac:dyDescent="0.3">
      <c r="A1109">
        <v>1138</v>
      </c>
      <c r="B1109" t="s">
        <v>407</v>
      </c>
      <c r="C1109" t="s">
        <v>16</v>
      </c>
      <c r="D1109" s="1">
        <v>42004</v>
      </c>
      <c r="E1109" s="6">
        <f t="shared" si="26"/>
        <v>2014</v>
      </c>
      <c r="F1109" s="2">
        <v>3383000000</v>
      </c>
      <c r="G1109" s="2">
        <v>1433000000</v>
      </c>
      <c r="H1109" s="2">
        <v>1095000000</v>
      </c>
      <c r="I1109" t="s">
        <v>12</v>
      </c>
      <c r="J1109" s="2">
        <v>137000000</v>
      </c>
      <c r="K1109" t="s">
        <v>47</v>
      </c>
      <c r="L1109" t="s">
        <v>379</v>
      </c>
    </row>
    <row r="1110" spans="1:14" x14ac:dyDescent="0.3">
      <c r="A1110">
        <v>1139</v>
      </c>
      <c r="B1110" t="s">
        <v>407</v>
      </c>
      <c r="C1110" t="s">
        <v>17</v>
      </c>
      <c r="D1110" s="1">
        <v>42369</v>
      </c>
      <c r="E1110" s="6">
        <f t="shared" si="26"/>
        <v>2015</v>
      </c>
      <c r="F1110" s="2">
        <v>3292000000</v>
      </c>
      <c r="G1110" s="2">
        <v>1313000000</v>
      </c>
      <c r="H1110" s="2">
        <v>1050000000</v>
      </c>
      <c r="I1110" t="s">
        <v>12</v>
      </c>
      <c r="J1110" s="2">
        <v>138000000</v>
      </c>
      <c r="K1110" t="s">
        <v>47</v>
      </c>
      <c r="L1110" t="s">
        <v>379</v>
      </c>
    </row>
    <row r="1111" spans="1:14" x14ac:dyDescent="0.3">
      <c r="A1111">
        <v>1140</v>
      </c>
      <c r="B1111" t="s">
        <v>408</v>
      </c>
      <c r="C1111" t="s">
        <v>11</v>
      </c>
      <c r="D1111" s="1">
        <v>41274</v>
      </c>
      <c r="E1111" s="6">
        <f t="shared" si="26"/>
        <v>2012</v>
      </c>
      <c r="F1111" s="2">
        <v>14256000000</v>
      </c>
      <c r="G1111" s="2">
        <v>8276000000</v>
      </c>
      <c r="H1111" s="2">
        <v>1186000000</v>
      </c>
      <c r="I1111" t="s">
        <v>12</v>
      </c>
      <c r="J1111" s="2">
        <v>1518000000</v>
      </c>
      <c r="K1111" t="s">
        <v>42</v>
      </c>
      <c r="L1111" t="s">
        <v>43</v>
      </c>
    </row>
    <row r="1112" spans="1:14" x14ac:dyDescent="0.3">
      <c r="A1112">
        <v>1141</v>
      </c>
      <c r="B1112" t="s">
        <v>408</v>
      </c>
      <c r="C1112" t="s">
        <v>15</v>
      </c>
      <c r="D1112" s="1">
        <v>41639</v>
      </c>
      <c r="E1112" s="6">
        <f t="shared" si="26"/>
        <v>2013</v>
      </c>
      <c r="F1112" s="2">
        <v>15136000000</v>
      </c>
      <c r="G1112" s="2">
        <v>8152000000</v>
      </c>
      <c r="H1112" s="2">
        <v>1280000000</v>
      </c>
      <c r="I1112" t="s">
        <v>12</v>
      </c>
      <c r="J1112" s="2">
        <v>2163000000</v>
      </c>
      <c r="K1112" t="s">
        <v>42</v>
      </c>
      <c r="L1112" t="s">
        <v>43</v>
      </c>
    </row>
    <row r="1113" spans="1:14" x14ac:dyDescent="0.3">
      <c r="A1113">
        <v>1142</v>
      </c>
      <c r="B1113" t="s">
        <v>408</v>
      </c>
      <c r="C1113" t="s">
        <v>16</v>
      </c>
      <c r="D1113" s="1">
        <v>42004</v>
      </c>
      <c r="E1113" s="6">
        <f t="shared" si="26"/>
        <v>2014</v>
      </c>
      <c r="F1113" s="2">
        <v>17021000000</v>
      </c>
      <c r="G1113" s="2">
        <v>8751000000</v>
      </c>
      <c r="H1113" s="2">
        <v>1324000000</v>
      </c>
      <c r="I1113" t="s">
        <v>12</v>
      </c>
      <c r="J1113" s="2">
        <v>2551000000</v>
      </c>
      <c r="K1113" t="s">
        <v>42</v>
      </c>
      <c r="L1113" t="s">
        <v>43</v>
      </c>
    </row>
    <row r="1114" spans="1:14" x14ac:dyDescent="0.3">
      <c r="A1114">
        <v>1143</v>
      </c>
      <c r="B1114" t="s">
        <v>408</v>
      </c>
      <c r="C1114" t="s">
        <v>17</v>
      </c>
      <c r="D1114" s="1">
        <v>42369</v>
      </c>
      <c r="E1114" s="6">
        <f t="shared" si="26"/>
        <v>2015</v>
      </c>
      <c r="F1114" s="2">
        <v>17486000000</v>
      </c>
      <c r="G1114" s="2">
        <v>8596000000</v>
      </c>
      <c r="H1114" s="2">
        <v>1399000000</v>
      </c>
      <c r="I1114" t="s">
        <v>12</v>
      </c>
      <c r="J1114" s="2">
        <v>2831000000</v>
      </c>
      <c r="K1114" t="s">
        <v>42</v>
      </c>
      <c r="L1114" t="s">
        <v>43</v>
      </c>
    </row>
    <row r="1115" spans="1:14" x14ac:dyDescent="0.3">
      <c r="A1115">
        <v>1144</v>
      </c>
      <c r="B1115" t="s">
        <v>409</v>
      </c>
      <c r="C1115" t="s">
        <v>11</v>
      </c>
      <c r="D1115" s="1">
        <v>41274</v>
      </c>
      <c r="E1115" s="6">
        <f t="shared" si="26"/>
        <v>2012</v>
      </c>
      <c r="F1115" s="2">
        <v>9964000000</v>
      </c>
      <c r="G1115" s="2">
        <v>4334000000</v>
      </c>
      <c r="H1115" s="2">
        <v>757000000</v>
      </c>
      <c r="I1115" s="2">
        <v>704000000</v>
      </c>
      <c r="J1115" s="2">
        <v>1032000000</v>
      </c>
      <c r="K1115" t="s">
        <v>59</v>
      </c>
      <c r="L1115" t="s">
        <v>410</v>
      </c>
    </row>
    <row r="1116" spans="1:14" x14ac:dyDescent="0.3">
      <c r="A1116">
        <v>1145</v>
      </c>
      <c r="B1116" t="s">
        <v>409</v>
      </c>
      <c r="C1116" t="s">
        <v>15</v>
      </c>
      <c r="D1116" s="1">
        <v>41639</v>
      </c>
      <c r="E1116" s="6">
        <f t="shared" si="26"/>
        <v>2013</v>
      </c>
      <c r="F1116" s="2">
        <v>8414000000</v>
      </c>
      <c r="G1116" s="2">
        <v>5299000000</v>
      </c>
      <c r="H1116" s="2">
        <v>584000000</v>
      </c>
      <c r="I1116" s="2">
        <v>469000000</v>
      </c>
      <c r="J1116" s="2">
        <v>1362000000</v>
      </c>
      <c r="K1116" t="s">
        <v>59</v>
      </c>
      <c r="L1116" t="s">
        <v>410</v>
      </c>
    </row>
    <row r="1117" spans="1:14" x14ac:dyDescent="0.3">
      <c r="A1117">
        <v>1146</v>
      </c>
      <c r="B1117" t="s">
        <v>409</v>
      </c>
      <c r="C1117" t="s">
        <v>16</v>
      </c>
      <c r="D1117" s="1">
        <v>42004</v>
      </c>
      <c r="E1117" s="6">
        <f t="shared" si="26"/>
        <v>2014</v>
      </c>
      <c r="F1117" s="2">
        <v>7292000000</v>
      </c>
      <c r="G1117" s="2">
        <v>4457000000</v>
      </c>
      <c r="H1117" s="2">
        <v>545000000</v>
      </c>
      <c r="I1117" s="2">
        <v>325000000</v>
      </c>
      <c r="J1117" s="2">
        <v>1229000000</v>
      </c>
      <c r="K1117" t="s">
        <v>59</v>
      </c>
      <c r="L1117" t="s">
        <v>410</v>
      </c>
    </row>
    <row r="1118" spans="1:14" x14ac:dyDescent="0.3">
      <c r="A1118">
        <v>1147</v>
      </c>
      <c r="B1118" t="s">
        <v>409</v>
      </c>
      <c r="C1118" t="s">
        <v>17</v>
      </c>
      <c r="D1118" s="1">
        <v>42369</v>
      </c>
      <c r="E1118" s="6">
        <f t="shared" si="26"/>
        <v>2015</v>
      </c>
      <c r="F1118" s="2">
        <v>7729000000</v>
      </c>
      <c r="G1118" s="2">
        <v>4312000000</v>
      </c>
      <c r="H1118" s="2">
        <v>670000000</v>
      </c>
      <c r="I1118" s="2">
        <v>289000000</v>
      </c>
      <c r="J1118" s="2">
        <v>1239000000</v>
      </c>
      <c r="K1118" t="s">
        <v>59</v>
      </c>
      <c r="L1118" t="s">
        <v>410</v>
      </c>
    </row>
    <row r="1119" spans="1:14" x14ac:dyDescent="0.3">
      <c r="A1119">
        <v>1148</v>
      </c>
      <c r="B1119" t="s">
        <v>411</v>
      </c>
      <c r="C1119" t="s">
        <v>11</v>
      </c>
      <c r="D1119" s="1">
        <v>41639</v>
      </c>
      <c r="E1119" s="6">
        <f t="shared" si="26"/>
        <v>2013</v>
      </c>
      <c r="F1119" s="2">
        <v>4374562000</v>
      </c>
      <c r="G1119" s="2">
        <v>3117203000</v>
      </c>
      <c r="H1119" s="2">
        <v>650243000</v>
      </c>
      <c r="I1119" s="2">
        <v>378769000</v>
      </c>
      <c r="J1119" t="s">
        <v>12</v>
      </c>
      <c r="K1119" t="s">
        <v>22</v>
      </c>
      <c r="L1119" t="s">
        <v>57</v>
      </c>
      <c r="N1119" s="2" t="e">
        <f>H1119+I1119+J1119</f>
        <v>#VALUE!</v>
      </c>
    </row>
    <row r="1120" spans="1:14" x14ac:dyDescent="0.3">
      <c r="A1120">
        <v>1149</v>
      </c>
      <c r="B1120" t="s">
        <v>411</v>
      </c>
      <c r="C1120" t="s">
        <v>15</v>
      </c>
      <c r="D1120" s="1">
        <v>42004</v>
      </c>
      <c r="E1120" s="6">
        <f t="shared" si="26"/>
        <v>2014</v>
      </c>
      <c r="F1120" s="2">
        <v>5504656000</v>
      </c>
      <c r="G1120" s="2">
        <v>3752760000</v>
      </c>
      <c r="H1120" s="2">
        <v>876927000</v>
      </c>
      <c r="I1120" s="2">
        <v>472321000</v>
      </c>
      <c r="J1120" t="s">
        <v>12</v>
      </c>
      <c r="K1120" t="s">
        <v>22</v>
      </c>
      <c r="L1120" t="s">
        <v>57</v>
      </c>
      <c r="N1120" s="2" t="e">
        <f>H1120+I1120+J1120</f>
        <v>#VALUE!</v>
      </c>
    </row>
    <row r="1121" spans="1:14" x14ac:dyDescent="0.3">
      <c r="A1121">
        <v>1150</v>
      </c>
      <c r="B1121" t="s">
        <v>411</v>
      </c>
      <c r="C1121" t="s">
        <v>16</v>
      </c>
      <c r="D1121" s="1">
        <v>42369</v>
      </c>
      <c r="E1121" s="6">
        <f t="shared" si="26"/>
        <v>2015</v>
      </c>
      <c r="F1121" s="2">
        <v>6779511000</v>
      </c>
      <c r="G1121" s="2">
        <v>4591476000</v>
      </c>
      <c r="H1121" s="2">
        <v>1231421000</v>
      </c>
      <c r="I1121" s="2">
        <v>650788000</v>
      </c>
      <c r="J1121" t="s">
        <v>12</v>
      </c>
      <c r="K1121" t="s">
        <v>22</v>
      </c>
      <c r="L1121" t="s">
        <v>57</v>
      </c>
      <c r="N1121" s="2" t="e">
        <f>H1121+I1121+J1121</f>
        <v>#VALUE!</v>
      </c>
    </row>
    <row r="1122" spans="1:14" x14ac:dyDescent="0.3">
      <c r="A1122">
        <v>1151</v>
      </c>
      <c r="B1122" t="s">
        <v>411</v>
      </c>
      <c r="C1122" t="s">
        <v>17</v>
      </c>
      <c r="D1122" s="1">
        <v>42735</v>
      </c>
      <c r="E1122" s="6">
        <f t="shared" si="26"/>
        <v>2016</v>
      </c>
      <c r="F1122" s="2">
        <v>8830669000</v>
      </c>
      <c r="G1122" s="2">
        <v>6029901000</v>
      </c>
      <c r="H1122" s="2">
        <v>1568877000</v>
      </c>
      <c r="I1122" s="2">
        <v>852098000</v>
      </c>
      <c r="J1122" t="s">
        <v>12</v>
      </c>
      <c r="K1122" t="s">
        <v>22</v>
      </c>
      <c r="L1122" t="s">
        <v>57</v>
      </c>
      <c r="N1122" s="2" t="e">
        <f>H1122+I1122+J1122</f>
        <v>#VALUE!</v>
      </c>
    </row>
    <row r="1123" spans="1:14" x14ac:dyDescent="0.3">
      <c r="A1123">
        <v>1152</v>
      </c>
      <c r="B1123" t="s">
        <v>412</v>
      </c>
      <c r="C1123" t="s">
        <v>11</v>
      </c>
      <c r="D1123" s="1">
        <v>41274</v>
      </c>
      <c r="E1123" s="6">
        <f t="shared" si="26"/>
        <v>2012</v>
      </c>
      <c r="F1123" s="2">
        <v>1562000000</v>
      </c>
      <c r="G1123" s="2">
        <v>413000000</v>
      </c>
      <c r="H1123" s="2">
        <v>311000000</v>
      </c>
      <c r="I1123" t="s">
        <v>12</v>
      </c>
      <c r="J1123" s="2">
        <v>704000000</v>
      </c>
      <c r="K1123" t="s">
        <v>83</v>
      </c>
      <c r="L1123" t="s">
        <v>84</v>
      </c>
    </row>
    <row r="1124" spans="1:14" x14ac:dyDescent="0.3">
      <c r="A1124">
        <v>1153</v>
      </c>
      <c r="B1124" t="s">
        <v>412</v>
      </c>
      <c r="C1124" t="s">
        <v>15</v>
      </c>
      <c r="D1124" s="1">
        <v>41639</v>
      </c>
      <c r="E1124" s="6">
        <f t="shared" si="26"/>
        <v>2013</v>
      </c>
      <c r="F1124" s="2">
        <v>1857000000</v>
      </c>
      <c r="G1124" s="2">
        <v>411000000</v>
      </c>
      <c r="H1124" s="2">
        <v>311000000</v>
      </c>
      <c r="I1124" t="s">
        <v>12</v>
      </c>
      <c r="J1124" s="2">
        <v>685000000</v>
      </c>
      <c r="K1124" t="s">
        <v>83</v>
      </c>
      <c r="L1124" t="s">
        <v>84</v>
      </c>
    </row>
    <row r="1125" spans="1:14" x14ac:dyDescent="0.3">
      <c r="A1125">
        <v>1154</v>
      </c>
      <c r="B1125" t="s">
        <v>412</v>
      </c>
      <c r="C1125" t="s">
        <v>16</v>
      </c>
      <c r="D1125" s="1">
        <v>42004</v>
      </c>
      <c r="E1125" s="6">
        <f t="shared" si="26"/>
        <v>2014</v>
      </c>
      <c r="F1125" s="2">
        <v>2288000000</v>
      </c>
      <c r="G1125" s="2">
        <v>485000000</v>
      </c>
      <c r="H1125" s="2">
        <v>358000000</v>
      </c>
      <c r="I1125" t="s">
        <v>12</v>
      </c>
      <c r="J1125" s="2">
        <v>870000000</v>
      </c>
      <c r="K1125" t="s">
        <v>83</v>
      </c>
      <c r="L1125" t="s">
        <v>84</v>
      </c>
    </row>
    <row r="1126" spans="1:14" x14ac:dyDescent="0.3">
      <c r="A1126">
        <v>1155</v>
      </c>
      <c r="B1126" t="s">
        <v>412</v>
      </c>
      <c r="C1126" t="s">
        <v>17</v>
      </c>
      <c r="D1126" s="1">
        <v>42369</v>
      </c>
      <c r="E1126" s="6">
        <f t="shared" si="26"/>
        <v>2015</v>
      </c>
      <c r="F1126" s="2">
        <v>1557000000</v>
      </c>
      <c r="G1126" s="2">
        <v>497000000</v>
      </c>
      <c r="H1126" s="2">
        <v>5204000000</v>
      </c>
      <c r="I1126" t="s">
        <v>12</v>
      </c>
      <c r="J1126" s="2">
        <v>917000000</v>
      </c>
      <c r="K1126" t="s">
        <v>83</v>
      </c>
      <c r="L1126" t="s">
        <v>84</v>
      </c>
    </row>
    <row r="1127" spans="1:14" x14ac:dyDescent="0.3">
      <c r="A1127">
        <v>1156</v>
      </c>
      <c r="B1127" t="s">
        <v>413</v>
      </c>
      <c r="C1127" t="s">
        <v>11</v>
      </c>
      <c r="D1127" s="1">
        <v>41425</v>
      </c>
      <c r="E1127" s="6">
        <f t="shared" si="26"/>
        <v>2013</v>
      </c>
      <c r="F1127" s="2">
        <v>25313000000</v>
      </c>
      <c r="G1127" s="2">
        <v>14279000000</v>
      </c>
      <c r="H1127" s="2">
        <v>7796000000</v>
      </c>
      <c r="I1127" t="s">
        <v>12</v>
      </c>
      <c r="J1127" t="s">
        <v>12</v>
      </c>
      <c r="K1127" t="s">
        <v>19</v>
      </c>
      <c r="L1127" t="s">
        <v>289</v>
      </c>
    </row>
    <row r="1128" spans="1:14" x14ac:dyDescent="0.3">
      <c r="A1128">
        <v>1157</v>
      </c>
      <c r="B1128" t="s">
        <v>413</v>
      </c>
      <c r="C1128" t="s">
        <v>15</v>
      </c>
      <c r="D1128" s="1">
        <v>41790</v>
      </c>
      <c r="E1128" s="6">
        <f t="shared" si="26"/>
        <v>2014</v>
      </c>
      <c r="F1128" s="2">
        <v>27799000000</v>
      </c>
      <c r="G1128" s="2">
        <v>15353000000</v>
      </c>
      <c r="H1128" s="2">
        <v>8766000000</v>
      </c>
      <c r="I1128" t="s">
        <v>12</v>
      </c>
      <c r="J1128" t="s">
        <v>12</v>
      </c>
      <c r="K1128" t="s">
        <v>19</v>
      </c>
      <c r="L1128" t="s">
        <v>289</v>
      </c>
    </row>
    <row r="1129" spans="1:14" x14ac:dyDescent="0.3">
      <c r="A1129">
        <v>1158</v>
      </c>
      <c r="B1129" t="s">
        <v>413</v>
      </c>
      <c r="C1129" t="s">
        <v>16</v>
      </c>
      <c r="D1129" s="1">
        <v>42155</v>
      </c>
      <c r="E1129" s="6">
        <f t="shared" si="26"/>
        <v>2015</v>
      </c>
      <c r="F1129" s="2">
        <v>30601000000</v>
      </c>
      <c r="G1129" s="2">
        <v>16534000000</v>
      </c>
      <c r="H1129" s="2">
        <v>9892000000</v>
      </c>
      <c r="I1129" t="s">
        <v>12</v>
      </c>
      <c r="J1129" t="s">
        <v>12</v>
      </c>
      <c r="K1129" t="s">
        <v>19</v>
      </c>
      <c r="L1129" t="s">
        <v>289</v>
      </c>
    </row>
    <row r="1130" spans="1:14" x14ac:dyDescent="0.3">
      <c r="A1130">
        <v>1159</v>
      </c>
      <c r="B1130" t="s">
        <v>413</v>
      </c>
      <c r="C1130" t="s">
        <v>17</v>
      </c>
      <c r="D1130" s="1">
        <v>42521</v>
      </c>
      <c r="E1130" s="6">
        <f t="shared" si="26"/>
        <v>2016</v>
      </c>
      <c r="F1130" s="2">
        <v>32376000000</v>
      </c>
      <c r="G1130" s="2">
        <v>17405000000</v>
      </c>
      <c r="H1130" s="2">
        <v>10469000000</v>
      </c>
      <c r="I1130" t="s">
        <v>12</v>
      </c>
      <c r="J1130" t="s">
        <v>12</v>
      </c>
      <c r="K1130" t="s">
        <v>19</v>
      </c>
      <c r="L1130" t="s">
        <v>289</v>
      </c>
    </row>
    <row r="1131" spans="1:14" x14ac:dyDescent="0.3">
      <c r="A1131">
        <v>1160</v>
      </c>
      <c r="B1131" t="s">
        <v>414</v>
      </c>
      <c r="C1131" t="s">
        <v>11</v>
      </c>
      <c r="D1131" s="1">
        <v>41639</v>
      </c>
      <c r="E1131" s="6">
        <f t="shared" si="26"/>
        <v>2013</v>
      </c>
      <c r="F1131" s="2">
        <v>5703000000</v>
      </c>
      <c r="G1131" s="2">
        <v>2398000000</v>
      </c>
      <c r="H1131" s="2">
        <v>1815000000</v>
      </c>
      <c r="I1131" t="s">
        <v>12</v>
      </c>
      <c r="J1131" s="2">
        <v>510000000</v>
      </c>
      <c r="K1131" t="s">
        <v>13</v>
      </c>
      <c r="L1131" t="s">
        <v>211</v>
      </c>
    </row>
    <row r="1132" spans="1:14" x14ac:dyDescent="0.3">
      <c r="A1132">
        <v>1161</v>
      </c>
      <c r="B1132" t="s">
        <v>414</v>
      </c>
      <c r="C1132" t="s">
        <v>15</v>
      </c>
      <c r="D1132" s="1">
        <v>42004</v>
      </c>
      <c r="E1132" s="6">
        <f t="shared" si="26"/>
        <v>2014</v>
      </c>
      <c r="F1132" s="2">
        <v>6288000000</v>
      </c>
      <c r="G1132" s="2">
        <v>2620000000</v>
      </c>
      <c r="H1132" s="2">
        <v>1917000000</v>
      </c>
      <c r="I1132" t="s">
        <v>12</v>
      </c>
      <c r="J1132" s="2">
        <v>573000000</v>
      </c>
      <c r="K1132" t="s">
        <v>13</v>
      </c>
      <c r="L1132" t="s">
        <v>211</v>
      </c>
    </row>
    <row r="1133" spans="1:14" x14ac:dyDescent="0.3">
      <c r="A1133">
        <v>1162</v>
      </c>
      <c r="B1133" t="s">
        <v>414</v>
      </c>
      <c r="C1133" t="s">
        <v>16</v>
      </c>
      <c r="D1133" s="1">
        <v>42369</v>
      </c>
      <c r="E1133" s="6">
        <f t="shared" si="26"/>
        <v>2015</v>
      </c>
      <c r="F1133" s="2">
        <v>6172000000</v>
      </c>
      <c r="G1133" s="2">
        <v>2539000000</v>
      </c>
      <c r="H1133" s="2">
        <v>1915000000</v>
      </c>
      <c r="I1133" t="s">
        <v>12</v>
      </c>
      <c r="J1133" s="2">
        <v>574000000</v>
      </c>
      <c r="K1133" t="s">
        <v>13</v>
      </c>
      <c r="L1133" t="s">
        <v>211</v>
      </c>
    </row>
    <row r="1134" spans="1:14" x14ac:dyDescent="0.3">
      <c r="A1134">
        <v>1163</v>
      </c>
      <c r="B1134" t="s">
        <v>414</v>
      </c>
      <c r="C1134" t="s">
        <v>17</v>
      </c>
      <c r="D1134" s="1">
        <v>42735</v>
      </c>
      <c r="E1134" s="6">
        <f t="shared" si="26"/>
        <v>2016</v>
      </c>
      <c r="F1134" s="2">
        <v>6309000000</v>
      </c>
      <c r="G1134" s="2">
        <v>2607000000</v>
      </c>
      <c r="H1134" s="2">
        <v>1851000000</v>
      </c>
      <c r="I1134" t="s">
        <v>12</v>
      </c>
      <c r="J1134" s="2">
        <v>603000000</v>
      </c>
      <c r="K1134" t="s">
        <v>13</v>
      </c>
      <c r="L1134" t="s">
        <v>211</v>
      </c>
    </row>
    <row r="1135" spans="1:14" x14ac:dyDescent="0.3">
      <c r="A1135">
        <v>1164</v>
      </c>
      <c r="B1135" t="s">
        <v>415</v>
      </c>
      <c r="C1135" t="s">
        <v>11</v>
      </c>
      <c r="D1135" s="1">
        <v>41274</v>
      </c>
      <c r="E1135" s="6">
        <f t="shared" si="26"/>
        <v>2012</v>
      </c>
      <c r="F1135" s="2">
        <v>17194000000</v>
      </c>
      <c r="G1135" s="2">
        <v>12151000000</v>
      </c>
      <c r="H1135" s="2">
        <v>1654000000</v>
      </c>
      <c r="I1135" t="s">
        <v>12</v>
      </c>
      <c r="J1135" t="s">
        <v>12</v>
      </c>
      <c r="K1135" t="s">
        <v>83</v>
      </c>
      <c r="L1135" t="s">
        <v>114</v>
      </c>
    </row>
    <row r="1136" spans="1:14" x14ac:dyDescent="0.3">
      <c r="A1136">
        <v>1165</v>
      </c>
      <c r="B1136" t="s">
        <v>415</v>
      </c>
      <c r="C1136" t="s">
        <v>15</v>
      </c>
      <c r="D1136" s="1">
        <v>41639</v>
      </c>
      <c r="E1136" s="6">
        <f t="shared" si="26"/>
        <v>2013</v>
      </c>
      <c r="F1136" s="2">
        <v>19221000000</v>
      </c>
      <c r="G1136" s="2">
        <v>14117000000</v>
      </c>
      <c r="H1136" s="2">
        <v>1905000000</v>
      </c>
      <c r="I1136" t="s">
        <v>12</v>
      </c>
      <c r="J1136" t="s">
        <v>12</v>
      </c>
      <c r="K1136" t="s">
        <v>83</v>
      </c>
      <c r="L1136" t="s">
        <v>114</v>
      </c>
    </row>
    <row r="1137" spans="1:14" x14ac:dyDescent="0.3">
      <c r="A1137">
        <v>1166</v>
      </c>
      <c r="B1137" t="s">
        <v>415</v>
      </c>
      <c r="C1137" t="s">
        <v>16</v>
      </c>
      <c r="D1137" s="1">
        <v>42004</v>
      </c>
      <c r="E1137" s="6">
        <f t="shared" si="26"/>
        <v>2014</v>
      </c>
      <c r="F1137" s="2">
        <v>21440000000</v>
      </c>
      <c r="G1137" s="2">
        <v>15631000000</v>
      </c>
      <c r="H1137" s="2">
        <v>2092000000</v>
      </c>
      <c r="I1137" t="s">
        <v>12</v>
      </c>
      <c r="J1137" t="s">
        <v>12</v>
      </c>
      <c r="K1137" t="s">
        <v>83</v>
      </c>
      <c r="L1137" t="s">
        <v>114</v>
      </c>
    </row>
    <row r="1138" spans="1:14" x14ac:dyDescent="0.3">
      <c r="A1138">
        <v>1167</v>
      </c>
      <c r="B1138" t="s">
        <v>415</v>
      </c>
      <c r="C1138" t="s">
        <v>17</v>
      </c>
      <c r="D1138" s="1">
        <v>42369</v>
      </c>
      <c r="E1138" s="6">
        <f t="shared" si="26"/>
        <v>2015</v>
      </c>
      <c r="F1138" s="2">
        <v>14757000000</v>
      </c>
      <c r="G1138" s="2">
        <v>11694000000</v>
      </c>
      <c r="H1138" s="2">
        <v>1764000000</v>
      </c>
      <c r="I1138" t="s">
        <v>12</v>
      </c>
      <c r="J1138" t="s">
        <v>12</v>
      </c>
      <c r="K1138" t="s">
        <v>83</v>
      </c>
      <c r="L1138" t="s">
        <v>114</v>
      </c>
    </row>
    <row r="1139" spans="1:14" x14ac:dyDescent="0.3">
      <c r="A1139">
        <v>1168</v>
      </c>
      <c r="B1139" t="s">
        <v>416</v>
      </c>
      <c r="C1139" t="s">
        <v>11</v>
      </c>
      <c r="D1139" s="1">
        <v>41639</v>
      </c>
      <c r="E1139" s="6">
        <f t="shared" si="26"/>
        <v>2013</v>
      </c>
      <c r="F1139" s="2">
        <v>11245000000</v>
      </c>
      <c r="G1139" s="2">
        <v>4070000000</v>
      </c>
      <c r="H1139" s="2">
        <v>3002000000</v>
      </c>
      <c r="I1139" t="s">
        <v>12</v>
      </c>
      <c r="J1139" s="2">
        <v>916000000</v>
      </c>
      <c r="K1139" t="s">
        <v>13</v>
      </c>
      <c r="L1139" t="s">
        <v>178</v>
      </c>
    </row>
    <row r="1140" spans="1:14" x14ac:dyDescent="0.3">
      <c r="A1140">
        <v>1169</v>
      </c>
      <c r="B1140" t="s">
        <v>416</v>
      </c>
      <c r="C1140" t="s">
        <v>15</v>
      </c>
      <c r="D1140" s="1">
        <v>42004</v>
      </c>
      <c r="E1140" s="6">
        <f t="shared" si="26"/>
        <v>2014</v>
      </c>
      <c r="F1140" s="2">
        <v>11624000000</v>
      </c>
      <c r="G1140" s="2">
        <v>4201000000</v>
      </c>
      <c r="H1140" s="2">
        <v>2897000000</v>
      </c>
      <c r="I1140" t="s">
        <v>12</v>
      </c>
      <c r="J1140" s="2">
        <v>951000000</v>
      </c>
      <c r="K1140" t="s">
        <v>13</v>
      </c>
      <c r="L1140" t="s">
        <v>178</v>
      </c>
    </row>
    <row r="1141" spans="1:14" x14ac:dyDescent="0.3">
      <c r="A1141">
        <v>1170</v>
      </c>
      <c r="B1141" t="s">
        <v>416</v>
      </c>
      <c r="C1141" t="s">
        <v>16</v>
      </c>
      <c r="D1141" s="1">
        <v>42369</v>
      </c>
      <c r="E1141" s="6">
        <f t="shared" si="26"/>
        <v>2015</v>
      </c>
      <c r="F1141" s="2">
        <v>10511000000</v>
      </c>
      <c r="G1141" s="2">
        <v>3662000000</v>
      </c>
      <c r="H1141" s="2">
        <v>2911000000</v>
      </c>
      <c r="I1141" t="s">
        <v>12</v>
      </c>
      <c r="J1141" s="2">
        <v>1054000000</v>
      </c>
      <c r="K1141" t="s">
        <v>13</v>
      </c>
      <c r="L1141" t="s">
        <v>178</v>
      </c>
    </row>
    <row r="1142" spans="1:14" x14ac:dyDescent="0.3">
      <c r="A1142">
        <v>1171</v>
      </c>
      <c r="B1142" t="s">
        <v>416</v>
      </c>
      <c r="C1142" t="s">
        <v>17</v>
      </c>
      <c r="D1142" s="1">
        <v>42735</v>
      </c>
      <c r="E1142" s="6">
        <f t="shared" si="26"/>
        <v>2016</v>
      </c>
      <c r="F1142" s="2">
        <v>9888000000</v>
      </c>
      <c r="G1142" s="2">
        <v>3045000000</v>
      </c>
      <c r="H1142" s="2">
        <v>2743000000</v>
      </c>
      <c r="I1142" t="s">
        <v>12</v>
      </c>
      <c r="J1142" s="2">
        <v>1026000000</v>
      </c>
      <c r="K1142" t="s">
        <v>13</v>
      </c>
      <c r="L1142" t="s">
        <v>178</v>
      </c>
    </row>
    <row r="1143" spans="1:14" x14ac:dyDescent="0.3">
      <c r="A1143">
        <v>1172</v>
      </c>
      <c r="B1143" t="s">
        <v>417</v>
      </c>
      <c r="C1143" t="s">
        <v>11</v>
      </c>
      <c r="D1143" s="1">
        <v>41390</v>
      </c>
      <c r="E1143" s="6">
        <f t="shared" si="26"/>
        <v>2013</v>
      </c>
      <c r="F1143" s="2">
        <v>6332400000</v>
      </c>
      <c r="G1143" s="2">
        <v>2571300000</v>
      </c>
      <c r="H1143" s="2">
        <v>2247400000</v>
      </c>
      <c r="I1143" s="2">
        <v>904200000</v>
      </c>
      <c r="J1143" t="s">
        <v>12</v>
      </c>
      <c r="K1143" t="s">
        <v>22</v>
      </c>
      <c r="L1143" t="s">
        <v>57</v>
      </c>
      <c r="N1143" s="2" t="e">
        <f>H1143+I1143+J1143</f>
        <v>#VALUE!</v>
      </c>
    </row>
    <row r="1144" spans="1:14" x14ac:dyDescent="0.3">
      <c r="A1144">
        <v>1173</v>
      </c>
      <c r="B1144" t="s">
        <v>417</v>
      </c>
      <c r="C1144" t="s">
        <v>15</v>
      </c>
      <c r="D1144" s="1">
        <v>41754</v>
      </c>
      <c r="E1144" s="6">
        <f t="shared" si="26"/>
        <v>2014</v>
      </c>
      <c r="F1144" s="2">
        <v>6325000000</v>
      </c>
      <c r="G1144" s="2">
        <v>2406000000</v>
      </c>
      <c r="H1144" s="2">
        <v>2179000000</v>
      </c>
      <c r="I1144" s="2">
        <v>918000000</v>
      </c>
      <c r="J1144" t="s">
        <v>12</v>
      </c>
      <c r="K1144" t="s">
        <v>22</v>
      </c>
      <c r="L1144" t="s">
        <v>57</v>
      </c>
      <c r="N1144" s="2" t="e">
        <f>H1144+I1144+J1144</f>
        <v>#VALUE!</v>
      </c>
    </row>
    <row r="1145" spans="1:14" x14ac:dyDescent="0.3">
      <c r="A1145">
        <v>1174</v>
      </c>
      <c r="B1145" t="s">
        <v>417</v>
      </c>
      <c r="C1145" t="s">
        <v>16</v>
      </c>
      <c r="D1145" s="1">
        <v>42118</v>
      </c>
      <c r="E1145" s="6">
        <f t="shared" si="26"/>
        <v>2015</v>
      </c>
      <c r="F1145" s="2">
        <v>6123000000</v>
      </c>
      <c r="G1145" s="2">
        <v>2290000000</v>
      </c>
      <c r="H1145" s="2">
        <v>2197000000</v>
      </c>
      <c r="I1145" s="2">
        <v>920000000</v>
      </c>
      <c r="J1145" t="s">
        <v>12</v>
      </c>
      <c r="K1145" t="s">
        <v>22</v>
      </c>
      <c r="L1145" t="s">
        <v>57</v>
      </c>
      <c r="N1145" s="2" t="e">
        <f>H1145+I1145+J1145</f>
        <v>#VALUE!</v>
      </c>
    </row>
    <row r="1146" spans="1:14" x14ac:dyDescent="0.3">
      <c r="A1146">
        <v>1175</v>
      </c>
      <c r="B1146" t="s">
        <v>417</v>
      </c>
      <c r="C1146" t="s">
        <v>17</v>
      </c>
      <c r="D1146" s="1">
        <v>42489</v>
      </c>
      <c r="E1146" s="6">
        <f t="shared" si="26"/>
        <v>2016</v>
      </c>
      <c r="F1146" s="2">
        <v>5546000000</v>
      </c>
      <c r="G1146" s="2">
        <v>2173000000</v>
      </c>
      <c r="H1146" s="2">
        <v>2099000000</v>
      </c>
      <c r="I1146" s="2">
        <v>861000000</v>
      </c>
      <c r="J1146" t="s">
        <v>12</v>
      </c>
      <c r="K1146" t="s">
        <v>22</v>
      </c>
      <c r="L1146" t="s">
        <v>57</v>
      </c>
      <c r="N1146" s="2" t="e">
        <f>H1146+I1146+J1146</f>
        <v>#VALUE!</v>
      </c>
    </row>
    <row r="1147" spans="1:14" x14ac:dyDescent="0.3">
      <c r="A1147">
        <v>1180</v>
      </c>
      <c r="B1147" t="s">
        <v>418</v>
      </c>
      <c r="C1147" t="s">
        <v>11</v>
      </c>
      <c r="D1147" s="1">
        <v>41274</v>
      </c>
      <c r="E1147" s="6">
        <f t="shared" si="26"/>
        <v>2012</v>
      </c>
      <c r="F1147" s="2">
        <v>19429273000</v>
      </c>
      <c r="G1147" s="2">
        <v>17915735000</v>
      </c>
      <c r="H1147" s="2">
        <v>454900000</v>
      </c>
      <c r="I1147" t="s">
        <v>12</v>
      </c>
      <c r="J1147" t="s">
        <v>12</v>
      </c>
      <c r="K1147" t="s">
        <v>59</v>
      </c>
      <c r="L1147" t="s">
        <v>419</v>
      </c>
    </row>
    <row r="1148" spans="1:14" x14ac:dyDescent="0.3">
      <c r="A1148">
        <v>1181</v>
      </c>
      <c r="B1148" t="s">
        <v>418</v>
      </c>
      <c r="C1148" t="s">
        <v>15</v>
      </c>
      <c r="D1148" s="1">
        <v>41639</v>
      </c>
      <c r="E1148" s="6">
        <f t="shared" si="26"/>
        <v>2013</v>
      </c>
      <c r="F1148" s="2">
        <v>19052046000</v>
      </c>
      <c r="G1148" s="2">
        <v>17641421000</v>
      </c>
      <c r="H1148" s="2">
        <v>467904000</v>
      </c>
      <c r="I1148" t="s">
        <v>12</v>
      </c>
      <c r="J1148" t="s">
        <v>12</v>
      </c>
      <c r="K1148" t="s">
        <v>59</v>
      </c>
      <c r="L1148" t="s">
        <v>419</v>
      </c>
    </row>
    <row r="1149" spans="1:14" x14ac:dyDescent="0.3">
      <c r="A1149">
        <v>1182</v>
      </c>
      <c r="B1149" t="s">
        <v>418</v>
      </c>
      <c r="C1149" t="s">
        <v>16</v>
      </c>
      <c r="D1149" s="1">
        <v>42004</v>
      </c>
      <c r="E1149" s="6">
        <f t="shared" si="26"/>
        <v>2014</v>
      </c>
      <c r="F1149" s="2">
        <v>21105141000</v>
      </c>
      <c r="G1149" s="2">
        <v>19198615000</v>
      </c>
      <c r="H1149" s="2">
        <v>520805000</v>
      </c>
      <c r="I1149" t="s">
        <v>12</v>
      </c>
      <c r="J1149" t="s">
        <v>12</v>
      </c>
      <c r="K1149" t="s">
        <v>59</v>
      </c>
      <c r="L1149" t="s">
        <v>419</v>
      </c>
    </row>
    <row r="1150" spans="1:14" x14ac:dyDescent="0.3">
      <c r="A1150">
        <v>1183</v>
      </c>
      <c r="B1150" t="s">
        <v>418</v>
      </c>
      <c r="C1150" t="s">
        <v>17</v>
      </c>
      <c r="D1150" s="1">
        <v>42369</v>
      </c>
      <c r="E1150" s="6">
        <f t="shared" si="26"/>
        <v>2015</v>
      </c>
      <c r="F1150" s="2">
        <v>16439276000</v>
      </c>
      <c r="G1150" s="2">
        <v>14858014000</v>
      </c>
      <c r="H1150" s="2">
        <v>458989000</v>
      </c>
      <c r="I1150" t="s">
        <v>12</v>
      </c>
      <c r="J1150" t="s">
        <v>12</v>
      </c>
      <c r="K1150" t="s">
        <v>59</v>
      </c>
      <c r="L1150" t="s">
        <v>419</v>
      </c>
    </row>
    <row r="1151" spans="1:14" x14ac:dyDescent="0.3">
      <c r="A1151">
        <v>1184</v>
      </c>
      <c r="B1151" t="s">
        <v>420</v>
      </c>
      <c r="C1151" t="s">
        <v>11</v>
      </c>
      <c r="D1151" s="1">
        <v>41301</v>
      </c>
      <c r="E1151" s="6">
        <f t="shared" si="26"/>
        <v>2013</v>
      </c>
      <c r="F1151" s="2">
        <v>4280159000</v>
      </c>
      <c r="G1151" s="2">
        <v>2053816000</v>
      </c>
      <c r="H1151" s="2">
        <v>430822000</v>
      </c>
      <c r="I1151" s="2">
        <v>1147282000</v>
      </c>
      <c r="J1151" t="s">
        <v>12</v>
      </c>
      <c r="K1151" t="s">
        <v>22</v>
      </c>
      <c r="L1151" t="s">
        <v>34</v>
      </c>
      <c r="N1151" s="2" t="e">
        <f>H1151+I1151+J1151</f>
        <v>#VALUE!</v>
      </c>
    </row>
    <row r="1152" spans="1:14" x14ac:dyDescent="0.3">
      <c r="A1152">
        <v>1185</v>
      </c>
      <c r="B1152" t="s">
        <v>420</v>
      </c>
      <c r="C1152" t="s">
        <v>15</v>
      </c>
      <c r="D1152" s="1">
        <v>41665</v>
      </c>
      <c r="E1152" s="6">
        <f t="shared" si="26"/>
        <v>2014</v>
      </c>
      <c r="F1152" s="2">
        <v>4130000000</v>
      </c>
      <c r="G1152" s="2">
        <v>1862000000</v>
      </c>
      <c r="H1152" s="2">
        <v>436000000</v>
      </c>
      <c r="I1152" s="2">
        <v>1336000000</v>
      </c>
      <c r="J1152" t="s">
        <v>12</v>
      </c>
      <c r="K1152" t="s">
        <v>22</v>
      </c>
      <c r="L1152" t="s">
        <v>34</v>
      </c>
      <c r="N1152" s="2" t="e">
        <f>H1152+I1152+J1152</f>
        <v>#VALUE!</v>
      </c>
    </row>
    <row r="1153" spans="1:14" x14ac:dyDescent="0.3">
      <c r="A1153">
        <v>1186</v>
      </c>
      <c r="B1153" t="s">
        <v>420</v>
      </c>
      <c r="C1153" t="s">
        <v>16</v>
      </c>
      <c r="D1153" s="1">
        <v>42029</v>
      </c>
      <c r="E1153" s="6">
        <f t="shared" si="26"/>
        <v>2015</v>
      </c>
      <c r="F1153" s="2">
        <v>4682000000</v>
      </c>
      <c r="G1153" s="2">
        <v>2083000000</v>
      </c>
      <c r="H1153" s="2">
        <v>480000000</v>
      </c>
      <c r="I1153" s="2">
        <v>1360000000</v>
      </c>
      <c r="J1153" t="s">
        <v>12</v>
      </c>
      <c r="K1153" t="s">
        <v>22</v>
      </c>
      <c r="L1153" t="s">
        <v>34</v>
      </c>
      <c r="N1153" s="2" t="e">
        <f>H1153+I1153+J1153</f>
        <v>#VALUE!</v>
      </c>
    </row>
    <row r="1154" spans="1:14" x14ac:dyDescent="0.3">
      <c r="A1154">
        <v>1187</v>
      </c>
      <c r="B1154" t="s">
        <v>420</v>
      </c>
      <c r="C1154" t="s">
        <v>17</v>
      </c>
      <c r="D1154" s="1">
        <v>42400</v>
      </c>
      <c r="E1154" s="6">
        <f t="shared" ref="E1154:E1217" si="27">YEAR(D1154)</f>
        <v>2016</v>
      </c>
      <c r="F1154" s="2">
        <v>5010000000</v>
      </c>
      <c r="G1154" s="2">
        <v>2199000000</v>
      </c>
      <c r="H1154" s="2">
        <v>602000000</v>
      </c>
      <c r="I1154" s="2">
        <v>1331000000</v>
      </c>
      <c r="J1154" t="s">
        <v>12</v>
      </c>
      <c r="K1154" t="s">
        <v>22</v>
      </c>
      <c r="L1154" t="s">
        <v>34</v>
      </c>
      <c r="N1154" s="2" t="e">
        <f>H1154+I1154+J1154</f>
        <v>#VALUE!</v>
      </c>
    </row>
    <row r="1155" spans="1:14" x14ac:dyDescent="0.3">
      <c r="A1155">
        <v>1188</v>
      </c>
      <c r="B1155" t="s">
        <v>421</v>
      </c>
      <c r="C1155" t="s">
        <v>11</v>
      </c>
      <c r="D1155" s="1">
        <v>41274</v>
      </c>
      <c r="E1155" s="6">
        <f t="shared" si="27"/>
        <v>2012</v>
      </c>
      <c r="F1155" s="2">
        <v>5508500000</v>
      </c>
      <c r="G1155" s="2">
        <v>3414400000</v>
      </c>
      <c r="H1155" s="2">
        <v>1403500000</v>
      </c>
      <c r="I1155" t="s">
        <v>12</v>
      </c>
      <c r="J1155" t="s">
        <v>12</v>
      </c>
      <c r="K1155" t="s">
        <v>19</v>
      </c>
      <c r="L1155" t="s">
        <v>422</v>
      </c>
    </row>
    <row r="1156" spans="1:14" x14ac:dyDescent="0.3">
      <c r="A1156">
        <v>1189</v>
      </c>
      <c r="B1156" t="s">
        <v>421</v>
      </c>
      <c r="C1156" t="s">
        <v>15</v>
      </c>
      <c r="D1156" s="1">
        <v>41639</v>
      </c>
      <c r="E1156" s="6">
        <f t="shared" si="27"/>
        <v>2013</v>
      </c>
      <c r="F1156" s="2">
        <v>5607000000</v>
      </c>
      <c r="G1156" s="2">
        <v>3482100000</v>
      </c>
      <c r="H1156" s="2">
        <v>1399500000</v>
      </c>
      <c r="I1156" t="s">
        <v>12</v>
      </c>
      <c r="J1156" t="s">
        <v>12</v>
      </c>
      <c r="K1156" t="s">
        <v>19</v>
      </c>
      <c r="L1156" t="s">
        <v>422</v>
      </c>
    </row>
    <row r="1157" spans="1:14" x14ac:dyDescent="0.3">
      <c r="A1157">
        <v>1190</v>
      </c>
      <c r="B1157" t="s">
        <v>421</v>
      </c>
      <c r="C1157" t="s">
        <v>16</v>
      </c>
      <c r="D1157" s="1">
        <v>42004</v>
      </c>
      <c r="E1157" s="6">
        <f t="shared" si="27"/>
        <v>2014</v>
      </c>
      <c r="F1157" s="2">
        <v>5727000000</v>
      </c>
      <c r="G1157" s="2">
        <v>3523600000</v>
      </c>
      <c r="H1157" s="2">
        <v>1545900000</v>
      </c>
      <c r="I1157" t="s">
        <v>12</v>
      </c>
      <c r="J1157" t="s">
        <v>12</v>
      </c>
      <c r="K1157" t="s">
        <v>19</v>
      </c>
      <c r="L1157" t="s">
        <v>422</v>
      </c>
    </row>
    <row r="1158" spans="1:14" x14ac:dyDescent="0.3">
      <c r="A1158">
        <v>1191</v>
      </c>
      <c r="B1158" t="s">
        <v>421</v>
      </c>
      <c r="C1158" t="s">
        <v>17</v>
      </c>
      <c r="D1158" s="1">
        <v>42369</v>
      </c>
      <c r="E1158" s="6">
        <f t="shared" si="27"/>
        <v>2015</v>
      </c>
      <c r="F1158" s="2">
        <v>5915700000</v>
      </c>
      <c r="G1158" s="2">
        <v>3611100000</v>
      </c>
      <c r="H1158" s="2">
        <v>1626000000</v>
      </c>
      <c r="I1158" t="s">
        <v>12</v>
      </c>
      <c r="J1158" t="s">
        <v>12</v>
      </c>
      <c r="K1158" t="s">
        <v>19</v>
      </c>
      <c r="L1158" t="s">
        <v>422</v>
      </c>
    </row>
    <row r="1159" spans="1:14" x14ac:dyDescent="0.3">
      <c r="A1159">
        <v>1200</v>
      </c>
      <c r="B1159" t="s">
        <v>423</v>
      </c>
      <c r="C1159" t="s">
        <v>11</v>
      </c>
      <c r="D1159" s="1">
        <v>41274</v>
      </c>
      <c r="E1159" s="6">
        <f t="shared" si="27"/>
        <v>2012</v>
      </c>
      <c r="F1159" s="2">
        <v>484581000</v>
      </c>
      <c r="G1159" s="2">
        <v>21306000</v>
      </c>
      <c r="H1159" s="2">
        <v>38123000</v>
      </c>
      <c r="I1159" t="s">
        <v>12</v>
      </c>
      <c r="J1159" s="2">
        <v>147515000</v>
      </c>
      <c r="K1159" t="s">
        <v>52</v>
      </c>
      <c r="L1159" t="s">
        <v>265</v>
      </c>
    </row>
    <row r="1160" spans="1:14" x14ac:dyDescent="0.3">
      <c r="A1160">
        <v>1201</v>
      </c>
      <c r="B1160" t="s">
        <v>423</v>
      </c>
      <c r="C1160" t="s">
        <v>15</v>
      </c>
      <c r="D1160" s="1">
        <v>41639</v>
      </c>
      <c r="E1160" s="6">
        <f t="shared" si="27"/>
        <v>2013</v>
      </c>
      <c r="F1160" s="2">
        <v>780209000</v>
      </c>
      <c r="G1160" s="2">
        <v>38851000</v>
      </c>
      <c r="H1160" s="2">
        <v>56881000</v>
      </c>
      <c r="I1160" t="s">
        <v>12</v>
      </c>
      <c r="J1160" s="2">
        <v>306769000</v>
      </c>
      <c r="K1160" t="s">
        <v>52</v>
      </c>
      <c r="L1160" t="s">
        <v>265</v>
      </c>
    </row>
    <row r="1161" spans="1:14" x14ac:dyDescent="0.3">
      <c r="A1161">
        <v>1202</v>
      </c>
      <c r="B1161" t="s">
        <v>423</v>
      </c>
      <c r="C1161" t="s">
        <v>16</v>
      </c>
      <c r="D1161" s="1">
        <v>42004</v>
      </c>
      <c r="E1161" s="6">
        <f t="shared" si="27"/>
        <v>2014</v>
      </c>
      <c r="F1161" s="2">
        <v>933505000</v>
      </c>
      <c r="G1161" s="2">
        <v>53871000</v>
      </c>
      <c r="H1161" s="2">
        <v>51085000</v>
      </c>
      <c r="I1161" t="s">
        <v>12</v>
      </c>
      <c r="J1161" s="2">
        <v>374661000</v>
      </c>
      <c r="K1161" t="s">
        <v>52</v>
      </c>
      <c r="L1161" t="s">
        <v>265</v>
      </c>
    </row>
    <row r="1162" spans="1:14" x14ac:dyDescent="0.3">
      <c r="A1162">
        <v>1203</v>
      </c>
      <c r="B1162" t="s">
        <v>423</v>
      </c>
      <c r="C1162" t="s">
        <v>17</v>
      </c>
      <c r="D1162" s="1">
        <v>42369</v>
      </c>
      <c r="E1162" s="6">
        <f t="shared" si="27"/>
        <v>2015</v>
      </c>
      <c r="F1162" s="2">
        <v>1023285000</v>
      </c>
      <c r="G1162" s="2">
        <v>55352000</v>
      </c>
      <c r="H1162" s="2">
        <v>49298000</v>
      </c>
      <c r="I1162" t="s">
        <v>12</v>
      </c>
      <c r="J1162" s="2">
        <v>409215000</v>
      </c>
      <c r="K1162" t="s">
        <v>52</v>
      </c>
      <c r="L1162" t="s">
        <v>265</v>
      </c>
    </row>
    <row r="1163" spans="1:14" x14ac:dyDescent="0.3">
      <c r="A1163">
        <v>1204</v>
      </c>
      <c r="B1163" t="s">
        <v>424</v>
      </c>
      <c r="C1163" t="s">
        <v>11</v>
      </c>
      <c r="D1163" s="1">
        <v>41274</v>
      </c>
      <c r="E1163" s="6">
        <f t="shared" si="27"/>
        <v>2012</v>
      </c>
      <c r="F1163" s="2">
        <v>10184121000</v>
      </c>
      <c r="G1163" s="2">
        <v>8540319000</v>
      </c>
      <c r="H1163" s="2">
        <v>491725000</v>
      </c>
      <c r="I1163" t="s">
        <v>12</v>
      </c>
      <c r="J1163" s="2">
        <v>205334000</v>
      </c>
      <c r="K1163" t="s">
        <v>83</v>
      </c>
      <c r="L1163" t="s">
        <v>84</v>
      </c>
    </row>
    <row r="1164" spans="1:14" x14ac:dyDescent="0.3">
      <c r="A1164">
        <v>1205</v>
      </c>
      <c r="B1164" t="s">
        <v>424</v>
      </c>
      <c r="C1164" t="s">
        <v>15</v>
      </c>
      <c r="D1164" s="1">
        <v>41639</v>
      </c>
      <c r="E1164" s="6">
        <f t="shared" si="27"/>
        <v>2013</v>
      </c>
      <c r="F1164" s="2">
        <v>11871879000</v>
      </c>
      <c r="G1164" s="2">
        <v>10222213000</v>
      </c>
      <c r="H1164" s="2">
        <v>541586000</v>
      </c>
      <c r="I1164" t="s">
        <v>12</v>
      </c>
      <c r="J1164" s="2">
        <v>239343000</v>
      </c>
      <c r="K1164" t="s">
        <v>83</v>
      </c>
      <c r="L1164" t="s">
        <v>84</v>
      </c>
    </row>
    <row r="1165" spans="1:14" x14ac:dyDescent="0.3">
      <c r="A1165">
        <v>1206</v>
      </c>
      <c r="B1165" t="s">
        <v>424</v>
      </c>
      <c r="C1165" t="s">
        <v>16</v>
      </c>
      <c r="D1165" s="1">
        <v>42004</v>
      </c>
      <c r="E1165" s="6">
        <f t="shared" si="27"/>
        <v>2014</v>
      </c>
      <c r="F1165" s="2">
        <v>12195091000</v>
      </c>
      <c r="G1165" s="2">
        <v>10088548000</v>
      </c>
      <c r="H1165" s="2">
        <v>674887000</v>
      </c>
      <c r="I1165" t="s">
        <v>12</v>
      </c>
      <c r="J1165" s="2">
        <v>294684000</v>
      </c>
      <c r="K1165" t="s">
        <v>83</v>
      </c>
      <c r="L1165" t="s">
        <v>84</v>
      </c>
    </row>
    <row r="1166" spans="1:14" x14ac:dyDescent="0.3">
      <c r="A1166">
        <v>1207</v>
      </c>
      <c r="B1166" t="s">
        <v>424</v>
      </c>
      <c r="C1166" t="s">
        <v>17</v>
      </c>
      <c r="D1166" s="1">
        <v>42369</v>
      </c>
      <c r="E1166" s="6">
        <f t="shared" si="27"/>
        <v>2015</v>
      </c>
      <c r="F1166" s="2">
        <v>7763206000</v>
      </c>
      <c r="G1166" s="2">
        <v>5641052000</v>
      </c>
      <c r="H1166" s="2">
        <v>693331000</v>
      </c>
      <c r="I1166" t="s">
        <v>12</v>
      </c>
      <c r="J1166" s="2">
        <v>354620000</v>
      </c>
      <c r="K1166" t="s">
        <v>83</v>
      </c>
      <c r="L1166" t="s">
        <v>84</v>
      </c>
    </row>
    <row r="1167" spans="1:14" x14ac:dyDescent="0.3">
      <c r="A1167">
        <v>1209</v>
      </c>
      <c r="B1167" t="s">
        <v>425</v>
      </c>
      <c r="C1167" t="s">
        <v>11</v>
      </c>
      <c r="D1167" s="1">
        <v>42004</v>
      </c>
      <c r="E1167" s="6">
        <f t="shared" si="27"/>
        <v>2014</v>
      </c>
      <c r="F1167" s="2">
        <v>15317800000</v>
      </c>
      <c r="G1167" s="2">
        <v>12602100000</v>
      </c>
      <c r="H1167" s="2">
        <v>477200000</v>
      </c>
      <c r="I1167" t="s">
        <v>12</v>
      </c>
      <c r="J1167" s="2">
        <v>294400000</v>
      </c>
      <c r="K1167" t="s">
        <v>19</v>
      </c>
      <c r="L1167" t="s">
        <v>323</v>
      </c>
    </row>
    <row r="1168" spans="1:14" x14ac:dyDescent="0.3">
      <c r="A1168">
        <v>1210</v>
      </c>
      <c r="B1168" t="s">
        <v>425</v>
      </c>
      <c r="C1168" t="s">
        <v>15</v>
      </c>
      <c r="D1168" s="1">
        <v>42369</v>
      </c>
      <c r="E1168" s="6">
        <f t="shared" si="27"/>
        <v>2015</v>
      </c>
      <c r="F1168" s="2">
        <v>15134400000</v>
      </c>
      <c r="G1168" s="2">
        <v>12491400000</v>
      </c>
      <c r="H1168" s="2">
        <v>431800000</v>
      </c>
      <c r="I1168" t="s">
        <v>12</v>
      </c>
      <c r="J1168" s="2">
        <v>291100000</v>
      </c>
      <c r="K1168" t="s">
        <v>19</v>
      </c>
      <c r="L1168" t="s">
        <v>323</v>
      </c>
    </row>
    <row r="1169" spans="1:12" x14ac:dyDescent="0.3">
      <c r="A1169">
        <v>1211</v>
      </c>
      <c r="B1169" t="s">
        <v>425</v>
      </c>
      <c r="C1169" t="s">
        <v>16</v>
      </c>
      <c r="D1169" s="1">
        <v>42735</v>
      </c>
      <c r="E1169" s="6">
        <f t="shared" si="27"/>
        <v>2016</v>
      </c>
      <c r="F1169" s="2">
        <v>15416900000</v>
      </c>
      <c r="G1169" s="2">
        <v>12671200000</v>
      </c>
      <c r="H1169" s="2">
        <v>443900000</v>
      </c>
      <c r="I1169" t="s">
        <v>12</v>
      </c>
      <c r="J1169" s="2">
        <v>292900000</v>
      </c>
      <c r="K1169" t="s">
        <v>19</v>
      </c>
      <c r="L1169" t="s">
        <v>323</v>
      </c>
    </row>
    <row r="1170" spans="1:12" x14ac:dyDescent="0.3">
      <c r="A1170">
        <v>1212</v>
      </c>
      <c r="B1170" t="s">
        <v>426</v>
      </c>
      <c r="C1170" t="s">
        <v>11</v>
      </c>
      <c r="D1170" s="1">
        <v>41274</v>
      </c>
      <c r="E1170" s="6">
        <f t="shared" si="27"/>
        <v>2012</v>
      </c>
      <c r="F1170" s="2">
        <v>6182184000</v>
      </c>
      <c r="G1170" s="2">
        <v>3084766000</v>
      </c>
      <c r="H1170" s="2">
        <v>2120025000</v>
      </c>
      <c r="I1170" t="s">
        <v>12</v>
      </c>
      <c r="J1170" t="s">
        <v>12</v>
      </c>
      <c r="K1170" t="s">
        <v>19</v>
      </c>
      <c r="L1170" t="s">
        <v>79</v>
      </c>
    </row>
    <row r="1171" spans="1:12" x14ac:dyDescent="0.3">
      <c r="A1171">
        <v>1213</v>
      </c>
      <c r="B1171" t="s">
        <v>426</v>
      </c>
      <c r="C1171" t="s">
        <v>15</v>
      </c>
      <c r="D1171" s="1">
        <v>41639</v>
      </c>
      <c r="E1171" s="6">
        <f t="shared" si="27"/>
        <v>2013</v>
      </c>
      <c r="F1171" s="2">
        <v>6649237000</v>
      </c>
      <c r="G1171" s="2">
        <v>3280236000</v>
      </c>
      <c r="H1171" s="2">
        <v>2265516000</v>
      </c>
      <c r="I1171" t="s">
        <v>12</v>
      </c>
      <c r="J1171" t="s">
        <v>12</v>
      </c>
      <c r="K1171" t="s">
        <v>19</v>
      </c>
      <c r="L1171" t="s">
        <v>79</v>
      </c>
    </row>
    <row r="1172" spans="1:12" x14ac:dyDescent="0.3">
      <c r="A1172">
        <v>1214</v>
      </c>
      <c r="B1172" t="s">
        <v>426</v>
      </c>
      <c r="C1172" t="s">
        <v>16</v>
      </c>
      <c r="D1172" s="1">
        <v>42004</v>
      </c>
      <c r="E1172" s="6">
        <f t="shared" si="27"/>
        <v>2014</v>
      </c>
      <c r="F1172" s="2">
        <v>7216081000</v>
      </c>
      <c r="G1172" s="2">
        <v>3507180000</v>
      </c>
      <c r="H1172" s="2">
        <v>2438527000</v>
      </c>
      <c r="I1172" t="s">
        <v>12</v>
      </c>
      <c r="J1172" t="s">
        <v>12</v>
      </c>
      <c r="K1172" t="s">
        <v>19</v>
      </c>
      <c r="L1172" t="s">
        <v>79</v>
      </c>
    </row>
    <row r="1173" spans="1:12" x14ac:dyDescent="0.3">
      <c r="A1173">
        <v>1215</v>
      </c>
      <c r="B1173" t="s">
        <v>426</v>
      </c>
      <c r="C1173" t="s">
        <v>17</v>
      </c>
      <c r="D1173" s="1">
        <v>42369</v>
      </c>
      <c r="E1173" s="6">
        <f t="shared" si="27"/>
        <v>2015</v>
      </c>
      <c r="F1173" s="2">
        <v>7966674000</v>
      </c>
      <c r="G1173" s="2">
        <v>3804031000</v>
      </c>
      <c r="H1173" s="2">
        <v>2648622000</v>
      </c>
      <c r="I1173" t="s">
        <v>12</v>
      </c>
      <c r="J1173" t="s">
        <v>12</v>
      </c>
      <c r="K1173" t="s">
        <v>19</v>
      </c>
      <c r="L1173" t="s">
        <v>79</v>
      </c>
    </row>
    <row r="1174" spans="1:12" x14ac:dyDescent="0.3">
      <c r="A1174">
        <v>1216</v>
      </c>
      <c r="B1174" t="s">
        <v>427</v>
      </c>
      <c r="C1174" t="s">
        <v>11</v>
      </c>
      <c r="D1174" s="1">
        <v>41274</v>
      </c>
      <c r="E1174" s="6">
        <f t="shared" si="27"/>
        <v>2012</v>
      </c>
      <c r="F1174" s="2">
        <v>20100000000</v>
      </c>
      <c r="G1174" s="2">
        <v>6530000000</v>
      </c>
      <c r="H1174" s="2">
        <v>1879000000</v>
      </c>
      <c r="I1174" t="s">
        <v>12</v>
      </c>
      <c r="J1174" s="2">
        <v>3585000000</v>
      </c>
      <c r="K1174" t="s">
        <v>83</v>
      </c>
      <c r="L1174" t="s">
        <v>84</v>
      </c>
    </row>
    <row r="1175" spans="1:12" x14ac:dyDescent="0.3">
      <c r="A1175">
        <v>1217</v>
      </c>
      <c r="B1175" t="s">
        <v>427</v>
      </c>
      <c r="C1175" t="s">
        <v>15</v>
      </c>
      <c r="D1175" s="1">
        <v>41639</v>
      </c>
      <c r="E1175" s="6">
        <f t="shared" si="27"/>
        <v>2013</v>
      </c>
      <c r="F1175" s="2">
        <v>20170000000</v>
      </c>
      <c r="G1175" s="2">
        <v>6497000000</v>
      </c>
      <c r="H1175" s="2">
        <v>2108000000</v>
      </c>
      <c r="I1175" t="s">
        <v>12</v>
      </c>
      <c r="J1175" s="2">
        <v>4203000000</v>
      </c>
      <c r="K1175" t="s">
        <v>83</v>
      </c>
      <c r="L1175" t="s">
        <v>84</v>
      </c>
    </row>
    <row r="1176" spans="1:12" x14ac:dyDescent="0.3">
      <c r="A1176">
        <v>1218</v>
      </c>
      <c r="B1176" t="s">
        <v>427</v>
      </c>
      <c r="C1176" t="s">
        <v>16</v>
      </c>
      <c r="D1176" s="1">
        <v>42004</v>
      </c>
      <c r="E1176" s="6">
        <f t="shared" si="27"/>
        <v>2014</v>
      </c>
      <c r="F1176" s="2">
        <v>19312000000</v>
      </c>
      <c r="G1176" s="2">
        <v>6803000000</v>
      </c>
      <c r="H1176" s="2">
        <v>2053000000</v>
      </c>
      <c r="I1176" t="s">
        <v>12</v>
      </c>
      <c r="J1176" s="2">
        <v>4261000000</v>
      </c>
      <c r="K1176" t="s">
        <v>83</v>
      </c>
      <c r="L1176" t="s">
        <v>84</v>
      </c>
    </row>
    <row r="1177" spans="1:12" x14ac:dyDescent="0.3">
      <c r="A1177">
        <v>1219</v>
      </c>
      <c r="B1177" t="s">
        <v>427</v>
      </c>
      <c r="C1177" t="s">
        <v>17</v>
      </c>
      <c r="D1177" s="1">
        <v>42369</v>
      </c>
      <c r="E1177" s="6">
        <f t="shared" si="27"/>
        <v>2015</v>
      </c>
      <c r="F1177" s="2">
        <v>12480000000</v>
      </c>
      <c r="G1177" s="2">
        <v>5804000000</v>
      </c>
      <c r="H1177" s="2">
        <v>1613000000</v>
      </c>
      <c r="I1177" t="s">
        <v>12</v>
      </c>
      <c r="J1177" s="2">
        <v>4544000000</v>
      </c>
      <c r="K1177" t="s">
        <v>83</v>
      </c>
      <c r="L1177" t="s">
        <v>84</v>
      </c>
    </row>
    <row r="1178" spans="1:12" x14ac:dyDescent="0.3">
      <c r="A1178">
        <v>1224</v>
      </c>
      <c r="B1178" t="s">
        <v>428</v>
      </c>
      <c r="C1178" t="s">
        <v>11</v>
      </c>
      <c r="D1178" s="1">
        <v>41274</v>
      </c>
      <c r="E1178" s="6">
        <f t="shared" si="27"/>
        <v>2012</v>
      </c>
      <c r="F1178" s="2">
        <v>1355300000</v>
      </c>
      <c r="G1178" s="2">
        <v>90800000</v>
      </c>
      <c r="H1178" s="2">
        <v>803800000</v>
      </c>
      <c r="I1178" t="s">
        <v>12</v>
      </c>
      <c r="J1178" s="2">
        <v>76000000</v>
      </c>
      <c r="K1178" t="s">
        <v>47</v>
      </c>
      <c r="L1178" t="s">
        <v>429</v>
      </c>
    </row>
    <row r="1179" spans="1:12" x14ac:dyDescent="0.3">
      <c r="A1179">
        <v>1225</v>
      </c>
      <c r="B1179" t="s">
        <v>428</v>
      </c>
      <c r="C1179" t="s">
        <v>15</v>
      </c>
      <c r="D1179" s="1">
        <v>41639</v>
      </c>
      <c r="E1179" s="6">
        <f t="shared" si="27"/>
        <v>2013</v>
      </c>
      <c r="F1179" s="2">
        <v>1346100000</v>
      </c>
      <c r="G1179" s="2">
        <v>81100000</v>
      </c>
      <c r="H1179" s="2">
        <v>812800000</v>
      </c>
      <c r="I1179" t="s">
        <v>12</v>
      </c>
      <c r="J1179" s="2">
        <v>69900000</v>
      </c>
      <c r="K1179" t="s">
        <v>47</v>
      </c>
      <c r="L1179" t="s">
        <v>429</v>
      </c>
    </row>
    <row r="1180" spans="1:12" x14ac:dyDescent="0.3">
      <c r="A1180">
        <v>1226</v>
      </c>
      <c r="B1180" t="s">
        <v>428</v>
      </c>
      <c r="C1180" t="s">
        <v>16</v>
      </c>
      <c r="D1180" s="1">
        <v>42004</v>
      </c>
      <c r="E1180" s="6">
        <f t="shared" si="27"/>
        <v>2014</v>
      </c>
      <c r="F1180" s="2">
        <v>1381400000</v>
      </c>
      <c r="G1180" s="2">
        <v>80900000</v>
      </c>
      <c r="H1180" s="2">
        <v>816700000</v>
      </c>
      <c r="I1180" t="s">
        <v>12</v>
      </c>
      <c r="J1180" s="2">
        <v>65400000</v>
      </c>
      <c r="K1180" t="s">
        <v>47</v>
      </c>
      <c r="L1180" t="s">
        <v>429</v>
      </c>
    </row>
    <row r="1181" spans="1:12" x14ac:dyDescent="0.3">
      <c r="A1181">
        <v>1227</v>
      </c>
      <c r="B1181" t="s">
        <v>428</v>
      </c>
      <c r="C1181" t="s">
        <v>17</v>
      </c>
      <c r="D1181" s="1">
        <v>42369</v>
      </c>
      <c r="E1181" s="6">
        <f t="shared" si="27"/>
        <v>2015</v>
      </c>
      <c r="F1181" s="2">
        <v>1421300000</v>
      </c>
      <c r="G1181" s="2">
        <v>95500000</v>
      </c>
      <c r="H1181" s="2">
        <v>836700000</v>
      </c>
      <c r="I1181" t="s">
        <v>12</v>
      </c>
      <c r="J1181" s="2">
        <v>57300000</v>
      </c>
      <c r="K1181" t="s">
        <v>47</v>
      </c>
      <c r="L1181" t="s">
        <v>429</v>
      </c>
    </row>
    <row r="1182" spans="1:12" x14ac:dyDescent="0.3">
      <c r="A1182">
        <v>1228</v>
      </c>
      <c r="B1182" t="s">
        <v>430</v>
      </c>
      <c r="C1182" t="s">
        <v>11</v>
      </c>
      <c r="D1182" s="1">
        <v>41274</v>
      </c>
      <c r="E1182" s="6">
        <f t="shared" si="27"/>
        <v>2012</v>
      </c>
      <c r="F1182" s="2">
        <v>3823713000</v>
      </c>
      <c r="G1182" s="2">
        <v>1582398000</v>
      </c>
      <c r="H1182" s="2">
        <v>1489735000</v>
      </c>
      <c r="I1182" s="2">
        <v>114250000</v>
      </c>
      <c r="J1182" t="s">
        <v>12</v>
      </c>
      <c r="K1182" t="s">
        <v>13</v>
      </c>
      <c r="L1182" t="s">
        <v>431</v>
      </c>
    </row>
    <row r="1183" spans="1:12" x14ac:dyDescent="0.3">
      <c r="A1183">
        <v>1229</v>
      </c>
      <c r="B1183" t="s">
        <v>430</v>
      </c>
      <c r="C1183" t="s">
        <v>15</v>
      </c>
      <c r="D1183" s="1">
        <v>41639</v>
      </c>
      <c r="E1183" s="6">
        <f t="shared" si="27"/>
        <v>2013</v>
      </c>
      <c r="F1183" s="2">
        <v>3791335000</v>
      </c>
      <c r="G1183" s="2">
        <v>1650622000</v>
      </c>
      <c r="H1183" s="2">
        <v>1420096000</v>
      </c>
      <c r="I1183" s="2">
        <v>110412000</v>
      </c>
      <c r="J1183" t="s">
        <v>12</v>
      </c>
      <c r="K1183" t="s">
        <v>13</v>
      </c>
      <c r="L1183" t="s">
        <v>431</v>
      </c>
    </row>
    <row r="1184" spans="1:12" x14ac:dyDescent="0.3">
      <c r="A1184">
        <v>1230</v>
      </c>
      <c r="B1184" t="s">
        <v>430</v>
      </c>
      <c r="C1184" t="s">
        <v>16</v>
      </c>
      <c r="D1184" s="1">
        <v>42004</v>
      </c>
      <c r="E1184" s="6">
        <f t="shared" si="27"/>
        <v>2014</v>
      </c>
      <c r="F1184" s="2">
        <v>3821504000</v>
      </c>
      <c r="G1184" s="2">
        <v>1680791000</v>
      </c>
      <c r="H1184" s="2">
        <v>1378400000</v>
      </c>
      <c r="I1184" s="2">
        <v>109931000</v>
      </c>
      <c r="J1184" t="s">
        <v>12</v>
      </c>
      <c r="K1184" t="s">
        <v>13</v>
      </c>
      <c r="L1184" t="s">
        <v>431</v>
      </c>
    </row>
    <row r="1185" spans="1:12" x14ac:dyDescent="0.3">
      <c r="A1185">
        <v>1231</v>
      </c>
      <c r="B1185" t="s">
        <v>430</v>
      </c>
      <c r="C1185" t="s">
        <v>17</v>
      </c>
      <c r="D1185" s="1">
        <v>42369</v>
      </c>
      <c r="E1185" s="6">
        <f t="shared" si="27"/>
        <v>2015</v>
      </c>
      <c r="F1185" s="2">
        <v>3578060000</v>
      </c>
      <c r="G1185" s="2">
        <v>1558591000</v>
      </c>
      <c r="H1185" s="2">
        <v>1279961000</v>
      </c>
      <c r="I1185" s="2">
        <v>110156000</v>
      </c>
      <c r="J1185" t="s">
        <v>12</v>
      </c>
      <c r="K1185" t="s">
        <v>13</v>
      </c>
      <c r="L1185" t="s">
        <v>431</v>
      </c>
    </row>
    <row r="1186" spans="1:12" x14ac:dyDescent="0.3">
      <c r="A1186">
        <v>1232</v>
      </c>
      <c r="B1186" t="s">
        <v>432</v>
      </c>
      <c r="C1186" t="s">
        <v>11</v>
      </c>
      <c r="D1186" s="1">
        <v>41274</v>
      </c>
      <c r="E1186" s="6">
        <f t="shared" si="27"/>
        <v>2012</v>
      </c>
      <c r="F1186" s="2">
        <v>16596800000</v>
      </c>
      <c r="G1186" s="2">
        <v>13908300000</v>
      </c>
      <c r="H1186" s="2">
        <v>571600000</v>
      </c>
      <c r="I1186" s="2">
        <v>279300000</v>
      </c>
      <c r="J1186" s="2">
        <v>517400000</v>
      </c>
      <c r="K1186" t="s">
        <v>13</v>
      </c>
      <c r="L1186" t="s">
        <v>127</v>
      </c>
    </row>
    <row r="1187" spans="1:12" x14ac:dyDescent="0.3">
      <c r="A1187">
        <v>1233</v>
      </c>
      <c r="B1187" t="s">
        <v>432</v>
      </c>
      <c r="C1187" t="s">
        <v>15</v>
      </c>
      <c r="D1187" s="1">
        <v>41639</v>
      </c>
      <c r="E1187" s="6">
        <f t="shared" si="27"/>
        <v>2013</v>
      </c>
      <c r="F1187" s="2">
        <v>16661000000</v>
      </c>
      <c r="G1187" s="2">
        <v>13900700000</v>
      </c>
      <c r="H1187" s="2">
        <v>559500000</v>
      </c>
      <c r="I1187" s="2">
        <v>251400000</v>
      </c>
      <c r="J1187" s="2">
        <v>571700000</v>
      </c>
      <c r="K1187" t="s">
        <v>13</v>
      </c>
      <c r="L1187" t="s">
        <v>127</v>
      </c>
    </row>
    <row r="1188" spans="1:12" x14ac:dyDescent="0.3">
      <c r="A1188">
        <v>1234</v>
      </c>
      <c r="B1188" t="s">
        <v>432</v>
      </c>
      <c r="C1188" t="s">
        <v>16</v>
      </c>
      <c r="D1188" s="1">
        <v>42004</v>
      </c>
      <c r="E1188" s="6">
        <f t="shared" si="27"/>
        <v>2014</v>
      </c>
      <c r="F1188" s="2">
        <v>18534400000</v>
      </c>
      <c r="G1188" s="2">
        <v>15481600000</v>
      </c>
      <c r="H1188" s="2">
        <v>561400000</v>
      </c>
      <c r="I1188" s="2">
        <v>215600000</v>
      </c>
      <c r="J1188" s="2">
        <v>588500000</v>
      </c>
      <c r="K1188" t="s">
        <v>13</v>
      </c>
      <c r="L1188" t="s">
        <v>127</v>
      </c>
    </row>
    <row r="1189" spans="1:12" x14ac:dyDescent="0.3">
      <c r="A1189">
        <v>1235</v>
      </c>
      <c r="B1189" t="s">
        <v>432</v>
      </c>
      <c r="C1189" t="s">
        <v>17</v>
      </c>
      <c r="D1189" s="1">
        <v>42369</v>
      </c>
      <c r="E1189" s="6">
        <f t="shared" si="27"/>
        <v>2015</v>
      </c>
      <c r="F1189" s="2">
        <v>18671300000</v>
      </c>
      <c r="G1189" s="2">
        <v>15292100000</v>
      </c>
      <c r="H1189" s="2">
        <v>541500000</v>
      </c>
      <c r="I1189" s="2">
        <v>239800000</v>
      </c>
      <c r="J1189" s="2">
        <v>583700000</v>
      </c>
      <c r="K1189" t="s">
        <v>13</v>
      </c>
      <c r="L1189" t="s">
        <v>127</v>
      </c>
    </row>
    <row r="1190" spans="1:12" x14ac:dyDescent="0.3">
      <c r="A1190">
        <v>1236</v>
      </c>
      <c r="B1190" t="s">
        <v>433</v>
      </c>
      <c r="C1190" t="s">
        <v>11</v>
      </c>
      <c r="D1190" s="1">
        <v>41639</v>
      </c>
      <c r="E1190" s="6">
        <f t="shared" si="27"/>
        <v>2013</v>
      </c>
      <c r="F1190" s="2">
        <v>15598000000</v>
      </c>
      <c r="G1190" s="2">
        <v>11759000000</v>
      </c>
      <c r="H1190" t="s">
        <v>12</v>
      </c>
      <c r="I1190" t="s">
        <v>12</v>
      </c>
      <c r="J1190" s="2">
        <v>2077000000</v>
      </c>
      <c r="K1190" t="s">
        <v>42</v>
      </c>
      <c r="L1190" t="s">
        <v>43</v>
      </c>
    </row>
    <row r="1191" spans="1:12" x14ac:dyDescent="0.3">
      <c r="A1191">
        <v>1237</v>
      </c>
      <c r="B1191" t="s">
        <v>433</v>
      </c>
      <c r="C1191" t="s">
        <v>15</v>
      </c>
      <c r="D1191" s="1">
        <v>42004</v>
      </c>
      <c r="E1191" s="6">
        <f t="shared" si="27"/>
        <v>2014</v>
      </c>
      <c r="F1191" s="2">
        <v>17090000000</v>
      </c>
      <c r="G1191" s="2">
        <v>12207000000</v>
      </c>
      <c r="H1191" t="s">
        <v>12</v>
      </c>
      <c r="I1191" t="s">
        <v>12</v>
      </c>
      <c r="J1191" s="2">
        <v>2433000000</v>
      </c>
      <c r="K1191" t="s">
        <v>42</v>
      </c>
      <c r="L1191" t="s">
        <v>43</v>
      </c>
    </row>
    <row r="1192" spans="1:12" x14ac:dyDescent="0.3">
      <c r="A1192">
        <v>1238</v>
      </c>
      <c r="B1192" t="s">
        <v>433</v>
      </c>
      <c r="C1192" t="s">
        <v>16</v>
      </c>
      <c r="D1192" s="1">
        <v>42369</v>
      </c>
      <c r="E1192" s="6">
        <f t="shared" si="27"/>
        <v>2015</v>
      </c>
      <c r="F1192" s="2">
        <v>16833000000</v>
      </c>
      <c r="G1192" s="2">
        <v>12713000000</v>
      </c>
      <c r="H1192" t="s">
        <v>12</v>
      </c>
      <c r="I1192" t="s">
        <v>12</v>
      </c>
      <c r="J1192" s="2">
        <v>2612000000</v>
      </c>
      <c r="K1192" t="s">
        <v>42</v>
      </c>
      <c r="L1192" t="s">
        <v>43</v>
      </c>
    </row>
    <row r="1193" spans="1:12" x14ac:dyDescent="0.3">
      <c r="A1193">
        <v>1239</v>
      </c>
      <c r="B1193" t="s">
        <v>433</v>
      </c>
      <c r="C1193" t="s">
        <v>17</v>
      </c>
      <c r="D1193" s="1">
        <v>42735</v>
      </c>
      <c r="E1193" s="6">
        <f t="shared" si="27"/>
        <v>2016</v>
      </c>
      <c r="F1193" s="2">
        <v>17666000000</v>
      </c>
      <c r="G1193" s="2">
        <v>12734000000</v>
      </c>
      <c r="H1193" t="s">
        <v>12</v>
      </c>
      <c r="I1193" t="s">
        <v>12</v>
      </c>
      <c r="J1193" s="2">
        <v>2755000000</v>
      </c>
      <c r="K1193" t="s">
        <v>42</v>
      </c>
      <c r="L1193" t="s">
        <v>43</v>
      </c>
    </row>
    <row r="1194" spans="1:12" x14ac:dyDescent="0.3">
      <c r="A1194">
        <v>1240</v>
      </c>
      <c r="B1194" t="s">
        <v>434</v>
      </c>
      <c r="C1194" t="s">
        <v>11</v>
      </c>
      <c r="D1194" s="1">
        <v>41274</v>
      </c>
      <c r="E1194" s="6">
        <f t="shared" si="27"/>
        <v>2012</v>
      </c>
      <c r="F1194" s="2">
        <v>5260956000</v>
      </c>
      <c r="G1194" s="2">
        <v>1177275000</v>
      </c>
      <c r="H1194" s="2">
        <v>2188747000</v>
      </c>
      <c r="I1194" t="s">
        <v>12</v>
      </c>
      <c r="J1194" s="2">
        <v>65141000</v>
      </c>
      <c r="K1194" t="s">
        <v>19</v>
      </c>
      <c r="L1194" t="s">
        <v>77</v>
      </c>
    </row>
    <row r="1195" spans="1:12" x14ac:dyDescent="0.3">
      <c r="A1195">
        <v>1241</v>
      </c>
      <c r="B1195" t="s">
        <v>434</v>
      </c>
      <c r="C1195" t="s">
        <v>15</v>
      </c>
      <c r="D1195" s="1">
        <v>41639</v>
      </c>
      <c r="E1195" s="6">
        <f t="shared" si="27"/>
        <v>2013</v>
      </c>
      <c r="F1195" s="2">
        <v>6793306000</v>
      </c>
      <c r="G1195" s="2">
        <v>1077420000</v>
      </c>
      <c r="H1195" s="2">
        <v>3185497000</v>
      </c>
      <c r="I1195" t="s">
        <v>12</v>
      </c>
      <c r="J1195" s="2">
        <v>117975000</v>
      </c>
      <c r="K1195" t="s">
        <v>19</v>
      </c>
      <c r="L1195" t="s">
        <v>77</v>
      </c>
    </row>
    <row r="1196" spans="1:12" x14ac:dyDescent="0.3">
      <c r="A1196">
        <v>1242</v>
      </c>
      <c r="B1196" t="s">
        <v>434</v>
      </c>
      <c r="C1196" t="s">
        <v>16</v>
      </c>
      <c r="D1196" s="1">
        <v>42004</v>
      </c>
      <c r="E1196" s="6">
        <f t="shared" si="27"/>
        <v>2014</v>
      </c>
      <c r="F1196" s="2">
        <v>8441971000</v>
      </c>
      <c r="G1196" s="2">
        <v>857841000</v>
      </c>
      <c r="H1196" s="2">
        <v>4302998000</v>
      </c>
      <c r="I1196" t="s">
        <v>12</v>
      </c>
      <c r="J1196" s="2">
        <v>207820000</v>
      </c>
      <c r="K1196" t="s">
        <v>19</v>
      </c>
      <c r="L1196" t="s">
        <v>77</v>
      </c>
    </row>
    <row r="1197" spans="1:12" x14ac:dyDescent="0.3">
      <c r="A1197">
        <v>1243</v>
      </c>
      <c r="B1197" t="s">
        <v>434</v>
      </c>
      <c r="C1197" t="s">
        <v>17</v>
      </c>
      <c r="D1197" s="1">
        <v>42369</v>
      </c>
      <c r="E1197" s="6">
        <f t="shared" si="27"/>
        <v>2015</v>
      </c>
      <c r="F1197" s="2">
        <v>9223987000</v>
      </c>
      <c r="G1197" s="2">
        <v>632180000</v>
      </c>
      <c r="H1197" s="2">
        <v>5060406000</v>
      </c>
      <c r="I1197" t="s">
        <v>12</v>
      </c>
      <c r="J1197" s="2">
        <v>272494000</v>
      </c>
      <c r="K1197" t="s">
        <v>19</v>
      </c>
      <c r="L1197" t="s">
        <v>77</v>
      </c>
    </row>
    <row r="1198" spans="1:12" x14ac:dyDescent="0.3">
      <c r="A1198">
        <v>1244</v>
      </c>
      <c r="B1198" t="s">
        <v>435</v>
      </c>
      <c r="C1198" t="s">
        <v>11</v>
      </c>
      <c r="D1198" s="1">
        <v>41391</v>
      </c>
      <c r="E1198" s="6">
        <f t="shared" si="27"/>
        <v>2013</v>
      </c>
      <c r="F1198" s="2">
        <v>3637212000</v>
      </c>
      <c r="G1198" s="2">
        <v>2446443000</v>
      </c>
      <c r="H1198" t="s">
        <v>12</v>
      </c>
      <c r="I1198" t="s">
        <v>12</v>
      </c>
      <c r="J1198" t="s">
        <v>12</v>
      </c>
      <c r="K1198" t="s">
        <v>25</v>
      </c>
      <c r="L1198" t="s">
        <v>166</v>
      </c>
    </row>
    <row r="1199" spans="1:12" x14ac:dyDescent="0.3">
      <c r="A1199">
        <v>1245</v>
      </c>
      <c r="B1199" t="s">
        <v>435</v>
      </c>
      <c r="C1199" t="s">
        <v>15</v>
      </c>
      <c r="D1199" s="1">
        <v>41755</v>
      </c>
      <c r="E1199" s="6">
        <f t="shared" si="27"/>
        <v>2014</v>
      </c>
      <c r="F1199" s="2">
        <v>3585141000</v>
      </c>
      <c r="G1199" s="2">
        <v>2566444000</v>
      </c>
      <c r="H1199" t="s">
        <v>12</v>
      </c>
      <c r="I1199" t="s">
        <v>12</v>
      </c>
      <c r="J1199" t="s">
        <v>12</v>
      </c>
      <c r="K1199" t="s">
        <v>25</v>
      </c>
      <c r="L1199" t="s">
        <v>166</v>
      </c>
    </row>
    <row r="1200" spans="1:12" x14ac:dyDescent="0.3">
      <c r="A1200">
        <v>1246</v>
      </c>
      <c r="B1200" t="s">
        <v>435</v>
      </c>
      <c r="C1200" t="s">
        <v>16</v>
      </c>
      <c r="D1200" s="1">
        <v>42119</v>
      </c>
      <c r="E1200" s="6">
        <f t="shared" si="27"/>
        <v>2015</v>
      </c>
      <c r="F1200" s="2">
        <v>3910865000</v>
      </c>
      <c r="G1200" s="2">
        <v>2850316000</v>
      </c>
      <c r="H1200" t="s">
        <v>12</v>
      </c>
      <c r="I1200" t="s">
        <v>12</v>
      </c>
      <c r="J1200" t="s">
        <v>12</v>
      </c>
      <c r="K1200" t="s">
        <v>25</v>
      </c>
      <c r="L1200" t="s">
        <v>166</v>
      </c>
    </row>
    <row r="1201" spans="1:12" x14ac:dyDescent="0.3">
      <c r="A1201">
        <v>1247</v>
      </c>
      <c r="B1201" t="s">
        <v>435</v>
      </c>
      <c r="C1201" t="s">
        <v>17</v>
      </c>
      <c r="D1201" s="1">
        <v>42490</v>
      </c>
      <c r="E1201" s="6">
        <f t="shared" si="27"/>
        <v>2016</v>
      </c>
      <c r="F1201" s="2">
        <v>5386703000</v>
      </c>
      <c r="G1201" s="2">
        <v>4063955000</v>
      </c>
      <c r="H1201" t="s">
        <v>12</v>
      </c>
      <c r="I1201" t="s">
        <v>12</v>
      </c>
      <c r="J1201" t="s">
        <v>12</v>
      </c>
      <c r="K1201" t="s">
        <v>25</v>
      </c>
      <c r="L1201" t="s">
        <v>166</v>
      </c>
    </row>
    <row r="1202" spans="1:12" x14ac:dyDescent="0.3">
      <c r="A1202">
        <v>1248</v>
      </c>
      <c r="B1202" t="s">
        <v>436</v>
      </c>
      <c r="C1202" t="s">
        <v>11</v>
      </c>
      <c r="D1202" s="1">
        <v>41274</v>
      </c>
      <c r="E1202" s="6">
        <f t="shared" si="27"/>
        <v>2012</v>
      </c>
      <c r="F1202" s="2">
        <v>9781000000</v>
      </c>
      <c r="G1202" s="2">
        <v>6351000000</v>
      </c>
      <c r="H1202" s="2">
        <v>98000000</v>
      </c>
      <c r="I1202" t="s">
        <v>12</v>
      </c>
      <c r="J1202" s="2">
        <v>1054000000</v>
      </c>
      <c r="K1202" t="s">
        <v>42</v>
      </c>
      <c r="L1202" t="s">
        <v>45</v>
      </c>
    </row>
    <row r="1203" spans="1:12" x14ac:dyDescent="0.3">
      <c r="A1203">
        <v>1249</v>
      </c>
      <c r="B1203" t="s">
        <v>436</v>
      </c>
      <c r="C1203" t="s">
        <v>15</v>
      </c>
      <c r="D1203" s="1">
        <v>41639</v>
      </c>
      <c r="E1203" s="6">
        <f t="shared" si="27"/>
        <v>2013</v>
      </c>
      <c r="F1203" s="2">
        <v>9968000000</v>
      </c>
      <c r="G1203" s="2">
        <v>6423000000</v>
      </c>
      <c r="H1203" s="2">
        <v>68000000</v>
      </c>
      <c r="I1203" t="s">
        <v>12</v>
      </c>
      <c r="J1203" s="2">
        <v>1178000000</v>
      </c>
      <c r="K1203" t="s">
        <v>42</v>
      </c>
      <c r="L1203" t="s">
        <v>45</v>
      </c>
    </row>
    <row r="1204" spans="1:12" x14ac:dyDescent="0.3">
      <c r="A1204">
        <v>1250</v>
      </c>
      <c r="B1204" t="s">
        <v>436</v>
      </c>
      <c r="C1204" t="s">
        <v>16</v>
      </c>
      <c r="D1204" s="1">
        <v>42004</v>
      </c>
      <c r="E1204" s="6">
        <f t="shared" si="27"/>
        <v>2014</v>
      </c>
      <c r="F1204" s="2">
        <v>10886000000</v>
      </c>
      <c r="G1204" s="2">
        <v>7036000000</v>
      </c>
      <c r="H1204" t="s">
        <v>12</v>
      </c>
      <c r="I1204" t="s">
        <v>12</v>
      </c>
      <c r="J1204" s="2">
        <v>1227000000</v>
      </c>
      <c r="K1204" t="s">
        <v>42</v>
      </c>
      <c r="L1204" t="s">
        <v>45</v>
      </c>
    </row>
    <row r="1205" spans="1:12" x14ac:dyDescent="0.3">
      <c r="A1205">
        <v>1251</v>
      </c>
      <c r="B1205" t="s">
        <v>436</v>
      </c>
      <c r="C1205" t="s">
        <v>17</v>
      </c>
      <c r="D1205" s="1">
        <v>42369</v>
      </c>
      <c r="E1205" s="6">
        <f t="shared" si="27"/>
        <v>2015</v>
      </c>
      <c r="F1205" s="2">
        <v>10415000000</v>
      </c>
      <c r="G1205" s="2">
        <v>6239000000</v>
      </c>
      <c r="H1205" t="s">
        <v>12</v>
      </c>
      <c r="I1205" t="s">
        <v>12</v>
      </c>
      <c r="J1205" s="2">
        <v>1214000000</v>
      </c>
      <c r="K1205" t="s">
        <v>42</v>
      </c>
      <c r="L1205" t="s">
        <v>45</v>
      </c>
    </row>
    <row r="1206" spans="1:12" x14ac:dyDescent="0.3">
      <c r="A1206">
        <v>1252</v>
      </c>
      <c r="B1206" t="s">
        <v>437</v>
      </c>
      <c r="C1206" t="s">
        <v>11</v>
      </c>
      <c r="D1206" s="1">
        <v>41636</v>
      </c>
      <c r="E1206" s="6">
        <f t="shared" si="27"/>
        <v>2013</v>
      </c>
      <c r="F1206" s="2">
        <v>66415000000</v>
      </c>
      <c r="G1206" s="2">
        <v>31243000000</v>
      </c>
      <c r="H1206" s="2">
        <v>25357000000</v>
      </c>
      <c r="I1206" t="s">
        <v>12</v>
      </c>
      <c r="J1206" s="2">
        <v>110000000</v>
      </c>
      <c r="K1206" t="s">
        <v>36</v>
      </c>
      <c r="L1206" t="s">
        <v>214</v>
      </c>
    </row>
    <row r="1207" spans="1:12" x14ac:dyDescent="0.3">
      <c r="A1207">
        <v>1253</v>
      </c>
      <c r="B1207" t="s">
        <v>437</v>
      </c>
      <c r="C1207" t="s">
        <v>15</v>
      </c>
      <c r="D1207" s="1">
        <v>42000</v>
      </c>
      <c r="E1207" s="6">
        <f t="shared" si="27"/>
        <v>2014</v>
      </c>
      <c r="F1207" s="2">
        <v>66683000000</v>
      </c>
      <c r="G1207" s="2">
        <v>31238000000</v>
      </c>
      <c r="H1207" s="2">
        <v>25772000000</v>
      </c>
      <c r="I1207" t="s">
        <v>12</v>
      </c>
      <c r="J1207" s="2">
        <v>92000000</v>
      </c>
      <c r="K1207" t="s">
        <v>36</v>
      </c>
      <c r="L1207" t="s">
        <v>214</v>
      </c>
    </row>
    <row r="1208" spans="1:12" x14ac:dyDescent="0.3">
      <c r="A1208">
        <v>1254</v>
      </c>
      <c r="B1208" t="s">
        <v>437</v>
      </c>
      <c r="C1208" t="s">
        <v>16</v>
      </c>
      <c r="D1208" s="1">
        <v>42364</v>
      </c>
      <c r="E1208" s="6">
        <f t="shared" si="27"/>
        <v>2015</v>
      </c>
      <c r="F1208" s="2">
        <v>63056000000</v>
      </c>
      <c r="G1208" s="2">
        <v>28731000000</v>
      </c>
      <c r="H1208" s="2">
        <v>24538000000</v>
      </c>
      <c r="I1208" t="s">
        <v>12</v>
      </c>
      <c r="J1208" s="2">
        <v>75000000</v>
      </c>
      <c r="K1208" t="s">
        <v>36</v>
      </c>
      <c r="L1208" t="s">
        <v>214</v>
      </c>
    </row>
    <row r="1209" spans="1:12" x14ac:dyDescent="0.3">
      <c r="A1209">
        <v>1255</v>
      </c>
      <c r="B1209" t="s">
        <v>437</v>
      </c>
      <c r="C1209" t="s">
        <v>17</v>
      </c>
      <c r="D1209" s="1">
        <v>42735</v>
      </c>
      <c r="E1209" s="6">
        <f t="shared" si="27"/>
        <v>2016</v>
      </c>
      <c r="F1209" s="2">
        <v>62799000000</v>
      </c>
      <c r="G1209" s="2">
        <v>28209000000</v>
      </c>
      <c r="H1209" s="2">
        <v>24735000000</v>
      </c>
      <c r="I1209" t="s">
        <v>12</v>
      </c>
      <c r="J1209" s="2">
        <v>70000000</v>
      </c>
      <c r="K1209" t="s">
        <v>36</v>
      </c>
      <c r="L1209" t="s">
        <v>214</v>
      </c>
    </row>
    <row r="1210" spans="1:12" x14ac:dyDescent="0.3">
      <c r="A1210">
        <v>1256</v>
      </c>
      <c r="B1210" t="s">
        <v>438</v>
      </c>
      <c r="C1210" t="s">
        <v>11</v>
      </c>
      <c r="D1210" s="1">
        <v>41274</v>
      </c>
      <c r="E1210" s="6">
        <f t="shared" si="27"/>
        <v>2012</v>
      </c>
      <c r="F1210" s="2">
        <v>54657000000</v>
      </c>
      <c r="G1210" s="2">
        <v>9821000000</v>
      </c>
      <c r="H1210" s="2">
        <v>15171000000</v>
      </c>
      <c r="I1210" s="2">
        <v>7482000000</v>
      </c>
      <c r="J1210" s="2">
        <v>5109000000</v>
      </c>
      <c r="K1210" t="s">
        <v>25</v>
      </c>
      <c r="L1210" t="s">
        <v>26</v>
      </c>
    </row>
    <row r="1211" spans="1:12" x14ac:dyDescent="0.3">
      <c r="A1211">
        <v>1257</v>
      </c>
      <c r="B1211" t="s">
        <v>438</v>
      </c>
      <c r="C1211" t="s">
        <v>15</v>
      </c>
      <c r="D1211" s="1">
        <v>41639</v>
      </c>
      <c r="E1211" s="6">
        <f t="shared" si="27"/>
        <v>2013</v>
      </c>
      <c r="F1211" s="2">
        <v>51584000000</v>
      </c>
      <c r="G1211" s="2">
        <v>9586000000</v>
      </c>
      <c r="H1211" s="2">
        <v>14355000000</v>
      </c>
      <c r="I1211" s="2">
        <v>6678000000</v>
      </c>
      <c r="J1211" s="2">
        <v>4599000000</v>
      </c>
      <c r="K1211" t="s">
        <v>25</v>
      </c>
      <c r="L1211" t="s">
        <v>26</v>
      </c>
    </row>
    <row r="1212" spans="1:12" x14ac:dyDescent="0.3">
      <c r="A1212">
        <v>1258</v>
      </c>
      <c r="B1212" t="s">
        <v>438</v>
      </c>
      <c r="C1212" t="s">
        <v>16</v>
      </c>
      <c r="D1212" s="1">
        <v>42004</v>
      </c>
      <c r="E1212" s="6">
        <f t="shared" si="27"/>
        <v>2014</v>
      </c>
      <c r="F1212" s="2">
        <v>49605000000</v>
      </c>
      <c r="G1212" s="2">
        <v>9577000000</v>
      </c>
      <c r="H1212" s="2">
        <v>14097000000</v>
      </c>
      <c r="I1212" s="2">
        <v>8393000000</v>
      </c>
      <c r="J1212" s="2">
        <v>4039000000</v>
      </c>
      <c r="K1212" t="s">
        <v>25</v>
      </c>
      <c r="L1212" t="s">
        <v>26</v>
      </c>
    </row>
    <row r="1213" spans="1:12" x14ac:dyDescent="0.3">
      <c r="A1213">
        <v>1259</v>
      </c>
      <c r="B1213" t="s">
        <v>438</v>
      </c>
      <c r="C1213" t="s">
        <v>17</v>
      </c>
      <c r="D1213" s="1">
        <v>42369</v>
      </c>
      <c r="E1213" s="6">
        <f t="shared" si="27"/>
        <v>2015</v>
      </c>
      <c r="F1213" s="2">
        <v>48851000000</v>
      </c>
      <c r="G1213" s="2">
        <v>9648000000</v>
      </c>
      <c r="H1213" s="2">
        <v>14809000000</v>
      </c>
      <c r="I1213" s="2">
        <v>7690000000</v>
      </c>
      <c r="J1213" s="2">
        <v>3728000000</v>
      </c>
      <c r="K1213" t="s">
        <v>25</v>
      </c>
      <c r="L1213" t="s">
        <v>26</v>
      </c>
    </row>
    <row r="1214" spans="1:12" x14ac:dyDescent="0.3">
      <c r="A1214">
        <v>1260</v>
      </c>
      <c r="B1214" t="s">
        <v>439</v>
      </c>
      <c r="C1214" t="s">
        <v>11</v>
      </c>
      <c r="D1214" s="1">
        <v>41639</v>
      </c>
      <c r="E1214" s="6">
        <f t="shared" si="27"/>
        <v>2013</v>
      </c>
      <c r="F1214" s="2">
        <v>9289500000</v>
      </c>
      <c r="G1214" s="2">
        <v>4683600000</v>
      </c>
      <c r="H1214" s="2">
        <v>189000000</v>
      </c>
      <c r="I1214" t="s">
        <v>12</v>
      </c>
      <c r="J1214" s="2">
        <v>3292900000</v>
      </c>
      <c r="K1214" t="s">
        <v>47</v>
      </c>
      <c r="L1214" t="s">
        <v>379</v>
      </c>
    </row>
    <row r="1215" spans="1:12" x14ac:dyDescent="0.3">
      <c r="A1215">
        <v>1261</v>
      </c>
      <c r="B1215" t="s">
        <v>439</v>
      </c>
      <c r="C1215" t="s">
        <v>15</v>
      </c>
      <c r="D1215" s="1">
        <v>42004</v>
      </c>
      <c r="E1215" s="6">
        <f t="shared" si="27"/>
        <v>2014</v>
      </c>
      <c r="F1215" s="2">
        <v>10477600000</v>
      </c>
      <c r="G1215" s="2">
        <v>5231000000</v>
      </c>
      <c r="H1215" s="2">
        <v>177400000</v>
      </c>
      <c r="I1215" t="s">
        <v>12</v>
      </c>
      <c r="J1215" s="2">
        <v>3574300000</v>
      </c>
      <c r="K1215" t="s">
        <v>47</v>
      </c>
      <c r="L1215" t="s">
        <v>379</v>
      </c>
    </row>
    <row r="1216" spans="1:12" x14ac:dyDescent="0.3">
      <c r="A1216">
        <v>1262</v>
      </c>
      <c r="B1216" t="s">
        <v>439</v>
      </c>
      <c r="C1216" t="s">
        <v>16</v>
      </c>
      <c r="D1216" s="1">
        <v>42369</v>
      </c>
      <c r="E1216" s="6">
        <f t="shared" si="27"/>
        <v>2015</v>
      </c>
      <c r="F1216" s="2">
        <v>11964400000</v>
      </c>
      <c r="G1216" s="2">
        <v>6697700000</v>
      </c>
      <c r="H1216" s="2">
        <v>163500000</v>
      </c>
      <c r="I1216" t="s">
        <v>12</v>
      </c>
      <c r="J1216" s="2">
        <v>3672400000</v>
      </c>
      <c r="K1216" t="s">
        <v>47</v>
      </c>
      <c r="L1216" t="s">
        <v>379</v>
      </c>
    </row>
    <row r="1217" spans="1:12" x14ac:dyDescent="0.3">
      <c r="A1217">
        <v>1263</v>
      </c>
      <c r="B1217" t="s">
        <v>439</v>
      </c>
      <c r="C1217" t="s">
        <v>17</v>
      </c>
      <c r="D1217" s="1">
        <v>42735</v>
      </c>
      <c r="E1217" s="6">
        <f t="shared" si="27"/>
        <v>2016</v>
      </c>
      <c r="F1217" s="2">
        <v>12394100000</v>
      </c>
      <c r="G1217" s="2">
        <v>6913200000</v>
      </c>
      <c r="H1217" s="2">
        <v>156600000</v>
      </c>
      <c r="I1217" t="s">
        <v>12</v>
      </c>
      <c r="J1217" s="2">
        <v>3732600000</v>
      </c>
      <c r="K1217" t="s">
        <v>47</v>
      </c>
      <c r="L1217" t="s">
        <v>379</v>
      </c>
    </row>
    <row r="1218" spans="1:12" x14ac:dyDescent="0.3">
      <c r="A1218">
        <v>1264</v>
      </c>
      <c r="B1218" t="s">
        <v>440</v>
      </c>
      <c r="C1218" t="s">
        <v>11</v>
      </c>
      <c r="D1218" s="1">
        <v>41639</v>
      </c>
      <c r="E1218" s="6">
        <f t="shared" ref="E1218:E1281" si="28">YEAR(D1218)</f>
        <v>2013</v>
      </c>
      <c r="F1218" s="2">
        <v>2104745000</v>
      </c>
      <c r="G1218" s="2">
        <v>155355000</v>
      </c>
      <c r="H1218" s="2">
        <v>346393000</v>
      </c>
      <c r="I1218" s="2">
        <v>859947000</v>
      </c>
      <c r="J1218" t="s">
        <v>12</v>
      </c>
      <c r="K1218" t="s">
        <v>36</v>
      </c>
      <c r="L1218" t="s">
        <v>170</v>
      </c>
    </row>
    <row r="1219" spans="1:12" x14ac:dyDescent="0.3">
      <c r="A1219">
        <v>1265</v>
      </c>
      <c r="B1219" t="s">
        <v>440</v>
      </c>
      <c r="C1219" t="s">
        <v>15</v>
      </c>
      <c r="D1219" s="1">
        <v>42004</v>
      </c>
      <c r="E1219" s="6">
        <f t="shared" si="28"/>
        <v>2014</v>
      </c>
      <c r="F1219" s="2">
        <v>2819557000</v>
      </c>
      <c r="G1219" s="2">
        <v>205018000</v>
      </c>
      <c r="H1219" s="2">
        <v>519267000</v>
      </c>
      <c r="I1219" s="2">
        <v>1271353000</v>
      </c>
      <c r="J1219" t="s">
        <v>12</v>
      </c>
      <c r="K1219" t="s">
        <v>36</v>
      </c>
      <c r="L1219" t="s">
        <v>170</v>
      </c>
    </row>
    <row r="1220" spans="1:12" x14ac:dyDescent="0.3">
      <c r="A1220">
        <v>1266</v>
      </c>
      <c r="B1220" t="s">
        <v>440</v>
      </c>
      <c r="C1220" t="s">
        <v>16</v>
      </c>
      <c r="D1220" s="1">
        <v>42369</v>
      </c>
      <c r="E1220" s="6">
        <f t="shared" si="28"/>
        <v>2015</v>
      </c>
      <c r="F1220" s="2">
        <v>4103728000</v>
      </c>
      <c r="G1220" s="2">
        <v>392709000</v>
      </c>
      <c r="H1220" s="2">
        <v>838526000</v>
      </c>
      <c r="I1220" s="2">
        <v>1620577000</v>
      </c>
      <c r="J1220" t="s">
        <v>12</v>
      </c>
      <c r="K1220" t="s">
        <v>36</v>
      </c>
      <c r="L1220" t="s">
        <v>170</v>
      </c>
    </row>
    <row r="1221" spans="1:12" x14ac:dyDescent="0.3">
      <c r="A1221">
        <v>1267</v>
      </c>
      <c r="B1221" t="s">
        <v>440</v>
      </c>
      <c r="C1221" t="s">
        <v>17</v>
      </c>
      <c r="D1221" s="1">
        <v>42735</v>
      </c>
      <c r="E1221" s="6">
        <f t="shared" si="28"/>
        <v>2016</v>
      </c>
      <c r="F1221" s="2">
        <v>4860427000</v>
      </c>
      <c r="G1221" s="2">
        <v>299694000</v>
      </c>
      <c r="H1221" s="2">
        <v>1177697000</v>
      </c>
      <c r="I1221" s="2">
        <v>2052295000</v>
      </c>
      <c r="J1221" t="s">
        <v>12</v>
      </c>
      <c r="K1221" t="s">
        <v>36</v>
      </c>
      <c r="L1221" t="s">
        <v>170</v>
      </c>
    </row>
    <row r="1222" spans="1:12" x14ac:dyDescent="0.3">
      <c r="A1222">
        <v>1268</v>
      </c>
      <c r="B1222" t="s">
        <v>441</v>
      </c>
      <c r="C1222" t="s">
        <v>11</v>
      </c>
      <c r="D1222" s="1">
        <v>41274</v>
      </c>
      <c r="E1222" s="6">
        <f t="shared" si="28"/>
        <v>2012</v>
      </c>
      <c r="F1222" s="2">
        <v>17083900000</v>
      </c>
      <c r="G1222" s="2">
        <v>15590900000</v>
      </c>
      <c r="H1222" s="2">
        <v>15400000</v>
      </c>
      <c r="I1222" t="s">
        <v>12</v>
      </c>
      <c r="J1222" s="2">
        <v>36100000</v>
      </c>
      <c r="K1222" t="s">
        <v>47</v>
      </c>
      <c r="L1222" t="s">
        <v>50</v>
      </c>
    </row>
    <row r="1223" spans="1:12" x14ac:dyDescent="0.3">
      <c r="A1223">
        <v>1269</v>
      </c>
      <c r="B1223" t="s">
        <v>441</v>
      </c>
      <c r="C1223" t="s">
        <v>15</v>
      </c>
      <c r="D1223" s="1">
        <v>41639</v>
      </c>
      <c r="E1223" s="6">
        <f t="shared" si="28"/>
        <v>2013</v>
      </c>
      <c r="F1223" s="2">
        <v>18170900000</v>
      </c>
      <c r="G1223" s="2">
        <v>16275100000</v>
      </c>
      <c r="H1223" s="2">
        <v>18800000</v>
      </c>
      <c r="I1223" t="s">
        <v>12</v>
      </c>
      <c r="J1223" s="2">
        <v>38800000</v>
      </c>
      <c r="K1223" t="s">
        <v>47</v>
      </c>
      <c r="L1223" t="s">
        <v>50</v>
      </c>
    </row>
    <row r="1224" spans="1:12" x14ac:dyDescent="0.3">
      <c r="A1224">
        <v>1270</v>
      </c>
      <c r="B1224" t="s">
        <v>441</v>
      </c>
      <c r="C1224" t="s">
        <v>16</v>
      </c>
      <c r="D1224" s="1">
        <v>42004</v>
      </c>
      <c r="E1224" s="6">
        <f t="shared" si="28"/>
        <v>2014</v>
      </c>
      <c r="F1224" s="2">
        <v>19391400000</v>
      </c>
      <c r="G1224" s="2">
        <v>17297300000</v>
      </c>
      <c r="H1224" s="2">
        <v>18900000</v>
      </c>
      <c r="I1224" t="s">
        <v>12</v>
      </c>
      <c r="J1224" s="2">
        <v>50900000</v>
      </c>
      <c r="K1224" t="s">
        <v>47</v>
      </c>
      <c r="L1224" t="s">
        <v>50</v>
      </c>
    </row>
    <row r="1225" spans="1:12" x14ac:dyDescent="0.3">
      <c r="A1225">
        <v>1271</v>
      </c>
      <c r="B1225" t="s">
        <v>441</v>
      </c>
      <c r="C1225" t="s">
        <v>17</v>
      </c>
      <c r="D1225" s="1">
        <v>42369</v>
      </c>
      <c r="E1225" s="6">
        <f t="shared" si="28"/>
        <v>2015</v>
      </c>
      <c r="F1225" s="2">
        <v>20853800000</v>
      </c>
      <c r="G1225" s="2">
        <v>18705900000</v>
      </c>
      <c r="H1225" s="2">
        <v>22800000</v>
      </c>
      <c r="I1225" t="s">
        <v>12</v>
      </c>
      <c r="J1225" s="2">
        <v>77500000</v>
      </c>
      <c r="K1225" t="s">
        <v>47</v>
      </c>
      <c r="L1225" t="s">
        <v>50</v>
      </c>
    </row>
    <row r="1226" spans="1:12" x14ac:dyDescent="0.3">
      <c r="A1226">
        <v>1272</v>
      </c>
      <c r="B1226" t="s">
        <v>442</v>
      </c>
      <c r="C1226" t="s">
        <v>11</v>
      </c>
      <c r="D1226" s="1">
        <v>41455</v>
      </c>
      <c r="E1226" s="6">
        <f t="shared" si="28"/>
        <v>2013</v>
      </c>
      <c r="F1226" s="2">
        <v>13015704000</v>
      </c>
      <c r="G1226" s="2">
        <v>10086675000</v>
      </c>
      <c r="H1226" s="2">
        <v>1554973000</v>
      </c>
      <c r="I1226" t="s">
        <v>12</v>
      </c>
      <c r="J1226" t="s">
        <v>12</v>
      </c>
      <c r="K1226" t="s">
        <v>13</v>
      </c>
      <c r="L1226" t="s">
        <v>164</v>
      </c>
    </row>
    <row r="1227" spans="1:12" x14ac:dyDescent="0.3">
      <c r="A1227">
        <v>1273</v>
      </c>
      <c r="B1227" t="s">
        <v>442</v>
      </c>
      <c r="C1227" t="s">
        <v>15</v>
      </c>
      <c r="D1227" s="1">
        <v>41820</v>
      </c>
      <c r="E1227" s="6">
        <f t="shared" si="28"/>
        <v>2014</v>
      </c>
      <c r="F1227" s="2">
        <v>13215971000</v>
      </c>
      <c r="G1227" s="2">
        <v>10188227000</v>
      </c>
      <c r="H1227" s="2">
        <v>1633992000</v>
      </c>
      <c r="I1227" t="s">
        <v>12</v>
      </c>
      <c r="J1227" t="s">
        <v>12</v>
      </c>
      <c r="K1227" t="s">
        <v>13</v>
      </c>
      <c r="L1227" t="s">
        <v>164</v>
      </c>
    </row>
    <row r="1228" spans="1:12" x14ac:dyDescent="0.3">
      <c r="A1228">
        <v>1274</v>
      </c>
      <c r="B1228" t="s">
        <v>442</v>
      </c>
      <c r="C1228" t="s">
        <v>16</v>
      </c>
      <c r="D1228" s="1">
        <v>42185</v>
      </c>
      <c r="E1228" s="6">
        <f t="shared" si="28"/>
        <v>2015</v>
      </c>
      <c r="F1228" s="2">
        <v>12711744000</v>
      </c>
      <c r="G1228" s="2">
        <v>9655245000</v>
      </c>
      <c r="H1228" s="2">
        <v>1544746000</v>
      </c>
      <c r="I1228" t="s">
        <v>12</v>
      </c>
      <c r="J1228" t="s">
        <v>12</v>
      </c>
      <c r="K1228" t="s">
        <v>13</v>
      </c>
      <c r="L1228" t="s">
        <v>164</v>
      </c>
    </row>
    <row r="1229" spans="1:12" x14ac:dyDescent="0.3">
      <c r="A1229">
        <v>1275</v>
      </c>
      <c r="B1229" t="s">
        <v>442</v>
      </c>
      <c r="C1229" t="s">
        <v>17</v>
      </c>
      <c r="D1229" s="1">
        <v>42551</v>
      </c>
      <c r="E1229" s="6">
        <f t="shared" si="28"/>
        <v>2016</v>
      </c>
      <c r="F1229" s="2">
        <v>11360753000</v>
      </c>
      <c r="G1229" s="2">
        <v>8823384000</v>
      </c>
      <c r="H1229" s="2">
        <v>1359360000</v>
      </c>
      <c r="I1229" t="s">
        <v>12</v>
      </c>
      <c r="J1229" t="s">
        <v>12</v>
      </c>
      <c r="K1229" t="s">
        <v>13</v>
      </c>
      <c r="L1229" t="s">
        <v>164</v>
      </c>
    </row>
    <row r="1230" spans="1:12" x14ac:dyDescent="0.3">
      <c r="A1230">
        <v>1276</v>
      </c>
      <c r="B1230" t="s">
        <v>443</v>
      </c>
      <c r="C1230" t="s">
        <v>11</v>
      </c>
      <c r="D1230" s="1">
        <v>41639</v>
      </c>
      <c r="E1230" s="6">
        <f t="shared" si="28"/>
        <v>2013</v>
      </c>
      <c r="F1230" s="2">
        <v>5679595000</v>
      </c>
      <c r="G1230" s="2">
        <v>4507196000</v>
      </c>
      <c r="H1230" s="2">
        <v>568500000</v>
      </c>
      <c r="I1230" t="s">
        <v>12</v>
      </c>
      <c r="J1230" t="s">
        <v>12</v>
      </c>
      <c r="K1230" t="s">
        <v>19</v>
      </c>
      <c r="L1230" t="s">
        <v>201</v>
      </c>
    </row>
    <row r="1231" spans="1:12" x14ac:dyDescent="0.3">
      <c r="A1231">
        <v>1277</v>
      </c>
      <c r="B1231" t="s">
        <v>443</v>
      </c>
      <c r="C1231" t="s">
        <v>15</v>
      </c>
      <c r="D1231" s="1">
        <v>42004</v>
      </c>
      <c r="E1231" s="6">
        <f t="shared" si="28"/>
        <v>2014</v>
      </c>
      <c r="F1231" s="2">
        <v>5822363000</v>
      </c>
      <c r="G1231" s="2">
        <v>4244479000</v>
      </c>
      <c r="H1231" s="2">
        <v>861390000</v>
      </c>
      <c r="I1231" t="s">
        <v>12</v>
      </c>
      <c r="J1231" t="s">
        <v>12</v>
      </c>
      <c r="K1231" t="s">
        <v>19</v>
      </c>
      <c r="L1231" t="s">
        <v>201</v>
      </c>
    </row>
    <row r="1232" spans="1:12" x14ac:dyDescent="0.3">
      <c r="A1232">
        <v>1278</v>
      </c>
      <c r="B1232" t="s">
        <v>443</v>
      </c>
      <c r="C1232" t="s">
        <v>16</v>
      </c>
      <c r="D1232" s="1">
        <v>42369</v>
      </c>
      <c r="E1232" s="6">
        <f t="shared" si="28"/>
        <v>2015</v>
      </c>
      <c r="F1232" s="2">
        <v>5981964000</v>
      </c>
      <c r="G1232" s="2">
        <v>4353850000</v>
      </c>
      <c r="H1232" s="2">
        <v>794728000</v>
      </c>
      <c r="I1232" t="s">
        <v>12</v>
      </c>
      <c r="J1232" t="s">
        <v>12</v>
      </c>
      <c r="K1232" t="s">
        <v>19</v>
      </c>
      <c r="L1232" t="s">
        <v>201</v>
      </c>
    </row>
    <row r="1233" spans="1:12" x14ac:dyDescent="0.3">
      <c r="A1233">
        <v>1279</v>
      </c>
      <c r="B1233" t="s">
        <v>443</v>
      </c>
      <c r="C1233" t="s">
        <v>17</v>
      </c>
      <c r="D1233" s="1">
        <v>42735</v>
      </c>
      <c r="E1233" s="6">
        <f t="shared" si="28"/>
        <v>2016</v>
      </c>
      <c r="F1233" s="2">
        <v>7668476000</v>
      </c>
      <c r="G1233" s="2">
        <v>5728662000</v>
      </c>
      <c r="H1233" s="2">
        <v>957150000</v>
      </c>
      <c r="I1233" t="s">
        <v>12</v>
      </c>
      <c r="J1233" t="s">
        <v>12</v>
      </c>
      <c r="K1233" t="s">
        <v>19</v>
      </c>
      <c r="L1233" t="s">
        <v>201</v>
      </c>
    </row>
    <row r="1234" spans="1:12" x14ac:dyDescent="0.3">
      <c r="A1234">
        <v>1280</v>
      </c>
      <c r="B1234" t="s">
        <v>444</v>
      </c>
      <c r="C1234" t="s">
        <v>11</v>
      </c>
      <c r="D1234" s="1">
        <v>41273</v>
      </c>
      <c r="E1234" s="6">
        <f t="shared" si="28"/>
        <v>2012</v>
      </c>
      <c r="F1234" s="2">
        <v>2105188000</v>
      </c>
      <c r="G1234" s="2">
        <v>1143659000</v>
      </c>
      <c r="H1234" s="2">
        <v>627370000</v>
      </c>
      <c r="I1234" s="2">
        <v>131835000</v>
      </c>
      <c r="J1234" t="s">
        <v>12</v>
      </c>
      <c r="K1234" t="s">
        <v>25</v>
      </c>
      <c r="L1234" t="s">
        <v>30</v>
      </c>
    </row>
    <row r="1235" spans="1:12" x14ac:dyDescent="0.3">
      <c r="A1235">
        <v>1281</v>
      </c>
      <c r="B1235" t="s">
        <v>444</v>
      </c>
      <c r="C1235" t="s">
        <v>15</v>
      </c>
      <c r="D1235" s="1">
        <v>41637</v>
      </c>
      <c r="E1235" s="6">
        <f t="shared" si="28"/>
        <v>2013</v>
      </c>
      <c r="F1235" s="2">
        <v>2157586000</v>
      </c>
      <c r="G1235" s="2">
        <v>1181444000</v>
      </c>
      <c r="H1235" s="2">
        <v>581898000</v>
      </c>
      <c r="I1235" s="2">
        <v>132400000</v>
      </c>
      <c r="J1235" t="s">
        <v>12</v>
      </c>
      <c r="K1235" t="s">
        <v>25</v>
      </c>
      <c r="L1235" t="s">
        <v>30</v>
      </c>
    </row>
    <row r="1236" spans="1:12" x14ac:dyDescent="0.3">
      <c r="A1236">
        <v>1282</v>
      </c>
      <c r="B1236" t="s">
        <v>444</v>
      </c>
      <c r="C1236" t="s">
        <v>16</v>
      </c>
      <c r="D1236" s="1">
        <v>42001</v>
      </c>
      <c r="E1236" s="6">
        <f t="shared" si="28"/>
        <v>2014</v>
      </c>
      <c r="F1236" s="2">
        <v>2237219000</v>
      </c>
      <c r="G1236" s="2">
        <v>1232611000</v>
      </c>
      <c r="H1236" s="2">
        <v>659335000</v>
      </c>
      <c r="I1236" s="2">
        <v>121141000</v>
      </c>
      <c r="J1236" t="s">
        <v>12</v>
      </c>
      <c r="K1236" t="s">
        <v>25</v>
      </c>
      <c r="L1236" t="s">
        <v>30</v>
      </c>
    </row>
    <row r="1237" spans="1:12" x14ac:dyDescent="0.3">
      <c r="A1237">
        <v>1283</v>
      </c>
      <c r="B1237" t="s">
        <v>444</v>
      </c>
      <c r="C1237" t="s">
        <v>17</v>
      </c>
      <c r="D1237" s="1">
        <v>42372</v>
      </c>
      <c r="E1237" s="6">
        <f t="shared" si="28"/>
        <v>2016</v>
      </c>
      <c r="F1237" s="2">
        <v>2262359000</v>
      </c>
      <c r="G1237" s="2">
        <v>1237859000</v>
      </c>
      <c r="H1237" s="2">
        <v>598848000</v>
      </c>
      <c r="I1237" s="2">
        <v>125928000</v>
      </c>
      <c r="J1237" t="s">
        <v>12</v>
      </c>
      <c r="K1237" t="s">
        <v>25</v>
      </c>
      <c r="L1237" t="s">
        <v>30</v>
      </c>
    </row>
    <row r="1238" spans="1:12" x14ac:dyDescent="0.3">
      <c r="A1238">
        <v>1284</v>
      </c>
      <c r="B1238" t="s">
        <v>445</v>
      </c>
      <c r="C1238" t="s">
        <v>11</v>
      </c>
      <c r="D1238" s="1">
        <v>41639</v>
      </c>
      <c r="E1238" s="6">
        <f t="shared" si="28"/>
        <v>2013</v>
      </c>
      <c r="F1238" s="2">
        <v>80029000000</v>
      </c>
      <c r="G1238" s="2">
        <v>59222000000</v>
      </c>
      <c r="H1238" s="2">
        <v>6890000000</v>
      </c>
      <c r="I1238" t="s">
        <v>12</v>
      </c>
      <c r="J1238" s="2">
        <v>93000000</v>
      </c>
      <c r="K1238" t="s">
        <v>36</v>
      </c>
      <c r="L1238" t="s">
        <v>393</v>
      </c>
    </row>
    <row r="1239" spans="1:12" x14ac:dyDescent="0.3">
      <c r="A1239">
        <v>1285</v>
      </c>
      <c r="B1239" t="s">
        <v>445</v>
      </c>
      <c r="C1239" t="s">
        <v>15</v>
      </c>
      <c r="D1239" s="1">
        <v>42004</v>
      </c>
      <c r="E1239" s="6">
        <f t="shared" si="28"/>
        <v>2014</v>
      </c>
      <c r="F1239" s="2">
        <v>80106000000</v>
      </c>
      <c r="G1239" s="2">
        <v>60775000000</v>
      </c>
      <c r="H1239" s="2">
        <v>7001000000</v>
      </c>
      <c r="I1239" t="s">
        <v>12</v>
      </c>
      <c r="J1239" s="2">
        <v>93000000</v>
      </c>
      <c r="K1239" t="s">
        <v>36</v>
      </c>
      <c r="L1239" t="s">
        <v>393</v>
      </c>
    </row>
    <row r="1240" spans="1:12" x14ac:dyDescent="0.3">
      <c r="A1240">
        <v>1286</v>
      </c>
      <c r="B1240" t="s">
        <v>445</v>
      </c>
      <c r="C1240" t="s">
        <v>16</v>
      </c>
      <c r="D1240" s="1">
        <v>42369</v>
      </c>
      <c r="E1240" s="6">
        <f t="shared" si="28"/>
        <v>2015</v>
      </c>
      <c r="F1240" s="2">
        <v>73908000000</v>
      </c>
      <c r="G1240" s="2">
        <v>56479000000</v>
      </c>
      <c r="H1240" s="2">
        <v>6656000000</v>
      </c>
      <c r="I1240" t="s">
        <v>12</v>
      </c>
      <c r="J1240" s="2">
        <v>82000000</v>
      </c>
      <c r="K1240" t="s">
        <v>36</v>
      </c>
      <c r="L1240" t="s">
        <v>393</v>
      </c>
    </row>
    <row r="1241" spans="1:12" x14ac:dyDescent="0.3">
      <c r="A1241">
        <v>1287</v>
      </c>
      <c r="B1241" t="s">
        <v>445</v>
      </c>
      <c r="C1241" t="s">
        <v>17</v>
      </c>
      <c r="D1241" s="1">
        <v>42735</v>
      </c>
      <c r="E1241" s="6">
        <f t="shared" si="28"/>
        <v>2016</v>
      </c>
      <c r="F1241" s="2">
        <v>74953000000</v>
      </c>
      <c r="G1241" s="2">
        <v>57659000000</v>
      </c>
      <c r="H1241" s="2">
        <v>6405000000</v>
      </c>
      <c r="I1241" t="s">
        <v>12</v>
      </c>
      <c r="J1241" s="2">
        <v>74000000</v>
      </c>
      <c r="K1241" t="s">
        <v>36</v>
      </c>
      <c r="L1241" t="s">
        <v>393</v>
      </c>
    </row>
    <row r="1242" spans="1:12" x14ac:dyDescent="0.3">
      <c r="A1242">
        <v>1288</v>
      </c>
      <c r="B1242" t="s">
        <v>446</v>
      </c>
      <c r="C1242" t="s">
        <v>11</v>
      </c>
      <c r="D1242" s="1">
        <v>41274</v>
      </c>
      <c r="E1242" s="6">
        <f t="shared" si="28"/>
        <v>2012</v>
      </c>
      <c r="F1242" s="2">
        <v>16606000000</v>
      </c>
      <c r="G1242" s="2">
        <v>386000000</v>
      </c>
      <c r="H1242" s="2">
        <v>10486000000</v>
      </c>
      <c r="I1242" t="s">
        <v>12</v>
      </c>
      <c r="J1242" s="2">
        <v>987000000</v>
      </c>
      <c r="K1242" t="s">
        <v>47</v>
      </c>
      <c r="L1242" t="s">
        <v>105</v>
      </c>
    </row>
    <row r="1243" spans="1:12" x14ac:dyDescent="0.3">
      <c r="A1243">
        <v>1289</v>
      </c>
      <c r="B1243" t="s">
        <v>446</v>
      </c>
      <c r="C1243" t="s">
        <v>15</v>
      </c>
      <c r="D1243" s="1">
        <v>41639</v>
      </c>
      <c r="E1243" s="6">
        <f t="shared" si="28"/>
        <v>2013</v>
      </c>
      <c r="F1243" s="2">
        <v>16872000000</v>
      </c>
      <c r="G1243" s="2">
        <v>344000000</v>
      </c>
      <c r="H1243" s="2">
        <v>9681000000</v>
      </c>
      <c r="I1243" t="s">
        <v>12</v>
      </c>
      <c r="J1243" s="2">
        <v>643000000</v>
      </c>
      <c r="K1243" t="s">
        <v>47</v>
      </c>
      <c r="L1243" t="s">
        <v>105</v>
      </c>
    </row>
    <row r="1244" spans="1:12" x14ac:dyDescent="0.3">
      <c r="A1244">
        <v>1290</v>
      </c>
      <c r="B1244" t="s">
        <v>446</v>
      </c>
      <c r="C1244" t="s">
        <v>16</v>
      </c>
      <c r="D1244" s="1">
        <v>42004</v>
      </c>
      <c r="E1244" s="6">
        <f t="shared" si="28"/>
        <v>2014</v>
      </c>
      <c r="F1244" s="2">
        <v>16281000000</v>
      </c>
      <c r="G1244" s="2">
        <v>325000000</v>
      </c>
      <c r="H1244" s="2">
        <v>9488000000</v>
      </c>
      <c r="I1244" t="s">
        <v>12</v>
      </c>
      <c r="J1244" s="2">
        <v>273000000</v>
      </c>
      <c r="K1244" t="s">
        <v>47</v>
      </c>
      <c r="L1244" t="s">
        <v>105</v>
      </c>
    </row>
    <row r="1245" spans="1:12" x14ac:dyDescent="0.3">
      <c r="A1245">
        <v>1291</v>
      </c>
      <c r="B1245" t="s">
        <v>446</v>
      </c>
      <c r="C1245" t="s">
        <v>17</v>
      </c>
      <c r="D1245" s="1">
        <v>42369</v>
      </c>
      <c r="E1245" s="6">
        <f t="shared" si="28"/>
        <v>2015</v>
      </c>
      <c r="F1245" s="2">
        <v>16270000000</v>
      </c>
      <c r="G1245" s="2">
        <v>403000000</v>
      </c>
      <c r="H1245" s="2">
        <v>9463000000</v>
      </c>
      <c r="I1245" t="s">
        <v>12</v>
      </c>
      <c r="J1245" s="2">
        <v>255000000</v>
      </c>
      <c r="K1245" t="s">
        <v>47</v>
      </c>
      <c r="L1245" t="s">
        <v>105</v>
      </c>
    </row>
    <row r="1246" spans="1:12" x14ac:dyDescent="0.3">
      <c r="A1246">
        <v>1292</v>
      </c>
      <c r="B1246" t="s">
        <v>447</v>
      </c>
      <c r="C1246" t="s">
        <v>11</v>
      </c>
      <c r="D1246" s="1">
        <v>41274</v>
      </c>
      <c r="E1246" s="6">
        <f t="shared" si="28"/>
        <v>2012</v>
      </c>
      <c r="F1246" s="2">
        <v>4306800000</v>
      </c>
      <c r="G1246" s="2">
        <v>3040900000</v>
      </c>
      <c r="H1246" s="2">
        <v>1117700000</v>
      </c>
      <c r="I1246" s="2">
        <v>92300000</v>
      </c>
      <c r="J1246" t="s">
        <v>12</v>
      </c>
      <c r="K1246" t="s">
        <v>13</v>
      </c>
      <c r="L1246" t="s">
        <v>157</v>
      </c>
    </row>
    <row r="1247" spans="1:12" x14ac:dyDescent="0.3">
      <c r="A1247">
        <v>1293</v>
      </c>
      <c r="B1247" t="s">
        <v>447</v>
      </c>
      <c r="C1247" t="s">
        <v>15</v>
      </c>
      <c r="D1247" s="1">
        <v>41639</v>
      </c>
      <c r="E1247" s="6">
        <f t="shared" si="28"/>
        <v>2013</v>
      </c>
      <c r="F1247" s="2">
        <v>6999700000</v>
      </c>
      <c r="G1247" s="2">
        <v>4629600000</v>
      </c>
      <c r="H1247" s="2">
        <v>1493700000</v>
      </c>
      <c r="I1247" s="2">
        <v>122800000</v>
      </c>
      <c r="J1247" t="s">
        <v>12</v>
      </c>
      <c r="K1247" t="s">
        <v>13</v>
      </c>
      <c r="L1247" t="s">
        <v>157</v>
      </c>
    </row>
    <row r="1248" spans="1:12" x14ac:dyDescent="0.3">
      <c r="A1248">
        <v>1294</v>
      </c>
      <c r="B1248" t="s">
        <v>447</v>
      </c>
      <c r="C1248" t="s">
        <v>16</v>
      </c>
      <c r="D1248" s="1">
        <v>42004</v>
      </c>
      <c r="E1248" s="6">
        <f t="shared" si="28"/>
        <v>2014</v>
      </c>
      <c r="F1248" s="2">
        <v>7039000000</v>
      </c>
      <c r="G1248" s="2">
        <v>4576000000</v>
      </c>
      <c r="H1248" s="2">
        <v>1493800000</v>
      </c>
      <c r="I1248" s="2">
        <v>117300000</v>
      </c>
      <c r="J1248" t="s">
        <v>12</v>
      </c>
      <c r="K1248" t="s">
        <v>13</v>
      </c>
      <c r="L1248" t="s">
        <v>157</v>
      </c>
    </row>
    <row r="1249" spans="1:12" x14ac:dyDescent="0.3">
      <c r="A1249">
        <v>1295</v>
      </c>
      <c r="B1249" t="s">
        <v>447</v>
      </c>
      <c r="C1249" t="s">
        <v>17</v>
      </c>
      <c r="D1249" s="1">
        <v>42369</v>
      </c>
      <c r="E1249" s="6">
        <f t="shared" si="28"/>
        <v>2015</v>
      </c>
      <c r="F1249" s="2">
        <v>6449000000</v>
      </c>
      <c r="G1249" s="2">
        <v>4263200000</v>
      </c>
      <c r="H1249" s="2">
        <v>1334300000</v>
      </c>
      <c r="I1249" s="2">
        <v>119600000</v>
      </c>
      <c r="J1249" t="s">
        <v>12</v>
      </c>
      <c r="K1249" t="s">
        <v>13</v>
      </c>
      <c r="L1249" t="s">
        <v>157</v>
      </c>
    </row>
    <row r="1250" spans="1:12" x14ac:dyDescent="0.3">
      <c r="A1250">
        <v>1296</v>
      </c>
      <c r="B1250" t="s">
        <v>448</v>
      </c>
      <c r="C1250" t="s">
        <v>11</v>
      </c>
      <c r="D1250" s="1">
        <v>41274</v>
      </c>
      <c r="E1250" s="6">
        <f t="shared" si="28"/>
        <v>2012</v>
      </c>
      <c r="F1250" s="2">
        <v>3301804000</v>
      </c>
      <c r="G1250" s="2">
        <v>1879559000</v>
      </c>
      <c r="H1250" s="2">
        <v>166154000</v>
      </c>
      <c r="I1250" t="s">
        <v>12</v>
      </c>
      <c r="J1250" s="2">
        <v>404336000</v>
      </c>
      <c r="K1250" t="s">
        <v>42</v>
      </c>
      <c r="L1250" t="s">
        <v>43</v>
      </c>
    </row>
    <row r="1251" spans="1:12" x14ac:dyDescent="0.3">
      <c r="A1251">
        <v>1297</v>
      </c>
      <c r="B1251" t="s">
        <v>448</v>
      </c>
      <c r="C1251" t="s">
        <v>15</v>
      </c>
      <c r="D1251" s="1">
        <v>41639</v>
      </c>
      <c r="E1251" s="6">
        <f t="shared" si="28"/>
        <v>2013</v>
      </c>
      <c r="F1251" s="2">
        <v>3454628000</v>
      </c>
      <c r="G1251" s="2">
        <v>2020436000</v>
      </c>
      <c r="H1251" s="2">
        <v>172161000</v>
      </c>
      <c r="I1251" t="s">
        <v>12</v>
      </c>
      <c r="J1251" s="2">
        <v>415708000</v>
      </c>
      <c r="K1251" t="s">
        <v>42</v>
      </c>
      <c r="L1251" t="s">
        <v>43</v>
      </c>
    </row>
    <row r="1252" spans="1:12" x14ac:dyDescent="0.3">
      <c r="A1252">
        <v>1298</v>
      </c>
      <c r="B1252" t="s">
        <v>448</v>
      </c>
      <c r="C1252" t="s">
        <v>16</v>
      </c>
      <c r="D1252" s="1">
        <v>42004</v>
      </c>
      <c r="E1252" s="6">
        <f t="shared" si="28"/>
        <v>2014</v>
      </c>
      <c r="F1252" s="2">
        <v>3491632000</v>
      </c>
      <c r="G1252" s="2">
        <v>2087854000</v>
      </c>
      <c r="H1252" s="2">
        <v>175178000</v>
      </c>
      <c r="I1252" t="s">
        <v>12</v>
      </c>
      <c r="J1252" s="2">
        <v>417358000</v>
      </c>
      <c r="K1252" t="s">
        <v>42</v>
      </c>
      <c r="L1252" t="s">
        <v>43</v>
      </c>
    </row>
    <row r="1253" spans="1:12" x14ac:dyDescent="0.3">
      <c r="A1253">
        <v>1299</v>
      </c>
      <c r="B1253" t="s">
        <v>448</v>
      </c>
      <c r="C1253" t="s">
        <v>17</v>
      </c>
      <c r="D1253" s="1">
        <v>42369</v>
      </c>
      <c r="E1253" s="6">
        <f t="shared" si="28"/>
        <v>2015</v>
      </c>
      <c r="F1253" s="2">
        <v>3495443000</v>
      </c>
      <c r="G1253" s="2">
        <v>1969675000</v>
      </c>
      <c r="H1253" s="2">
        <v>176744000</v>
      </c>
      <c r="I1253" t="s">
        <v>12</v>
      </c>
      <c r="J1253" s="2">
        <v>494422000</v>
      </c>
      <c r="K1253" t="s">
        <v>42</v>
      </c>
      <c r="L1253" t="s">
        <v>43</v>
      </c>
    </row>
    <row r="1254" spans="1:12" x14ac:dyDescent="0.3">
      <c r="A1254">
        <v>1300</v>
      </c>
      <c r="B1254" t="s">
        <v>449</v>
      </c>
      <c r="C1254" t="s">
        <v>11</v>
      </c>
      <c r="D1254" s="1">
        <v>41639</v>
      </c>
      <c r="E1254" s="6">
        <f t="shared" si="28"/>
        <v>2013</v>
      </c>
      <c r="F1254" s="2">
        <v>14265000000</v>
      </c>
      <c r="G1254" s="2">
        <v>8314000000</v>
      </c>
      <c r="H1254" s="2">
        <v>3486000000</v>
      </c>
      <c r="I1254" s="2">
        <v>463000000</v>
      </c>
      <c r="J1254" s="2">
        <v>452000000</v>
      </c>
      <c r="K1254" t="s">
        <v>59</v>
      </c>
      <c r="L1254" t="s">
        <v>193</v>
      </c>
    </row>
    <row r="1255" spans="1:12" x14ac:dyDescent="0.3">
      <c r="A1255">
        <v>1301</v>
      </c>
      <c r="B1255" t="s">
        <v>449</v>
      </c>
      <c r="C1255" t="s">
        <v>15</v>
      </c>
      <c r="D1255" s="1">
        <v>42004</v>
      </c>
      <c r="E1255" s="6">
        <f t="shared" si="28"/>
        <v>2014</v>
      </c>
      <c r="F1255" s="2">
        <v>14791000000</v>
      </c>
      <c r="G1255" s="2">
        <v>8348000000</v>
      </c>
      <c r="H1255" s="2">
        <v>4013000000</v>
      </c>
      <c r="I1255" s="2">
        <v>483000000</v>
      </c>
      <c r="J1255" s="2">
        <v>450000000</v>
      </c>
      <c r="K1255" t="s">
        <v>59</v>
      </c>
      <c r="L1255" t="s">
        <v>193</v>
      </c>
    </row>
    <row r="1256" spans="1:12" x14ac:dyDescent="0.3">
      <c r="A1256">
        <v>1302</v>
      </c>
      <c r="B1256" t="s">
        <v>449</v>
      </c>
      <c r="C1256" t="s">
        <v>16</v>
      </c>
      <c r="D1256" s="1">
        <v>42369</v>
      </c>
      <c r="E1256" s="6">
        <f t="shared" si="28"/>
        <v>2015</v>
      </c>
      <c r="F1256" s="2">
        <v>14766000000</v>
      </c>
      <c r="G1256" s="2">
        <v>8206000000</v>
      </c>
      <c r="H1256" s="2">
        <v>3624000000</v>
      </c>
      <c r="I1256" s="2">
        <v>476000000</v>
      </c>
      <c r="J1256" s="2">
        <v>471000000</v>
      </c>
      <c r="K1256" t="s">
        <v>59</v>
      </c>
      <c r="L1256" t="s">
        <v>193</v>
      </c>
    </row>
    <row r="1257" spans="1:12" x14ac:dyDescent="0.3">
      <c r="A1257">
        <v>1303</v>
      </c>
      <c r="B1257" t="s">
        <v>449</v>
      </c>
      <c r="C1257" t="s">
        <v>17</v>
      </c>
      <c r="D1257" s="1">
        <v>42735</v>
      </c>
      <c r="E1257" s="6">
        <f t="shared" si="28"/>
        <v>2016</v>
      </c>
      <c r="F1257" s="2">
        <v>14751000000</v>
      </c>
      <c r="G1257" s="2">
        <v>8063000000</v>
      </c>
      <c r="H1257" s="2">
        <v>4630000000</v>
      </c>
      <c r="I1257" s="2">
        <v>466000000</v>
      </c>
      <c r="J1257" s="2">
        <v>462000000</v>
      </c>
      <c r="K1257" t="s">
        <v>59</v>
      </c>
      <c r="L1257" t="s">
        <v>193</v>
      </c>
    </row>
    <row r="1258" spans="1:12" x14ac:dyDescent="0.3">
      <c r="A1258">
        <v>1304</v>
      </c>
      <c r="B1258" t="s">
        <v>450</v>
      </c>
      <c r="C1258" t="s">
        <v>11</v>
      </c>
      <c r="D1258" s="1">
        <v>41274</v>
      </c>
      <c r="E1258" s="6">
        <f t="shared" si="28"/>
        <v>2012</v>
      </c>
      <c r="F1258" s="2">
        <v>12132000000</v>
      </c>
      <c r="G1258" s="2">
        <v>4876000000</v>
      </c>
      <c r="H1258" s="2">
        <v>3143000000</v>
      </c>
      <c r="I1258" t="s">
        <v>12</v>
      </c>
      <c r="J1258" s="2">
        <v>1087000000</v>
      </c>
      <c r="K1258" t="s">
        <v>42</v>
      </c>
      <c r="L1258" t="s">
        <v>45</v>
      </c>
    </row>
    <row r="1259" spans="1:12" x14ac:dyDescent="0.3">
      <c r="A1259">
        <v>1305</v>
      </c>
      <c r="B1259" t="s">
        <v>450</v>
      </c>
      <c r="C1259" t="s">
        <v>15</v>
      </c>
      <c r="D1259" s="1">
        <v>41639</v>
      </c>
      <c r="E1259" s="6">
        <f t="shared" si="28"/>
        <v>2013</v>
      </c>
      <c r="F1259" s="2">
        <v>7263000000</v>
      </c>
      <c r="G1259" s="2">
        <v>1751000000</v>
      </c>
      <c r="H1259" s="2">
        <v>2108000000</v>
      </c>
      <c r="I1259" t="s">
        <v>12</v>
      </c>
      <c r="J1259" s="2">
        <v>843000000</v>
      </c>
      <c r="K1259" t="s">
        <v>42</v>
      </c>
      <c r="L1259" t="s">
        <v>45</v>
      </c>
    </row>
    <row r="1260" spans="1:12" x14ac:dyDescent="0.3">
      <c r="A1260">
        <v>1306</v>
      </c>
      <c r="B1260" t="s">
        <v>450</v>
      </c>
      <c r="C1260" t="s">
        <v>16</v>
      </c>
      <c r="D1260" s="1">
        <v>42004</v>
      </c>
      <c r="E1260" s="6">
        <f t="shared" si="28"/>
        <v>2014</v>
      </c>
      <c r="F1260" s="2">
        <v>7852000000</v>
      </c>
      <c r="G1260" s="2">
        <v>1889000000</v>
      </c>
      <c r="H1260" s="2">
        <v>2173000000</v>
      </c>
      <c r="I1260" t="s">
        <v>12</v>
      </c>
      <c r="J1260" s="2">
        <v>923000000</v>
      </c>
      <c r="K1260" t="s">
        <v>42</v>
      </c>
      <c r="L1260" t="s">
        <v>45</v>
      </c>
    </row>
    <row r="1261" spans="1:12" x14ac:dyDescent="0.3">
      <c r="A1261">
        <v>1307</v>
      </c>
      <c r="B1261" t="s">
        <v>450</v>
      </c>
      <c r="C1261" t="s">
        <v>17</v>
      </c>
      <c r="D1261" s="1">
        <v>42369</v>
      </c>
      <c r="E1261" s="6">
        <f t="shared" si="28"/>
        <v>2015</v>
      </c>
      <c r="F1261" s="2">
        <v>7669000000</v>
      </c>
      <c r="G1261" s="2">
        <v>1718000000</v>
      </c>
      <c r="H1261" s="2">
        <v>2237000000</v>
      </c>
      <c r="I1261" t="s">
        <v>12</v>
      </c>
      <c r="J1261" s="2">
        <v>883000000</v>
      </c>
      <c r="K1261" t="s">
        <v>42</v>
      </c>
      <c r="L1261" t="s">
        <v>45</v>
      </c>
    </row>
    <row r="1262" spans="1:12" x14ac:dyDescent="0.3">
      <c r="A1262">
        <v>1308</v>
      </c>
      <c r="B1262" t="s">
        <v>451</v>
      </c>
      <c r="C1262" t="s">
        <v>11</v>
      </c>
      <c r="D1262" s="1">
        <v>41274</v>
      </c>
      <c r="E1262" s="6">
        <f t="shared" si="28"/>
        <v>2012</v>
      </c>
      <c r="F1262" s="2">
        <v>84847000000</v>
      </c>
      <c r="G1262" s="2">
        <v>66635000000</v>
      </c>
      <c r="H1262" s="2">
        <v>17504000000</v>
      </c>
      <c r="I1262" t="s">
        <v>12</v>
      </c>
      <c r="J1262" t="s">
        <v>12</v>
      </c>
      <c r="K1262" t="s">
        <v>47</v>
      </c>
      <c r="L1262" t="s">
        <v>379</v>
      </c>
    </row>
    <row r="1263" spans="1:12" x14ac:dyDescent="0.3">
      <c r="A1263">
        <v>1309</v>
      </c>
      <c r="B1263" t="s">
        <v>451</v>
      </c>
      <c r="C1263" t="s">
        <v>15</v>
      </c>
      <c r="D1263" s="1">
        <v>41639</v>
      </c>
      <c r="E1263" s="6">
        <f t="shared" si="28"/>
        <v>2013</v>
      </c>
      <c r="F1263" s="2">
        <v>41461000000</v>
      </c>
      <c r="G1263" s="2">
        <v>26973000000</v>
      </c>
      <c r="H1263" s="2">
        <v>16172000000</v>
      </c>
      <c r="I1263" t="s">
        <v>12</v>
      </c>
      <c r="J1263" t="s">
        <v>12</v>
      </c>
      <c r="K1263" t="s">
        <v>47</v>
      </c>
      <c r="L1263" t="s">
        <v>379</v>
      </c>
    </row>
    <row r="1264" spans="1:12" x14ac:dyDescent="0.3">
      <c r="A1264">
        <v>1310</v>
      </c>
      <c r="B1264" t="s">
        <v>451</v>
      </c>
      <c r="C1264" t="s">
        <v>16</v>
      </c>
      <c r="D1264" s="1">
        <v>42004</v>
      </c>
      <c r="E1264" s="6">
        <f t="shared" si="28"/>
        <v>2014</v>
      </c>
      <c r="F1264" s="2">
        <v>54105000000</v>
      </c>
      <c r="G1264" s="2">
        <v>33560000000</v>
      </c>
      <c r="H1264" s="2">
        <v>18786000000</v>
      </c>
      <c r="I1264" t="s">
        <v>12</v>
      </c>
      <c r="J1264" t="s">
        <v>12</v>
      </c>
      <c r="K1264" t="s">
        <v>47</v>
      </c>
      <c r="L1264" t="s">
        <v>379</v>
      </c>
    </row>
    <row r="1265" spans="1:12" x14ac:dyDescent="0.3">
      <c r="A1265">
        <v>1311</v>
      </c>
      <c r="B1265" t="s">
        <v>451</v>
      </c>
      <c r="C1265" t="s">
        <v>17</v>
      </c>
      <c r="D1265" s="1">
        <v>42369</v>
      </c>
      <c r="E1265" s="6">
        <f t="shared" si="28"/>
        <v>2015</v>
      </c>
      <c r="F1265" s="2">
        <v>57119000000</v>
      </c>
      <c r="G1265" s="2">
        <v>32747000000</v>
      </c>
      <c r="H1265" s="2">
        <v>16603000000</v>
      </c>
      <c r="I1265" t="s">
        <v>12</v>
      </c>
      <c r="J1265" t="s">
        <v>12</v>
      </c>
      <c r="K1265" t="s">
        <v>47</v>
      </c>
      <c r="L1265" t="s">
        <v>379</v>
      </c>
    </row>
    <row r="1266" spans="1:12" x14ac:dyDescent="0.3">
      <c r="A1266">
        <v>1312</v>
      </c>
      <c r="B1266" t="s">
        <v>452</v>
      </c>
      <c r="C1266" t="s">
        <v>11</v>
      </c>
      <c r="D1266" s="1">
        <v>41274</v>
      </c>
      <c r="E1266" s="6">
        <f t="shared" si="28"/>
        <v>2012</v>
      </c>
      <c r="F1266" s="2">
        <v>179290000000</v>
      </c>
      <c r="G1266" s="2">
        <v>158446000000</v>
      </c>
      <c r="H1266" s="2">
        <v>15443000000</v>
      </c>
      <c r="I1266" t="s">
        <v>12</v>
      </c>
      <c r="J1266" s="2">
        <v>931000000</v>
      </c>
      <c r="K1266" t="s">
        <v>83</v>
      </c>
      <c r="L1266" t="s">
        <v>341</v>
      </c>
    </row>
    <row r="1267" spans="1:12" x14ac:dyDescent="0.3">
      <c r="A1267">
        <v>1313</v>
      </c>
      <c r="B1267" t="s">
        <v>452</v>
      </c>
      <c r="C1267" t="s">
        <v>15</v>
      </c>
      <c r="D1267" s="1">
        <v>41639</v>
      </c>
      <c r="E1267" s="6">
        <f t="shared" si="28"/>
        <v>2013</v>
      </c>
      <c r="F1267" s="2">
        <v>171596000000</v>
      </c>
      <c r="G1267" s="2">
        <v>152451000000</v>
      </c>
      <c r="H1267" s="2">
        <v>15597000000</v>
      </c>
      <c r="I1267" t="s">
        <v>12</v>
      </c>
      <c r="J1267" s="2">
        <v>971000000</v>
      </c>
      <c r="K1267" t="s">
        <v>83</v>
      </c>
      <c r="L1267" t="s">
        <v>341</v>
      </c>
    </row>
    <row r="1268" spans="1:12" x14ac:dyDescent="0.3">
      <c r="A1268">
        <v>1314</v>
      </c>
      <c r="B1268" t="s">
        <v>452</v>
      </c>
      <c r="C1268" t="s">
        <v>16</v>
      </c>
      <c r="D1268" s="1">
        <v>42004</v>
      </c>
      <c r="E1268" s="6">
        <f t="shared" si="28"/>
        <v>2014</v>
      </c>
      <c r="F1268" s="2">
        <v>161212000000</v>
      </c>
      <c r="G1268" s="2">
        <v>140183000000</v>
      </c>
      <c r="H1268" s="2">
        <v>16703000000</v>
      </c>
      <c r="I1268" t="s">
        <v>12</v>
      </c>
      <c r="J1268" s="2">
        <v>1019000000</v>
      </c>
      <c r="K1268" t="s">
        <v>83</v>
      </c>
      <c r="L1268" t="s">
        <v>341</v>
      </c>
    </row>
    <row r="1269" spans="1:12" x14ac:dyDescent="0.3">
      <c r="A1269">
        <v>1315</v>
      </c>
      <c r="B1269" t="s">
        <v>452</v>
      </c>
      <c r="C1269" t="s">
        <v>17</v>
      </c>
      <c r="D1269" s="1">
        <v>42369</v>
      </c>
      <c r="E1269" s="6">
        <f t="shared" si="28"/>
        <v>2015</v>
      </c>
      <c r="F1269" s="2">
        <v>98975000000</v>
      </c>
      <c r="G1269" s="2">
        <v>77693000000</v>
      </c>
      <c r="H1269" s="2">
        <v>15747000000</v>
      </c>
      <c r="I1269" t="s">
        <v>12</v>
      </c>
      <c r="J1269" s="2">
        <v>1099000000</v>
      </c>
      <c r="K1269" t="s">
        <v>83</v>
      </c>
      <c r="L1269" t="s">
        <v>341</v>
      </c>
    </row>
    <row r="1270" spans="1:12" x14ac:dyDescent="0.3">
      <c r="A1270">
        <v>1316</v>
      </c>
      <c r="B1270" t="s">
        <v>453</v>
      </c>
      <c r="C1270" t="s">
        <v>11</v>
      </c>
      <c r="D1270" s="1">
        <v>41308</v>
      </c>
      <c r="E1270" s="6">
        <f t="shared" si="28"/>
        <v>2013</v>
      </c>
      <c r="F1270" s="2">
        <v>6043000000</v>
      </c>
      <c r="G1270" s="2">
        <v>2793800000</v>
      </c>
      <c r="H1270" s="2">
        <v>2594300000</v>
      </c>
      <c r="I1270" t="s">
        <v>12</v>
      </c>
      <c r="J1270" t="s">
        <v>12</v>
      </c>
      <c r="K1270" t="s">
        <v>19</v>
      </c>
      <c r="L1270" t="s">
        <v>289</v>
      </c>
    </row>
    <row r="1271" spans="1:12" x14ac:dyDescent="0.3">
      <c r="A1271">
        <v>1317</v>
      </c>
      <c r="B1271" t="s">
        <v>453</v>
      </c>
      <c r="C1271" t="s">
        <v>15</v>
      </c>
      <c r="D1271" s="1">
        <v>41672</v>
      </c>
      <c r="E1271" s="6">
        <f t="shared" si="28"/>
        <v>2014</v>
      </c>
      <c r="F1271" s="2">
        <v>8186400000</v>
      </c>
      <c r="G1271" s="2">
        <v>3967100000</v>
      </c>
      <c r="H1271" s="2">
        <v>3673500000</v>
      </c>
      <c r="I1271" t="s">
        <v>12</v>
      </c>
      <c r="J1271" t="s">
        <v>12</v>
      </c>
      <c r="K1271" t="s">
        <v>19</v>
      </c>
      <c r="L1271" t="s">
        <v>289</v>
      </c>
    </row>
    <row r="1272" spans="1:12" x14ac:dyDescent="0.3">
      <c r="A1272">
        <v>1318</v>
      </c>
      <c r="B1272" t="s">
        <v>453</v>
      </c>
      <c r="C1272" t="s">
        <v>16</v>
      </c>
      <c r="D1272" s="1">
        <v>42036</v>
      </c>
      <c r="E1272" s="6">
        <f t="shared" si="28"/>
        <v>2015</v>
      </c>
      <c r="F1272" s="2">
        <v>8241200000</v>
      </c>
      <c r="G1272" s="2">
        <v>3914500000</v>
      </c>
      <c r="H1272" s="2">
        <v>3713600000</v>
      </c>
      <c r="I1272" t="s">
        <v>12</v>
      </c>
      <c r="J1272" t="s">
        <v>12</v>
      </c>
      <c r="K1272" t="s">
        <v>19</v>
      </c>
      <c r="L1272" t="s">
        <v>289</v>
      </c>
    </row>
    <row r="1273" spans="1:12" x14ac:dyDescent="0.3">
      <c r="A1273">
        <v>1319</v>
      </c>
      <c r="B1273" t="s">
        <v>453</v>
      </c>
      <c r="C1273" t="s">
        <v>17</v>
      </c>
      <c r="D1273" s="1">
        <v>42400</v>
      </c>
      <c r="E1273" s="6">
        <f t="shared" si="28"/>
        <v>2016</v>
      </c>
      <c r="F1273" s="2">
        <v>8020300000</v>
      </c>
      <c r="G1273" s="2">
        <v>3858700000</v>
      </c>
      <c r="H1273" s="2">
        <v>3417700000</v>
      </c>
      <c r="I1273" t="s">
        <v>12</v>
      </c>
      <c r="J1273" t="s">
        <v>12</v>
      </c>
      <c r="K1273" t="s">
        <v>19</v>
      </c>
      <c r="L1273" t="s">
        <v>289</v>
      </c>
    </row>
    <row r="1274" spans="1:12" x14ac:dyDescent="0.3">
      <c r="A1274">
        <v>1320</v>
      </c>
      <c r="B1274" t="s">
        <v>454</v>
      </c>
      <c r="C1274" t="s">
        <v>11</v>
      </c>
      <c r="D1274" s="1">
        <v>41274</v>
      </c>
      <c r="E1274" s="6">
        <f t="shared" si="28"/>
        <v>2012</v>
      </c>
      <c r="F1274" s="2">
        <v>5920269000</v>
      </c>
      <c r="G1274" s="2">
        <v>4982562000</v>
      </c>
      <c r="H1274" s="2">
        <v>434894000</v>
      </c>
      <c r="I1274" t="s">
        <v>12</v>
      </c>
      <c r="J1274" s="2">
        <v>37691000</v>
      </c>
      <c r="K1274" t="s">
        <v>13</v>
      </c>
      <c r="L1274" t="s">
        <v>164</v>
      </c>
    </row>
    <row r="1275" spans="1:12" x14ac:dyDescent="0.3">
      <c r="A1275">
        <v>1321</v>
      </c>
      <c r="B1275" t="s">
        <v>454</v>
      </c>
      <c r="C1275" t="s">
        <v>15</v>
      </c>
      <c r="D1275" s="1">
        <v>41639</v>
      </c>
      <c r="E1275" s="6">
        <f t="shared" si="28"/>
        <v>2013</v>
      </c>
      <c r="F1275" s="2">
        <v>6411577000</v>
      </c>
      <c r="G1275" s="2">
        <v>5424644000</v>
      </c>
      <c r="H1275" s="2">
        <v>485069000</v>
      </c>
      <c r="I1275" t="s">
        <v>12</v>
      </c>
      <c r="J1275" s="2">
        <v>25865000</v>
      </c>
      <c r="K1275" t="s">
        <v>13</v>
      </c>
      <c r="L1275" t="s">
        <v>164</v>
      </c>
    </row>
    <row r="1276" spans="1:12" x14ac:dyDescent="0.3">
      <c r="A1276">
        <v>1322</v>
      </c>
      <c r="B1276" t="s">
        <v>454</v>
      </c>
      <c r="C1276" t="s">
        <v>16</v>
      </c>
      <c r="D1276" s="1">
        <v>42004</v>
      </c>
      <c r="E1276" s="6">
        <f t="shared" si="28"/>
        <v>2014</v>
      </c>
      <c r="F1276" s="2">
        <v>7747229000</v>
      </c>
      <c r="G1276" s="2">
        <v>6578435000</v>
      </c>
      <c r="H1276" s="2">
        <v>705477000</v>
      </c>
      <c r="I1276" t="s">
        <v>12</v>
      </c>
      <c r="J1276" s="2">
        <v>34257000</v>
      </c>
      <c r="K1276" t="s">
        <v>13</v>
      </c>
      <c r="L1276" t="s">
        <v>164</v>
      </c>
    </row>
    <row r="1277" spans="1:12" x14ac:dyDescent="0.3">
      <c r="A1277">
        <v>1323</v>
      </c>
      <c r="B1277" t="s">
        <v>454</v>
      </c>
      <c r="C1277" t="s">
        <v>17</v>
      </c>
      <c r="D1277" s="1">
        <v>42369</v>
      </c>
      <c r="E1277" s="6">
        <f t="shared" si="28"/>
        <v>2015</v>
      </c>
      <c r="F1277" s="2">
        <v>7572436000</v>
      </c>
      <c r="G1277" s="2">
        <v>6648771000</v>
      </c>
      <c r="H1277" s="2">
        <v>592863000</v>
      </c>
      <c r="I1277" t="s">
        <v>12</v>
      </c>
      <c r="J1277" s="2">
        <v>34848000</v>
      </c>
      <c r="K1277" t="s">
        <v>13</v>
      </c>
      <c r="L1277" t="s">
        <v>164</v>
      </c>
    </row>
    <row r="1278" spans="1:12" x14ac:dyDescent="0.3">
      <c r="A1278">
        <v>1324</v>
      </c>
      <c r="B1278" t="s">
        <v>455</v>
      </c>
      <c r="C1278" t="s">
        <v>11</v>
      </c>
      <c r="D1278" s="1">
        <v>41274</v>
      </c>
      <c r="E1278" s="6">
        <f t="shared" si="28"/>
        <v>2012</v>
      </c>
      <c r="F1278" s="2">
        <v>11224000000</v>
      </c>
      <c r="G1278" s="2">
        <v>6396000000</v>
      </c>
      <c r="H1278" s="2">
        <v>1227000000</v>
      </c>
      <c r="I1278" s="2">
        <v>98000000</v>
      </c>
      <c r="J1278" s="2">
        <v>1001000000</v>
      </c>
      <c r="K1278" t="s">
        <v>59</v>
      </c>
      <c r="L1278" t="s">
        <v>87</v>
      </c>
    </row>
    <row r="1279" spans="1:12" x14ac:dyDescent="0.3">
      <c r="A1279">
        <v>1325</v>
      </c>
      <c r="B1279" t="s">
        <v>455</v>
      </c>
      <c r="C1279" t="s">
        <v>15</v>
      </c>
      <c r="D1279" s="1">
        <v>41639</v>
      </c>
      <c r="E1279" s="6">
        <f t="shared" si="28"/>
        <v>2013</v>
      </c>
      <c r="F1279" s="2">
        <v>11925000000</v>
      </c>
      <c r="G1279" s="2">
        <v>6744000000</v>
      </c>
      <c r="H1279" s="2">
        <v>1349000000</v>
      </c>
      <c r="I1279" s="2">
        <v>98000000</v>
      </c>
      <c r="J1279" s="2">
        <v>1109000000</v>
      </c>
      <c r="K1279" t="s">
        <v>59</v>
      </c>
      <c r="L1279" t="s">
        <v>87</v>
      </c>
    </row>
    <row r="1280" spans="1:12" x14ac:dyDescent="0.3">
      <c r="A1280">
        <v>1326</v>
      </c>
      <c r="B1280" t="s">
        <v>455</v>
      </c>
      <c r="C1280" t="s">
        <v>16</v>
      </c>
      <c r="D1280" s="1">
        <v>42004</v>
      </c>
      <c r="E1280" s="6">
        <f t="shared" si="28"/>
        <v>2014</v>
      </c>
      <c r="F1280" s="2">
        <v>12273000000</v>
      </c>
      <c r="G1280" s="2">
        <v>6962000000</v>
      </c>
      <c r="H1280" s="2">
        <v>1437000000</v>
      </c>
      <c r="I1280" s="2">
        <v>96000000</v>
      </c>
      <c r="J1280" s="2">
        <v>1170000000</v>
      </c>
      <c r="K1280" t="s">
        <v>59</v>
      </c>
      <c r="L1280" t="s">
        <v>87</v>
      </c>
    </row>
    <row r="1281" spans="1:14" x14ac:dyDescent="0.3">
      <c r="A1281">
        <v>1327</v>
      </c>
      <c r="B1281" t="s">
        <v>455</v>
      </c>
      <c r="C1281" t="s">
        <v>17</v>
      </c>
      <c r="D1281" s="1">
        <v>42369</v>
      </c>
      <c r="E1281" s="6">
        <f t="shared" si="28"/>
        <v>2015</v>
      </c>
      <c r="F1281" s="2">
        <v>10776000000</v>
      </c>
      <c r="G1281" s="2">
        <v>5960000000</v>
      </c>
      <c r="H1281" s="2">
        <v>1296000000</v>
      </c>
      <c r="I1281" s="2">
        <v>93000000</v>
      </c>
      <c r="J1281" s="2">
        <v>1106000000</v>
      </c>
      <c r="K1281" t="s">
        <v>59</v>
      </c>
      <c r="L1281" t="s">
        <v>87</v>
      </c>
    </row>
    <row r="1282" spans="1:14" x14ac:dyDescent="0.3">
      <c r="A1282">
        <v>1331</v>
      </c>
      <c r="B1282" t="s">
        <v>456</v>
      </c>
      <c r="C1282" t="s">
        <v>11</v>
      </c>
      <c r="D1282" s="1">
        <v>41546</v>
      </c>
      <c r="E1282" s="6">
        <f t="shared" ref="E1282:E1345" si="29">YEAR(D1282)</f>
        <v>2013</v>
      </c>
      <c r="F1282" s="2">
        <v>24866000000</v>
      </c>
      <c r="G1282" s="2">
        <v>9820000000</v>
      </c>
      <c r="H1282" s="2">
        <v>2849000000</v>
      </c>
      <c r="I1282" s="2">
        <v>4967000000</v>
      </c>
      <c r="J1282" t="s">
        <v>12</v>
      </c>
      <c r="K1282" t="s">
        <v>22</v>
      </c>
      <c r="L1282" t="s">
        <v>34</v>
      </c>
      <c r="N1282" s="2" t="e">
        <f t="shared" ref="N1282:N1288" si="30">H1282+I1282+J1282</f>
        <v>#VALUE!</v>
      </c>
    </row>
    <row r="1283" spans="1:14" x14ac:dyDescent="0.3">
      <c r="A1283">
        <v>1332</v>
      </c>
      <c r="B1283" t="s">
        <v>456</v>
      </c>
      <c r="C1283" t="s">
        <v>15</v>
      </c>
      <c r="D1283" s="1">
        <v>41910</v>
      </c>
      <c r="E1283" s="6">
        <f t="shared" si="29"/>
        <v>2014</v>
      </c>
      <c r="F1283" s="2">
        <v>26487000000</v>
      </c>
      <c r="G1283" s="2">
        <v>10686000000</v>
      </c>
      <c r="H1283" s="2">
        <v>2774000000</v>
      </c>
      <c r="I1283" s="2">
        <v>5477000000</v>
      </c>
      <c r="J1283" t="s">
        <v>12</v>
      </c>
      <c r="K1283" t="s">
        <v>22</v>
      </c>
      <c r="L1283" t="s">
        <v>34</v>
      </c>
      <c r="N1283" s="2" t="e">
        <f t="shared" si="30"/>
        <v>#VALUE!</v>
      </c>
    </row>
    <row r="1284" spans="1:14" x14ac:dyDescent="0.3">
      <c r="A1284">
        <v>1333</v>
      </c>
      <c r="B1284" t="s">
        <v>456</v>
      </c>
      <c r="C1284" t="s">
        <v>16</v>
      </c>
      <c r="D1284" s="1">
        <v>42274</v>
      </c>
      <c r="E1284" s="6">
        <f t="shared" si="29"/>
        <v>2015</v>
      </c>
      <c r="F1284" s="2">
        <v>25281000000</v>
      </c>
      <c r="G1284" s="2">
        <v>10378000000</v>
      </c>
      <c r="H1284" s="2">
        <v>3637000000</v>
      </c>
      <c r="I1284" s="2">
        <v>5490000000</v>
      </c>
      <c r="J1284" t="s">
        <v>12</v>
      </c>
      <c r="K1284" t="s">
        <v>22</v>
      </c>
      <c r="L1284" t="s">
        <v>34</v>
      </c>
      <c r="N1284" s="2" t="e">
        <f t="shared" si="30"/>
        <v>#VALUE!</v>
      </c>
    </row>
    <row r="1285" spans="1:14" x14ac:dyDescent="0.3">
      <c r="A1285">
        <v>1334</v>
      </c>
      <c r="B1285" t="s">
        <v>456</v>
      </c>
      <c r="C1285" t="s">
        <v>17</v>
      </c>
      <c r="D1285" s="1">
        <v>42638</v>
      </c>
      <c r="E1285" s="6">
        <f t="shared" si="29"/>
        <v>2016</v>
      </c>
      <c r="F1285" s="2">
        <v>23554000000</v>
      </c>
      <c r="G1285" s="2">
        <v>9749000000</v>
      </c>
      <c r="H1285" s="2">
        <v>2159000000</v>
      </c>
      <c r="I1285" s="2">
        <v>5151000000</v>
      </c>
      <c r="J1285" t="s">
        <v>12</v>
      </c>
      <c r="K1285" t="s">
        <v>22</v>
      </c>
      <c r="L1285" t="s">
        <v>34</v>
      </c>
      <c r="N1285" s="2" t="e">
        <f t="shared" si="30"/>
        <v>#VALUE!</v>
      </c>
    </row>
    <row r="1286" spans="1:14" x14ac:dyDescent="0.3">
      <c r="A1286">
        <v>1335</v>
      </c>
      <c r="B1286" t="s">
        <v>457</v>
      </c>
      <c r="C1286" t="s">
        <v>11</v>
      </c>
      <c r="D1286" s="1">
        <v>41727</v>
      </c>
      <c r="E1286" s="6">
        <f t="shared" si="29"/>
        <v>2014</v>
      </c>
      <c r="F1286" s="2">
        <v>1148231000</v>
      </c>
      <c r="G1286" s="2">
        <v>743304000</v>
      </c>
      <c r="H1286" s="2">
        <v>180317000</v>
      </c>
      <c r="I1286" s="2">
        <v>197269000</v>
      </c>
      <c r="J1286" t="s">
        <v>12</v>
      </c>
      <c r="K1286" t="s">
        <v>22</v>
      </c>
      <c r="L1286" t="s">
        <v>34</v>
      </c>
      <c r="N1286" s="2" t="e">
        <f t="shared" si="30"/>
        <v>#VALUE!</v>
      </c>
    </row>
    <row r="1287" spans="1:14" x14ac:dyDescent="0.3">
      <c r="A1287">
        <v>1336</v>
      </c>
      <c r="B1287" t="s">
        <v>457</v>
      </c>
      <c r="C1287" t="s">
        <v>15</v>
      </c>
      <c r="D1287" s="1">
        <v>42091</v>
      </c>
      <c r="E1287" s="6">
        <f t="shared" si="29"/>
        <v>2015</v>
      </c>
      <c r="F1287" s="2">
        <v>1710966000</v>
      </c>
      <c r="G1287" s="2">
        <v>1021658000</v>
      </c>
      <c r="H1287" s="2">
        <v>309348000</v>
      </c>
      <c r="I1287" s="2">
        <v>257494000</v>
      </c>
      <c r="J1287" t="s">
        <v>12</v>
      </c>
      <c r="K1287" t="s">
        <v>22</v>
      </c>
      <c r="L1287" t="s">
        <v>34</v>
      </c>
      <c r="N1287" s="2" t="e">
        <f t="shared" si="30"/>
        <v>#VALUE!</v>
      </c>
    </row>
    <row r="1288" spans="1:14" x14ac:dyDescent="0.3">
      <c r="A1288">
        <v>1337</v>
      </c>
      <c r="B1288" t="s">
        <v>457</v>
      </c>
      <c r="C1288" t="s">
        <v>16</v>
      </c>
      <c r="D1288" s="1">
        <v>42462</v>
      </c>
      <c r="E1288" s="6">
        <f t="shared" si="29"/>
        <v>2016</v>
      </c>
      <c r="F1288" s="2">
        <v>2610726000</v>
      </c>
      <c r="G1288" s="2">
        <v>1561173000</v>
      </c>
      <c r="H1288" s="2">
        <v>588822000</v>
      </c>
      <c r="I1288" s="2">
        <v>448763000</v>
      </c>
      <c r="J1288" t="s">
        <v>12</v>
      </c>
      <c r="K1288" t="s">
        <v>22</v>
      </c>
      <c r="L1288" t="s">
        <v>34</v>
      </c>
      <c r="N1288" s="2" t="e">
        <f t="shared" si="30"/>
        <v>#VALUE!</v>
      </c>
    </row>
    <row r="1289" spans="1:14" x14ac:dyDescent="0.3">
      <c r="A1289">
        <v>1338</v>
      </c>
      <c r="B1289" t="s">
        <v>458</v>
      </c>
      <c r="C1289" t="s">
        <v>11</v>
      </c>
      <c r="D1289" s="1">
        <v>41639</v>
      </c>
      <c r="E1289" s="6">
        <f t="shared" si="29"/>
        <v>2013</v>
      </c>
      <c r="F1289" s="2">
        <v>6419285000</v>
      </c>
      <c r="G1289" s="2">
        <v>5099484000</v>
      </c>
      <c r="H1289" s="2">
        <v>922340000</v>
      </c>
      <c r="I1289" t="s">
        <v>12</v>
      </c>
      <c r="J1289" t="s">
        <v>12</v>
      </c>
      <c r="K1289" t="s">
        <v>13</v>
      </c>
      <c r="L1289" t="s">
        <v>164</v>
      </c>
    </row>
    <row r="1290" spans="1:14" x14ac:dyDescent="0.3">
      <c r="A1290">
        <v>1339</v>
      </c>
      <c r="B1290" t="s">
        <v>458</v>
      </c>
      <c r="C1290" t="s">
        <v>15</v>
      </c>
      <c r="D1290" s="1">
        <v>42004</v>
      </c>
      <c r="E1290" s="6">
        <f t="shared" si="29"/>
        <v>2014</v>
      </c>
      <c r="F1290" s="2">
        <v>6638774000</v>
      </c>
      <c r="G1290" s="2">
        <v>5253040000</v>
      </c>
      <c r="H1290" s="2">
        <v>1030014000</v>
      </c>
      <c r="I1290" t="s">
        <v>12</v>
      </c>
      <c r="J1290" t="s">
        <v>12</v>
      </c>
      <c r="K1290" t="s">
        <v>13</v>
      </c>
      <c r="L1290" t="s">
        <v>164</v>
      </c>
    </row>
    <row r="1291" spans="1:14" x14ac:dyDescent="0.3">
      <c r="A1291">
        <v>1340</v>
      </c>
      <c r="B1291" t="s">
        <v>458</v>
      </c>
      <c r="C1291" t="s">
        <v>16</v>
      </c>
      <c r="D1291" s="1">
        <v>42369</v>
      </c>
      <c r="E1291" s="6">
        <f t="shared" si="29"/>
        <v>2015</v>
      </c>
      <c r="F1291" s="2">
        <v>6571893000</v>
      </c>
      <c r="G1291" s="2">
        <v>5086449000</v>
      </c>
      <c r="H1291" s="2">
        <v>961579000</v>
      </c>
      <c r="I1291" t="s">
        <v>12</v>
      </c>
      <c r="J1291" t="s">
        <v>12</v>
      </c>
      <c r="K1291" t="s">
        <v>13</v>
      </c>
      <c r="L1291" t="s">
        <v>164</v>
      </c>
    </row>
    <row r="1292" spans="1:14" x14ac:dyDescent="0.3">
      <c r="A1292">
        <v>1341</v>
      </c>
      <c r="B1292" t="s">
        <v>458</v>
      </c>
      <c r="C1292" t="s">
        <v>17</v>
      </c>
      <c r="D1292" s="1">
        <v>42735</v>
      </c>
      <c r="E1292" s="6">
        <f t="shared" si="29"/>
        <v>2016</v>
      </c>
      <c r="F1292" s="2">
        <v>6786984000</v>
      </c>
      <c r="G1292" s="2">
        <v>5285568000</v>
      </c>
      <c r="H1292" s="2">
        <v>956158000</v>
      </c>
      <c r="I1292" t="s">
        <v>12</v>
      </c>
      <c r="J1292" t="s">
        <v>12</v>
      </c>
      <c r="K1292" t="s">
        <v>13</v>
      </c>
      <c r="L1292" t="s">
        <v>164</v>
      </c>
    </row>
    <row r="1293" spans="1:14" x14ac:dyDescent="0.3">
      <c r="A1293">
        <v>1342</v>
      </c>
      <c r="B1293" t="s">
        <v>459</v>
      </c>
      <c r="C1293" t="s">
        <v>11</v>
      </c>
      <c r="D1293" s="1">
        <v>41274</v>
      </c>
      <c r="E1293" s="6">
        <f t="shared" si="29"/>
        <v>2012</v>
      </c>
      <c r="F1293" s="2">
        <v>7688024000</v>
      </c>
      <c r="G1293" s="2">
        <v>5157434000</v>
      </c>
      <c r="H1293" s="2">
        <v>1011543000</v>
      </c>
      <c r="I1293" t="s">
        <v>12</v>
      </c>
      <c r="J1293" s="2">
        <v>730493000</v>
      </c>
      <c r="K1293" t="s">
        <v>19</v>
      </c>
      <c r="L1293" t="s">
        <v>133</v>
      </c>
    </row>
    <row r="1294" spans="1:14" x14ac:dyDescent="0.3">
      <c r="A1294">
        <v>1343</v>
      </c>
      <c r="B1294" t="s">
        <v>459</v>
      </c>
      <c r="C1294" t="s">
        <v>15</v>
      </c>
      <c r="D1294" s="1">
        <v>41639</v>
      </c>
      <c r="E1294" s="6">
        <f t="shared" si="29"/>
        <v>2013</v>
      </c>
      <c r="F1294" s="2">
        <v>7959894000</v>
      </c>
      <c r="G1294" s="2">
        <v>5305270000</v>
      </c>
      <c r="H1294" s="2">
        <v>1044819000</v>
      </c>
      <c r="I1294" t="s">
        <v>12</v>
      </c>
      <c r="J1294" s="2">
        <v>754711000</v>
      </c>
      <c r="K1294" t="s">
        <v>19</v>
      </c>
      <c r="L1294" t="s">
        <v>133</v>
      </c>
    </row>
    <row r="1295" spans="1:14" x14ac:dyDescent="0.3">
      <c r="A1295">
        <v>1344</v>
      </c>
      <c r="B1295" t="s">
        <v>459</v>
      </c>
      <c r="C1295" t="s">
        <v>16</v>
      </c>
      <c r="D1295" s="1">
        <v>42004</v>
      </c>
      <c r="E1295" s="6">
        <f t="shared" si="29"/>
        <v>2014</v>
      </c>
      <c r="F1295" s="2">
        <v>8073855000</v>
      </c>
      <c r="G1295" s="2">
        <v>5306281000</v>
      </c>
      <c r="H1295" s="2">
        <v>1048952000</v>
      </c>
      <c r="I1295" t="s">
        <v>12</v>
      </c>
      <c r="J1295" s="2">
        <v>772445000</v>
      </c>
      <c r="K1295" t="s">
        <v>19</v>
      </c>
      <c r="L1295" t="s">
        <v>133</v>
      </c>
    </row>
    <row r="1296" spans="1:14" x14ac:dyDescent="0.3">
      <c r="A1296">
        <v>1345</v>
      </c>
      <c r="B1296" t="s">
        <v>459</v>
      </c>
      <c r="C1296" t="s">
        <v>17</v>
      </c>
      <c r="D1296" s="1">
        <v>42369</v>
      </c>
      <c r="E1296" s="6">
        <f t="shared" si="29"/>
        <v>2015</v>
      </c>
      <c r="F1296" s="2">
        <v>8299074000</v>
      </c>
      <c r="G1296" s="2">
        <v>5099393000</v>
      </c>
      <c r="H1296" s="2">
        <v>1086504000</v>
      </c>
      <c r="I1296" t="s">
        <v>12</v>
      </c>
      <c r="J1296" s="2">
        <v>827008000</v>
      </c>
      <c r="K1296" t="s">
        <v>19</v>
      </c>
      <c r="L1296" t="s">
        <v>133</v>
      </c>
    </row>
    <row r="1297" spans="1:14" x14ac:dyDescent="0.3">
      <c r="A1297">
        <v>1346</v>
      </c>
      <c r="B1297" t="s">
        <v>460</v>
      </c>
      <c r="C1297" t="s">
        <v>11</v>
      </c>
      <c r="D1297" s="1">
        <v>41639</v>
      </c>
      <c r="E1297" s="6">
        <f t="shared" si="29"/>
        <v>2013</v>
      </c>
      <c r="F1297" s="2">
        <v>2104745000</v>
      </c>
      <c r="G1297" s="2">
        <v>155355000</v>
      </c>
      <c r="H1297" s="2">
        <v>346393000</v>
      </c>
      <c r="I1297" s="2">
        <v>859947000</v>
      </c>
      <c r="J1297" t="s">
        <v>12</v>
      </c>
      <c r="K1297" t="s">
        <v>25</v>
      </c>
      <c r="L1297" t="s">
        <v>66</v>
      </c>
    </row>
    <row r="1298" spans="1:14" x14ac:dyDescent="0.3">
      <c r="A1298">
        <v>1347</v>
      </c>
      <c r="B1298" t="s">
        <v>460</v>
      </c>
      <c r="C1298" t="s">
        <v>15</v>
      </c>
      <c r="D1298" s="1">
        <v>42004</v>
      </c>
      <c r="E1298" s="6">
        <f t="shared" si="29"/>
        <v>2014</v>
      </c>
      <c r="F1298" s="2">
        <v>2819557000</v>
      </c>
      <c r="G1298" s="2">
        <v>205018000</v>
      </c>
      <c r="H1298" s="2">
        <v>519267000</v>
      </c>
      <c r="I1298" s="2">
        <v>1271353000</v>
      </c>
      <c r="J1298" t="s">
        <v>12</v>
      </c>
      <c r="K1298" t="s">
        <v>25</v>
      </c>
      <c r="L1298" t="s">
        <v>66</v>
      </c>
    </row>
    <row r="1299" spans="1:14" x14ac:dyDescent="0.3">
      <c r="A1299">
        <v>1348</v>
      </c>
      <c r="B1299" t="s">
        <v>460</v>
      </c>
      <c r="C1299" t="s">
        <v>16</v>
      </c>
      <c r="D1299" s="1">
        <v>42369</v>
      </c>
      <c r="E1299" s="6">
        <f t="shared" si="29"/>
        <v>2015</v>
      </c>
      <c r="F1299" s="2">
        <v>4103728000</v>
      </c>
      <c r="G1299" s="2">
        <v>392709000</v>
      </c>
      <c r="H1299" s="2">
        <v>838526000</v>
      </c>
      <c r="I1299" s="2">
        <v>1620577000</v>
      </c>
      <c r="J1299" t="s">
        <v>12</v>
      </c>
      <c r="K1299" t="s">
        <v>25</v>
      </c>
      <c r="L1299" t="s">
        <v>66</v>
      </c>
    </row>
    <row r="1300" spans="1:14" x14ac:dyDescent="0.3">
      <c r="A1300">
        <v>1349</v>
      </c>
      <c r="B1300" t="s">
        <v>460</v>
      </c>
      <c r="C1300" t="s">
        <v>17</v>
      </c>
      <c r="D1300" s="1">
        <v>42735</v>
      </c>
      <c r="E1300" s="6">
        <f t="shared" si="29"/>
        <v>2016</v>
      </c>
      <c r="F1300" s="2">
        <v>4860427000</v>
      </c>
      <c r="G1300" s="2">
        <v>299694000</v>
      </c>
      <c r="H1300" s="2">
        <v>1177697000</v>
      </c>
      <c r="I1300" s="2">
        <v>2052295000</v>
      </c>
      <c r="J1300" t="s">
        <v>12</v>
      </c>
      <c r="K1300" t="s">
        <v>25</v>
      </c>
      <c r="L1300" t="s">
        <v>66</v>
      </c>
    </row>
    <row r="1301" spans="1:14" x14ac:dyDescent="0.3">
      <c r="A1301">
        <v>1350</v>
      </c>
      <c r="B1301" t="s">
        <v>461</v>
      </c>
      <c r="C1301" t="s">
        <v>11</v>
      </c>
      <c r="D1301" s="1">
        <v>41639</v>
      </c>
      <c r="E1301" s="6">
        <f t="shared" si="29"/>
        <v>2013</v>
      </c>
      <c r="F1301" s="2">
        <v>4245895000</v>
      </c>
      <c r="G1301" s="2">
        <v>2522803000</v>
      </c>
      <c r="H1301" s="2">
        <v>1324815000</v>
      </c>
      <c r="I1301" t="s">
        <v>12</v>
      </c>
      <c r="J1301" s="2">
        <v>1700000</v>
      </c>
      <c r="K1301" t="s">
        <v>13</v>
      </c>
      <c r="L1301" t="s">
        <v>462</v>
      </c>
    </row>
    <row r="1302" spans="1:14" x14ac:dyDescent="0.3">
      <c r="A1302">
        <v>1351</v>
      </c>
      <c r="B1302" t="s">
        <v>461</v>
      </c>
      <c r="C1302" t="s">
        <v>15</v>
      </c>
      <c r="D1302" s="1">
        <v>42004</v>
      </c>
      <c r="E1302" s="6">
        <f t="shared" si="29"/>
        <v>2014</v>
      </c>
      <c r="F1302" s="2">
        <v>4695014000</v>
      </c>
      <c r="G1302" s="2">
        <v>2772098000</v>
      </c>
      <c r="H1302" s="2">
        <v>1425734000</v>
      </c>
      <c r="I1302" t="s">
        <v>12</v>
      </c>
      <c r="J1302" s="2">
        <v>557000</v>
      </c>
      <c r="K1302" t="s">
        <v>13</v>
      </c>
      <c r="L1302" t="s">
        <v>462</v>
      </c>
    </row>
    <row r="1303" spans="1:14" x14ac:dyDescent="0.3">
      <c r="A1303">
        <v>1352</v>
      </c>
      <c r="B1303" t="s">
        <v>461</v>
      </c>
      <c r="C1303" t="s">
        <v>16</v>
      </c>
      <c r="D1303" s="1">
        <v>42369</v>
      </c>
      <c r="E1303" s="6">
        <f t="shared" si="29"/>
        <v>2015</v>
      </c>
      <c r="F1303" s="2">
        <v>5094933000</v>
      </c>
      <c r="G1303" s="2">
        <v>2980462000</v>
      </c>
      <c r="H1303" s="2">
        <v>1533799000</v>
      </c>
      <c r="I1303" t="s">
        <v>12</v>
      </c>
      <c r="J1303" s="2">
        <v>192000</v>
      </c>
      <c r="K1303" t="s">
        <v>13</v>
      </c>
      <c r="L1303" t="s">
        <v>462</v>
      </c>
    </row>
    <row r="1304" spans="1:14" x14ac:dyDescent="0.3">
      <c r="A1304">
        <v>1353</v>
      </c>
      <c r="B1304" t="s">
        <v>461</v>
      </c>
      <c r="C1304" t="s">
        <v>17</v>
      </c>
      <c r="D1304" s="1">
        <v>42735</v>
      </c>
      <c r="E1304" s="6">
        <f t="shared" si="29"/>
        <v>2016</v>
      </c>
      <c r="F1304" s="2">
        <v>5250399000</v>
      </c>
      <c r="G1304" s="2">
        <v>3089723000</v>
      </c>
      <c r="H1304" s="2">
        <v>1606217000</v>
      </c>
      <c r="I1304" t="s">
        <v>12</v>
      </c>
      <c r="J1304" s="2">
        <v>1237000</v>
      </c>
      <c r="K1304" t="s">
        <v>13</v>
      </c>
      <c r="L1304" t="s">
        <v>462</v>
      </c>
    </row>
    <row r="1305" spans="1:14" x14ac:dyDescent="0.3">
      <c r="A1305">
        <v>1354</v>
      </c>
      <c r="B1305" t="s">
        <v>463</v>
      </c>
      <c r="C1305" t="s">
        <v>11</v>
      </c>
      <c r="D1305" s="1">
        <v>41333</v>
      </c>
      <c r="E1305" s="6">
        <f t="shared" si="29"/>
        <v>2013</v>
      </c>
      <c r="F1305" s="2">
        <v>1328817000</v>
      </c>
      <c r="G1305" s="2">
        <v>200600000</v>
      </c>
      <c r="H1305" s="2">
        <v>660887000</v>
      </c>
      <c r="I1305" s="2">
        <v>263150000</v>
      </c>
      <c r="J1305" t="s">
        <v>12</v>
      </c>
      <c r="K1305" t="s">
        <v>22</v>
      </c>
      <c r="L1305" t="s">
        <v>400</v>
      </c>
      <c r="N1305" s="2" t="e">
        <f>H1305+I1305+J1305</f>
        <v>#VALUE!</v>
      </c>
    </row>
    <row r="1306" spans="1:14" x14ac:dyDescent="0.3">
      <c r="A1306">
        <v>1355</v>
      </c>
      <c r="B1306" t="s">
        <v>463</v>
      </c>
      <c r="C1306" t="s">
        <v>15</v>
      </c>
      <c r="D1306" s="1">
        <v>41698</v>
      </c>
      <c r="E1306" s="6">
        <f t="shared" si="29"/>
        <v>2014</v>
      </c>
      <c r="F1306" s="2">
        <v>1534615000</v>
      </c>
      <c r="G1306" s="2">
        <v>232600000</v>
      </c>
      <c r="H1306" s="2">
        <v>750292000</v>
      </c>
      <c r="I1306" s="2">
        <v>317263000</v>
      </c>
      <c r="J1306" t="s">
        <v>12</v>
      </c>
      <c r="K1306" t="s">
        <v>22</v>
      </c>
      <c r="L1306" t="s">
        <v>400</v>
      </c>
      <c r="N1306" s="2" t="e">
        <f>H1306+I1306+J1306</f>
        <v>#VALUE!</v>
      </c>
    </row>
    <row r="1307" spans="1:14" x14ac:dyDescent="0.3">
      <c r="A1307">
        <v>1356</v>
      </c>
      <c r="B1307" t="s">
        <v>463</v>
      </c>
      <c r="C1307" t="s">
        <v>16</v>
      </c>
      <c r="D1307" s="1">
        <v>42063</v>
      </c>
      <c r="E1307" s="6">
        <f t="shared" si="29"/>
        <v>2015</v>
      </c>
      <c r="F1307" s="2">
        <v>1789489000</v>
      </c>
      <c r="G1307" s="2">
        <v>273199000</v>
      </c>
      <c r="H1307" s="2">
        <v>898440000</v>
      </c>
      <c r="I1307" s="2">
        <v>367856000</v>
      </c>
      <c r="J1307" t="s">
        <v>12</v>
      </c>
      <c r="K1307" t="s">
        <v>22</v>
      </c>
      <c r="L1307" t="s">
        <v>400</v>
      </c>
      <c r="N1307" s="2" t="e">
        <f>H1307+I1307+J1307</f>
        <v>#VALUE!</v>
      </c>
    </row>
    <row r="1308" spans="1:14" x14ac:dyDescent="0.3">
      <c r="A1308">
        <v>1357</v>
      </c>
      <c r="B1308" t="s">
        <v>463</v>
      </c>
      <c r="C1308" t="s">
        <v>17</v>
      </c>
      <c r="D1308" s="1">
        <v>42429</v>
      </c>
      <c r="E1308" s="6">
        <f t="shared" si="29"/>
        <v>2016</v>
      </c>
      <c r="F1308" s="2">
        <v>2052230000</v>
      </c>
      <c r="G1308" s="2">
        <v>309629000</v>
      </c>
      <c r="H1308" s="2">
        <v>1041231000</v>
      </c>
      <c r="I1308" s="2">
        <v>413322000</v>
      </c>
      <c r="J1308" t="s">
        <v>12</v>
      </c>
      <c r="K1308" t="s">
        <v>22</v>
      </c>
      <c r="L1308" t="s">
        <v>400</v>
      </c>
      <c r="N1308" s="2" t="e">
        <f>H1308+I1308+J1308</f>
        <v>#VALUE!</v>
      </c>
    </row>
    <row r="1309" spans="1:14" x14ac:dyDescent="0.3">
      <c r="A1309">
        <v>1358</v>
      </c>
      <c r="B1309" t="s">
        <v>464</v>
      </c>
      <c r="C1309" t="s">
        <v>11</v>
      </c>
      <c r="D1309" s="1">
        <v>41363</v>
      </c>
      <c r="E1309" s="6">
        <f t="shared" si="29"/>
        <v>2013</v>
      </c>
      <c r="F1309" s="2">
        <v>6945000000</v>
      </c>
      <c r="G1309" s="2">
        <v>2789000000</v>
      </c>
      <c r="H1309" s="2">
        <v>2971000000</v>
      </c>
      <c r="I1309" t="s">
        <v>12</v>
      </c>
      <c r="J1309" s="2">
        <v>27000000</v>
      </c>
      <c r="K1309" t="s">
        <v>19</v>
      </c>
      <c r="L1309" t="s">
        <v>289</v>
      </c>
    </row>
    <row r="1310" spans="1:14" x14ac:dyDescent="0.3">
      <c r="A1310">
        <v>1359</v>
      </c>
      <c r="B1310" t="s">
        <v>464</v>
      </c>
      <c r="C1310" t="s">
        <v>15</v>
      </c>
      <c r="D1310" s="1">
        <v>41727</v>
      </c>
      <c r="E1310" s="6">
        <f t="shared" si="29"/>
        <v>2014</v>
      </c>
      <c r="F1310" s="2">
        <v>7450000000</v>
      </c>
      <c r="G1310" s="2">
        <v>3140000000</v>
      </c>
      <c r="H1310" s="2">
        <v>3142000000</v>
      </c>
      <c r="I1310" t="s">
        <v>12</v>
      </c>
      <c r="J1310" s="2">
        <v>35000000</v>
      </c>
      <c r="K1310" t="s">
        <v>19</v>
      </c>
      <c r="L1310" t="s">
        <v>289</v>
      </c>
    </row>
    <row r="1311" spans="1:14" x14ac:dyDescent="0.3">
      <c r="A1311">
        <v>1360</v>
      </c>
      <c r="B1311" t="s">
        <v>464</v>
      </c>
      <c r="C1311" t="s">
        <v>16</v>
      </c>
      <c r="D1311" s="1">
        <v>42091</v>
      </c>
      <c r="E1311" s="6">
        <f t="shared" si="29"/>
        <v>2015</v>
      </c>
      <c r="F1311" s="2">
        <v>7620000000</v>
      </c>
      <c r="G1311" s="2">
        <v>3242000000</v>
      </c>
      <c r="H1311" s="2">
        <v>3301000000</v>
      </c>
      <c r="I1311" t="s">
        <v>12</v>
      </c>
      <c r="J1311" s="2">
        <v>25000000</v>
      </c>
      <c r="K1311" t="s">
        <v>19</v>
      </c>
      <c r="L1311" t="s">
        <v>289</v>
      </c>
    </row>
    <row r="1312" spans="1:14" x14ac:dyDescent="0.3">
      <c r="A1312">
        <v>1361</v>
      </c>
      <c r="B1312" t="s">
        <v>464</v>
      </c>
      <c r="C1312" t="s">
        <v>17</v>
      </c>
      <c r="D1312" s="1">
        <v>42462</v>
      </c>
      <c r="E1312" s="6">
        <f t="shared" si="29"/>
        <v>2016</v>
      </c>
      <c r="F1312" s="2">
        <v>7405000000</v>
      </c>
      <c r="G1312" s="2">
        <v>3218000000</v>
      </c>
      <c r="H1312" s="2">
        <v>3389000000</v>
      </c>
      <c r="I1312" t="s">
        <v>12</v>
      </c>
      <c r="J1312" s="2">
        <v>24000000</v>
      </c>
      <c r="K1312" t="s">
        <v>19</v>
      </c>
      <c r="L1312" t="s">
        <v>289</v>
      </c>
    </row>
    <row r="1313" spans="1:12" x14ac:dyDescent="0.3">
      <c r="A1313">
        <v>1362</v>
      </c>
      <c r="B1313" t="s">
        <v>465</v>
      </c>
      <c r="C1313" t="s">
        <v>11</v>
      </c>
      <c r="D1313" s="1">
        <v>41547</v>
      </c>
      <c r="E1313" s="6">
        <f t="shared" si="29"/>
        <v>2013</v>
      </c>
      <c r="F1313" s="2">
        <v>6351900000</v>
      </c>
      <c r="G1313" s="2">
        <v>3778100000</v>
      </c>
      <c r="H1313" s="2">
        <v>1537700000</v>
      </c>
      <c r="I1313" t="s">
        <v>12</v>
      </c>
      <c r="J1313" t="s">
        <v>12</v>
      </c>
      <c r="K1313" t="s">
        <v>13</v>
      </c>
      <c r="L1313" t="s">
        <v>164</v>
      </c>
    </row>
    <row r="1314" spans="1:12" x14ac:dyDescent="0.3">
      <c r="A1314">
        <v>1363</v>
      </c>
      <c r="B1314" t="s">
        <v>465</v>
      </c>
      <c r="C1314" t="s">
        <v>15</v>
      </c>
      <c r="D1314" s="1">
        <v>41912</v>
      </c>
      <c r="E1314" s="6">
        <f t="shared" si="29"/>
        <v>2014</v>
      </c>
      <c r="F1314" s="2">
        <v>6623500000</v>
      </c>
      <c r="G1314" s="2">
        <v>3869600000</v>
      </c>
      <c r="H1314" s="2">
        <v>1570100000</v>
      </c>
      <c r="I1314" t="s">
        <v>12</v>
      </c>
      <c r="J1314" t="s">
        <v>12</v>
      </c>
      <c r="K1314" t="s">
        <v>13</v>
      </c>
      <c r="L1314" t="s">
        <v>164</v>
      </c>
    </row>
    <row r="1315" spans="1:12" x14ac:dyDescent="0.3">
      <c r="A1315">
        <v>1364</v>
      </c>
      <c r="B1315" t="s">
        <v>465</v>
      </c>
      <c r="C1315" t="s">
        <v>16</v>
      </c>
      <c r="D1315" s="1">
        <v>42277</v>
      </c>
      <c r="E1315" s="6">
        <f t="shared" si="29"/>
        <v>2015</v>
      </c>
      <c r="F1315" s="2">
        <v>6307900000</v>
      </c>
      <c r="G1315" s="2">
        <v>3604800000</v>
      </c>
      <c r="H1315" s="2">
        <v>1506400000</v>
      </c>
      <c r="I1315" t="s">
        <v>12</v>
      </c>
      <c r="J1315" t="s">
        <v>12</v>
      </c>
      <c r="K1315" t="s">
        <v>13</v>
      </c>
      <c r="L1315" t="s">
        <v>164</v>
      </c>
    </row>
    <row r="1316" spans="1:12" x14ac:dyDescent="0.3">
      <c r="A1316">
        <v>1365</v>
      </c>
      <c r="B1316" t="s">
        <v>465</v>
      </c>
      <c r="C1316" t="s">
        <v>17</v>
      </c>
      <c r="D1316" s="1">
        <v>42643</v>
      </c>
      <c r="E1316" s="6">
        <f t="shared" si="29"/>
        <v>2016</v>
      </c>
      <c r="F1316" s="2">
        <v>5879500000</v>
      </c>
      <c r="G1316" s="2">
        <v>3404000000</v>
      </c>
      <c r="H1316" s="2">
        <v>1467400000</v>
      </c>
      <c r="I1316" t="s">
        <v>12</v>
      </c>
      <c r="J1316" t="s">
        <v>12</v>
      </c>
      <c r="K1316" t="s">
        <v>13</v>
      </c>
      <c r="L1316" t="s">
        <v>164</v>
      </c>
    </row>
    <row r="1317" spans="1:12" x14ac:dyDescent="0.3">
      <c r="A1317">
        <v>1366</v>
      </c>
      <c r="B1317" t="s">
        <v>466</v>
      </c>
      <c r="C1317" t="s">
        <v>11</v>
      </c>
      <c r="D1317" s="1">
        <v>41274</v>
      </c>
      <c r="E1317" s="6">
        <f t="shared" si="29"/>
        <v>2012</v>
      </c>
      <c r="F1317" s="2">
        <v>2993489000</v>
      </c>
      <c r="G1317" s="2">
        <v>1321772000</v>
      </c>
      <c r="H1317" s="2">
        <v>914130000</v>
      </c>
      <c r="I1317" t="s">
        <v>12</v>
      </c>
      <c r="J1317" t="s">
        <v>12</v>
      </c>
      <c r="K1317" t="s">
        <v>13</v>
      </c>
      <c r="L1317" t="s">
        <v>164</v>
      </c>
    </row>
    <row r="1318" spans="1:12" x14ac:dyDescent="0.3">
      <c r="A1318">
        <v>1367</v>
      </c>
      <c r="B1318" t="s">
        <v>466</v>
      </c>
      <c r="C1318" t="s">
        <v>15</v>
      </c>
      <c r="D1318" s="1">
        <v>41639</v>
      </c>
      <c r="E1318" s="6">
        <f t="shared" si="29"/>
        <v>2013</v>
      </c>
      <c r="F1318" s="2">
        <v>3238128000</v>
      </c>
      <c r="G1318" s="2">
        <v>1355200000</v>
      </c>
      <c r="H1318" s="2">
        <v>1040567000</v>
      </c>
      <c r="I1318" t="s">
        <v>12</v>
      </c>
      <c r="J1318" t="s">
        <v>12</v>
      </c>
      <c r="K1318" t="s">
        <v>13</v>
      </c>
      <c r="L1318" t="s">
        <v>164</v>
      </c>
    </row>
    <row r="1319" spans="1:12" x14ac:dyDescent="0.3">
      <c r="A1319">
        <v>1368</v>
      </c>
      <c r="B1319" t="s">
        <v>466</v>
      </c>
      <c r="C1319" t="s">
        <v>16</v>
      </c>
      <c r="D1319" s="1">
        <v>42004</v>
      </c>
      <c r="E1319" s="6">
        <f t="shared" si="29"/>
        <v>2014</v>
      </c>
      <c r="F1319" s="2">
        <v>3549494000</v>
      </c>
      <c r="G1319" s="2">
        <v>1447595000</v>
      </c>
      <c r="H1319" s="2">
        <v>1102426000</v>
      </c>
      <c r="I1319" t="s">
        <v>12</v>
      </c>
      <c r="J1319" t="s">
        <v>12</v>
      </c>
      <c r="K1319" t="s">
        <v>13</v>
      </c>
      <c r="L1319" t="s">
        <v>164</v>
      </c>
    </row>
    <row r="1320" spans="1:12" x14ac:dyDescent="0.3">
      <c r="A1320">
        <v>1369</v>
      </c>
      <c r="B1320" t="s">
        <v>466</v>
      </c>
      <c r="C1320" t="s">
        <v>17</v>
      </c>
      <c r="D1320" s="1">
        <v>42369</v>
      </c>
      <c r="E1320" s="6">
        <f t="shared" si="29"/>
        <v>2015</v>
      </c>
      <c r="F1320" s="2">
        <v>3582395000</v>
      </c>
      <c r="G1320" s="2">
        <v>1417749000</v>
      </c>
      <c r="H1320" s="2">
        <v>1136728000</v>
      </c>
      <c r="I1320" t="s">
        <v>12</v>
      </c>
      <c r="J1320" t="s">
        <v>12</v>
      </c>
      <c r="K1320" t="s">
        <v>13</v>
      </c>
      <c r="L1320" t="s">
        <v>164</v>
      </c>
    </row>
    <row r="1321" spans="1:12" x14ac:dyDescent="0.3">
      <c r="A1321">
        <v>1370</v>
      </c>
      <c r="B1321" t="s">
        <v>467</v>
      </c>
      <c r="C1321" t="s">
        <v>11</v>
      </c>
      <c r="D1321" s="1">
        <v>41307</v>
      </c>
      <c r="E1321" s="6">
        <f t="shared" si="29"/>
        <v>2013</v>
      </c>
      <c r="F1321" s="2">
        <v>9721065000</v>
      </c>
      <c r="G1321" s="2">
        <v>7011428000</v>
      </c>
      <c r="H1321" s="2">
        <v>1437886000</v>
      </c>
      <c r="I1321" t="s">
        <v>12</v>
      </c>
      <c r="J1321" t="s">
        <v>12</v>
      </c>
      <c r="K1321" t="s">
        <v>19</v>
      </c>
      <c r="L1321" t="s">
        <v>257</v>
      </c>
    </row>
    <row r="1322" spans="1:12" x14ac:dyDescent="0.3">
      <c r="A1322">
        <v>1371</v>
      </c>
      <c r="B1322" t="s">
        <v>467</v>
      </c>
      <c r="C1322" t="s">
        <v>15</v>
      </c>
      <c r="D1322" s="1">
        <v>41671</v>
      </c>
      <c r="E1322" s="6">
        <f t="shared" si="29"/>
        <v>2014</v>
      </c>
      <c r="F1322" s="2">
        <v>10230353000</v>
      </c>
      <c r="G1322" s="2">
        <v>7360924000</v>
      </c>
      <c r="H1322" s="2">
        <v>1526366000</v>
      </c>
      <c r="I1322" t="s">
        <v>12</v>
      </c>
      <c r="J1322" t="s">
        <v>12</v>
      </c>
      <c r="K1322" t="s">
        <v>19</v>
      </c>
      <c r="L1322" t="s">
        <v>257</v>
      </c>
    </row>
    <row r="1323" spans="1:12" x14ac:dyDescent="0.3">
      <c r="A1323">
        <v>1372</v>
      </c>
      <c r="B1323" t="s">
        <v>467</v>
      </c>
      <c r="C1323" t="s">
        <v>16</v>
      </c>
      <c r="D1323" s="1">
        <v>42035</v>
      </c>
      <c r="E1323" s="6">
        <f t="shared" si="29"/>
        <v>2015</v>
      </c>
      <c r="F1323" s="2">
        <v>11041677000</v>
      </c>
      <c r="G1323" s="2">
        <v>7937956000</v>
      </c>
      <c r="H1323" s="2">
        <v>1615371000</v>
      </c>
      <c r="I1323" t="s">
        <v>12</v>
      </c>
      <c r="J1323" t="s">
        <v>12</v>
      </c>
      <c r="K1323" t="s">
        <v>19</v>
      </c>
      <c r="L1323" t="s">
        <v>257</v>
      </c>
    </row>
    <row r="1324" spans="1:12" x14ac:dyDescent="0.3">
      <c r="A1324">
        <v>1373</v>
      </c>
      <c r="B1324" t="s">
        <v>467</v>
      </c>
      <c r="C1324" t="s">
        <v>17</v>
      </c>
      <c r="D1324" s="1">
        <v>42399</v>
      </c>
      <c r="E1324" s="6">
        <f t="shared" si="29"/>
        <v>2016</v>
      </c>
      <c r="F1324" s="2">
        <v>11939999000</v>
      </c>
      <c r="G1324" s="2">
        <v>8576873000</v>
      </c>
      <c r="H1324" s="2">
        <v>1738755000</v>
      </c>
      <c r="I1324" t="s">
        <v>12</v>
      </c>
      <c r="J1324" t="s">
        <v>12</v>
      </c>
      <c r="K1324" t="s">
        <v>19</v>
      </c>
      <c r="L1324" t="s">
        <v>257</v>
      </c>
    </row>
    <row r="1325" spans="1:12" x14ac:dyDescent="0.3">
      <c r="A1325">
        <v>1374</v>
      </c>
      <c r="B1325" t="s">
        <v>468</v>
      </c>
      <c r="C1325" t="s">
        <v>11</v>
      </c>
      <c r="D1325" s="1">
        <v>41274</v>
      </c>
      <c r="E1325" s="6">
        <f t="shared" si="29"/>
        <v>2012</v>
      </c>
      <c r="F1325" s="2">
        <v>1367135000</v>
      </c>
      <c r="G1325" s="2">
        <v>328784000</v>
      </c>
      <c r="H1325" s="2">
        <v>248136000</v>
      </c>
      <c r="I1325" t="s">
        <v>12</v>
      </c>
      <c r="J1325" s="2">
        <v>445228000</v>
      </c>
      <c r="K1325" t="s">
        <v>83</v>
      </c>
      <c r="L1325" t="s">
        <v>84</v>
      </c>
    </row>
    <row r="1326" spans="1:12" x14ac:dyDescent="0.3">
      <c r="A1326">
        <v>1375</v>
      </c>
      <c r="B1326" t="s">
        <v>468</v>
      </c>
      <c r="C1326" t="s">
        <v>15</v>
      </c>
      <c r="D1326" s="1">
        <v>41639</v>
      </c>
      <c r="E1326" s="6">
        <f t="shared" si="29"/>
        <v>2013</v>
      </c>
      <c r="F1326" s="2">
        <v>1832253000</v>
      </c>
      <c r="G1326" s="2">
        <v>516119000</v>
      </c>
      <c r="H1326" s="2">
        <v>391707000</v>
      </c>
      <c r="I1326" t="s">
        <v>12</v>
      </c>
      <c r="J1326" s="2">
        <v>492397000</v>
      </c>
      <c r="K1326" t="s">
        <v>83</v>
      </c>
      <c r="L1326" t="s">
        <v>84</v>
      </c>
    </row>
    <row r="1327" spans="1:12" x14ac:dyDescent="0.3">
      <c r="A1327">
        <v>1376</v>
      </c>
      <c r="B1327" t="s">
        <v>468</v>
      </c>
      <c r="C1327" t="s">
        <v>16</v>
      </c>
      <c r="D1327" s="1">
        <v>42004</v>
      </c>
      <c r="E1327" s="6">
        <f t="shared" si="29"/>
        <v>2014</v>
      </c>
      <c r="F1327" s="2">
        <v>2042537000</v>
      </c>
      <c r="G1327" s="2">
        <v>605752000</v>
      </c>
      <c r="H1327" s="2">
        <v>191802000</v>
      </c>
      <c r="I1327" t="s">
        <v>12</v>
      </c>
      <c r="J1327" s="2">
        <v>551032000</v>
      </c>
      <c r="K1327" t="s">
        <v>83</v>
      </c>
      <c r="L1327" t="s">
        <v>84</v>
      </c>
    </row>
    <row r="1328" spans="1:12" x14ac:dyDescent="0.3">
      <c r="A1328">
        <v>1377</v>
      </c>
      <c r="B1328" t="s">
        <v>468</v>
      </c>
      <c r="C1328" t="s">
        <v>17</v>
      </c>
      <c r="D1328" s="1">
        <v>42369</v>
      </c>
      <c r="E1328" s="6">
        <f t="shared" si="29"/>
        <v>2015</v>
      </c>
      <c r="F1328" s="2">
        <v>1181704000</v>
      </c>
      <c r="G1328" s="2">
        <v>648968000</v>
      </c>
      <c r="H1328" s="2">
        <v>165318000</v>
      </c>
      <c r="I1328" t="s">
        <v>12</v>
      </c>
      <c r="J1328" s="2">
        <v>581155000</v>
      </c>
      <c r="K1328" t="s">
        <v>83</v>
      </c>
      <c r="L1328" t="s">
        <v>84</v>
      </c>
    </row>
    <row r="1329" spans="1:12" x14ac:dyDescent="0.3">
      <c r="A1329">
        <v>1378</v>
      </c>
      <c r="B1329" t="s">
        <v>469</v>
      </c>
      <c r="C1329" t="s">
        <v>11</v>
      </c>
      <c r="D1329" s="1">
        <v>41639</v>
      </c>
      <c r="E1329" s="6">
        <f t="shared" si="29"/>
        <v>2013</v>
      </c>
      <c r="F1329" s="2">
        <v>8417200000</v>
      </c>
      <c r="G1329" s="2">
        <v>5234700000</v>
      </c>
      <c r="H1329" s="2">
        <v>1088100000</v>
      </c>
      <c r="I1329" t="s">
        <v>12</v>
      </c>
      <c r="J1329" s="2">
        <v>877400000</v>
      </c>
      <c r="K1329" t="s">
        <v>13</v>
      </c>
      <c r="L1329" t="s">
        <v>164</v>
      </c>
    </row>
    <row r="1330" spans="1:12" x14ac:dyDescent="0.3">
      <c r="A1330">
        <v>1379</v>
      </c>
      <c r="B1330" t="s">
        <v>469</v>
      </c>
      <c r="C1330" t="s">
        <v>15</v>
      </c>
      <c r="D1330" s="1">
        <v>42004</v>
      </c>
      <c r="E1330" s="6">
        <f t="shared" si="29"/>
        <v>2014</v>
      </c>
      <c r="F1330" s="2">
        <v>8803300000</v>
      </c>
      <c r="G1330" s="2">
        <v>5643100000</v>
      </c>
      <c r="H1330" s="2">
        <v>998400000</v>
      </c>
      <c r="I1330" t="s">
        <v>12</v>
      </c>
      <c r="J1330" s="2">
        <v>906900000</v>
      </c>
      <c r="K1330" t="s">
        <v>13</v>
      </c>
      <c r="L1330" t="s">
        <v>164</v>
      </c>
    </row>
    <row r="1331" spans="1:12" x14ac:dyDescent="0.3">
      <c r="A1331">
        <v>1380</v>
      </c>
      <c r="B1331" t="s">
        <v>469</v>
      </c>
      <c r="C1331" t="s">
        <v>16</v>
      </c>
      <c r="D1331" s="1">
        <v>42369</v>
      </c>
      <c r="E1331" s="6">
        <f t="shared" si="29"/>
        <v>2015</v>
      </c>
      <c r="F1331" s="2">
        <v>9115000000</v>
      </c>
      <c r="G1331" s="2">
        <v>5518600000</v>
      </c>
      <c r="H1331" s="2">
        <v>1067000000</v>
      </c>
      <c r="I1331" t="s">
        <v>12</v>
      </c>
      <c r="J1331" s="2">
        <v>970600000</v>
      </c>
      <c r="K1331" t="s">
        <v>13</v>
      </c>
      <c r="L1331" t="s">
        <v>164</v>
      </c>
    </row>
    <row r="1332" spans="1:12" x14ac:dyDescent="0.3">
      <c r="A1332">
        <v>1381</v>
      </c>
      <c r="B1332" t="s">
        <v>469</v>
      </c>
      <c r="C1332" t="s">
        <v>17</v>
      </c>
      <c r="D1332" s="1">
        <v>42735</v>
      </c>
      <c r="E1332" s="6">
        <f t="shared" si="29"/>
        <v>2016</v>
      </c>
      <c r="F1332" s="2">
        <v>9387700000</v>
      </c>
      <c r="G1332" s="2">
        <v>5764000000</v>
      </c>
      <c r="H1332" s="2">
        <v>1054500000</v>
      </c>
      <c r="I1332" t="s">
        <v>12</v>
      </c>
      <c r="J1332" s="2">
        <v>991100000</v>
      </c>
      <c r="K1332" t="s">
        <v>13</v>
      </c>
      <c r="L1332" t="s">
        <v>164</v>
      </c>
    </row>
    <row r="1333" spans="1:12" x14ac:dyDescent="0.3">
      <c r="A1333">
        <v>1382</v>
      </c>
      <c r="B1333" t="s">
        <v>470</v>
      </c>
      <c r="C1333" t="s">
        <v>11</v>
      </c>
      <c r="D1333" s="1">
        <v>41546</v>
      </c>
      <c r="E1333" s="6">
        <f t="shared" si="29"/>
        <v>2013</v>
      </c>
      <c r="F1333" s="2">
        <v>14866800000</v>
      </c>
      <c r="G1333" s="2">
        <v>6382300000</v>
      </c>
      <c r="H1333" s="2">
        <v>5655800000</v>
      </c>
      <c r="I1333" t="s">
        <v>12</v>
      </c>
      <c r="J1333" s="2">
        <v>621400000</v>
      </c>
      <c r="K1333" t="s">
        <v>19</v>
      </c>
      <c r="L1333" t="s">
        <v>155</v>
      </c>
    </row>
    <row r="1334" spans="1:12" x14ac:dyDescent="0.3">
      <c r="A1334">
        <v>1383</v>
      </c>
      <c r="B1334" t="s">
        <v>470</v>
      </c>
      <c r="C1334" t="s">
        <v>15</v>
      </c>
      <c r="D1334" s="1">
        <v>41910</v>
      </c>
      <c r="E1334" s="6">
        <f t="shared" si="29"/>
        <v>2014</v>
      </c>
      <c r="F1334" s="2">
        <v>16447800000</v>
      </c>
      <c r="G1334" s="2">
        <v>6858800000</v>
      </c>
      <c r="H1334" s="2">
        <v>6086800000</v>
      </c>
      <c r="I1334" t="s">
        <v>12</v>
      </c>
      <c r="J1334" s="2">
        <v>709600000</v>
      </c>
      <c r="K1334" t="s">
        <v>19</v>
      </c>
      <c r="L1334" t="s">
        <v>155</v>
      </c>
    </row>
    <row r="1335" spans="1:12" x14ac:dyDescent="0.3">
      <c r="A1335">
        <v>1384</v>
      </c>
      <c r="B1335" t="s">
        <v>470</v>
      </c>
      <c r="C1335" t="s">
        <v>16</v>
      </c>
      <c r="D1335" s="1">
        <v>42274</v>
      </c>
      <c r="E1335" s="6">
        <f t="shared" si="29"/>
        <v>2015</v>
      </c>
      <c r="F1335" s="2">
        <v>19162700000</v>
      </c>
      <c r="G1335" s="2">
        <v>7787500000</v>
      </c>
      <c r="H1335" s="2">
        <v>7130200000</v>
      </c>
      <c r="I1335" t="s">
        <v>12</v>
      </c>
      <c r="J1335" s="2">
        <v>893900000</v>
      </c>
      <c r="K1335" t="s">
        <v>19</v>
      </c>
      <c r="L1335" t="s">
        <v>155</v>
      </c>
    </row>
    <row r="1336" spans="1:12" x14ac:dyDescent="0.3">
      <c r="A1336">
        <v>1385</v>
      </c>
      <c r="B1336" t="s">
        <v>470</v>
      </c>
      <c r="C1336" t="s">
        <v>17</v>
      </c>
      <c r="D1336" s="1">
        <v>42645</v>
      </c>
      <c r="E1336" s="6">
        <f t="shared" si="29"/>
        <v>2016</v>
      </c>
      <c r="F1336" s="2">
        <v>21315900000</v>
      </c>
      <c r="G1336" s="2">
        <v>8511100000</v>
      </c>
      <c r="H1336" s="2">
        <v>7970300000</v>
      </c>
      <c r="I1336" t="s">
        <v>12</v>
      </c>
      <c r="J1336" s="2">
        <v>980800000</v>
      </c>
      <c r="K1336" t="s">
        <v>19</v>
      </c>
      <c r="L1336" t="s">
        <v>155</v>
      </c>
    </row>
    <row r="1337" spans="1:12" x14ac:dyDescent="0.3">
      <c r="A1337">
        <v>1386</v>
      </c>
      <c r="B1337" t="s">
        <v>471</v>
      </c>
      <c r="C1337" t="s">
        <v>11</v>
      </c>
      <c r="D1337" s="1">
        <v>41274</v>
      </c>
      <c r="E1337" s="6">
        <f t="shared" si="29"/>
        <v>2012</v>
      </c>
      <c r="F1337" s="2">
        <v>4176000000</v>
      </c>
      <c r="G1337" s="2">
        <v>2754000000</v>
      </c>
      <c r="H1337" s="2">
        <v>207000000</v>
      </c>
      <c r="I1337" t="s">
        <v>12</v>
      </c>
      <c r="J1337" s="2">
        <v>356000000</v>
      </c>
      <c r="K1337" t="s">
        <v>42</v>
      </c>
      <c r="L1337" t="s">
        <v>43</v>
      </c>
    </row>
    <row r="1338" spans="1:12" x14ac:dyDescent="0.3">
      <c r="A1338">
        <v>1387</v>
      </c>
      <c r="B1338" t="s">
        <v>471</v>
      </c>
      <c r="C1338" t="s">
        <v>15</v>
      </c>
      <c r="D1338" s="1">
        <v>41639</v>
      </c>
      <c r="E1338" s="6">
        <f t="shared" si="29"/>
        <v>2013</v>
      </c>
      <c r="F1338" s="2">
        <v>4495000000</v>
      </c>
      <c r="G1338" s="2">
        <v>2987000000</v>
      </c>
      <c r="H1338" s="2">
        <v>220000000</v>
      </c>
      <c r="I1338" t="s">
        <v>12</v>
      </c>
      <c r="J1338" s="2">
        <v>378000000</v>
      </c>
      <c r="K1338" t="s">
        <v>42</v>
      </c>
      <c r="L1338" t="s">
        <v>43</v>
      </c>
    </row>
    <row r="1339" spans="1:12" x14ac:dyDescent="0.3">
      <c r="A1339">
        <v>1388</v>
      </c>
      <c r="B1339" t="s">
        <v>471</v>
      </c>
      <c r="C1339" t="s">
        <v>16</v>
      </c>
      <c r="D1339" s="1">
        <v>42004</v>
      </c>
      <c r="E1339" s="6">
        <f t="shared" si="29"/>
        <v>2014</v>
      </c>
      <c r="F1339" s="2">
        <v>4951000000</v>
      </c>
      <c r="G1339" s="2">
        <v>3331000000</v>
      </c>
      <c r="H1339" s="2">
        <v>229000000</v>
      </c>
      <c r="I1339" t="s">
        <v>12</v>
      </c>
      <c r="J1339" s="2">
        <v>384000000</v>
      </c>
      <c r="K1339" t="s">
        <v>42</v>
      </c>
      <c r="L1339" t="s">
        <v>43</v>
      </c>
    </row>
    <row r="1340" spans="1:12" x14ac:dyDescent="0.3">
      <c r="A1340">
        <v>1389</v>
      </c>
      <c r="B1340" t="s">
        <v>471</v>
      </c>
      <c r="C1340" t="s">
        <v>17</v>
      </c>
      <c r="D1340" s="1">
        <v>42369</v>
      </c>
      <c r="E1340" s="6">
        <f t="shared" si="29"/>
        <v>2015</v>
      </c>
      <c r="F1340" s="2">
        <v>4380000000</v>
      </c>
      <c r="G1340" s="2">
        <v>2714000000</v>
      </c>
      <c r="H1340" s="2">
        <v>234000000</v>
      </c>
      <c r="I1340" t="s">
        <v>12</v>
      </c>
      <c r="J1340" s="2">
        <v>358000000</v>
      </c>
      <c r="K1340" t="s">
        <v>42</v>
      </c>
      <c r="L1340" t="s">
        <v>43</v>
      </c>
    </row>
    <row r="1341" spans="1:12" x14ac:dyDescent="0.3">
      <c r="A1341">
        <v>1394</v>
      </c>
      <c r="B1341" t="s">
        <v>472</v>
      </c>
      <c r="C1341" t="s">
        <v>11</v>
      </c>
      <c r="D1341" s="1">
        <v>41274</v>
      </c>
      <c r="E1341" s="6">
        <f t="shared" si="29"/>
        <v>2012</v>
      </c>
      <c r="F1341" s="2">
        <v>5075000000</v>
      </c>
      <c r="G1341" s="2">
        <v>2417000000</v>
      </c>
      <c r="H1341" s="2">
        <v>337000000</v>
      </c>
      <c r="I1341" t="s">
        <v>12</v>
      </c>
      <c r="J1341" s="2">
        <v>746000000</v>
      </c>
      <c r="K1341" t="s">
        <v>83</v>
      </c>
      <c r="L1341" t="s">
        <v>341</v>
      </c>
    </row>
    <row r="1342" spans="1:12" x14ac:dyDescent="0.3">
      <c r="A1342">
        <v>1395</v>
      </c>
      <c r="B1342" t="s">
        <v>472</v>
      </c>
      <c r="C1342" t="s">
        <v>15</v>
      </c>
      <c r="D1342" s="1">
        <v>41639</v>
      </c>
      <c r="E1342" s="6">
        <f t="shared" si="29"/>
        <v>2013</v>
      </c>
      <c r="F1342" s="2">
        <v>5518000000</v>
      </c>
      <c r="G1342" s="2">
        <v>2707000000</v>
      </c>
      <c r="H1342" s="2">
        <v>373000000</v>
      </c>
      <c r="I1342" t="s">
        <v>12</v>
      </c>
      <c r="J1342" s="2">
        <v>772000000</v>
      </c>
      <c r="K1342" t="s">
        <v>83</v>
      </c>
      <c r="L1342" t="s">
        <v>341</v>
      </c>
    </row>
    <row r="1343" spans="1:12" x14ac:dyDescent="0.3">
      <c r="A1343">
        <v>1396</v>
      </c>
      <c r="B1343" t="s">
        <v>472</v>
      </c>
      <c r="C1343" t="s">
        <v>16</v>
      </c>
      <c r="D1343" s="1">
        <v>42004</v>
      </c>
      <c r="E1343" s="6">
        <f t="shared" si="29"/>
        <v>2014</v>
      </c>
      <c r="F1343" s="2">
        <v>5903000000</v>
      </c>
      <c r="G1343" s="2">
        <v>2790000000</v>
      </c>
      <c r="H1343" s="2">
        <v>393000000</v>
      </c>
      <c r="I1343" t="s">
        <v>12</v>
      </c>
      <c r="J1343" s="2">
        <v>796000000</v>
      </c>
      <c r="K1343" t="s">
        <v>83</v>
      </c>
      <c r="L1343" t="s">
        <v>341</v>
      </c>
    </row>
    <row r="1344" spans="1:12" x14ac:dyDescent="0.3">
      <c r="A1344">
        <v>1397</v>
      </c>
      <c r="B1344" t="s">
        <v>472</v>
      </c>
      <c r="C1344" t="s">
        <v>17</v>
      </c>
      <c r="D1344" s="1">
        <v>42369</v>
      </c>
      <c r="E1344" s="6">
        <f t="shared" si="29"/>
        <v>2015</v>
      </c>
      <c r="F1344" s="2">
        <v>5234000000</v>
      </c>
      <c r="G1344" s="2">
        <v>2335000000</v>
      </c>
      <c r="H1344" s="2">
        <v>353000000</v>
      </c>
      <c r="I1344" t="s">
        <v>12</v>
      </c>
      <c r="J1344" s="2">
        <v>764000000</v>
      </c>
      <c r="K1344" t="s">
        <v>83</v>
      </c>
      <c r="L1344" t="s">
        <v>341</v>
      </c>
    </row>
    <row r="1345" spans="1:12" x14ac:dyDescent="0.3">
      <c r="A1345">
        <v>1398</v>
      </c>
      <c r="B1345" t="s">
        <v>473</v>
      </c>
      <c r="C1345" t="s">
        <v>11</v>
      </c>
      <c r="D1345" s="1">
        <v>41639</v>
      </c>
      <c r="E1345" s="6">
        <f t="shared" si="29"/>
        <v>2013</v>
      </c>
      <c r="F1345" s="2">
        <v>7690800000</v>
      </c>
      <c r="G1345" s="2">
        <v>5100900000</v>
      </c>
      <c r="H1345" s="2">
        <v>1788300000</v>
      </c>
      <c r="I1345" t="s">
        <v>12</v>
      </c>
      <c r="J1345" s="2">
        <v>123200000</v>
      </c>
      <c r="K1345" t="s">
        <v>59</v>
      </c>
      <c r="L1345" t="s">
        <v>96</v>
      </c>
    </row>
    <row r="1346" spans="1:12" x14ac:dyDescent="0.3">
      <c r="A1346">
        <v>1399</v>
      </c>
      <c r="B1346" t="s">
        <v>473</v>
      </c>
      <c r="C1346" t="s">
        <v>15</v>
      </c>
      <c r="D1346" s="1">
        <v>42004</v>
      </c>
      <c r="E1346" s="6">
        <f t="shared" ref="E1346:E1409" si="31">YEAR(D1346)</f>
        <v>2014</v>
      </c>
      <c r="F1346" s="2">
        <v>7750500000</v>
      </c>
      <c r="G1346" s="2">
        <v>5062900000</v>
      </c>
      <c r="H1346" s="2">
        <v>1849400000</v>
      </c>
      <c r="I1346" t="s">
        <v>12</v>
      </c>
      <c r="J1346" s="2">
        <v>118900000</v>
      </c>
      <c r="K1346" t="s">
        <v>59</v>
      </c>
      <c r="L1346" t="s">
        <v>96</v>
      </c>
    </row>
    <row r="1347" spans="1:12" x14ac:dyDescent="0.3">
      <c r="A1347">
        <v>1400</v>
      </c>
      <c r="B1347" t="s">
        <v>473</v>
      </c>
      <c r="C1347" t="s">
        <v>16</v>
      </c>
      <c r="D1347" s="1">
        <v>42369</v>
      </c>
      <c r="E1347" s="6">
        <f t="shared" si="31"/>
        <v>2015</v>
      </c>
      <c r="F1347" s="2">
        <v>7031500000</v>
      </c>
      <c r="G1347" s="2">
        <v>4444900000</v>
      </c>
      <c r="H1347" s="2">
        <v>1656200000</v>
      </c>
      <c r="I1347" t="s">
        <v>12</v>
      </c>
      <c r="J1347" s="2">
        <v>88700000</v>
      </c>
      <c r="K1347" t="s">
        <v>59</v>
      </c>
      <c r="L1347" t="s">
        <v>96</v>
      </c>
    </row>
    <row r="1348" spans="1:12" x14ac:dyDescent="0.3">
      <c r="A1348">
        <v>1401</v>
      </c>
      <c r="B1348" t="s">
        <v>473</v>
      </c>
      <c r="C1348" t="s">
        <v>17</v>
      </c>
      <c r="D1348" s="1">
        <v>42735</v>
      </c>
      <c r="E1348" s="6">
        <f t="shared" si="31"/>
        <v>2016</v>
      </c>
      <c r="F1348" s="2">
        <v>6778300000</v>
      </c>
      <c r="G1348" s="2">
        <v>4246700000</v>
      </c>
      <c r="H1348" s="2">
        <v>1604400000</v>
      </c>
      <c r="I1348" t="s">
        <v>12</v>
      </c>
      <c r="J1348" s="2">
        <v>94900000</v>
      </c>
      <c r="K1348" t="s">
        <v>59</v>
      </c>
      <c r="L1348" t="s">
        <v>96</v>
      </c>
    </row>
    <row r="1349" spans="1:12" x14ac:dyDescent="0.3">
      <c r="A1349">
        <v>1402</v>
      </c>
      <c r="B1349" t="s">
        <v>474</v>
      </c>
      <c r="C1349" t="s">
        <v>11</v>
      </c>
      <c r="D1349" s="1">
        <v>41274</v>
      </c>
      <c r="E1349" s="6">
        <f t="shared" si="31"/>
        <v>2012</v>
      </c>
      <c r="F1349" s="2">
        <v>9534462000</v>
      </c>
      <c r="G1349" s="2">
        <v>5328236000</v>
      </c>
      <c r="H1349" s="2">
        <v>3264896000</v>
      </c>
      <c r="I1349" t="s">
        <v>12</v>
      </c>
      <c r="J1349" t="s">
        <v>12</v>
      </c>
      <c r="K1349" t="s">
        <v>59</v>
      </c>
      <c r="L1349" t="s">
        <v>60</v>
      </c>
    </row>
    <row r="1350" spans="1:12" x14ac:dyDescent="0.3">
      <c r="A1350">
        <v>1403</v>
      </c>
      <c r="B1350" t="s">
        <v>474</v>
      </c>
      <c r="C1350" t="s">
        <v>15</v>
      </c>
      <c r="D1350" s="1">
        <v>41639</v>
      </c>
      <c r="E1350" s="6">
        <f t="shared" si="31"/>
        <v>2013</v>
      </c>
      <c r="F1350" s="2">
        <v>10185532000</v>
      </c>
      <c r="G1350" s="2">
        <v>5568966000</v>
      </c>
      <c r="H1350" s="2">
        <v>3470200000</v>
      </c>
      <c r="I1350" t="s">
        <v>12</v>
      </c>
      <c r="J1350" t="s">
        <v>12</v>
      </c>
      <c r="K1350" t="s">
        <v>59</v>
      </c>
      <c r="L1350" t="s">
        <v>60</v>
      </c>
    </row>
    <row r="1351" spans="1:12" x14ac:dyDescent="0.3">
      <c r="A1351">
        <v>1404</v>
      </c>
      <c r="B1351" t="s">
        <v>474</v>
      </c>
      <c r="C1351" t="s">
        <v>16</v>
      </c>
      <c r="D1351" s="1">
        <v>42004</v>
      </c>
      <c r="E1351" s="6">
        <f t="shared" si="31"/>
        <v>2014</v>
      </c>
      <c r="F1351" s="2">
        <v>11129533000</v>
      </c>
      <c r="G1351" s="2">
        <v>5965049000</v>
      </c>
      <c r="H1351" s="2">
        <v>3860448000</v>
      </c>
      <c r="I1351" t="s">
        <v>12</v>
      </c>
      <c r="J1351" t="s">
        <v>12</v>
      </c>
      <c r="K1351" t="s">
        <v>59</v>
      </c>
      <c r="L1351" t="s">
        <v>60</v>
      </c>
    </row>
    <row r="1352" spans="1:12" x14ac:dyDescent="0.3">
      <c r="A1352">
        <v>1405</v>
      </c>
      <c r="B1352" t="s">
        <v>474</v>
      </c>
      <c r="C1352" t="s">
        <v>17</v>
      </c>
      <c r="D1352" s="1">
        <v>42369</v>
      </c>
      <c r="E1352" s="6">
        <f t="shared" si="31"/>
        <v>2015</v>
      </c>
      <c r="F1352" s="2">
        <v>11339304000</v>
      </c>
      <c r="G1352" s="2">
        <v>5780078000</v>
      </c>
      <c r="H1352" s="2">
        <v>3943786000</v>
      </c>
      <c r="I1352" t="s">
        <v>12</v>
      </c>
      <c r="J1352" t="s">
        <v>12</v>
      </c>
      <c r="K1352" t="s">
        <v>59</v>
      </c>
      <c r="L1352" t="s">
        <v>60</v>
      </c>
    </row>
    <row r="1353" spans="1:12" x14ac:dyDescent="0.3">
      <c r="A1353">
        <v>1406</v>
      </c>
      <c r="B1353" t="s">
        <v>475</v>
      </c>
      <c r="C1353" t="s">
        <v>11</v>
      </c>
      <c r="D1353" s="1">
        <v>41307</v>
      </c>
      <c r="E1353" s="6">
        <f t="shared" si="31"/>
        <v>2013</v>
      </c>
      <c r="F1353" s="2">
        <v>3983400000</v>
      </c>
      <c r="G1353" s="2">
        <v>2446000000</v>
      </c>
      <c r="H1353" s="2">
        <v>976900000</v>
      </c>
      <c r="I1353" t="s">
        <v>12</v>
      </c>
      <c r="J1353" t="s">
        <v>12</v>
      </c>
      <c r="K1353" t="s">
        <v>19</v>
      </c>
      <c r="L1353" t="s">
        <v>79</v>
      </c>
    </row>
    <row r="1354" spans="1:12" x14ac:dyDescent="0.3">
      <c r="A1354">
        <v>1407</v>
      </c>
      <c r="B1354" t="s">
        <v>475</v>
      </c>
      <c r="C1354" t="s">
        <v>15</v>
      </c>
      <c r="D1354" s="1">
        <v>41671</v>
      </c>
      <c r="E1354" s="6">
        <f t="shared" si="31"/>
        <v>2014</v>
      </c>
      <c r="F1354" s="2">
        <v>4209200000</v>
      </c>
      <c r="G1354" s="2">
        <v>2628700000</v>
      </c>
      <c r="H1354" s="2">
        <v>1010000000</v>
      </c>
      <c r="I1354" t="s">
        <v>12</v>
      </c>
      <c r="J1354" t="s">
        <v>12</v>
      </c>
      <c r="K1354" t="s">
        <v>19</v>
      </c>
      <c r="L1354" t="s">
        <v>79</v>
      </c>
    </row>
    <row r="1355" spans="1:12" x14ac:dyDescent="0.3">
      <c r="A1355">
        <v>1408</v>
      </c>
      <c r="B1355" t="s">
        <v>475</v>
      </c>
      <c r="C1355" t="s">
        <v>16</v>
      </c>
      <c r="D1355" s="1">
        <v>42037</v>
      </c>
      <c r="E1355" s="6">
        <f t="shared" si="31"/>
        <v>2015</v>
      </c>
      <c r="F1355" s="2">
        <v>5736300000</v>
      </c>
      <c r="G1355" s="2">
        <v>3662100000</v>
      </c>
      <c r="H1355" s="2">
        <v>1497600000</v>
      </c>
      <c r="I1355" t="s">
        <v>12</v>
      </c>
      <c r="J1355" t="s">
        <v>12</v>
      </c>
      <c r="K1355" t="s">
        <v>19</v>
      </c>
      <c r="L1355" t="s">
        <v>79</v>
      </c>
    </row>
    <row r="1356" spans="1:12" x14ac:dyDescent="0.3">
      <c r="A1356">
        <v>1409</v>
      </c>
      <c r="B1356" t="s">
        <v>475</v>
      </c>
      <c r="C1356" t="s">
        <v>17</v>
      </c>
      <c r="D1356" s="1">
        <v>42399</v>
      </c>
      <c r="E1356" s="6">
        <f t="shared" si="31"/>
        <v>2016</v>
      </c>
      <c r="F1356" s="2">
        <v>6550200000</v>
      </c>
      <c r="G1356" s="2">
        <v>4109800000</v>
      </c>
      <c r="H1356" s="2">
        <v>1736700000</v>
      </c>
      <c r="I1356" t="s">
        <v>12</v>
      </c>
      <c r="J1356" t="s">
        <v>12</v>
      </c>
      <c r="K1356" t="s">
        <v>19</v>
      </c>
      <c r="L1356" t="s">
        <v>79</v>
      </c>
    </row>
    <row r="1357" spans="1:12" x14ac:dyDescent="0.3">
      <c r="A1357">
        <v>1410</v>
      </c>
      <c r="B1357" t="s">
        <v>476</v>
      </c>
      <c r="C1357" t="s">
        <v>11</v>
      </c>
      <c r="D1357" s="1">
        <v>41394</v>
      </c>
      <c r="E1357" s="6">
        <f t="shared" si="31"/>
        <v>2013</v>
      </c>
      <c r="F1357" s="2">
        <v>5897700000</v>
      </c>
      <c r="G1357" s="2">
        <v>3870100000</v>
      </c>
      <c r="H1357" s="2">
        <v>1020400000</v>
      </c>
      <c r="I1357" t="s">
        <v>12</v>
      </c>
      <c r="J1357" s="2">
        <v>96800000</v>
      </c>
      <c r="K1357" t="s">
        <v>36</v>
      </c>
      <c r="L1357" t="s">
        <v>124</v>
      </c>
    </row>
    <row r="1358" spans="1:12" x14ac:dyDescent="0.3">
      <c r="A1358">
        <v>1411</v>
      </c>
      <c r="B1358" t="s">
        <v>476</v>
      </c>
      <c r="C1358" t="s">
        <v>15</v>
      </c>
      <c r="D1358" s="1">
        <v>41759</v>
      </c>
      <c r="E1358" s="6">
        <f t="shared" si="31"/>
        <v>2014</v>
      </c>
      <c r="F1358" s="2">
        <v>5610600000</v>
      </c>
      <c r="G1358" s="2">
        <v>3579600000</v>
      </c>
      <c r="H1358" s="2">
        <v>1013100000</v>
      </c>
      <c r="I1358" t="s">
        <v>12</v>
      </c>
      <c r="J1358" s="2">
        <v>98900000</v>
      </c>
      <c r="K1358" t="s">
        <v>36</v>
      </c>
      <c r="L1358" t="s">
        <v>124</v>
      </c>
    </row>
    <row r="1359" spans="1:12" x14ac:dyDescent="0.3">
      <c r="A1359">
        <v>1412</v>
      </c>
      <c r="B1359" t="s">
        <v>476</v>
      </c>
      <c r="C1359" t="s">
        <v>16</v>
      </c>
      <c r="D1359" s="1">
        <v>42124</v>
      </c>
      <c r="E1359" s="6">
        <f t="shared" si="31"/>
        <v>2015</v>
      </c>
      <c r="F1359" s="2">
        <v>5692700000</v>
      </c>
      <c r="G1359" s="2">
        <v>3724000000</v>
      </c>
      <c r="H1359" s="2">
        <v>1085800000</v>
      </c>
      <c r="I1359" t="s">
        <v>12</v>
      </c>
      <c r="J1359" s="2">
        <v>110900000</v>
      </c>
      <c r="K1359" t="s">
        <v>36</v>
      </c>
      <c r="L1359" t="s">
        <v>124</v>
      </c>
    </row>
    <row r="1360" spans="1:12" x14ac:dyDescent="0.3">
      <c r="A1360">
        <v>1413</v>
      </c>
      <c r="B1360" t="s">
        <v>476</v>
      </c>
      <c r="C1360" t="s">
        <v>17</v>
      </c>
      <c r="D1360" s="1">
        <v>42490</v>
      </c>
      <c r="E1360" s="6">
        <f t="shared" si="31"/>
        <v>2016</v>
      </c>
      <c r="F1360" s="2">
        <v>7811200000</v>
      </c>
      <c r="G1360" s="2">
        <v>4843400000</v>
      </c>
      <c r="H1360" s="2">
        <v>1614100000</v>
      </c>
      <c r="I1360" t="s">
        <v>12</v>
      </c>
      <c r="J1360" s="2">
        <v>208400000</v>
      </c>
      <c r="K1360" t="s">
        <v>36</v>
      </c>
      <c r="L1360" t="s">
        <v>124</v>
      </c>
    </row>
    <row r="1361" spans="1:12" x14ac:dyDescent="0.3">
      <c r="A1361">
        <v>1414</v>
      </c>
      <c r="B1361" t="s">
        <v>477</v>
      </c>
      <c r="C1361" t="s">
        <v>11</v>
      </c>
      <c r="D1361" s="1">
        <v>41274</v>
      </c>
      <c r="E1361" s="6">
        <f t="shared" si="31"/>
        <v>2012</v>
      </c>
      <c r="F1361" s="2">
        <v>1290052000</v>
      </c>
      <c r="G1361" s="2">
        <v>470243000</v>
      </c>
      <c r="H1361" s="2">
        <v>120310000</v>
      </c>
      <c r="I1361" t="s">
        <v>12</v>
      </c>
      <c r="J1361" s="2">
        <v>330418000</v>
      </c>
      <c r="K1361" t="s">
        <v>52</v>
      </c>
      <c r="L1361" t="s">
        <v>478</v>
      </c>
    </row>
    <row r="1362" spans="1:12" x14ac:dyDescent="0.3">
      <c r="A1362">
        <v>1415</v>
      </c>
      <c r="B1362" t="s">
        <v>477</v>
      </c>
      <c r="C1362" t="s">
        <v>15</v>
      </c>
      <c r="D1362" s="1">
        <v>41639</v>
      </c>
      <c r="E1362" s="6">
        <f t="shared" si="31"/>
        <v>2013</v>
      </c>
      <c r="F1362" s="2">
        <v>1371065000</v>
      </c>
      <c r="G1362" s="2">
        <v>479665000</v>
      </c>
      <c r="H1362" s="2">
        <v>122128000</v>
      </c>
      <c r="I1362" t="s">
        <v>12</v>
      </c>
      <c r="J1362" s="2">
        <v>340316000</v>
      </c>
      <c r="K1362" t="s">
        <v>52</v>
      </c>
      <c r="L1362" t="s">
        <v>478</v>
      </c>
    </row>
    <row r="1363" spans="1:12" x14ac:dyDescent="0.3">
      <c r="A1363">
        <v>1416</v>
      </c>
      <c r="B1363" t="s">
        <v>477</v>
      </c>
      <c r="C1363" t="s">
        <v>16</v>
      </c>
      <c r="D1363" s="1">
        <v>42004</v>
      </c>
      <c r="E1363" s="6">
        <f t="shared" si="31"/>
        <v>2014</v>
      </c>
      <c r="F1363" s="2">
        <v>1519978000</v>
      </c>
      <c r="G1363" s="2">
        <v>500126000</v>
      </c>
      <c r="H1363" s="2">
        <v>133502000</v>
      </c>
      <c r="I1363" t="s">
        <v>12</v>
      </c>
      <c r="J1363" s="2">
        <v>393987000</v>
      </c>
      <c r="K1363" t="s">
        <v>52</v>
      </c>
      <c r="L1363" t="s">
        <v>478</v>
      </c>
    </row>
    <row r="1364" spans="1:12" x14ac:dyDescent="0.3">
      <c r="A1364">
        <v>1417</v>
      </c>
      <c r="B1364" t="s">
        <v>477</v>
      </c>
      <c r="C1364" t="s">
        <v>17</v>
      </c>
      <c r="D1364" s="1">
        <v>42369</v>
      </c>
      <c r="E1364" s="6">
        <f t="shared" si="31"/>
        <v>2015</v>
      </c>
      <c r="F1364" s="2">
        <v>1662829000</v>
      </c>
      <c r="G1364" s="2">
        <v>534326000</v>
      </c>
      <c r="H1364" s="2">
        <v>139137000</v>
      </c>
      <c r="I1364" t="s">
        <v>12</v>
      </c>
      <c r="J1364" s="2">
        <v>588235000</v>
      </c>
      <c r="K1364" t="s">
        <v>52</v>
      </c>
      <c r="L1364" t="s">
        <v>478</v>
      </c>
    </row>
    <row r="1365" spans="1:12" x14ac:dyDescent="0.3">
      <c r="A1365">
        <v>1418</v>
      </c>
      <c r="B1365" t="s">
        <v>479</v>
      </c>
      <c r="C1365" t="s">
        <v>11</v>
      </c>
      <c r="D1365" s="1">
        <v>41639</v>
      </c>
      <c r="E1365" s="6">
        <f t="shared" si="31"/>
        <v>2013</v>
      </c>
      <c r="F1365" s="2">
        <v>3237500000</v>
      </c>
      <c r="G1365" s="2">
        <v>1638900000</v>
      </c>
      <c r="H1365" s="2">
        <v>1012400000</v>
      </c>
      <c r="I1365" t="s">
        <v>12</v>
      </c>
      <c r="J1365" t="s">
        <v>12</v>
      </c>
      <c r="K1365" t="s">
        <v>19</v>
      </c>
      <c r="L1365" t="s">
        <v>480</v>
      </c>
    </row>
    <row r="1366" spans="1:12" x14ac:dyDescent="0.3">
      <c r="A1366">
        <v>1419</v>
      </c>
      <c r="B1366" t="s">
        <v>479</v>
      </c>
      <c r="C1366" t="s">
        <v>15</v>
      </c>
      <c r="D1366" s="1">
        <v>42007</v>
      </c>
      <c r="E1366" s="6">
        <f t="shared" si="31"/>
        <v>2015</v>
      </c>
      <c r="F1366" s="2">
        <v>3492600000</v>
      </c>
      <c r="G1366" s="2">
        <v>1759200000</v>
      </c>
      <c r="H1366" s="2">
        <v>1048700000</v>
      </c>
      <c r="I1366" t="s">
        <v>12</v>
      </c>
      <c r="J1366" t="s">
        <v>12</v>
      </c>
      <c r="K1366" t="s">
        <v>19</v>
      </c>
      <c r="L1366" t="s">
        <v>480</v>
      </c>
    </row>
    <row r="1367" spans="1:12" x14ac:dyDescent="0.3">
      <c r="A1367">
        <v>1420</v>
      </c>
      <c r="B1367" t="s">
        <v>479</v>
      </c>
      <c r="C1367" t="s">
        <v>16</v>
      </c>
      <c r="D1367" s="1">
        <v>42371</v>
      </c>
      <c r="E1367" s="6">
        <f t="shared" si="31"/>
        <v>2016</v>
      </c>
      <c r="F1367" s="2">
        <v>3593100000</v>
      </c>
      <c r="G1367" s="2">
        <v>1774600000</v>
      </c>
      <c r="H1367" s="2">
        <v>1053700000</v>
      </c>
      <c r="I1367" t="s">
        <v>12</v>
      </c>
      <c r="J1367" t="s">
        <v>12</v>
      </c>
      <c r="K1367" t="s">
        <v>19</v>
      </c>
      <c r="L1367" t="s">
        <v>480</v>
      </c>
    </row>
    <row r="1368" spans="1:12" x14ac:dyDescent="0.3">
      <c r="A1368">
        <v>1421</v>
      </c>
      <c r="B1368" t="s">
        <v>479</v>
      </c>
      <c r="C1368" t="s">
        <v>17</v>
      </c>
      <c r="D1368" s="1">
        <v>42735</v>
      </c>
      <c r="E1368" s="6">
        <f t="shared" si="31"/>
        <v>2016</v>
      </c>
      <c r="F1368" s="2">
        <v>3711800000</v>
      </c>
      <c r="G1368" s="2">
        <v>1803500000</v>
      </c>
      <c r="H1368" s="2">
        <v>1054100000</v>
      </c>
      <c r="I1368" t="s">
        <v>12</v>
      </c>
      <c r="J1368" t="s">
        <v>12</v>
      </c>
      <c r="K1368" t="s">
        <v>19</v>
      </c>
      <c r="L1368" t="s">
        <v>480</v>
      </c>
    </row>
    <row r="1369" spans="1:12" x14ac:dyDescent="0.3">
      <c r="A1369">
        <v>1422</v>
      </c>
      <c r="B1369" t="s">
        <v>481</v>
      </c>
      <c r="C1369" t="s">
        <v>11</v>
      </c>
      <c r="D1369" s="1">
        <v>41274</v>
      </c>
      <c r="E1369" s="6">
        <f t="shared" si="31"/>
        <v>2012</v>
      </c>
      <c r="F1369" s="2">
        <v>2307182000</v>
      </c>
      <c r="G1369" s="2">
        <v>610836000</v>
      </c>
      <c r="H1369" s="2">
        <v>655473000</v>
      </c>
      <c r="I1369" t="s">
        <v>12</v>
      </c>
      <c r="J1369" s="2">
        <v>107591000</v>
      </c>
      <c r="K1369" t="s">
        <v>19</v>
      </c>
      <c r="L1369" t="s">
        <v>204</v>
      </c>
    </row>
    <row r="1370" spans="1:12" x14ac:dyDescent="0.3">
      <c r="A1370">
        <v>1423</v>
      </c>
      <c r="B1370" t="s">
        <v>481</v>
      </c>
      <c r="C1370" t="s">
        <v>15</v>
      </c>
      <c r="D1370" s="1">
        <v>41639</v>
      </c>
      <c r="E1370" s="6">
        <f t="shared" si="31"/>
        <v>2013</v>
      </c>
      <c r="F1370" s="2">
        <v>2530809000</v>
      </c>
      <c r="G1370" s="2">
        <v>699294000</v>
      </c>
      <c r="H1370" s="2">
        <v>729055000</v>
      </c>
      <c r="I1370" t="s">
        <v>12</v>
      </c>
      <c r="J1370" s="2">
        <v>117580000</v>
      </c>
      <c r="K1370" t="s">
        <v>19</v>
      </c>
      <c r="L1370" t="s">
        <v>204</v>
      </c>
    </row>
    <row r="1371" spans="1:12" x14ac:dyDescent="0.3">
      <c r="A1371">
        <v>1424</v>
      </c>
      <c r="B1371" t="s">
        <v>481</v>
      </c>
      <c r="C1371" t="s">
        <v>16</v>
      </c>
      <c r="D1371" s="1">
        <v>42004</v>
      </c>
      <c r="E1371" s="6">
        <f t="shared" si="31"/>
        <v>2014</v>
      </c>
      <c r="F1371" s="2">
        <v>2665456000</v>
      </c>
      <c r="G1371" s="2">
        <v>778896000</v>
      </c>
      <c r="H1371" s="2">
        <v>764799000</v>
      </c>
      <c r="I1371" t="s">
        <v>12</v>
      </c>
      <c r="J1371" s="2">
        <v>128582000</v>
      </c>
      <c r="K1371" t="s">
        <v>19</v>
      </c>
      <c r="L1371" t="s">
        <v>204</v>
      </c>
    </row>
    <row r="1372" spans="1:12" x14ac:dyDescent="0.3">
      <c r="A1372">
        <v>1425</v>
      </c>
      <c r="B1372" t="s">
        <v>481</v>
      </c>
      <c r="C1372" t="s">
        <v>17</v>
      </c>
      <c r="D1372" s="1">
        <v>42369</v>
      </c>
      <c r="E1372" s="6">
        <f t="shared" si="31"/>
        <v>2015</v>
      </c>
      <c r="F1372" s="2">
        <v>3018227000</v>
      </c>
      <c r="G1372" s="2">
        <v>987357000</v>
      </c>
      <c r="H1372" s="2">
        <v>785179000</v>
      </c>
      <c r="I1372" t="s">
        <v>12</v>
      </c>
      <c r="J1372" s="2">
        <v>137596000</v>
      </c>
      <c r="K1372" t="s">
        <v>19</v>
      </c>
      <c r="L1372" t="s">
        <v>204</v>
      </c>
    </row>
    <row r="1373" spans="1:12" x14ac:dyDescent="0.3">
      <c r="A1373">
        <v>1426</v>
      </c>
      <c r="B1373" t="s">
        <v>482</v>
      </c>
      <c r="C1373" t="s">
        <v>11</v>
      </c>
      <c r="D1373" s="1">
        <v>41274</v>
      </c>
      <c r="E1373" s="6">
        <f t="shared" si="31"/>
        <v>2012</v>
      </c>
      <c r="F1373" s="2">
        <v>16537000000</v>
      </c>
      <c r="G1373" s="2">
        <v>9373000000</v>
      </c>
      <c r="H1373" s="2">
        <v>914000000</v>
      </c>
      <c r="I1373" t="s">
        <v>12</v>
      </c>
      <c r="J1373" s="2">
        <v>1787000000</v>
      </c>
      <c r="K1373" t="s">
        <v>42</v>
      </c>
      <c r="L1373" t="s">
        <v>45</v>
      </c>
    </row>
    <row r="1374" spans="1:12" x14ac:dyDescent="0.3">
      <c r="A1374">
        <v>1427</v>
      </c>
      <c r="B1374" t="s">
        <v>482</v>
      </c>
      <c r="C1374" t="s">
        <v>15</v>
      </c>
      <c r="D1374" s="1">
        <v>41639</v>
      </c>
      <c r="E1374" s="6">
        <f t="shared" si="31"/>
        <v>2013</v>
      </c>
      <c r="F1374" s="2">
        <v>17087000000</v>
      </c>
      <c r="G1374" s="2">
        <v>9817000000</v>
      </c>
      <c r="H1374" s="2">
        <v>934000000</v>
      </c>
      <c r="I1374" t="s">
        <v>12</v>
      </c>
      <c r="J1374" s="2">
        <v>1901000000</v>
      </c>
      <c r="K1374" t="s">
        <v>42</v>
      </c>
      <c r="L1374" t="s">
        <v>45</v>
      </c>
    </row>
    <row r="1375" spans="1:12" x14ac:dyDescent="0.3">
      <c r="A1375">
        <v>1428</v>
      </c>
      <c r="B1375" t="s">
        <v>482</v>
      </c>
      <c r="C1375" t="s">
        <v>16</v>
      </c>
      <c r="D1375" s="1">
        <v>42004</v>
      </c>
      <c r="E1375" s="6">
        <f t="shared" si="31"/>
        <v>2014</v>
      </c>
      <c r="F1375" s="2">
        <v>18467000000</v>
      </c>
      <c r="G1375" s="2">
        <v>11031000000</v>
      </c>
      <c r="H1375" s="2">
        <v>981000000</v>
      </c>
      <c r="I1375" t="s">
        <v>12</v>
      </c>
      <c r="J1375" s="2">
        <v>1945000000</v>
      </c>
      <c r="K1375" t="s">
        <v>42</v>
      </c>
      <c r="L1375" t="s">
        <v>45</v>
      </c>
    </row>
    <row r="1376" spans="1:12" x14ac:dyDescent="0.3">
      <c r="A1376">
        <v>1429</v>
      </c>
      <c r="B1376" t="s">
        <v>482</v>
      </c>
      <c r="C1376" t="s">
        <v>17</v>
      </c>
      <c r="D1376" s="1">
        <v>42369</v>
      </c>
      <c r="E1376" s="6">
        <f t="shared" si="31"/>
        <v>2015</v>
      </c>
      <c r="F1376" s="2">
        <v>17489000000</v>
      </c>
      <c r="G1376" s="2">
        <v>9811000000</v>
      </c>
      <c r="H1376" s="2">
        <v>997000000</v>
      </c>
      <c r="I1376" t="s">
        <v>12</v>
      </c>
      <c r="J1376" s="2">
        <v>2034000000</v>
      </c>
      <c r="K1376" t="s">
        <v>42</v>
      </c>
      <c r="L1376" t="s">
        <v>45</v>
      </c>
    </row>
    <row r="1377" spans="1:12" x14ac:dyDescent="0.3">
      <c r="A1377">
        <v>1430</v>
      </c>
      <c r="B1377" t="s">
        <v>483</v>
      </c>
      <c r="C1377" t="s">
        <v>11</v>
      </c>
      <c r="D1377" s="1">
        <v>41274</v>
      </c>
      <c r="E1377" s="6">
        <f t="shared" si="31"/>
        <v>2012</v>
      </c>
      <c r="F1377" s="2">
        <v>4256157000</v>
      </c>
      <c r="G1377" s="2">
        <v>800380000</v>
      </c>
      <c r="H1377" s="2">
        <v>376687000</v>
      </c>
      <c r="I1377" t="s">
        <v>12</v>
      </c>
      <c r="J1377" s="2">
        <v>1068382000</v>
      </c>
      <c r="K1377" t="s">
        <v>52</v>
      </c>
      <c r="L1377" t="s">
        <v>53</v>
      </c>
    </row>
    <row r="1378" spans="1:12" x14ac:dyDescent="0.3">
      <c r="A1378">
        <v>1431</v>
      </c>
      <c r="B1378" t="s">
        <v>483</v>
      </c>
      <c r="C1378" t="s">
        <v>15</v>
      </c>
      <c r="D1378" s="1">
        <v>41639</v>
      </c>
      <c r="E1378" s="6">
        <f t="shared" si="31"/>
        <v>2013</v>
      </c>
      <c r="F1378" s="2">
        <v>4543849000</v>
      </c>
      <c r="G1378" s="2">
        <v>837946000</v>
      </c>
      <c r="H1378" s="2">
        <v>402369000</v>
      </c>
      <c r="I1378" t="s">
        <v>12</v>
      </c>
      <c r="J1378" s="2">
        <v>1107700000</v>
      </c>
      <c r="K1378" t="s">
        <v>52</v>
      </c>
      <c r="L1378" t="s">
        <v>53</v>
      </c>
    </row>
    <row r="1379" spans="1:12" x14ac:dyDescent="0.3">
      <c r="A1379">
        <v>1432</v>
      </c>
      <c r="B1379" t="s">
        <v>483</v>
      </c>
      <c r="C1379" t="s">
        <v>16</v>
      </c>
      <c r="D1379" s="1">
        <v>42004</v>
      </c>
      <c r="E1379" s="6">
        <f t="shared" si="31"/>
        <v>2014</v>
      </c>
      <c r="F1379" s="2">
        <v>4870818000</v>
      </c>
      <c r="G1379" s="2">
        <v>882803000</v>
      </c>
      <c r="H1379" s="2">
        <v>446845000</v>
      </c>
      <c r="I1379" t="s">
        <v>12</v>
      </c>
      <c r="J1379" s="2">
        <v>1143827000</v>
      </c>
      <c r="K1379" t="s">
        <v>52</v>
      </c>
      <c r="L1379" t="s">
        <v>53</v>
      </c>
    </row>
    <row r="1380" spans="1:12" x14ac:dyDescent="0.3">
      <c r="A1380">
        <v>1433</v>
      </c>
      <c r="B1380" t="s">
        <v>483</v>
      </c>
      <c r="C1380" t="s">
        <v>17</v>
      </c>
      <c r="D1380" s="1">
        <v>42369</v>
      </c>
      <c r="E1380" s="6">
        <f t="shared" si="31"/>
        <v>2015</v>
      </c>
      <c r="F1380" s="2">
        <v>5266103000</v>
      </c>
      <c r="G1380" s="2">
        <v>960192000</v>
      </c>
      <c r="H1380" s="2">
        <v>452835000</v>
      </c>
      <c r="I1380" t="s">
        <v>12</v>
      </c>
      <c r="J1380" s="2">
        <v>1177568000</v>
      </c>
      <c r="K1380" t="s">
        <v>52</v>
      </c>
      <c r="L1380" t="s">
        <v>53</v>
      </c>
    </row>
    <row r="1381" spans="1:12" x14ac:dyDescent="0.3">
      <c r="A1381">
        <v>1438</v>
      </c>
      <c r="B1381" t="s">
        <v>484</v>
      </c>
      <c r="C1381" t="s">
        <v>11</v>
      </c>
      <c r="D1381" s="1">
        <v>41307</v>
      </c>
      <c r="E1381" s="6">
        <f t="shared" si="31"/>
        <v>2013</v>
      </c>
      <c r="F1381" s="2">
        <v>24380510000</v>
      </c>
      <c r="G1381" s="2">
        <v>17889249000</v>
      </c>
      <c r="H1381" s="2">
        <v>4884284000</v>
      </c>
      <c r="I1381" t="s">
        <v>12</v>
      </c>
      <c r="J1381" s="2">
        <v>78900000</v>
      </c>
      <c r="K1381" t="s">
        <v>19</v>
      </c>
      <c r="L1381" t="s">
        <v>79</v>
      </c>
    </row>
    <row r="1382" spans="1:12" x14ac:dyDescent="0.3">
      <c r="A1382">
        <v>1439</v>
      </c>
      <c r="B1382" t="s">
        <v>484</v>
      </c>
      <c r="C1382" t="s">
        <v>15</v>
      </c>
      <c r="D1382" s="1">
        <v>41671</v>
      </c>
      <c r="E1382" s="6">
        <f t="shared" si="31"/>
        <v>2014</v>
      </c>
      <c r="F1382" s="2">
        <v>23114000000</v>
      </c>
      <c r="G1382" s="2">
        <v>17082000000</v>
      </c>
      <c r="H1382" s="2">
        <v>4735000000</v>
      </c>
      <c r="I1382" t="s">
        <v>12</v>
      </c>
      <c r="J1382" s="2">
        <v>55000000</v>
      </c>
      <c r="K1382" t="s">
        <v>19</v>
      </c>
      <c r="L1382" t="s">
        <v>79</v>
      </c>
    </row>
    <row r="1383" spans="1:12" x14ac:dyDescent="0.3">
      <c r="A1383">
        <v>1440</v>
      </c>
      <c r="B1383" t="s">
        <v>484</v>
      </c>
      <c r="C1383" t="s">
        <v>16</v>
      </c>
      <c r="D1383" s="1">
        <v>42035</v>
      </c>
      <c r="E1383" s="6">
        <f t="shared" si="31"/>
        <v>2015</v>
      </c>
      <c r="F1383" s="2">
        <v>22492000000</v>
      </c>
      <c r="G1383" s="2">
        <v>16691000000</v>
      </c>
      <c r="H1383" s="2">
        <v>4816000000</v>
      </c>
      <c r="I1383" t="s">
        <v>12</v>
      </c>
      <c r="J1383" s="2">
        <v>62000000</v>
      </c>
      <c r="K1383" t="s">
        <v>19</v>
      </c>
      <c r="L1383" t="s">
        <v>79</v>
      </c>
    </row>
    <row r="1384" spans="1:12" x14ac:dyDescent="0.3">
      <c r="A1384">
        <v>1441</v>
      </c>
      <c r="B1384" t="s">
        <v>484</v>
      </c>
      <c r="C1384" t="s">
        <v>17</v>
      </c>
      <c r="D1384" s="1">
        <v>42399</v>
      </c>
      <c r="E1384" s="6">
        <f t="shared" si="31"/>
        <v>2016</v>
      </c>
      <c r="F1384" s="2">
        <v>21059000000</v>
      </c>
      <c r="G1384" s="2">
        <v>15545000000</v>
      </c>
      <c r="H1384" s="2">
        <v>4600000000</v>
      </c>
      <c r="I1384" t="s">
        <v>12</v>
      </c>
      <c r="J1384" s="2">
        <v>67000000</v>
      </c>
      <c r="K1384" t="s">
        <v>19</v>
      </c>
      <c r="L1384" t="s">
        <v>79</v>
      </c>
    </row>
    <row r="1385" spans="1:12" x14ac:dyDescent="0.3">
      <c r="A1385">
        <v>1442</v>
      </c>
      <c r="B1385" t="s">
        <v>485</v>
      </c>
      <c r="C1385" t="s">
        <v>11</v>
      </c>
      <c r="D1385" s="1">
        <v>41274</v>
      </c>
      <c r="E1385" s="6">
        <f t="shared" si="31"/>
        <v>2012</v>
      </c>
      <c r="F1385" s="2">
        <v>1913149000</v>
      </c>
      <c r="G1385" s="2">
        <v>1055844000</v>
      </c>
      <c r="H1385" s="2">
        <v>356817000</v>
      </c>
      <c r="I1385" t="s">
        <v>12</v>
      </c>
      <c r="J1385" s="2">
        <v>31652000</v>
      </c>
      <c r="K1385" t="s">
        <v>13</v>
      </c>
      <c r="L1385" t="s">
        <v>164</v>
      </c>
    </row>
    <row r="1386" spans="1:12" x14ac:dyDescent="0.3">
      <c r="A1386">
        <v>1443</v>
      </c>
      <c r="B1386" t="s">
        <v>485</v>
      </c>
      <c r="C1386" t="s">
        <v>15</v>
      </c>
      <c r="D1386" s="1">
        <v>41639</v>
      </c>
      <c r="E1386" s="6">
        <f t="shared" si="31"/>
        <v>2013</v>
      </c>
      <c r="F1386" s="2">
        <v>2142807000</v>
      </c>
      <c r="G1386" s="2">
        <v>1178173000</v>
      </c>
      <c r="H1386" s="2">
        <v>390610000</v>
      </c>
      <c r="I1386" t="s">
        <v>12</v>
      </c>
      <c r="J1386" s="2">
        <v>38405000</v>
      </c>
      <c r="K1386" t="s">
        <v>13</v>
      </c>
      <c r="L1386" t="s">
        <v>164</v>
      </c>
    </row>
    <row r="1387" spans="1:12" x14ac:dyDescent="0.3">
      <c r="A1387">
        <v>1444</v>
      </c>
      <c r="B1387" t="s">
        <v>485</v>
      </c>
      <c r="C1387" t="s">
        <v>16</v>
      </c>
      <c r="D1387" s="1">
        <v>42004</v>
      </c>
      <c r="E1387" s="6">
        <f t="shared" si="31"/>
        <v>2014</v>
      </c>
      <c r="F1387" s="2">
        <v>2555601000</v>
      </c>
      <c r="G1387" s="2">
        <v>1461190000</v>
      </c>
      <c r="H1387" s="2">
        <v>489937000</v>
      </c>
      <c r="I1387" t="s">
        <v>12</v>
      </c>
      <c r="J1387" s="2">
        <v>48138000</v>
      </c>
      <c r="K1387" t="s">
        <v>13</v>
      </c>
      <c r="L1387" t="s">
        <v>164</v>
      </c>
    </row>
    <row r="1388" spans="1:12" x14ac:dyDescent="0.3">
      <c r="A1388">
        <v>1445</v>
      </c>
      <c r="B1388" t="s">
        <v>485</v>
      </c>
      <c r="C1388" t="s">
        <v>17</v>
      </c>
      <c r="D1388" s="1">
        <v>42369</v>
      </c>
      <c r="E1388" s="6">
        <f t="shared" si="31"/>
        <v>2015</v>
      </c>
      <c r="F1388" s="2">
        <v>2985908000</v>
      </c>
      <c r="G1388" s="2">
        <v>1719723000</v>
      </c>
      <c r="H1388" s="2">
        <v>712803000</v>
      </c>
      <c r="I1388" t="s">
        <v>12</v>
      </c>
      <c r="J1388" s="2">
        <v>65770000</v>
      </c>
      <c r="K1388" t="s">
        <v>13</v>
      </c>
      <c r="L1388" t="s">
        <v>164</v>
      </c>
    </row>
    <row r="1389" spans="1:12" x14ac:dyDescent="0.3">
      <c r="A1389">
        <v>1446</v>
      </c>
      <c r="B1389" t="s">
        <v>486</v>
      </c>
      <c r="C1389" t="s">
        <v>11</v>
      </c>
      <c r="D1389" s="1">
        <v>41274</v>
      </c>
      <c r="E1389" s="6">
        <f t="shared" si="31"/>
        <v>2012</v>
      </c>
      <c r="F1389" s="2">
        <v>9647000000</v>
      </c>
      <c r="G1389" s="2">
        <v>6646000000</v>
      </c>
      <c r="H1389" s="2">
        <v>359000000</v>
      </c>
      <c r="I1389" t="s">
        <v>12</v>
      </c>
      <c r="J1389" s="2">
        <v>1090000000</v>
      </c>
      <c r="K1389" t="s">
        <v>42</v>
      </c>
      <c r="L1389" t="s">
        <v>43</v>
      </c>
    </row>
    <row r="1390" spans="1:12" x14ac:dyDescent="0.3">
      <c r="A1390">
        <v>1447</v>
      </c>
      <c r="B1390" t="s">
        <v>486</v>
      </c>
      <c r="C1390" t="s">
        <v>15</v>
      </c>
      <c r="D1390" s="1">
        <v>41639</v>
      </c>
      <c r="E1390" s="6">
        <f t="shared" si="31"/>
        <v>2013</v>
      </c>
      <c r="F1390" s="2">
        <v>10557000000</v>
      </c>
      <c r="G1390" s="2">
        <v>7186000000</v>
      </c>
      <c r="H1390" s="2">
        <v>574000000</v>
      </c>
      <c r="I1390" t="s">
        <v>12</v>
      </c>
      <c r="J1390" s="2">
        <v>1113000000</v>
      </c>
      <c r="K1390" t="s">
        <v>42</v>
      </c>
      <c r="L1390" t="s">
        <v>43</v>
      </c>
    </row>
    <row r="1391" spans="1:12" x14ac:dyDescent="0.3">
      <c r="A1391">
        <v>1448</v>
      </c>
      <c r="B1391" t="s">
        <v>486</v>
      </c>
      <c r="C1391" t="s">
        <v>16</v>
      </c>
      <c r="D1391" s="1">
        <v>42004</v>
      </c>
      <c r="E1391" s="6">
        <f t="shared" si="31"/>
        <v>2014</v>
      </c>
      <c r="F1391" s="2">
        <v>11035000000</v>
      </c>
      <c r="G1391" s="2">
        <v>7689000000</v>
      </c>
      <c r="H1391" s="2">
        <v>414000000</v>
      </c>
      <c r="I1391" t="s">
        <v>12</v>
      </c>
      <c r="J1391" s="2">
        <v>1156000000</v>
      </c>
      <c r="K1391" t="s">
        <v>42</v>
      </c>
      <c r="L1391" t="s">
        <v>43</v>
      </c>
    </row>
    <row r="1392" spans="1:12" x14ac:dyDescent="0.3">
      <c r="A1392">
        <v>1449</v>
      </c>
      <c r="B1392" t="s">
        <v>486</v>
      </c>
      <c r="C1392" t="s">
        <v>17</v>
      </c>
      <c r="D1392" s="1">
        <v>42369</v>
      </c>
      <c r="E1392" s="6">
        <f t="shared" si="31"/>
        <v>2015</v>
      </c>
      <c r="F1392" s="2">
        <v>10231000000</v>
      </c>
      <c r="G1392" s="2">
        <v>6648000000</v>
      </c>
      <c r="H1392" s="2">
        <v>397000000</v>
      </c>
      <c r="I1392" t="s">
        <v>12</v>
      </c>
      <c r="J1392" s="2">
        <v>1250000000</v>
      </c>
      <c r="K1392" t="s">
        <v>42</v>
      </c>
      <c r="L1392" t="s">
        <v>43</v>
      </c>
    </row>
    <row r="1393" spans="1:14" x14ac:dyDescent="0.3">
      <c r="A1393">
        <v>1450</v>
      </c>
      <c r="B1393" t="s">
        <v>487</v>
      </c>
      <c r="C1393" t="s">
        <v>11</v>
      </c>
      <c r="D1393" s="1">
        <v>41274</v>
      </c>
      <c r="E1393" s="6">
        <f t="shared" si="31"/>
        <v>2012</v>
      </c>
      <c r="F1393" s="2">
        <v>11240000000</v>
      </c>
      <c r="G1393" s="2">
        <v>429000000</v>
      </c>
      <c r="H1393" s="2">
        <v>6073000000</v>
      </c>
      <c r="I1393" t="s">
        <v>12</v>
      </c>
      <c r="J1393" s="2">
        <v>1441000000</v>
      </c>
      <c r="K1393" t="s">
        <v>47</v>
      </c>
      <c r="L1393" t="s">
        <v>105</v>
      </c>
    </row>
    <row r="1394" spans="1:14" x14ac:dyDescent="0.3">
      <c r="A1394">
        <v>1451</v>
      </c>
      <c r="B1394" t="s">
        <v>487</v>
      </c>
      <c r="C1394" t="s">
        <v>15</v>
      </c>
      <c r="D1394" s="1">
        <v>41639</v>
      </c>
      <c r="E1394" s="6">
        <f t="shared" si="31"/>
        <v>2013</v>
      </c>
      <c r="F1394" s="2">
        <v>8602000000</v>
      </c>
      <c r="G1394" s="2">
        <v>291000000</v>
      </c>
      <c r="H1394" s="2">
        <v>5808000000</v>
      </c>
      <c r="I1394" t="s">
        <v>12</v>
      </c>
      <c r="J1394" s="2">
        <v>576000000</v>
      </c>
      <c r="K1394" t="s">
        <v>47</v>
      </c>
      <c r="L1394" t="s">
        <v>105</v>
      </c>
    </row>
    <row r="1395" spans="1:14" x14ac:dyDescent="0.3">
      <c r="A1395">
        <v>1452</v>
      </c>
      <c r="B1395" t="s">
        <v>487</v>
      </c>
      <c r="C1395" t="s">
        <v>16</v>
      </c>
      <c r="D1395" s="1">
        <v>42004</v>
      </c>
      <c r="E1395" s="6">
        <f t="shared" si="31"/>
        <v>2014</v>
      </c>
      <c r="F1395" s="2">
        <v>8707000000</v>
      </c>
      <c r="G1395" s="2">
        <v>235000000</v>
      </c>
      <c r="H1395" s="2">
        <v>5518000000</v>
      </c>
      <c r="I1395" t="s">
        <v>12</v>
      </c>
      <c r="J1395" s="2">
        <v>367000000</v>
      </c>
      <c r="K1395" t="s">
        <v>47</v>
      </c>
      <c r="L1395" t="s">
        <v>105</v>
      </c>
    </row>
    <row r="1396" spans="1:14" x14ac:dyDescent="0.3">
      <c r="A1396">
        <v>1453</v>
      </c>
      <c r="B1396" t="s">
        <v>487</v>
      </c>
      <c r="C1396" t="s">
        <v>17</v>
      </c>
      <c r="D1396" s="1">
        <v>42369</v>
      </c>
      <c r="E1396" s="6">
        <f t="shared" si="31"/>
        <v>2015</v>
      </c>
      <c r="F1396" s="2">
        <v>8533000000</v>
      </c>
      <c r="G1396" s="2">
        <v>219000000</v>
      </c>
      <c r="H1396" s="2">
        <v>5120000000</v>
      </c>
      <c r="I1396" t="s">
        <v>12</v>
      </c>
      <c r="J1396" s="2">
        <v>205000000</v>
      </c>
      <c r="K1396" t="s">
        <v>47</v>
      </c>
      <c r="L1396" t="s">
        <v>105</v>
      </c>
    </row>
    <row r="1397" spans="1:14" x14ac:dyDescent="0.3">
      <c r="A1397">
        <v>1458</v>
      </c>
      <c r="B1397" t="s">
        <v>488</v>
      </c>
      <c r="C1397" t="s">
        <v>11</v>
      </c>
      <c r="D1397" s="1">
        <v>41453</v>
      </c>
      <c r="E1397" s="6">
        <f t="shared" si="31"/>
        <v>2013</v>
      </c>
      <c r="F1397" s="2">
        <v>14351000000</v>
      </c>
      <c r="G1397" s="2">
        <v>10411000000</v>
      </c>
      <c r="H1397" s="2">
        <v>635000000</v>
      </c>
      <c r="I1397" s="2">
        <v>1133000000</v>
      </c>
      <c r="J1397" s="2">
        <v>79000000</v>
      </c>
      <c r="K1397" t="s">
        <v>22</v>
      </c>
      <c r="L1397" t="s">
        <v>489</v>
      </c>
      <c r="N1397" s="2">
        <f>H1397+I1397+J1397</f>
        <v>1847000000</v>
      </c>
    </row>
    <row r="1398" spans="1:14" x14ac:dyDescent="0.3">
      <c r="A1398">
        <v>1459</v>
      </c>
      <c r="B1398" t="s">
        <v>488</v>
      </c>
      <c r="C1398" t="s">
        <v>15</v>
      </c>
      <c r="D1398" s="1">
        <v>41817</v>
      </c>
      <c r="E1398" s="6">
        <f t="shared" si="31"/>
        <v>2014</v>
      </c>
      <c r="F1398" s="2">
        <v>13724000000</v>
      </c>
      <c r="G1398" s="2">
        <v>9878000000</v>
      </c>
      <c r="H1398" s="2">
        <v>722000000</v>
      </c>
      <c r="I1398" s="2">
        <v>1226000000</v>
      </c>
      <c r="J1398" s="2">
        <v>98000000</v>
      </c>
      <c r="K1398" t="s">
        <v>22</v>
      </c>
      <c r="L1398" t="s">
        <v>489</v>
      </c>
      <c r="N1398" s="2">
        <f>H1398+I1398+J1398</f>
        <v>2046000000</v>
      </c>
    </row>
    <row r="1399" spans="1:14" x14ac:dyDescent="0.3">
      <c r="A1399">
        <v>1460</v>
      </c>
      <c r="B1399" t="s">
        <v>488</v>
      </c>
      <c r="C1399" t="s">
        <v>16</v>
      </c>
      <c r="D1399" s="1">
        <v>42188</v>
      </c>
      <c r="E1399" s="6">
        <f t="shared" si="31"/>
        <v>2015</v>
      </c>
      <c r="F1399" s="2">
        <v>13739000000</v>
      </c>
      <c r="G1399" s="2">
        <v>9930000000</v>
      </c>
      <c r="H1399" s="2">
        <v>237000000</v>
      </c>
      <c r="I1399" s="2">
        <v>1353000000</v>
      </c>
      <c r="J1399" s="2">
        <v>129000000</v>
      </c>
      <c r="K1399" t="s">
        <v>22</v>
      </c>
      <c r="L1399" t="s">
        <v>489</v>
      </c>
      <c r="N1399" s="2">
        <f>H1399+I1399+J1399</f>
        <v>1719000000</v>
      </c>
    </row>
    <row r="1400" spans="1:14" x14ac:dyDescent="0.3">
      <c r="A1400">
        <v>1461</v>
      </c>
      <c r="B1400" t="s">
        <v>488</v>
      </c>
      <c r="C1400" t="s">
        <v>17</v>
      </c>
      <c r="D1400" s="1">
        <v>42552</v>
      </c>
      <c r="E1400" s="6">
        <f t="shared" si="31"/>
        <v>2016</v>
      </c>
      <c r="F1400" s="2">
        <v>11160000000</v>
      </c>
      <c r="G1400" s="2">
        <v>8545000000</v>
      </c>
      <c r="H1400" s="2">
        <v>635000000</v>
      </c>
      <c r="I1400" s="2">
        <v>1237000000</v>
      </c>
      <c r="J1400" s="2">
        <v>123000000</v>
      </c>
      <c r="K1400" t="s">
        <v>22</v>
      </c>
      <c r="L1400" t="s">
        <v>489</v>
      </c>
      <c r="N1400" s="2">
        <f>H1400+I1400+J1400</f>
        <v>1995000000</v>
      </c>
    </row>
    <row r="1401" spans="1:14" x14ac:dyDescent="0.3">
      <c r="A1401">
        <v>1462</v>
      </c>
      <c r="B1401" t="s">
        <v>490</v>
      </c>
      <c r="C1401" t="s">
        <v>11</v>
      </c>
      <c r="D1401" s="1">
        <v>41333</v>
      </c>
      <c r="E1401" s="6">
        <f t="shared" si="31"/>
        <v>2013</v>
      </c>
      <c r="F1401" s="2">
        <v>2796100000</v>
      </c>
      <c r="G1401" s="2">
        <v>1687800000</v>
      </c>
      <c r="H1401" s="2">
        <v>585400000</v>
      </c>
      <c r="I1401" t="s">
        <v>12</v>
      </c>
      <c r="J1401" t="s">
        <v>12</v>
      </c>
      <c r="K1401" t="s">
        <v>36</v>
      </c>
      <c r="L1401" t="s">
        <v>491</v>
      </c>
    </row>
    <row r="1402" spans="1:14" x14ac:dyDescent="0.3">
      <c r="A1402">
        <v>1463</v>
      </c>
      <c r="B1402" t="s">
        <v>490</v>
      </c>
      <c r="C1402" t="s">
        <v>15</v>
      </c>
      <c r="D1402" s="1">
        <v>41698</v>
      </c>
      <c r="E1402" s="6">
        <f t="shared" si="31"/>
        <v>2014</v>
      </c>
      <c r="F1402" s="2">
        <v>4867700000</v>
      </c>
      <c r="G1402" s="2">
        <v>2876000000</v>
      </c>
      <c r="H1402" s="2">
        <v>895100000</v>
      </c>
      <c r="I1402" t="s">
        <v>12</v>
      </c>
      <c r="J1402" t="s">
        <v>12</v>
      </c>
      <c r="K1402" t="s">
        <v>36</v>
      </c>
      <c r="L1402" t="s">
        <v>491</v>
      </c>
    </row>
    <row r="1403" spans="1:14" x14ac:dyDescent="0.3">
      <c r="A1403">
        <v>1464</v>
      </c>
      <c r="B1403" t="s">
        <v>490</v>
      </c>
      <c r="C1403" t="s">
        <v>16</v>
      </c>
      <c r="D1403" s="1">
        <v>42063</v>
      </c>
      <c r="E1403" s="6">
        <f t="shared" si="31"/>
        <v>2015</v>
      </c>
      <c r="F1403" s="2">
        <v>6028000000</v>
      </c>
      <c r="G1403" s="2">
        <v>3449400000</v>
      </c>
      <c r="H1403" s="2">
        <v>1078400000</v>
      </c>
      <c r="I1403" t="s">
        <v>12</v>
      </c>
      <c r="J1403" t="s">
        <v>12</v>
      </c>
      <c r="K1403" t="s">
        <v>36</v>
      </c>
      <c r="L1403" t="s">
        <v>491</v>
      </c>
    </row>
    <row r="1404" spans="1:14" x14ac:dyDescent="0.3">
      <c r="A1404">
        <v>1465</v>
      </c>
      <c r="B1404" t="s">
        <v>490</v>
      </c>
      <c r="C1404" t="s">
        <v>17</v>
      </c>
      <c r="D1404" s="1">
        <v>42429</v>
      </c>
      <c r="E1404" s="6">
        <f t="shared" si="31"/>
        <v>2016</v>
      </c>
      <c r="F1404" s="2">
        <v>6548400000</v>
      </c>
      <c r="G1404" s="2">
        <v>3606100000</v>
      </c>
      <c r="H1404" s="2">
        <v>1177200000</v>
      </c>
      <c r="I1404" t="s">
        <v>12</v>
      </c>
      <c r="J1404" t="s">
        <v>12</v>
      </c>
      <c r="K1404" t="s">
        <v>36</v>
      </c>
      <c r="L1404" t="s">
        <v>491</v>
      </c>
    </row>
    <row r="1405" spans="1:14" x14ac:dyDescent="0.3">
      <c r="A1405">
        <v>1466</v>
      </c>
      <c r="B1405" t="s">
        <v>492</v>
      </c>
      <c r="C1405" t="s">
        <v>11</v>
      </c>
      <c r="D1405" s="1">
        <v>41636</v>
      </c>
      <c r="E1405" s="6">
        <f t="shared" si="31"/>
        <v>2013</v>
      </c>
      <c r="F1405" s="2">
        <v>10889500000</v>
      </c>
      <c r="G1405" s="2">
        <v>6985800000</v>
      </c>
      <c r="H1405" s="2">
        <v>2960300000</v>
      </c>
      <c r="I1405" t="s">
        <v>12</v>
      </c>
      <c r="J1405" t="s">
        <v>12</v>
      </c>
      <c r="K1405" t="s">
        <v>19</v>
      </c>
      <c r="L1405" t="s">
        <v>480</v>
      </c>
    </row>
    <row r="1406" spans="1:14" x14ac:dyDescent="0.3">
      <c r="A1406">
        <v>1467</v>
      </c>
      <c r="B1406" t="s">
        <v>492</v>
      </c>
      <c r="C1406" t="s">
        <v>15</v>
      </c>
      <c r="D1406" s="1">
        <v>42007</v>
      </c>
      <c r="E1406" s="6">
        <f t="shared" si="31"/>
        <v>2015</v>
      </c>
      <c r="F1406" s="2">
        <v>11338600000</v>
      </c>
      <c r="G1406" s="2">
        <v>7235900000</v>
      </c>
      <c r="H1406" s="2">
        <v>2814600000</v>
      </c>
      <c r="I1406" t="s">
        <v>12</v>
      </c>
      <c r="J1406" t="s">
        <v>12</v>
      </c>
      <c r="K1406" t="s">
        <v>19</v>
      </c>
      <c r="L1406" t="s">
        <v>480</v>
      </c>
    </row>
    <row r="1407" spans="1:14" x14ac:dyDescent="0.3">
      <c r="A1407">
        <v>1468</v>
      </c>
      <c r="B1407" t="s">
        <v>492</v>
      </c>
      <c r="C1407" t="s">
        <v>16</v>
      </c>
      <c r="D1407" s="1">
        <v>42371</v>
      </c>
      <c r="E1407" s="6">
        <f t="shared" si="31"/>
        <v>2016</v>
      </c>
      <c r="F1407" s="2">
        <v>11171800000</v>
      </c>
      <c r="G1407" s="2">
        <v>7099800000</v>
      </c>
      <c r="H1407" s="2">
        <v>2681100000</v>
      </c>
      <c r="I1407" t="s">
        <v>12</v>
      </c>
      <c r="J1407" t="s">
        <v>12</v>
      </c>
      <c r="K1407" t="s">
        <v>19</v>
      </c>
      <c r="L1407" t="s">
        <v>480</v>
      </c>
    </row>
    <row r="1408" spans="1:14" x14ac:dyDescent="0.3">
      <c r="A1408">
        <v>1469</v>
      </c>
      <c r="B1408" t="s">
        <v>492</v>
      </c>
      <c r="C1408" t="s">
        <v>17</v>
      </c>
      <c r="D1408" s="1">
        <v>42735</v>
      </c>
      <c r="E1408" s="6">
        <f t="shared" si="31"/>
        <v>2016</v>
      </c>
      <c r="F1408" s="2">
        <v>11406900000</v>
      </c>
      <c r="G1408" s="2">
        <v>7139700000</v>
      </c>
      <c r="H1408" s="2">
        <v>2798900000</v>
      </c>
      <c r="I1408" t="s">
        <v>12</v>
      </c>
      <c r="J1408" t="s">
        <v>12</v>
      </c>
      <c r="K1408" t="s">
        <v>19</v>
      </c>
      <c r="L1408" t="s">
        <v>480</v>
      </c>
    </row>
    <row r="1409" spans="1:14" x14ac:dyDescent="0.3">
      <c r="A1409">
        <v>1470</v>
      </c>
      <c r="B1409" t="s">
        <v>493</v>
      </c>
      <c r="C1409" t="s">
        <v>11</v>
      </c>
      <c r="D1409" s="1">
        <v>41544</v>
      </c>
      <c r="E1409" s="6">
        <f t="shared" si="31"/>
        <v>2013</v>
      </c>
      <c r="F1409" s="2">
        <v>1792000000</v>
      </c>
      <c r="G1409" s="2">
        <v>1025400000</v>
      </c>
      <c r="H1409" s="2">
        <v>159700000</v>
      </c>
      <c r="I1409" s="2">
        <v>226300000</v>
      </c>
      <c r="J1409" s="2">
        <v>29100000</v>
      </c>
      <c r="K1409" t="s">
        <v>22</v>
      </c>
      <c r="L1409" t="s">
        <v>34</v>
      </c>
      <c r="N1409" s="2">
        <f>H1409+I1409+J1409</f>
        <v>415100000</v>
      </c>
    </row>
    <row r="1410" spans="1:14" x14ac:dyDescent="0.3">
      <c r="A1410">
        <v>1471</v>
      </c>
      <c r="B1410" t="s">
        <v>493</v>
      </c>
      <c r="C1410" t="s">
        <v>15</v>
      </c>
      <c r="D1410" s="1">
        <v>41915</v>
      </c>
      <c r="E1410" s="6">
        <f t="shared" ref="E1410:E1473" si="32">YEAR(D1410)</f>
        <v>2014</v>
      </c>
      <c r="F1410" s="2">
        <v>2291500000</v>
      </c>
      <c r="G1410" s="2">
        <v>1268800000</v>
      </c>
      <c r="H1410" s="2">
        <v>179100000</v>
      </c>
      <c r="I1410" s="2">
        <v>252200000</v>
      </c>
      <c r="J1410" s="2">
        <v>25900000</v>
      </c>
      <c r="K1410" t="s">
        <v>22</v>
      </c>
      <c r="L1410" t="s">
        <v>34</v>
      </c>
      <c r="N1410" s="2">
        <f>H1410+I1410+J1410</f>
        <v>457200000</v>
      </c>
    </row>
    <row r="1411" spans="1:14" x14ac:dyDescent="0.3">
      <c r="A1411">
        <v>1472</v>
      </c>
      <c r="B1411" t="s">
        <v>493</v>
      </c>
      <c r="C1411" t="s">
        <v>16</v>
      </c>
      <c r="D1411" s="1">
        <v>42279</v>
      </c>
      <c r="E1411" s="6">
        <f t="shared" si="32"/>
        <v>2015</v>
      </c>
      <c r="F1411" s="2">
        <v>3258400000</v>
      </c>
      <c r="G1411" s="2">
        <v>1703900000</v>
      </c>
      <c r="H1411" s="2">
        <v>191300000</v>
      </c>
      <c r="I1411" s="2">
        <v>303200000</v>
      </c>
      <c r="J1411" s="2">
        <v>33500000</v>
      </c>
      <c r="K1411" t="s">
        <v>22</v>
      </c>
      <c r="L1411" t="s">
        <v>34</v>
      </c>
      <c r="N1411" s="2">
        <f>H1411+I1411+J1411</f>
        <v>528000000</v>
      </c>
    </row>
    <row r="1412" spans="1:14" x14ac:dyDescent="0.3">
      <c r="A1412">
        <v>1473</v>
      </c>
      <c r="B1412" t="s">
        <v>493</v>
      </c>
      <c r="C1412" t="s">
        <v>17</v>
      </c>
      <c r="D1412" s="1">
        <v>42643</v>
      </c>
      <c r="E1412" s="6">
        <f t="shared" si="32"/>
        <v>2016</v>
      </c>
      <c r="F1412" s="2">
        <v>3289000000</v>
      </c>
      <c r="G1412" s="2">
        <v>1623800000</v>
      </c>
      <c r="H1412" s="2">
        <v>195900000</v>
      </c>
      <c r="I1412" s="2">
        <v>312400000</v>
      </c>
      <c r="J1412" s="2">
        <v>33400000</v>
      </c>
      <c r="K1412" t="s">
        <v>22</v>
      </c>
      <c r="L1412" t="s">
        <v>34</v>
      </c>
      <c r="N1412" s="2">
        <f>H1412+I1412+J1412</f>
        <v>541700000</v>
      </c>
    </row>
    <row r="1413" spans="1:14" x14ac:dyDescent="0.3">
      <c r="A1413">
        <v>1474</v>
      </c>
      <c r="B1413" t="s">
        <v>494</v>
      </c>
      <c r="C1413" t="s">
        <v>11</v>
      </c>
      <c r="D1413" s="1">
        <v>41274</v>
      </c>
      <c r="E1413" s="6">
        <f t="shared" si="32"/>
        <v>2012</v>
      </c>
      <c r="F1413" s="2">
        <v>2730000000</v>
      </c>
      <c r="G1413" s="2">
        <v>245000000</v>
      </c>
      <c r="H1413" s="2">
        <v>835000000</v>
      </c>
      <c r="I1413" t="s">
        <v>12</v>
      </c>
      <c r="J1413" s="2">
        <v>811000000</v>
      </c>
      <c r="K1413" t="s">
        <v>83</v>
      </c>
      <c r="L1413" t="s">
        <v>84</v>
      </c>
    </row>
    <row r="1414" spans="1:14" x14ac:dyDescent="0.3">
      <c r="A1414">
        <v>1475</v>
      </c>
      <c r="B1414" t="s">
        <v>494</v>
      </c>
      <c r="C1414" t="s">
        <v>15</v>
      </c>
      <c r="D1414" s="1">
        <v>41639</v>
      </c>
      <c r="E1414" s="6">
        <f t="shared" si="32"/>
        <v>2013</v>
      </c>
      <c r="F1414" s="2">
        <v>3371000000</v>
      </c>
      <c r="G1414" s="2">
        <v>328000000</v>
      </c>
      <c r="H1414" s="2">
        <v>1052000000</v>
      </c>
      <c r="I1414" t="s">
        <v>12</v>
      </c>
      <c r="J1414" s="2">
        <v>787000000</v>
      </c>
      <c r="K1414" t="s">
        <v>83</v>
      </c>
      <c r="L1414" t="s">
        <v>84</v>
      </c>
    </row>
    <row r="1415" spans="1:14" x14ac:dyDescent="0.3">
      <c r="A1415">
        <v>1476</v>
      </c>
      <c r="B1415" t="s">
        <v>494</v>
      </c>
      <c r="C1415" t="s">
        <v>16</v>
      </c>
      <c r="D1415" s="1">
        <v>42004</v>
      </c>
      <c r="E1415" s="6">
        <f t="shared" si="32"/>
        <v>2014</v>
      </c>
      <c r="F1415" s="2">
        <v>4038000000</v>
      </c>
      <c r="G1415" s="2">
        <v>427000000</v>
      </c>
      <c r="H1415" s="2">
        <v>1296000000</v>
      </c>
      <c r="I1415" t="s">
        <v>12</v>
      </c>
      <c r="J1415" s="2">
        <v>942000000</v>
      </c>
      <c r="K1415" t="s">
        <v>83</v>
      </c>
      <c r="L1415" t="s">
        <v>84</v>
      </c>
    </row>
    <row r="1416" spans="1:14" x14ac:dyDescent="0.3">
      <c r="A1416">
        <v>1477</v>
      </c>
      <c r="B1416" t="s">
        <v>494</v>
      </c>
      <c r="C1416" t="s">
        <v>17</v>
      </c>
      <c r="D1416" s="1">
        <v>42369</v>
      </c>
      <c r="E1416" s="6">
        <f t="shared" si="32"/>
        <v>2015</v>
      </c>
      <c r="F1416" s="2">
        <v>3133000000</v>
      </c>
      <c r="G1416" s="2">
        <v>689000000</v>
      </c>
      <c r="H1416" s="2">
        <v>1208000000</v>
      </c>
      <c r="I1416" t="s">
        <v>12</v>
      </c>
      <c r="J1416" s="2">
        <v>1091000000</v>
      </c>
      <c r="K1416" t="s">
        <v>83</v>
      </c>
      <c r="L1416" t="s">
        <v>84</v>
      </c>
    </row>
    <row r="1417" spans="1:14" x14ac:dyDescent="0.3">
      <c r="A1417">
        <v>1478</v>
      </c>
      <c r="B1417" t="s">
        <v>495</v>
      </c>
      <c r="C1417" t="s">
        <v>11</v>
      </c>
      <c r="D1417" s="1">
        <v>41274</v>
      </c>
      <c r="E1417" s="6">
        <f t="shared" si="32"/>
        <v>2012</v>
      </c>
      <c r="F1417" s="2">
        <v>10793000000</v>
      </c>
      <c r="G1417" s="2">
        <v>362000000</v>
      </c>
      <c r="H1417" s="2">
        <v>2123000000</v>
      </c>
      <c r="I1417" t="s">
        <v>12</v>
      </c>
      <c r="J1417" s="2">
        <v>4549000000</v>
      </c>
      <c r="K1417" t="s">
        <v>47</v>
      </c>
      <c r="L1417" t="s">
        <v>100</v>
      </c>
    </row>
    <row r="1418" spans="1:14" x14ac:dyDescent="0.3">
      <c r="A1418">
        <v>1479</v>
      </c>
      <c r="B1418" t="s">
        <v>495</v>
      </c>
      <c r="C1418" t="s">
        <v>15</v>
      </c>
      <c r="D1418" s="1">
        <v>41639</v>
      </c>
      <c r="E1418" s="6">
        <f t="shared" si="32"/>
        <v>2013</v>
      </c>
      <c r="F1418" s="2">
        <v>11813000000</v>
      </c>
      <c r="G1418" s="2">
        <v>374000000</v>
      </c>
      <c r="H1418" s="2">
        <v>2484000000</v>
      </c>
      <c r="I1418" t="s">
        <v>12</v>
      </c>
      <c r="J1418" s="2">
        <v>5445000000</v>
      </c>
      <c r="K1418" t="s">
        <v>47</v>
      </c>
      <c r="L1418" t="s">
        <v>100</v>
      </c>
    </row>
    <row r="1419" spans="1:14" x14ac:dyDescent="0.3">
      <c r="A1419">
        <v>1480</v>
      </c>
      <c r="B1419" t="s">
        <v>495</v>
      </c>
      <c r="C1419" t="s">
        <v>16</v>
      </c>
      <c r="D1419" s="1">
        <v>42004</v>
      </c>
      <c r="E1419" s="6">
        <f t="shared" si="32"/>
        <v>2014</v>
      </c>
      <c r="F1419" s="2">
        <v>12727000000</v>
      </c>
      <c r="G1419" s="2">
        <v>470000000</v>
      </c>
      <c r="H1419" s="2">
        <v>2927000000</v>
      </c>
      <c r="I1419" t="s">
        <v>12</v>
      </c>
      <c r="J1419" s="2">
        <v>5492000000</v>
      </c>
      <c r="K1419" t="s">
        <v>47</v>
      </c>
      <c r="L1419" t="s">
        <v>100</v>
      </c>
    </row>
    <row r="1420" spans="1:14" x14ac:dyDescent="0.3">
      <c r="A1420">
        <v>1481</v>
      </c>
      <c r="B1420" t="s">
        <v>495</v>
      </c>
      <c r="C1420" t="s">
        <v>17</v>
      </c>
      <c r="D1420" s="1">
        <v>42369</v>
      </c>
      <c r="E1420" s="6">
        <f t="shared" si="32"/>
        <v>2015</v>
      </c>
      <c r="F1420" s="2">
        <v>13620000000</v>
      </c>
      <c r="G1420" s="2">
        <v>607000000</v>
      </c>
      <c r="H1420" s="2">
        <v>3264000000</v>
      </c>
      <c r="I1420" t="s">
        <v>12</v>
      </c>
      <c r="J1420" s="2">
        <v>5690000000</v>
      </c>
      <c r="K1420" t="s">
        <v>47</v>
      </c>
      <c r="L1420" t="s">
        <v>100</v>
      </c>
    </row>
    <row r="1421" spans="1:14" x14ac:dyDescent="0.3">
      <c r="A1421">
        <v>1482</v>
      </c>
      <c r="B1421" t="s">
        <v>496</v>
      </c>
      <c r="C1421" t="s">
        <v>11</v>
      </c>
      <c r="D1421" s="1">
        <v>41639</v>
      </c>
      <c r="E1421" s="6">
        <f t="shared" si="32"/>
        <v>2013</v>
      </c>
      <c r="F1421" s="2">
        <v>9021000000</v>
      </c>
      <c r="G1421" s="2">
        <v>3002000000</v>
      </c>
      <c r="H1421" s="2">
        <v>4089000000</v>
      </c>
      <c r="I1421" s="2">
        <v>536000000</v>
      </c>
      <c r="J1421" s="2">
        <v>138000000</v>
      </c>
      <c r="K1421" t="s">
        <v>25</v>
      </c>
      <c r="L1421" t="s">
        <v>30</v>
      </c>
    </row>
    <row r="1422" spans="1:14" x14ac:dyDescent="0.3">
      <c r="A1422">
        <v>1483</v>
      </c>
      <c r="B1422" t="s">
        <v>496</v>
      </c>
      <c r="C1422" t="s">
        <v>15</v>
      </c>
      <c r="D1422" s="1">
        <v>42004</v>
      </c>
      <c r="E1422" s="6">
        <f t="shared" si="32"/>
        <v>2014</v>
      </c>
      <c r="F1422" s="2">
        <v>9675000000</v>
      </c>
      <c r="G1422" s="2">
        <v>3319000000</v>
      </c>
      <c r="H1422" s="2">
        <v>4308000000</v>
      </c>
      <c r="I1422" s="2">
        <v>614000000</v>
      </c>
      <c r="J1422" s="2">
        <v>188000000</v>
      </c>
      <c r="K1422" t="s">
        <v>25</v>
      </c>
      <c r="L1422" t="s">
        <v>30</v>
      </c>
    </row>
    <row r="1423" spans="1:14" x14ac:dyDescent="0.3">
      <c r="A1423">
        <v>1484</v>
      </c>
      <c r="B1423" t="s">
        <v>496</v>
      </c>
      <c r="C1423" t="s">
        <v>16</v>
      </c>
      <c r="D1423" s="1">
        <v>42369</v>
      </c>
      <c r="E1423" s="6">
        <f t="shared" si="32"/>
        <v>2015</v>
      </c>
      <c r="F1423" s="2">
        <v>9946000000</v>
      </c>
      <c r="G1423" s="2">
        <v>3344000000</v>
      </c>
      <c r="H1423" s="2">
        <v>3906000000</v>
      </c>
      <c r="I1423" s="2">
        <v>625000000</v>
      </c>
      <c r="J1423" s="2">
        <v>210000000</v>
      </c>
      <c r="K1423" t="s">
        <v>25</v>
      </c>
      <c r="L1423" t="s">
        <v>30</v>
      </c>
    </row>
    <row r="1424" spans="1:14" x14ac:dyDescent="0.3">
      <c r="A1424">
        <v>1485</v>
      </c>
      <c r="B1424" t="s">
        <v>496</v>
      </c>
      <c r="C1424" t="s">
        <v>17</v>
      </c>
      <c r="D1424" s="1">
        <v>42735</v>
      </c>
      <c r="E1424" s="6">
        <f t="shared" si="32"/>
        <v>2016</v>
      </c>
      <c r="F1424" s="2">
        <v>11325000000</v>
      </c>
      <c r="G1424" s="2">
        <v>3830000000</v>
      </c>
      <c r="H1424" s="2">
        <v>4295000000</v>
      </c>
      <c r="I1424" s="2">
        <v>715000000</v>
      </c>
      <c r="J1424" s="2">
        <v>319000000</v>
      </c>
      <c r="K1424" t="s">
        <v>25</v>
      </c>
      <c r="L1424" t="s">
        <v>30</v>
      </c>
    </row>
    <row r="1425" spans="1:15" x14ac:dyDescent="0.3">
      <c r="A1425">
        <v>1486</v>
      </c>
      <c r="B1425" t="s">
        <v>497</v>
      </c>
      <c r="C1425" t="s">
        <v>11</v>
      </c>
      <c r="D1425" s="1">
        <v>41362</v>
      </c>
      <c r="E1425" s="6">
        <f t="shared" si="32"/>
        <v>2013</v>
      </c>
      <c r="F1425" s="2">
        <v>6906000000</v>
      </c>
      <c r="G1425" s="2">
        <v>1175000000</v>
      </c>
      <c r="H1425" s="2">
        <v>3236000000</v>
      </c>
      <c r="I1425" s="2">
        <v>1026000000</v>
      </c>
      <c r="J1425" s="2">
        <v>286000000</v>
      </c>
      <c r="K1425" t="s">
        <v>22</v>
      </c>
      <c r="L1425" t="s">
        <v>32</v>
      </c>
      <c r="M1425" s="2">
        <f>F1425-G1425</f>
        <v>5731000000</v>
      </c>
      <c r="N1425" s="2">
        <f>H1425+I1425+J1425</f>
        <v>4548000000</v>
      </c>
      <c r="O1425" s="2">
        <f>F1425-N1425</f>
        <v>2358000000</v>
      </c>
    </row>
    <row r="1426" spans="1:15" x14ac:dyDescent="0.3">
      <c r="A1426">
        <v>1487</v>
      </c>
      <c r="B1426" t="s">
        <v>497</v>
      </c>
      <c r="C1426" t="s">
        <v>15</v>
      </c>
      <c r="D1426" s="1">
        <v>41726</v>
      </c>
      <c r="E1426" s="6">
        <f t="shared" si="32"/>
        <v>2014</v>
      </c>
      <c r="F1426" s="2">
        <v>4183000000</v>
      </c>
      <c r="G1426" s="2">
        <v>791000000</v>
      </c>
      <c r="H1426" s="2">
        <v>2186000000</v>
      </c>
      <c r="I1426" s="2">
        <v>722000000</v>
      </c>
      <c r="J1426" s="2">
        <v>93000000</v>
      </c>
      <c r="K1426" t="s">
        <v>22</v>
      </c>
      <c r="L1426" t="s">
        <v>32</v>
      </c>
      <c r="M1426" s="2">
        <f>F1426-G1426</f>
        <v>3392000000</v>
      </c>
      <c r="N1426" s="2">
        <f>H1426+I1426+J1426</f>
        <v>3001000000</v>
      </c>
      <c r="O1426" s="2">
        <f>F1426-N1426</f>
        <v>1182000000</v>
      </c>
    </row>
    <row r="1427" spans="1:15" x14ac:dyDescent="0.3">
      <c r="A1427">
        <v>1488</v>
      </c>
      <c r="B1427" t="s">
        <v>497</v>
      </c>
      <c r="C1427" t="s">
        <v>16</v>
      </c>
      <c r="D1427" s="1">
        <v>42097</v>
      </c>
      <c r="E1427" s="6">
        <f t="shared" si="32"/>
        <v>2015</v>
      </c>
      <c r="F1427" s="2">
        <v>3956000000</v>
      </c>
      <c r="G1427" s="2">
        <v>727000000</v>
      </c>
      <c r="H1427" s="2">
        <v>2012000000</v>
      </c>
      <c r="I1427" s="2">
        <v>812000000</v>
      </c>
      <c r="J1427" s="2">
        <v>87000000</v>
      </c>
      <c r="K1427" t="s">
        <v>22</v>
      </c>
      <c r="L1427" t="s">
        <v>32</v>
      </c>
      <c r="M1427" s="2">
        <f>F1427-G1427</f>
        <v>3229000000</v>
      </c>
      <c r="N1427" s="2">
        <f>H1427+I1427+J1427</f>
        <v>2911000000</v>
      </c>
      <c r="O1427" s="2">
        <f>F1427-N1427</f>
        <v>1045000000</v>
      </c>
    </row>
    <row r="1428" spans="1:15" x14ac:dyDescent="0.3">
      <c r="A1428">
        <v>1489</v>
      </c>
      <c r="B1428" t="s">
        <v>497</v>
      </c>
      <c r="C1428" t="s">
        <v>17</v>
      </c>
      <c r="D1428" s="1">
        <v>42461</v>
      </c>
      <c r="E1428" s="6">
        <f t="shared" si="32"/>
        <v>2016</v>
      </c>
      <c r="F1428" s="2">
        <v>3600000000</v>
      </c>
      <c r="G1428" s="2">
        <v>615000000</v>
      </c>
      <c r="H1428" s="2">
        <v>1587000000</v>
      </c>
      <c r="I1428" s="2">
        <v>748000000</v>
      </c>
      <c r="J1428" s="2">
        <v>57000000</v>
      </c>
      <c r="K1428" t="s">
        <v>22</v>
      </c>
      <c r="L1428" t="s">
        <v>32</v>
      </c>
      <c r="M1428" s="2">
        <f>F1428-G1428</f>
        <v>2985000000</v>
      </c>
      <c r="N1428" s="2">
        <f>H1428+I1428+J1428</f>
        <v>2392000000</v>
      </c>
      <c r="O1428" s="2">
        <f>F1428-N1428</f>
        <v>1208000000</v>
      </c>
    </row>
    <row r="1429" spans="1:15" x14ac:dyDescent="0.3">
      <c r="A1429">
        <v>1490</v>
      </c>
      <c r="B1429" t="s">
        <v>498</v>
      </c>
      <c r="C1429" t="s">
        <v>11</v>
      </c>
      <c r="D1429" s="1">
        <v>41454</v>
      </c>
      <c r="E1429" s="6">
        <f t="shared" si="32"/>
        <v>2013</v>
      </c>
      <c r="F1429" s="2">
        <v>44411233000</v>
      </c>
      <c r="G1429" s="2">
        <v>36414626000</v>
      </c>
      <c r="H1429" s="2">
        <v>6338129000</v>
      </c>
      <c r="I1429" t="s">
        <v>12</v>
      </c>
      <c r="J1429" t="s">
        <v>12</v>
      </c>
      <c r="K1429" t="s">
        <v>36</v>
      </c>
      <c r="L1429" t="s">
        <v>499</v>
      </c>
    </row>
    <row r="1430" spans="1:15" x14ac:dyDescent="0.3">
      <c r="A1430">
        <v>1491</v>
      </c>
      <c r="B1430" t="s">
        <v>498</v>
      </c>
      <c r="C1430" t="s">
        <v>15</v>
      </c>
      <c r="D1430" s="1">
        <v>41818</v>
      </c>
      <c r="E1430" s="6">
        <f t="shared" si="32"/>
        <v>2014</v>
      </c>
      <c r="F1430" s="2">
        <v>46516712000</v>
      </c>
      <c r="G1430" s="2">
        <v>38335677000</v>
      </c>
      <c r="H1430" t="s">
        <v>12</v>
      </c>
      <c r="I1430" t="s">
        <v>12</v>
      </c>
      <c r="J1430" t="s">
        <v>12</v>
      </c>
      <c r="K1430" t="s">
        <v>36</v>
      </c>
      <c r="L1430" t="s">
        <v>499</v>
      </c>
    </row>
    <row r="1431" spans="1:15" x14ac:dyDescent="0.3">
      <c r="A1431">
        <v>1492</v>
      </c>
      <c r="B1431" t="s">
        <v>498</v>
      </c>
      <c r="C1431" t="s">
        <v>16</v>
      </c>
      <c r="D1431" s="1">
        <v>42182</v>
      </c>
      <c r="E1431" s="6">
        <f t="shared" si="32"/>
        <v>2015</v>
      </c>
      <c r="F1431" s="2">
        <v>48680752000</v>
      </c>
      <c r="G1431" s="2">
        <v>40129236000</v>
      </c>
      <c r="H1431" t="s">
        <v>12</v>
      </c>
      <c r="I1431" t="s">
        <v>12</v>
      </c>
      <c r="J1431" t="s">
        <v>12</v>
      </c>
      <c r="K1431" t="s">
        <v>36</v>
      </c>
      <c r="L1431" t="s">
        <v>499</v>
      </c>
    </row>
    <row r="1432" spans="1:15" x14ac:dyDescent="0.3">
      <c r="A1432">
        <v>1493</v>
      </c>
      <c r="B1432" t="s">
        <v>498</v>
      </c>
      <c r="C1432" t="s">
        <v>17</v>
      </c>
      <c r="D1432" s="1">
        <v>42553</v>
      </c>
      <c r="E1432" s="6">
        <f t="shared" si="32"/>
        <v>2016</v>
      </c>
      <c r="F1432" s="2">
        <v>50366919000</v>
      </c>
      <c r="G1432" s="2">
        <v>41326447000</v>
      </c>
      <c r="H1432" t="s">
        <v>12</v>
      </c>
      <c r="I1432" t="s">
        <v>12</v>
      </c>
      <c r="J1432" t="s">
        <v>12</v>
      </c>
      <c r="K1432" t="s">
        <v>36</v>
      </c>
      <c r="L1432" t="s">
        <v>499</v>
      </c>
    </row>
    <row r="1433" spans="1:15" x14ac:dyDescent="0.3">
      <c r="A1433">
        <v>1494</v>
      </c>
      <c r="B1433" t="s">
        <v>500</v>
      </c>
      <c r="C1433" t="s">
        <v>11</v>
      </c>
      <c r="D1433" s="1">
        <v>41274</v>
      </c>
      <c r="E1433" s="6">
        <f t="shared" si="32"/>
        <v>2012</v>
      </c>
      <c r="F1433" s="2">
        <v>127434000000</v>
      </c>
      <c r="G1433" s="2">
        <v>55228000000</v>
      </c>
      <c r="H1433" s="2">
        <v>41066000000</v>
      </c>
      <c r="I1433" t="s">
        <v>12</v>
      </c>
      <c r="J1433" s="2">
        <v>18143000000</v>
      </c>
      <c r="K1433" t="s">
        <v>182</v>
      </c>
      <c r="L1433" t="s">
        <v>183</v>
      </c>
    </row>
    <row r="1434" spans="1:15" x14ac:dyDescent="0.3">
      <c r="A1434">
        <v>1495</v>
      </c>
      <c r="B1434" t="s">
        <v>500</v>
      </c>
      <c r="C1434" t="s">
        <v>15</v>
      </c>
      <c r="D1434" s="1">
        <v>41639</v>
      </c>
      <c r="E1434" s="6">
        <f t="shared" si="32"/>
        <v>2013</v>
      </c>
      <c r="F1434" s="2">
        <v>128752000000</v>
      </c>
      <c r="G1434" s="2">
        <v>51191000000</v>
      </c>
      <c r="H1434" s="2">
        <v>28414000000</v>
      </c>
      <c r="I1434" t="s">
        <v>12</v>
      </c>
      <c r="J1434" s="2">
        <v>18395000000</v>
      </c>
      <c r="K1434" t="s">
        <v>182</v>
      </c>
      <c r="L1434" t="s">
        <v>183</v>
      </c>
    </row>
    <row r="1435" spans="1:15" x14ac:dyDescent="0.3">
      <c r="A1435">
        <v>1496</v>
      </c>
      <c r="B1435" t="s">
        <v>500</v>
      </c>
      <c r="C1435" t="s">
        <v>16</v>
      </c>
      <c r="D1435" s="1">
        <v>42004</v>
      </c>
      <c r="E1435" s="6">
        <f t="shared" si="32"/>
        <v>2014</v>
      </c>
      <c r="F1435" s="2">
        <v>132447000000</v>
      </c>
      <c r="G1435" s="2">
        <v>60145000000</v>
      </c>
      <c r="H1435" s="2">
        <v>41817000000</v>
      </c>
      <c r="I1435" t="s">
        <v>12</v>
      </c>
      <c r="J1435" s="2">
        <v>18273000000</v>
      </c>
      <c r="K1435" t="s">
        <v>182</v>
      </c>
      <c r="L1435" t="s">
        <v>183</v>
      </c>
    </row>
    <row r="1436" spans="1:15" x14ac:dyDescent="0.3">
      <c r="A1436">
        <v>1497</v>
      </c>
      <c r="B1436" t="s">
        <v>500</v>
      </c>
      <c r="C1436" t="s">
        <v>17</v>
      </c>
      <c r="D1436" s="1">
        <v>42369</v>
      </c>
      <c r="E1436" s="6">
        <f t="shared" si="32"/>
        <v>2015</v>
      </c>
      <c r="F1436" s="2">
        <v>146801000000</v>
      </c>
      <c r="G1436" s="2">
        <v>67046000000</v>
      </c>
      <c r="H1436" s="2">
        <v>32954000000</v>
      </c>
      <c r="I1436" t="s">
        <v>12</v>
      </c>
      <c r="J1436" s="2">
        <v>22016000000</v>
      </c>
      <c r="K1436" t="s">
        <v>182</v>
      </c>
      <c r="L1436" t="s">
        <v>183</v>
      </c>
    </row>
    <row r="1437" spans="1:15" x14ac:dyDescent="0.3">
      <c r="A1437">
        <v>1498</v>
      </c>
      <c r="B1437" t="s">
        <v>501</v>
      </c>
      <c r="C1437" t="s">
        <v>11</v>
      </c>
      <c r="D1437" s="1">
        <v>41639</v>
      </c>
      <c r="E1437" s="6">
        <f t="shared" si="32"/>
        <v>2013</v>
      </c>
      <c r="F1437" s="2">
        <v>4206100000</v>
      </c>
      <c r="G1437" s="2">
        <v>2545600000</v>
      </c>
      <c r="H1437" s="2">
        <v>1193800000</v>
      </c>
      <c r="I1437" t="s">
        <v>12</v>
      </c>
      <c r="J1437" t="s">
        <v>12</v>
      </c>
      <c r="K1437" t="s">
        <v>36</v>
      </c>
      <c r="L1437" t="s">
        <v>502</v>
      </c>
    </row>
    <row r="1438" spans="1:15" x14ac:dyDescent="0.3">
      <c r="A1438">
        <v>1499</v>
      </c>
      <c r="B1438" t="s">
        <v>501</v>
      </c>
      <c r="C1438" t="s">
        <v>15</v>
      </c>
      <c r="D1438" s="1">
        <v>42004</v>
      </c>
      <c r="E1438" s="6">
        <f t="shared" si="32"/>
        <v>2014</v>
      </c>
      <c r="F1438" s="2">
        <v>4146300000</v>
      </c>
      <c r="G1438" s="2">
        <v>2493300000</v>
      </c>
      <c r="H1438" s="2">
        <v>1163900000</v>
      </c>
      <c r="I1438" t="s">
        <v>12</v>
      </c>
      <c r="J1438" t="s">
        <v>12</v>
      </c>
      <c r="K1438" t="s">
        <v>36</v>
      </c>
      <c r="L1438" t="s">
        <v>502</v>
      </c>
    </row>
    <row r="1439" spans="1:15" x14ac:dyDescent="0.3">
      <c r="A1439">
        <v>1500</v>
      </c>
      <c r="B1439" t="s">
        <v>501</v>
      </c>
      <c r="C1439" t="s">
        <v>16</v>
      </c>
      <c r="D1439" s="1">
        <v>42369</v>
      </c>
      <c r="E1439" s="6">
        <f t="shared" si="32"/>
        <v>2015</v>
      </c>
      <c r="F1439" s="2">
        <v>3567500000</v>
      </c>
      <c r="G1439" s="2">
        <v>2163500000</v>
      </c>
      <c r="H1439" s="2">
        <v>1051800000</v>
      </c>
      <c r="I1439" t="s">
        <v>12</v>
      </c>
      <c r="J1439" t="s">
        <v>12</v>
      </c>
      <c r="K1439" t="s">
        <v>36</v>
      </c>
      <c r="L1439" t="s">
        <v>502</v>
      </c>
    </row>
    <row r="1440" spans="1:15" x14ac:dyDescent="0.3">
      <c r="A1440">
        <v>1501</v>
      </c>
      <c r="B1440" t="s">
        <v>501</v>
      </c>
      <c r="C1440" t="s">
        <v>17</v>
      </c>
      <c r="D1440" s="1">
        <v>42735</v>
      </c>
      <c r="E1440" s="6">
        <f t="shared" si="32"/>
        <v>2016</v>
      </c>
      <c r="F1440" s="2">
        <v>4885000000</v>
      </c>
      <c r="G1440" s="2">
        <v>3003100000</v>
      </c>
      <c r="H1440" s="2">
        <v>1597300000</v>
      </c>
      <c r="I1440" t="s">
        <v>12</v>
      </c>
      <c r="J1440" t="s">
        <v>12</v>
      </c>
      <c r="K1440" t="s">
        <v>36</v>
      </c>
      <c r="L1440" t="s">
        <v>502</v>
      </c>
    </row>
    <row r="1441" spans="1:15" x14ac:dyDescent="0.3">
      <c r="A1441">
        <v>1502</v>
      </c>
      <c r="B1441" t="s">
        <v>503</v>
      </c>
      <c r="C1441" t="s">
        <v>11</v>
      </c>
      <c r="D1441" s="1">
        <v>41274</v>
      </c>
      <c r="E1441" s="6">
        <f t="shared" si="32"/>
        <v>2012</v>
      </c>
      <c r="F1441" s="2">
        <v>2665000000</v>
      </c>
      <c r="G1441" s="2">
        <v>1174000000</v>
      </c>
      <c r="H1441" s="2">
        <v>728000000</v>
      </c>
      <c r="I1441" s="2">
        <v>183000000</v>
      </c>
      <c r="J1441" s="7">
        <v>0</v>
      </c>
      <c r="K1441" t="s">
        <v>22</v>
      </c>
      <c r="L1441" t="s">
        <v>32</v>
      </c>
      <c r="M1441" s="2">
        <f>F1441-G1441</f>
        <v>1491000000</v>
      </c>
      <c r="N1441" s="2">
        <f>H1441+I1441+J1441</f>
        <v>911000000</v>
      </c>
      <c r="O1441" s="2">
        <f>F1441-N1441</f>
        <v>1754000000</v>
      </c>
    </row>
    <row r="1442" spans="1:15" x14ac:dyDescent="0.3">
      <c r="A1442">
        <v>1503</v>
      </c>
      <c r="B1442" t="s">
        <v>503</v>
      </c>
      <c r="C1442" t="s">
        <v>15</v>
      </c>
      <c r="D1442" s="1">
        <v>41639</v>
      </c>
      <c r="E1442" s="6">
        <f t="shared" si="32"/>
        <v>2013</v>
      </c>
      <c r="F1442" s="2">
        <v>2692000000</v>
      </c>
      <c r="G1442" s="2">
        <v>1219000000</v>
      </c>
      <c r="H1442" s="2">
        <v>757000000</v>
      </c>
      <c r="I1442" s="2">
        <v>184000000</v>
      </c>
      <c r="J1442">
        <v>0</v>
      </c>
      <c r="K1442" t="s">
        <v>22</v>
      </c>
      <c r="L1442" t="s">
        <v>32</v>
      </c>
      <c r="M1442" s="2">
        <f>F1442-G1442</f>
        <v>1473000000</v>
      </c>
      <c r="N1442" s="2">
        <f>H1442+I1442+J1442</f>
        <v>941000000</v>
      </c>
      <c r="O1442" s="2">
        <f>F1442-N1442</f>
        <v>1751000000</v>
      </c>
    </row>
    <row r="1443" spans="1:15" x14ac:dyDescent="0.3">
      <c r="A1443">
        <v>1504</v>
      </c>
      <c r="B1443" t="s">
        <v>503</v>
      </c>
      <c r="C1443" t="s">
        <v>16</v>
      </c>
      <c r="D1443" s="1">
        <v>42004</v>
      </c>
      <c r="E1443" s="6">
        <f t="shared" si="32"/>
        <v>2014</v>
      </c>
      <c r="F1443" s="2">
        <v>2732000000</v>
      </c>
      <c r="G1443" s="2">
        <v>1253000000</v>
      </c>
      <c r="H1443" s="2">
        <v>770000000</v>
      </c>
      <c r="I1443" s="2">
        <v>206000000</v>
      </c>
      <c r="J1443">
        <v>0</v>
      </c>
      <c r="K1443" t="s">
        <v>22</v>
      </c>
      <c r="L1443" t="s">
        <v>32</v>
      </c>
      <c r="M1443" s="2">
        <f>F1443-G1443</f>
        <v>1479000000</v>
      </c>
      <c r="N1443" s="2">
        <f>H1443+I1443+J1443</f>
        <v>976000000</v>
      </c>
      <c r="O1443" s="2">
        <f>F1443-N1443</f>
        <v>1756000000</v>
      </c>
    </row>
    <row r="1444" spans="1:15" x14ac:dyDescent="0.3">
      <c r="A1444">
        <v>1505</v>
      </c>
      <c r="B1444" t="s">
        <v>503</v>
      </c>
      <c r="C1444" t="s">
        <v>17</v>
      </c>
      <c r="D1444" s="1">
        <v>42369</v>
      </c>
      <c r="E1444" s="6">
        <f t="shared" si="32"/>
        <v>2015</v>
      </c>
      <c r="F1444" s="2">
        <v>2530000000</v>
      </c>
      <c r="G1444" s="2">
        <v>1254000000</v>
      </c>
      <c r="H1444" s="2">
        <v>765000000</v>
      </c>
      <c r="I1444" s="2">
        <v>228000000</v>
      </c>
      <c r="J1444">
        <v>0</v>
      </c>
      <c r="K1444" t="s">
        <v>22</v>
      </c>
      <c r="L1444" t="s">
        <v>32</v>
      </c>
      <c r="M1444" s="2">
        <f>F1444-G1444</f>
        <v>1276000000</v>
      </c>
      <c r="N1444" s="2">
        <f>H1444+I1444+J1444</f>
        <v>993000000</v>
      </c>
      <c r="O1444" s="2">
        <f>F1444-N1444</f>
        <v>1537000000</v>
      </c>
    </row>
    <row r="1445" spans="1:15" x14ac:dyDescent="0.3">
      <c r="A1445">
        <v>1506</v>
      </c>
      <c r="B1445" t="s">
        <v>504</v>
      </c>
      <c r="C1445" t="s">
        <v>11</v>
      </c>
      <c r="D1445" s="1">
        <v>41547</v>
      </c>
      <c r="E1445" s="6">
        <f t="shared" si="32"/>
        <v>2013</v>
      </c>
      <c r="F1445" s="2">
        <v>1924400000</v>
      </c>
      <c r="G1445" s="2">
        <v>874838000</v>
      </c>
      <c r="H1445" s="2">
        <v>254468000</v>
      </c>
      <c r="I1445" t="s">
        <v>12</v>
      </c>
      <c r="J1445" s="2">
        <v>45639000</v>
      </c>
      <c r="K1445" t="s">
        <v>13</v>
      </c>
      <c r="L1445" t="s">
        <v>91</v>
      </c>
    </row>
    <row r="1446" spans="1:15" x14ac:dyDescent="0.3">
      <c r="A1446">
        <v>1507</v>
      </c>
      <c r="B1446" t="s">
        <v>504</v>
      </c>
      <c r="C1446" t="s">
        <v>15</v>
      </c>
      <c r="D1446" s="1">
        <v>41912</v>
      </c>
      <c r="E1446" s="6">
        <f t="shared" si="32"/>
        <v>2014</v>
      </c>
      <c r="F1446" s="2">
        <v>2372906000</v>
      </c>
      <c r="G1446" s="2">
        <v>1105032000</v>
      </c>
      <c r="H1446" s="2">
        <v>276446000</v>
      </c>
      <c r="I1446" t="s">
        <v>12</v>
      </c>
      <c r="J1446" s="2">
        <v>63608000</v>
      </c>
      <c r="K1446" t="s">
        <v>13</v>
      </c>
      <c r="L1446" t="s">
        <v>91</v>
      </c>
    </row>
    <row r="1447" spans="1:15" x14ac:dyDescent="0.3">
      <c r="A1447">
        <v>1508</v>
      </c>
      <c r="B1447" t="s">
        <v>504</v>
      </c>
      <c r="C1447" t="s">
        <v>16</v>
      </c>
      <c r="D1447" s="1">
        <v>42277</v>
      </c>
      <c r="E1447" s="6">
        <f t="shared" si="32"/>
        <v>2015</v>
      </c>
      <c r="F1447" s="2">
        <v>2707115000</v>
      </c>
      <c r="G1447" s="2">
        <v>1257270000</v>
      </c>
      <c r="H1447" s="2">
        <v>321624000</v>
      </c>
      <c r="I1447" t="s">
        <v>12</v>
      </c>
      <c r="J1447" s="2">
        <v>54219000</v>
      </c>
      <c r="K1447" t="s">
        <v>13</v>
      </c>
      <c r="L1447" t="s">
        <v>91</v>
      </c>
    </row>
    <row r="1448" spans="1:15" x14ac:dyDescent="0.3">
      <c r="A1448">
        <v>1509</v>
      </c>
      <c r="B1448" t="s">
        <v>504</v>
      </c>
      <c r="C1448" t="s">
        <v>17</v>
      </c>
      <c r="D1448" s="1">
        <v>42643</v>
      </c>
      <c r="E1448" s="6">
        <f t="shared" si="32"/>
        <v>2016</v>
      </c>
      <c r="F1448" s="2">
        <v>3171411000</v>
      </c>
      <c r="G1448" s="2">
        <v>1443348000</v>
      </c>
      <c r="H1448" s="2">
        <v>382858000</v>
      </c>
      <c r="I1448" t="s">
        <v>12</v>
      </c>
      <c r="J1448" s="2">
        <v>77445000</v>
      </c>
      <c r="K1448" t="s">
        <v>13</v>
      </c>
      <c r="L1448" t="s">
        <v>91</v>
      </c>
    </row>
    <row r="1449" spans="1:15" x14ac:dyDescent="0.3">
      <c r="A1449">
        <v>1510</v>
      </c>
      <c r="B1449" t="s">
        <v>505</v>
      </c>
      <c r="C1449" t="s">
        <v>11</v>
      </c>
      <c r="D1449" s="1">
        <v>41544</v>
      </c>
      <c r="E1449" s="6">
        <f t="shared" si="32"/>
        <v>2013</v>
      </c>
      <c r="F1449" s="2">
        <v>11390000000</v>
      </c>
      <c r="G1449" s="2">
        <v>7739000000</v>
      </c>
      <c r="H1449" s="2">
        <v>1440000000</v>
      </c>
      <c r="I1449" s="2">
        <v>590000000</v>
      </c>
      <c r="J1449" t="s">
        <v>12</v>
      </c>
      <c r="K1449" t="s">
        <v>22</v>
      </c>
      <c r="L1449" t="s">
        <v>506</v>
      </c>
      <c r="N1449" s="2" t="e">
        <f>H1449+I1449+J1449</f>
        <v>#VALUE!</v>
      </c>
    </row>
    <row r="1450" spans="1:15" x14ac:dyDescent="0.3">
      <c r="A1450">
        <v>1511</v>
      </c>
      <c r="B1450" t="s">
        <v>505</v>
      </c>
      <c r="C1450" t="s">
        <v>15</v>
      </c>
      <c r="D1450" s="1">
        <v>41908</v>
      </c>
      <c r="E1450" s="6">
        <f t="shared" si="32"/>
        <v>2014</v>
      </c>
      <c r="F1450" s="2">
        <v>11973000000</v>
      </c>
      <c r="G1450" s="2">
        <v>8001000000</v>
      </c>
      <c r="H1450" s="2">
        <v>1534000000</v>
      </c>
      <c r="I1450" s="2">
        <v>583000000</v>
      </c>
      <c r="J1450" t="s">
        <v>12</v>
      </c>
      <c r="K1450" t="s">
        <v>22</v>
      </c>
      <c r="L1450" t="s">
        <v>506</v>
      </c>
      <c r="N1450" s="2" t="e">
        <f>H1450+I1450+J1450</f>
        <v>#VALUE!</v>
      </c>
    </row>
    <row r="1451" spans="1:15" x14ac:dyDescent="0.3">
      <c r="A1451">
        <v>1512</v>
      </c>
      <c r="B1451" t="s">
        <v>505</v>
      </c>
      <c r="C1451" t="s">
        <v>16</v>
      </c>
      <c r="D1451" s="1">
        <v>42272</v>
      </c>
      <c r="E1451" s="6">
        <f t="shared" si="32"/>
        <v>2015</v>
      </c>
      <c r="F1451" s="2">
        <v>12233000000</v>
      </c>
      <c r="G1451" s="2">
        <v>8146000000</v>
      </c>
      <c r="H1451" s="2">
        <v>1504000000</v>
      </c>
      <c r="I1451" s="2">
        <v>627000000</v>
      </c>
      <c r="J1451" t="s">
        <v>12</v>
      </c>
      <c r="K1451" t="s">
        <v>22</v>
      </c>
      <c r="L1451" t="s">
        <v>506</v>
      </c>
      <c r="N1451" s="2" t="e">
        <f>H1451+I1451+J1451</f>
        <v>#VALUE!</v>
      </c>
    </row>
    <row r="1452" spans="1:15" x14ac:dyDescent="0.3">
      <c r="A1452">
        <v>1513</v>
      </c>
      <c r="B1452" t="s">
        <v>505</v>
      </c>
      <c r="C1452" t="s">
        <v>17</v>
      </c>
      <c r="D1452" s="1">
        <v>42643</v>
      </c>
      <c r="E1452" s="6">
        <f t="shared" si="32"/>
        <v>2016</v>
      </c>
      <c r="F1452" s="2">
        <v>12238000000</v>
      </c>
      <c r="G1452" s="2">
        <v>8205000000</v>
      </c>
      <c r="H1452" s="2">
        <v>1463000000</v>
      </c>
      <c r="I1452" s="2">
        <v>644000000</v>
      </c>
      <c r="J1452" t="s">
        <v>12</v>
      </c>
      <c r="K1452" t="s">
        <v>22</v>
      </c>
      <c r="L1452" t="s">
        <v>506</v>
      </c>
      <c r="N1452" s="2" t="e">
        <f>H1452+I1452+J1452</f>
        <v>#VALUE!</v>
      </c>
    </row>
    <row r="1453" spans="1:15" x14ac:dyDescent="0.3">
      <c r="A1453">
        <v>1514</v>
      </c>
      <c r="B1453" t="s">
        <v>507</v>
      </c>
      <c r="C1453" t="s">
        <v>11</v>
      </c>
      <c r="D1453" s="1">
        <v>41273</v>
      </c>
      <c r="E1453" s="6">
        <f t="shared" si="32"/>
        <v>2012</v>
      </c>
      <c r="F1453" s="2">
        <v>5353197000</v>
      </c>
      <c r="G1453" s="2">
        <v>2943847000</v>
      </c>
      <c r="H1453" s="2">
        <v>1303427000</v>
      </c>
      <c r="I1453" t="s">
        <v>12</v>
      </c>
      <c r="J1453" s="2">
        <v>194039000</v>
      </c>
      <c r="K1453" t="s">
        <v>19</v>
      </c>
      <c r="L1453" t="s">
        <v>508</v>
      </c>
    </row>
    <row r="1454" spans="1:15" x14ac:dyDescent="0.3">
      <c r="A1454">
        <v>1515</v>
      </c>
      <c r="B1454" t="s">
        <v>507</v>
      </c>
      <c r="C1454" t="s">
        <v>15</v>
      </c>
      <c r="D1454" s="1">
        <v>41637</v>
      </c>
      <c r="E1454" s="6">
        <f t="shared" si="32"/>
        <v>2013</v>
      </c>
      <c r="F1454" s="2">
        <v>1603123000</v>
      </c>
      <c r="G1454" s="2">
        <v>662769000</v>
      </c>
      <c r="H1454" s="2">
        <v>531932000</v>
      </c>
      <c r="I1454" t="s">
        <v>12</v>
      </c>
      <c r="J1454" s="2">
        <v>74833000</v>
      </c>
      <c r="K1454" t="s">
        <v>19</v>
      </c>
      <c r="L1454" t="s">
        <v>508</v>
      </c>
    </row>
    <row r="1455" spans="1:15" x14ac:dyDescent="0.3">
      <c r="A1455">
        <v>1516</v>
      </c>
      <c r="B1455" t="s">
        <v>507</v>
      </c>
      <c r="C1455" t="s">
        <v>16</v>
      </c>
      <c r="D1455" s="1">
        <v>42004</v>
      </c>
      <c r="E1455" s="6">
        <f t="shared" si="32"/>
        <v>2014</v>
      </c>
      <c r="F1455" s="2">
        <v>2626141000</v>
      </c>
      <c r="G1455" s="2">
        <v>954990000</v>
      </c>
      <c r="H1455" s="2">
        <v>766854000</v>
      </c>
      <c r="I1455" t="s">
        <v>12</v>
      </c>
      <c r="J1455" s="2">
        <v>151837000</v>
      </c>
      <c r="K1455" t="s">
        <v>19</v>
      </c>
      <c r="L1455" t="s">
        <v>508</v>
      </c>
    </row>
    <row r="1456" spans="1:15" x14ac:dyDescent="0.3">
      <c r="A1456">
        <v>1517</v>
      </c>
      <c r="B1456" t="s">
        <v>507</v>
      </c>
      <c r="C1456" t="s">
        <v>17</v>
      </c>
      <c r="D1456" s="1">
        <v>42369</v>
      </c>
      <c r="E1456" s="6">
        <f t="shared" si="32"/>
        <v>2015</v>
      </c>
      <c r="F1456" s="2">
        <v>3050945000</v>
      </c>
      <c r="G1456" s="2">
        <v>923336000</v>
      </c>
      <c r="H1456" s="2">
        <v>1068221000</v>
      </c>
      <c r="I1456" t="s">
        <v>12</v>
      </c>
      <c r="J1456" s="2">
        <v>205087000</v>
      </c>
      <c r="K1456" t="s">
        <v>19</v>
      </c>
      <c r="L1456" t="s">
        <v>508</v>
      </c>
    </row>
    <row r="1457" spans="1:12" x14ac:dyDescent="0.3">
      <c r="A1457">
        <v>1518</v>
      </c>
      <c r="B1457" t="s">
        <v>509</v>
      </c>
      <c r="C1457" t="s">
        <v>11</v>
      </c>
      <c r="D1457" s="1">
        <v>41307</v>
      </c>
      <c r="E1457" s="6">
        <f t="shared" si="32"/>
        <v>2013</v>
      </c>
      <c r="F1457" s="2">
        <v>73301000000</v>
      </c>
      <c r="G1457" s="2">
        <v>50568000000</v>
      </c>
      <c r="H1457" s="2">
        <v>15110000000</v>
      </c>
      <c r="I1457" t="s">
        <v>12</v>
      </c>
      <c r="J1457" s="2">
        <v>2044000000</v>
      </c>
      <c r="K1457" t="s">
        <v>19</v>
      </c>
      <c r="L1457" t="s">
        <v>197</v>
      </c>
    </row>
    <row r="1458" spans="1:12" x14ac:dyDescent="0.3">
      <c r="A1458">
        <v>1519</v>
      </c>
      <c r="B1458" t="s">
        <v>509</v>
      </c>
      <c r="C1458" t="s">
        <v>15</v>
      </c>
      <c r="D1458" s="1">
        <v>41671</v>
      </c>
      <c r="E1458" s="6">
        <f t="shared" si="32"/>
        <v>2014</v>
      </c>
      <c r="F1458" s="2">
        <v>71279000000</v>
      </c>
      <c r="G1458" s="2">
        <v>50039000000</v>
      </c>
      <c r="H1458" s="2">
        <v>14465000000</v>
      </c>
      <c r="I1458" t="s">
        <v>12</v>
      </c>
      <c r="J1458" s="2">
        <v>1996000000</v>
      </c>
      <c r="K1458" t="s">
        <v>19</v>
      </c>
      <c r="L1458" t="s">
        <v>197</v>
      </c>
    </row>
    <row r="1459" spans="1:12" x14ac:dyDescent="0.3">
      <c r="A1459">
        <v>1520</v>
      </c>
      <c r="B1459" t="s">
        <v>509</v>
      </c>
      <c r="C1459" t="s">
        <v>16</v>
      </c>
      <c r="D1459" s="1">
        <v>42035</v>
      </c>
      <c r="E1459" s="6">
        <f t="shared" si="32"/>
        <v>2015</v>
      </c>
      <c r="F1459" s="2">
        <v>72618000000</v>
      </c>
      <c r="G1459" s="2">
        <v>51278000000</v>
      </c>
      <c r="H1459" s="2">
        <v>14676000000</v>
      </c>
      <c r="I1459" t="s">
        <v>12</v>
      </c>
      <c r="J1459" s="2">
        <v>2129000000</v>
      </c>
      <c r="K1459" t="s">
        <v>19</v>
      </c>
      <c r="L1459" t="s">
        <v>197</v>
      </c>
    </row>
    <row r="1460" spans="1:12" x14ac:dyDescent="0.3">
      <c r="A1460">
        <v>1521</v>
      </c>
      <c r="B1460" t="s">
        <v>509</v>
      </c>
      <c r="C1460" t="s">
        <v>17</v>
      </c>
      <c r="D1460" s="1">
        <v>42399</v>
      </c>
      <c r="E1460" s="6">
        <f t="shared" si="32"/>
        <v>2016</v>
      </c>
      <c r="F1460" s="2">
        <v>73785000000</v>
      </c>
      <c r="G1460" s="2">
        <v>51997000000</v>
      </c>
      <c r="H1460" s="2">
        <v>14665000000</v>
      </c>
      <c r="I1460" t="s">
        <v>12</v>
      </c>
      <c r="J1460" s="2">
        <v>2213000000</v>
      </c>
      <c r="K1460" t="s">
        <v>19</v>
      </c>
      <c r="L1460" t="s">
        <v>197</v>
      </c>
    </row>
    <row r="1461" spans="1:12" x14ac:dyDescent="0.3">
      <c r="A1461">
        <v>1522</v>
      </c>
      <c r="B1461" t="s">
        <v>510</v>
      </c>
      <c r="C1461" t="s">
        <v>11</v>
      </c>
      <c r="D1461" s="1">
        <v>41305</v>
      </c>
      <c r="E1461" s="6">
        <f t="shared" si="32"/>
        <v>2013</v>
      </c>
      <c r="F1461" s="2">
        <v>3794249000</v>
      </c>
      <c r="G1461" s="2">
        <v>1630965000</v>
      </c>
      <c r="H1461" s="2">
        <v>1466067000</v>
      </c>
      <c r="I1461" t="s">
        <v>12</v>
      </c>
      <c r="J1461" t="s">
        <v>12</v>
      </c>
      <c r="K1461" t="s">
        <v>19</v>
      </c>
      <c r="L1461" t="s">
        <v>289</v>
      </c>
    </row>
    <row r="1462" spans="1:12" x14ac:dyDescent="0.3">
      <c r="A1462">
        <v>1523</v>
      </c>
      <c r="B1462" t="s">
        <v>510</v>
      </c>
      <c r="C1462" t="s">
        <v>15</v>
      </c>
      <c r="D1462" s="1">
        <v>41670</v>
      </c>
      <c r="E1462" s="6">
        <f t="shared" si="32"/>
        <v>2014</v>
      </c>
      <c r="F1462" s="2">
        <v>4031100000</v>
      </c>
      <c r="G1462" s="2">
        <v>1690700000</v>
      </c>
      <c r="H1462" s="2">
        <v>2036100000</v>
      </c>
      <c r="I1462" t="s">
        <v>12</v>
      </c>
      <c r="J1462" t="s">
        <v>12</v>
      </c>
      <c r="K1462" t="s">
        <v>19</v>
      </c>
      <c r="L1462" t="s">
        <v>289</v>
      </c>
    </row>
    <row r="1463" spans="1:12" x14ac:dyDescent="0.3">
      <c r="A1463">
        <v>1524</v>
      </c>
      <c r="B1463" t="s">
        <v>510</v>
      </c>
      <c r="C1463" t="s">
        <v>16</v>
      </c>
      <c r="D1463" s="1">
        <v>42035</v>
      </c>
      <c r="E1463" s="6">
        <f t="shared" si="32"/>
        <v>2015</v>
      </c>
      <c r="F1463" s="2">
        <v>4249900000</v>
      </c>
      <c r="G1463" s="2">
        <v>1712700000</v>
      </c>
      <c r="H1463" s="2">
        <v>1645800000</v>
      </c>
      <c r="I1463" t="s">
        <v>12</v>
      </c>
      <c r="J1463" t="s">
        <v>12</v>
      </c>
      <c r="K1463" t="s">
        <v>19</v>
      </c>
      <c r="L1463" t="s">
        <v>289</v>
      </c>
    </row>
    <row r="1464" spans="1:12" x14ac:dyDescent="0.3">
      <c r="A1464">
        <v>1525</v>
      </c>
      <c r="B1464" t="s">
        <v>510</v>
      </c>
      <c r="C1464" t="s">
        <v>17</v>
      </c>
      <c r="D1464" s="1">
        <v>42400</v>
      </c>
      <c r="E1464" s="6">
        <f t="shared" si="32"/>
        <v>2016</v>
      </c>
      <c r="F1464" s="2">
        <v>4104900000</v>
      </c>
      <c r="G1464" s="2">
        <v>1613600000</v>
      </c>
      <c r="H1464" s="2">
        <v>1731200000</v>
      </c>
      <c r="I1464" t="s">
        <v>12</v>
      </c>
      <c r="J1464" t="s">
        <v>12</v>
      </c>
      <c r="K1464" t="s">
        <v>19</v>
      </c>
      <c r="L1464" t="s">
        <v>289</v>
      </c>
    </row>
    <row r="1465" spans="1:12" x14ac:dyDescent="0.3">
      <c r="A1465">
        <v>1526</v>
      </c>
      <c r="B1465" t="s">
        <v>511</v>
      </c>
      <c r="C1465" t="s">
        <v>11</v>
      </c>
      <c r="D1465" s="1">
        <v>41307</v>
      </c>
      <c r="E1465" s="6">
        <f t="shared" si="32"/>
        <v>2013</v>
      </c>
      <c r="F1465" s="2">
        <v>25878372000</v>
      </c>
      <c r="G1465" s="2">
        <v>18521400000</v>
      </c>
      <c r="H1465" s="2">
        <v>4250446000</v>
      </c>
      <c r="I1465" t="s">
        <v>12</v>
      </c>
      <c r="J1465" t="s">
        <v>12</v>
      </c>
      <c r="K1465" t="s">
        <v>19</v>
      </c>
      <c r="L1465" t="s">
        <v>257</v>
      </c>
    </row>
    <row r="1466" spans="1:12" x14ac:dyDescent="0.3">
      <c r="A1466">
        <v>1527</v>
      </c>
      <c r="B1466" t="s">
        <v>511</v>
      </c>
      <c r="C1466" t="s">
        <v>15</v>
      </c>
      <c r="D1466" s="1">
        <v>41671</v>
      </c>
      <c r="E1466" s="6">
        <f t="shared" si="32"/>
        <v>2014</v>
      </c>
      <c r="F1466" s="2">
        <v>27422696000</v>
      </c>
      <c r="G1466" s="2">
        <v>19605037000</v>
      </c>
      <c r="H1466" s="2">
        <v>4467089000</v>
      </c>
      <c r="I1466" t="s">
        <v>12</v>
      </c>
      <c r="J1466" t="s">
        <v>12</v>
      </c>
      <c r="K1466" t="s">
        <v>19</v>
      </c>
      <c r="L1466" t="s">
        <v>257</v>
      </c>
    </row>
    <row r="1467" spans="1:12" x14ac:dyDescent="0.3">
      <c r="A1467">
        <v>1528</v>
      </c>
      <c r="B1467" t="s">
        <v>511</v>
      </c>
      <c r="C1467" t="s">
        <v>16</v>
      </c>
      <c r="D1467" s="1">
        <v>42035</v>
      </c>
      <c r="E1467" s="6">
        <f t="shared" si="32"/>
        <v>2015</v>
      </c>
      <c r="F1467" s="2">
        <v>29078407000</v>
      </c>
      <c r="G1467" s="2">
        <v>20776522000</v>
      </c>
      <c r="H1467" s="2">
        <v>4695384000</v>
      </c>
      <c r="I1467" t="s">
        <v>12</v>
      </c>
      <c r="J1467" t="s">
        <v>12</v>
      </c>
      <c r="K1467" t="s">
        <v>19</v>
      </c>
      <c r="L1467" t="s">
        <v>257</v>
      </c>
    </row>
    <row r="1468" spans="1:12" x14ac:dyDescent="0.3">
      <c r="A1468">
        <v>1529</v>
      </c>
      <c r="B1468" t="s">
        <v>511</v>
      </c>
      <c r="C1468" t="s">
        <v>17</v>
      </c>
      <c r="D1468" s="1">
        <v>42399</v>
      </c>
      <c r="E1468" s="6">
        <f t="shared" si="32"/>
        <v>2016</v>
      </c>
      <c r="F1468" s="2">
        <v>30944938000</v>
      </c>
      <c r="G1468" s="2">
        <v>22034523000</v>
      </c>
      <c r="H1468" s="2">
        <v>5205715000</v>
      </c>
      <c r="I1468" t="s">
        <v>12</v>
      </c>
      <c r="J1468" t="s">
        <v>12</v>
      </c>
      <c r="K1468" t="s">
        <v>19</v>
      </c>
      <c r="L1468" t="s">
        <v>257</v>
      </c>
    </row>
    <row r="1469" spans="1:12" x14ac:dyDescent="0.3">
      <c r="A1469">
        <v>1530</v>
      </c>
      <c r="B1469" t="s">
        <v>512</v>
      </c>
      <c r="C1469" t="s">
        <v>11</v>
      </c>
      <c r="D1469" s="1">
        <v>41274</v>
      </c>
      <c r="E1469" s="6">
        <f t="shared" si="32"/>
        <v>2012</v>
      </c>
      <c r="F1469" s="2">
        <v>3589516000</v>
      </c>
      <c r="G1469" s="2">
        <v>1955682000</v>
      </c>
      <c r="H1469" t="s">
        <v>12</v>
      </c>
      <c r="I1469" t="s">
        <v>12</v>
      </c>
      <c r="J1469" s="2">
        <v>787329000</v>
      </c>
      <c r="K1469" t="s">
        <v>47</v>
      </c>
      <c r="L1469" t="s">
        <v>48</v>
      </c>
    </row>
    <row r="1470" spans="1:12" x14ac:dyDescent="0.3">
      <c r="A1470">
        <v>1531</v>
      </c>
      <c r="B1470" t="s">
        <v>512</v>
      </c>
      <c r="C1470" t="s">
        <v>15</v>
      </c>
      <c r="D1470" s="1">
        <v>41639</v>
      </c>
      <c r="E1470" s="6">
        <f t="shared" si="32"/>
        <v>2013</v>
      </c>
      <c r="F1470" s="2">
        <v>3494253000</v>
      </c>
      <c r="G1470" s="2">
        <v>1838766000</v>
      </c>
      <c r="H1470" t="s">
        <v>12</v>
      </c>
      <c r="I1470" t="s">
        <v>12</v>
      </c>
      <c r="J1470" s="2">
        <v>819711000</v>
      </c>
      <c r="K1470" t="s">
        <v>47</v>
      </c>
      <c r="L1470" t="s">
        <v>48</v>
      </c>
    </row>
    <row r="1471" spans="1:12" x14ac:dyDescent="0.3">
      <c r="A1471">
        <v>1532</v>
      </c>
      <c r="B1471" t="s">
        <v>512</v>
      </c>
      <c r="C1471" t="s">
        <v>16</v>
      </c>
      <c r="D1471" s="1">
        <v>42004</v>
      </c>
      <c r="E1471" s="6">
        <f t="shared" si="32"/>
        <v>2014</v>
      </c>
      <c r="F1471" s="2">
        <v>3620095000</v>
      </c>
      <c r="G1471" s="2">
        <v>1903384000</v>
      </c>
      <c r="H1471" t="s">
        <v>12</v>
      </c>
      <c r="I1471" t="s">
        <v>12</v>
      </c>
      <c r="J1471" s="2">
        <v>855908000</v>
      </c>
      <c r="K1471" t="s">
        <v>47</v>
      </c>
      <c r="L1471" t="s">
        <v>48</v>
      </c>
    </row>
    <row r="1472" spans="1:12" x14ac:dyDescent="0.3">
      <c r="A1472">
        <v>1533</v>
      </c>
      <c r="B1472" t="s">
        <v>512</v>
      </c>
      <c r="C1472" t="s">
        <v>17</v>
      </c>
      <c r="D1472" s="1">
        <v>42369</v>
      </c>
      <c r="E1472" s="6">
        <f t="shared" si="32"/>
        <v>2015</v>
      </c>
      <c r="F1472" s="2">
        <v>3766065000</v>
      </c>
      <c r="G1472" s="2">
        <v>2016212000</v>
      </c>
      <c r="H1472" t="s">
        <v>12</v>
      </c>
      <c r="I1472" t="s">
        <v>12</v>
      </c>
      <c r="J1472" s="2">
        <v>907024000</v>
      </c>
      <c r="K1472" t="s">
        <v>47</v>
      </c>
      <c r="L1472" t="s">
        <v>48</v>
      </c>
    </row>
    <row r="1473" spans="1:12" x14ac:dyDescent="0.3">
      <c r="A1473">
        <v>1534</v>
      </c>
      <c r="B1473" t="s">
        <v>513</v>
      </c>
      <c r="C1473" t="s">
        <v>11</v>
      </c>
      <c r="D1473" s="1">
        <v>41274</v>
      </c>
      <c r="E1473" s="6">
        <f t="shared" si="32"/>
        <v>2012</v>
      </c>
      <c r="F1473" s="2">
        <v>12509900000</v>
      </c>
      <c r="G1473" s="2">
        <v>7214400000</v>
      </c>
      <c r="H1473" s="2">
        <v>3354900000</v>
      </c>
      <c r="I1473" s="2">
        <v>376400000</v>
      </c>
      <c r="J1473" t="s">
        <v>12</v>
      </c>
      <c r="K1473" t="s">
        <v>25</v>
      </c>
      <c r="L1473" t="s">
        <v>30</v>
      </c>
    </row>
    <row r="1474" spans="1:12" x14ac:dyDescent="0.3">
      <c r="A1474">
        <v>1535</v>
      </c>
      <c r="B1474" t="s">
        <v>513</v>
      </c>
      <c r="C1474" t="s">
        <v>15</v>
      </c>
      <c r="D1474" s="1">
        <v>41639</v>
      </c>
      <c r="E1474" s="6">
        <f t="shared" ref="E1474:E1537" si="33">YEAR(D1474)</f>
        <v>2013</v>
      </c>
      <c r="F1474" s="2">
        <v>13090300000</v>
      </c>
      <c r="G1474" s="2">
        <v>7561200000</v>
      </c>
      <c r="H1474" s="2">
        <v>3446300000</v>
      </c>
      <c r="I1474" s="2">
        <v>395500000</v>
      </c>
      <c r="J1474" t="s">
        <v>12</v>
      </c>
      <c r="K1474" t="s">
        <v>25</v>
      </c>
      <c r="L1474" t="s">
        <v>30</v>
      </c>
    </row>
    <row r="1475" spans="1:12" x14ac:dyDescent="0.3">
      <c r="A1475">
        <v>1536</v>
      </c>
      <c r="B1475" t="s">
        <v>513</v>
      </c>
      <c r="C1475" t="s">
        <v>16</v>
      </c>
      <c r="D1475" s="1">
        <v>42004</v>
      </c>
      <c r="E1475" s="6">
        <f t="shared" si="33"/>
        <v>2014</v>
      </c>
      <c r="F1475" s="2">
        <v>16889600000</v>
      </c>
      <c r="G1475" s="2">
        <v>9397600000</v>
      </c>
      <c r="H1475" s="2">
        <v>4896100000</v>
      </c>
      <c r="I1475" s="2">
        <v>691100000</v>
      </c>
      <c r="J1475" t="s">
        <v>12</v>
      </c>
      <c r="K1475" t="s">
        <v>25</v>
      </c>
      <c r="L1475" t="s">
        <v>30</v>
      </c>
    </row>
    <row r="1476" spans="1:12" x14ac:dyDescent="0.3">
      <c r="A1476">
        <v>1537</v>
      </c>
      <c r="B1476" t="s">
        <v>513</v>
      </c>
      <c r="C1476" t="s">
        <v>17</v>
      </c>
      <c r="D1476" s="1">
        <v>42369</v>
      </c>
      <c r="E1476" s="6">
        <f t="shared" si="33"/>
        <v>2015</v>
      </c>
      <c r="F1476" s="2">
        <v>16965400000</v>
      </c>
      <c r="G1476" s="2">
        <v>9209500000</v>
      </c>
      <c r="H1476" s="2">
        <v>4612100000</v>
      </c>
      <c r="I1476" s="2">
        <v>692300000</v>
      </c>
      <c r="J1476" t="s">
        <v>12</v>
      </c>
      <c r="K1476" t="s">
        <v>25</v>
      </c>
      <c r="L1476" t="s">
        <v>30</v>
      </c>
    </row>
    <row r="1477" spans="1:12" x14ac:dyDescent="0.3">
      <c r="A1477">
        <v>1538</v>
      </c>
      <c r="B1477" t="s">
        <v>514</v>
      </c>
      <c r="C1477" t="s">
        <v>11</v>
      </c>
      <c r="D1477" s="1">
        <v>41274</v>
      </c>
      <c r="E1477" s="6">
        <f t="shared" si="33"/>
        <v>2012</v>
      </c>
      <c r="F1477" s="2">
        <v>763000000</v>
      </c>
      <c r="G1477" s="2">
        <v>12000000</v>
      </c>
      <c r="H1477" s="2">
        <v>429000000</v>
      </c>
      <c r="I1477" t="s">
        <v>12</v>
      </c>
      <c r="J1477" s="2">
        <v>26000000</v>
      </c>
      <c r="K1477" t="s">
        <v>19</v>
      </c>
      <c r="L1477" t="s">
        <v>77</v>
      </c>
    </row>
    <row r="1478" spans="1:12" x14ac:dyDescent="0.3">
      <c r="A1478">
        <v>1539</v>
      </c>
      <c r="B1478" t="s">
        <v>514</v>
      </c>
      <c r="C1478" t="s">
        <v>15</v>
      </c>
      <c r="D1478" s="1">
        <v>41639</v>
      </c>
      <c r="E1478" s="6">
        <f t="shared" si="33"/>
        <v>2013</v>
      </c>
      <c r="F1478" s="2">
        <v>945000000</v>
      </c>
      <c r="G1478" s="2">
        <v>18000000</v>
      </c>
      <c r="H1478" s="2">
        <v>597000000</v>
      </c>
      <c r="I1478" t="s">
        <v>12</v>
      </c>
      <c r="J1478" s="2">
        <v>36000000</v>
      </c>
      <c r="K1478" t="s">
        <v>19</v>
      </c>
      <c r="L1478" t="s">
        <v>77</v>
      </c>
    </row>
    <row r="1479" spans="1:12" x14ac:dyDescent="0.3">
      <c r="A1479">
        <v>1540</v>
      </c>
      <c r="B1479" t="s">
        <v>514</v>
      </c>
      <c r="C1479" t="s">
        <v>16</v>
      </c>
      <c r="D1479" s="1">
        <v>42004</v>
      </c>
      <c r="E1479" s="6">
        <f t="shared" si="33"/>
        <v>2014</v>
      </c>
      <c r="F1479" s="2">
        <v>1246000000</v>
      </c>
      <c r="G1479" s="2">
        <v>40000000</v>
      </c>
      <c r="H1479" s="2">
        <v>801000000</v>
      </c>
      <c r="I1479" t="s">
        <v>12</v>
      </c>
      <c r="J1479" s="2">
        <v>65000000</v>
      </c>
      <c r="K1479" t="s">
        <v>19</v>
      </c>
      <c r="L1479" t="s">
        <v>77</v>
      </c>
    </row>
    <row r="1480" spans="1:12" x14ac:dyDescent="0.3">
      <c r="A1480">
        <v>1541</v>
      </c>
      <c r="B1480" t="s">
        <v>514</v>
      </c>
      <c r="C1480" t="s">
        <v>17</v>
      </c>
      <c r="D1480" s="1">
        <v>42369</v>
      </c>
      <c r="E1480" s="6">
        <f t="shared" si="33"/>
        <v>2015</v>
      </c>
      <c r="F1480" s="2">
        <v>1492000000</v>
      </c>
      <c r="G1480" s="2">
        <v>58000000</v>
      </c>
      <c r="H1480" s="2">
        <v>1109000000</v>
      </c>
      <c r="I1480" t="s">
        <v>12</v>
      </c>
      <c r="J1480" s="2">
        <v>93000000</v>
      </c>
      <c r="K1480" t="s">
        <v>19</v>
      </c>
      <c r="L1480" t="s">
        <v>77</v>
      </c>
    </row>
    <row r="1481" spans="1:12" x14ac:dyDescent="0.3">
      <c r="A1481">
        <v>1542</v>
      </c>
      <c r="B1481" t="s">
        <v>515</v>
      </c>
      <c r="C1481" t="s">
        <v>11</v>
      </c>
      <c r="D1481" s="1">
        <v>41639</v>
      </c>
      <c r="E1481" s="6">
        <f t="shared" si="33"/>
        <v>2013</v>
      </c>
      <c r="F1481" s="2">
        <v>26191000000</v>
      </c>
      <c r="G1481" s="2">
        <v>13307000000</v>
      </c>
      <c r="H1481" s="2">
        <v>3757000000</v>
      </c>
      <c r="I1481" t="s">
        <v>12</v>
      </c>
      <c r="J1481" s="2">
        <v>3821000000</v>
      </c>
      <c r="K1481" t="s">
        <v>47</v>
      </c>
      <c r="L1481" t="s">
        <v>50</v>
      </c>
    </row>
    <row r="1482" spans="1:12" x14ac:dyDescent="0.3">
      <c r="A1482">
        <v>1543</v>
      </c>
      <c r="B1482" t="s">
        <v>515</v>
      </c>
      <c r="C1482" t="s">
        <v>15</v>
      </c>
      <c r="D1482" s="1">
        <v>42004</v>
      </c>
      <c r="E1482" s="6">
        <f t="shared" si="33"/>
        <v>2014</v>
      </c>
      <c r="F1482" s="2">
        <v>27174000000</v>
      </c>
      <c r="G1482" s="2">
        <v>13870000000</v>
      </c>
      <c r="H1482" s="2">
        <v>3964000000</v>
      </c>
      <c r="I1482" t="s">
        <v>12</v>
      </c>
      <c r="J1482" s="2">
        <v>3882000000</v>
      </c>
      <c r="K1482" t="s">
        <v>47</v>
      </c>
      <c r="L1482" t="s">
        <v>50</v>
      </c>
    </row>
    <row r="1483" spans="1:12" x14ac:dyDescent="0.3">
      <c r="A1483">
        <v>1544</v>
      </c>
      <c r="B1483" t="s">
        <v>515</v>
      </c>
      <c r="C1483" t="s">
        <v>16</v>
      </c>
      <c r="D1483" s="1">
        <v>42369</v>
      </c>
      <c r="E1483" s="6">
        <f t="shared" si="33"/>
        <v>2015</v>
      </c>
      <c r="F1483" s="2">
        <v>26815000000</v>
      </c>
      <c r="G1483" s="2">
        <v>13723000000</v>
      </c>
      <c r="H1483" s="2">
        <v>4094000000</v>
      </c>
      <c r="I1483" t="s">
        <v>12</v>
      </c>
      <c r="J1483" s="2">
        <v>3885000000</v>
      </c>
      <c r="K1483" t="s">
        <v>47</v>
      </c>
      <c r="L1483" t="s">
        <v>50</v>
      </c>
    </row>
    <row r="1484" spans="1:12" x14ac:dyDescent="0.3">
      <c r="A1484">
        <v>1545</v>
      </c>
      <c r="B1484" t="s">
        <v>515</v>
      </c>
      <c r="C1484" t="s">
        <v>17</v>
      </c>
      <c r="D1484" s="1">
        <v>42735</v>
      </c>
      <c r="E1484" s="6">
        <f t="shared" si="33"/>
        <v>2016</v>
      </c>
      <c r="F1484" s="2">
        <v>27625000000</v>
      </c>
      <c r="G1484" s="2">
        <v>15070000000</v>
      </c>
      <c r="H1484" s="2">
        <v>4154000000</v>
      </c>
      <c r="I1484" t="s">
        <v>12</v>
      </c>
      <c r="J1484" s="2">
        <v>3985000000</v>
      </c>
      <c r="K1484" t="s">
        <v>47</v>
      </c>
      <c r="L1484" t="s">
        <v>50</v>
      </c>
    </row>
    <row r="1485" spans="1:12" x14ac:dyDescent="0.3">
      <c r="A1485">
        <v>1546</v>
      </c>
      <c r="B1485" t="s">
        <v>516</v>
      </c>
      <c r="C1485" t="s">
        <v>11</v>
      </c>
      <c r="D1485" s="1">
        <v>41272</v>
      </c>
      <c r="E1485" s="6">
        <f t="shared" si="33"/>
        <v>2012</v>
      </c>
      <c r="F1485" s="2">
        <v>4664120000</v>
      </c>
      <c r="G1485" s="2">
        <v>3098066000</v>
      </c>
      <c r="H1485" s="2">
        <v>1040287000</v>
      </c>
      <c r="I1485" t="s">
        <v>12</v>
      </c>
      <c r="J1485" s="2">
        <v>88975000</v>
      </c>
      <c r="K1485" t="s">
        <v>19</v>
      </c>
      <c r="L1485" t="s">
        <v>517</v>
      </c>
    </row>
    <row r="1486" spans="1:12" x14ac:dyDescent="0.3">
      <c r="A1486">
        <v>1547</v>
      </c>
      <c r="B1486" t="s">
        <v>516</v>
      </c>
      <c r="C1486" t="s">
        <v>15</v>
      </c>
      <c r="D1486" s="1">
        <v>41636</v>
      </c>
      <c r="E1486" s="6">
        <f t="shared" si="33"/>
        <v>2013</v>
      </c>
      <c r="F1486" s="2">
        <v>5164784000</v>
      </c>
      <c r="G1486" s="2">
        <v>3411175000</v>
      </c>
      <c r="H1486" s="2">
        <v>1138934000</v>
      </c>
      <c r="I1486" t="s">
        <v>12</v>
      </c>
      <c r="J1486" s="2">
        <v>100025000</v>
      </c>
      <c r="K1486" t="s">
        <v>19</v>
      </c>
      <c r="L1486" t="s">
        <v>517</v>
      </c>
    </row>
    <row r="1487" spans="1:12" x14ac:dyDescent="0.3">
      <c r="A1487">
        <v>1548</v>
      </c>
      <c r="B1487" t="s">
        <v>516</v>
      </c>
      <c r="C1487" t="s">
        <v>16</v>
      </c>
      <c r="D1487" s="1">
        <v>42000</v>
      </c>
      <c r="E1487" s="6">
        <f t="shared" si="33"/>
        <v>2014</v>
      </c>
      <c r="F1487" s="2">
        <v>5711715000</v>
      </c>
      <c r="G1487" s="2">
        <v>3761300000</v>
      </c>
      <c r="H1487" s="2">
        <v>1246308000</v>
      </c>
      <c r="I1487" t="s">
        <v>12</v>
      </c>
      <c r="J1487" s="2">
        <v>114635000</v>
      </c>
      <c r="K1487" t="s">
        <v>19</v>
      </c>
      <c r="L1487" t="s">
        <v>517</v>
      </c>
    </row>
    <row r="1488" spans="1:12" x14ac:dyDescent="0.3">
      <c r="A1488">
        <v>1549</v>
      </c>
      <c r="B1488" t="s">
        <v>516</v>
      </c>
      <c r="C1488" t="s">
        <v>17</v>
      </c>
      <c r="D1488" s="1">
        <v>42364</v>
      </c>
      <c r="E1488" s="6">
        <f t="shared" si="33"/>
        <v>2015</v>
      </c>
      <c r="F1488" s="2">
        <v>6226507000</v>
      </c>
      <c r="G1488" s="2">
        <v>4083333000</v>
      </c>
      <c r="H1488" s="2">
        <v>1369097000</v>
      </c>
      <c r="I1488" t="s">
        <v>12</v>
      </c>
      <c r="J1488" s="2">
        <v>123569000</v>
      </c>
      <c r="K1488" t="s">
        <v>19</v>
      </c>
      <c r="L1488" t="s">
        <v>517</v>
      </c>
    </row>
    <row r="1489" spans="1:14" x14ac:dyDescent="0.3">
      <c r="A1489">
        <v>1550</v>
      </c>
      <c r="B1489" t="s">
        <v>518</v>
      </c>
      <c r="C1489" t="s">
        <v>11</v>
      </c>
      <c r="D1489" s="1">
        <v>41550</v>
      </c>
      <c r="E1489" s="6">
        <f t="shared" si="33"/>
        <v>2013</v>
      </c>
      <c r="F1489" s="2">
        <v>34374000000</v>
      </c>
      <c r="G1489" s="2">
        <v>32016000000</v>
      </c>
      <c r="H1489" s="2">
        <v>983000000</v>
      </c>
      <c r="I1489" t="s">
        <v>12</v>
      </c>
      <c r="J1489" t="s">
        <v>12</v>
      </c>
      <c r="K1489" t="s">
        <v>36</v>
      </c>
      <c r="L1489" t="s">
        <v>124</v>
      </c>
    </row>
    <row r="1490" spans="1:14" x14ac:dyDescent="0.3">
      <c r="A1490">
        <v>1551</v>
      </c>
      <c r="B1490" t="s">
        <v>518</v>
      </c>
      <c r="C1490" t="s">
        <v>15</v>
      </c>
      <c r="D1490" s="1">
        <v>41915</v>
      </c>
      <c r="E1490" s="6">
        <f t="shared" si="33"/>
        <v>2014</v>
      </c>
      <c r="F1490" s="2">
        <v>37580000000</v>
      </c>
      <c r="G1490" s="2">
        <v>34895000000</v>
      </c>
      <c r="H1490" s="2">
        <v>1255000000</v>
      </c>
      <c r="I1490" t="s">
        <v>12</v>
      </c>
      <c r="J1490" t="s">
        <v>12</v>
      </c>
      <c r="K1490" t="s">
        <v>36</v>
      </c>
      <c r="L1490" t="s">
        <v>124</v>
      </c>
    </row>
    <row r="1491" spans="1:14" x14ac:dyDescent="0.3">
      <c r="A1491">
        <v>1552</v>
      </c>
      <c r="B1491" t="s">
        <v>518</v>
      </c>
      <c r="C1491" t="s">
        <v>16</v>
      </c>
      <c r="D1491" s="1">
        <v>42280</v>
      </c>
      <c r="E1491" s="6">
        <f t="shared" si="33"/>
        <v>2015</v>
      </c>
      <c r="F1491" s="2">
        <v>41373000000</v>
      </c>
      <c r="G1491" s="2">
        <v>37456000000</v>
      </c>
      <c r="H1491" s="2">
        <v>1748000000</v>
      </c>
      <c r="I1491" t="s">
        <v>12</v>
      </c>
      <c r="J1491" t="s">
        <v>12</v>
      </c>
      <c r="K1491" t="s">
        <v>36</v>
      </c>
      <c r="L1491" t="s">
        <v>124</v>
      </c>
    </row>
    <row r="1492" spans="1:14" x14ac:dyDescent="0.3">
      <c r="A1492">
        <v>1553</v>
      </c>
      <c r="B1492" t="s">
        <v>518</v>
      </c>
      <c r="C1492" t="s">
        <v>17</v>
      </c>
      <c r="D1492" s="1">
        <v>42644</v>
      </c>
      <c r="E1492" s="6">
        <f t="shared" si="33"/>
        <v>2016</v>
      </c>
      <c r="F1492" s="2">
        <v>36881000000</v>
      </c>
      <c r="G1492" s="2">
        <v>32184000000</v>
      </c>
      <c r="H1492" s="2">
        <v>1864000000</v>
      </c>
      <c r="I1492" t="s">
        <v>12</v>
      </c>
      <c r="J1492" t="s">
        <v>12</v>
      </c>
      <c r="K1492" t="s">
        <v>36</v>
      </c>
      <c r="L1492" t="s">
        <v>124</v>
      </c>
    </row>
    <row r="1493" spans="1:14" x14ac:dyDescent="0.3">
      <c r="A1493">
        <v>1554</v>
      </c>
      <c r="B1493" t="s">
        <v>519</v>
      </c>
      <c r="C1493" t="s">
        <v>11</v>
      </c>
      <c r="D1493" s="1">
        <v>41274</v>
      </c>
      <c r="E1493" s="6">
        <f t="shared" si="33"/>
        <v>2012</v>
      </c>
      <c r="F1493" s="2">
        <v>29809000000</v>
      </c>
      <c r="G1493" s="2">
        <v>26045000000</v>
      </c>
      <c r="H1493" s="2">
        <v>1702000000</v>
      </c>
      <c r="I1493" t="s">
        <v>12</v>
      </c>
      <c r="J1493" s="2">
        <v>418000000</v>
      </c>
      <c r="K1493" t="s">
        <v>83</v>
      </c>
      <c r="L1493" t="s">
        <v>341</v>
      </c>
    </row>
    <row r="1494" spans="1:14" x14ac:dyDescent="0.3">
      <c r="A1494">
        <v>1555</v>
      </c>
      <c r="B1494" t="s">
        <v>519</v>
      </c>
      <c r="C1494" t="s">
        <v>15</v>
      </c>
      <c r="D1494" s="1">
        <v>41639</v>
      </c>
      <c r="E1494" s="6">
        <f t="shared" si="33"/>
        <v>2013</v>
      </c>
      <c r="F1494" s="2">
        <v>37601000000</v>
      </c>
      <c r="G1494" s="2">
        <v>34085000000</v>
      </c>
      <c r="H1494" s="2">
        <v>2248000000</v>
      </c>
      <c r="I1494" t="s">
        <v>12</v>
      </c>
      <c r="J1494" s="2">
        <v>489000000</v>
      </c>
      <c r="K1494" t="s">
        <v>83</v>
      </c>
      <c r="L1494" t="s">
        <v>341</v>
      </c>
    </row>
    <row r="1495" spans="1:14" x14ac:dyDescent="0.3">
      <c r="A1495">
        <v>1556</v>
      </c>
      <c r="B1495" t="s">
        <v>519</v>
      </c>
      <c r="C1495" t="s">
        <v>16</v>
      </c>
      <c r="D1495" s="1">
        <v>42004</v>
      </c>
      <c r="E1495" s="6">
        <f t="shared" si="33"/>
        <v>2014</v>
      </c>
      <c r="F1495" s="2">
        <v>40633000000</v>
      </c>
      <c r="G1495" s="2">
        <v>35673000000</v>
      </c>
      <c r="H1495" s="2">
        <v>2762000000</v>
      </c>
      <c r="I1495" t="s">
        <v>12</v>
      </c>
      <c r="J1495" s="2">
        <v>562000000</v>
      </c>
      <c r="K1495" t="s">
        <v>83</v>
      </c>
      <c r="L1495" t="s">
        <v>341</v>
      </c>
    </row>
    <row r="1496" spans="1:14" x14ac:dyDescent="0.3">
      <c r="A1496">
        <v>1557</v>
      </c>
      <c r="B1496" t="s">
        <v>519</v>
      </c>
      <c r="C1496" t="s">
        <v>17</v>
      </c>
      <c r="D1496" s="1">
        <v>42369</v>
      </c>
      <c r="E1496" s="6">
        <f t="shared" si="33"/>
        <v>2015</v>
      </c>
      <c r="F1496" s="2">
        <v>28711000000</v>
      </c>
      <c r="G1496" s="2">
        <v>22466000000</v>
      </c>
      <c r="H1496" s="2">
        <v>2620000000</v>
      </c>
      <c r="I1496" t="s">
        <v>12</v>
      </c>
      <c r="J1496" s="2">
        <v>756000000</v>
      </c>
      <c r="K1496" t="s">
        <v>83</v>
      </c>
      <c r="L1496" t="s">
        <v>341</v>
      </c>
    </row>
    <row r="1497" spans="1:14" x14ac:dyDescent="0.3">
      <c r="A1497">
        <v>1558</v>
      </c>
      <c r="B1497" t="s">
        <v>520</v>
      </c>
      <c r="C1497" t="s">
        <v>11</v>
      </c>
      <c r="D1497" s="1">
        <v>41274</v>
      </c>
      <c r="E1497" s="6">
        <f t="shared" si="33"/>
        <v>2012</v>
      </c>
      <c r="F1497" s="2">
        <v>1793557000</v>
      </c>
      <c r="G1497" s="2">
        <v>1189341000</v>
      </c>
      <c r="H1497" s="2">
        <v>247597000</v>
      </c>
      <c r="I1497" t="s">
        <v>12</v>
      </c>
      <c r="J1497" t="s">
        <v>12</v>
      </c>
      <c r="K1497" t="s">
        <v>22</v>
      </c>
      <c r="L1497" t="s">
        <v>57</v>
      </c>
      <c r="N1497" s="2" t="e">
        <f t="shared" ref="N1497:N1504" si="34">H1497+I1497+J1497</f>
        <v>#VALUE!</v>
      </c>
    </row>
    <row r="1498" spans="1:14" x14ac:dyDescent="0.3">
      <c r="A1498">
        <v>1559</v>
      </c>
      <c r="B1498" t="s">
        <v>520</v>
      </c>
      <c r="C1498" t="s">
        <v>15</v>
      </c>
      <c r="D1498" s="1">
        <v>41639</v>
      </c>
      <c r="E1498" s="6">
        <f t="shared" si="33"/>
        <v>2013</v>
      </c>
      <c r="F1498" s="2">
        <v>2064305000</v>
      </c>
      <c r="G1498" s="2">
        <v>1369438000</v>
      </c>
      <c r="H1498" s="2">
        <v>312367000</v>
      </c>
      <c r="I1498" t="s">
        <v>12</v>
      </c>
      <c r="J1498" t="s">
        <v>12</v>
      </c>
      <c r="K1498" t="s">
        <v>22</v>
      </c>
      <c r="L1498" t="s">
        <v>57</v>
      </c>
      <c r="N1498" s="2" t="e">
        <f t="shared" si="34"/>
        <v>#VALUE!</v>
      </c>
    </row>
    <row r="1499" spans="1:14" x14ac:dyDescent="0.3">
      <c r="A1499">
        <v>1560</v>
      </c>
      <c r="B1499" t="s">
        <v>520</v>
      </c>
      <c r="C1499" t="s">
        <v>16</v>
      </c>
      <c r="D1499" s="1">
        <v>42004</v>
      </c>
      <c r="E1499" s="6">
        <f t="shared" si="33"/>
        <v>2014</v>
      </c>
      <c r="F1499" s="2">
        <v>2446877000</v>
      </c>
      <c r="G1499" s="2">
        <v>1668892000</v>
      </c>
      <c r="H1499" s="2">
        <v>346345000</v>
      </c>
      <c r="I1499" t="s">
        <v>12</v>
      </c>
      <c r="J1499" t="s">
        <v>12</v>
      </c>
      <c r="K1499" t="s">
        <v>22</v>
      </c>
      <c r="L1499" t="s">
        <v>57</v>
      </c>
      <c r="N1499" s="2" t="e">
        <f t="shared" si="34"/>
        <v>#VALUE!</v>
      </c>
    </row>
    <row r="1500" spans="1:14" x14ac:dyDescent="0.3">
      <c r="A1500">
        <v>1561</v>
      </c>
      <c r="B1500" t="s">
        <v>520</v>
      </c>
      <c r="C1500" t="s">
        <v>17</v>
      </c>
      <c r="D1500" s="1">
        <v>42369</v>
      </c>
      <c r="E1500" s="6">
        <f t="shared" si="33"/>
        <v>2015</v>
      </c>
      <c r="F1500" s="2">
        <v>2779541000</v>
      </c>
      <c r="G1500" s="2">
        <v>1855181000</v>
      </c>
      <c r="H1500" s="2">
        <v>390253000</v>
      </c>
      <c r="I1500" t="s">
        <v>12</v>
      </c>
      <c r="J1500" t="s">
        <v>12</v>
      </c>
      <c r="K1500" t="s">
        <v>22</v>
      </c>
      <c r="L1500" t="s">
        <v>57</v>
      </c>
      <c r="N1500" s="2" t="e">
        <f t="shared" si="34"/>
        <v>#VALUE!</v>
      </c>
    </row>
    <row r="1501" spans="1:14" x14ac:dyDescent="0.3">
      <c r="A1501">
        <v>1562</v>
      </c>
      <c r="B1501" t="s">
        <v>521</v>
      </c>
      <c r="C1501" t="s">
        <v>11</v>
      </c>
      <c r="D1501" s="1">
        <v>41274</v>
      </c>
      <c r="E1501" s="6">
        <f t="shared" si="33"/>
        <v>2012</v>
      </c>
      <c r="F1501" s="2">
        <v>12825000000</v>
      </c>
      <c r="G1501" s="2">
        <v>6457000000</v>
      </c>
      <c r="H1501" s="2">
        <v>1804000000</v>
      </c>
      <c r="I1501" s="2">
        <v>1877000000</v>
      </c>
      <c r="J1501" t="s">
        <v>12</v>
      </c>
      <c r="K1501" t="s">
        <v>22</v>
      </c>
      <c r="L1501" t="s">
        <v>34</v>
      </c>
      <c r="N1501" s="2" t="e">
        <f t="shared" si="34"/>
        <v>#VALUE!</v>
      </c>
    </row>
    <row r="1502" spans="1:14" x14ac:dyDescent="0.3">
      <c r="A1502">
        <v>1563</v>
      </c>
      <c r="B1502" t="s">
        <v>521</v>
      </c>
      <c r="C1502" t="s">
        <v>15</v>
      </c>
      <c r="D1502" s="1">
        <v>41639</v>
      </c>
      <c r="E1502" s="6">
        <f t="shared" si="33"/>
        <v>2013</v>
      </c>
      <c r="F1502" s="2">
        <v>12205000000</v>
      </c>
      <c r="G1502" s="2">
        <v>5841000000</v>
      </c>
      <c r="H1502" s="2">
        <v>1858000000</v>
      </c>
      <c r="I1502" s="2">
        <v>1522000000</v>
      </c>
      <c r="J1502" t="s">
        <v>12</v>
      </c>
      <c r="K1502" t="s">
        <v>22</v>
      </c>
      <c r="L1502" t="s">
        <v>34</v>
      </c>
      <c r="N1502" s="2" t="e">
        <f t="shared" si="34"/>
        <v>#VALUE!</v>
      </c>
    </row>
    <row r="1503" spans="1:14" x14ac:dyDescent="0.3">
      <c r="A1503">
        <v>1564</v>
      </c>
      <c r="B1503" t="s">
        <v>521</v>
      </c>
      <c r="C1503" t="s">
        <v>16</v>
      </c>
      <c r="D1503" s="1">
        <v>42004</v>
      </c>
      <c r="E1503" s="6">
        <f t="shared" si="33"/>
        <v>2014</v>
      </c>
      <c r="F1503" s="2">
        <v>13045000000</v>
      </c>
      <c r="G1503" s="2">
        <v>5618000000</v>
      </c>
      <c r="H1503" s="2">
        <v>1843000000</v>
      </c>
      <c r="I1503" s="2">
        <v>1358000000</v>
      </c>
      <c r="J1503" t="s">
        <v>12</v>
      </c>
      <c r="K1503" t="s">
        <v>22</v>
      </c>
      <c r="L1503" t="s">
        <v>34</v>
      </c>
      <c r="N1503" s="2" t="e">
        <f t="shared" si="34"/>
        <v>#VALUE!</v>
      </c>
    </row>
    <row r="1504" spans="1:14" x14ac:dyDescent="0.3">
      <c r="A1504">
        <v>1565</v>
      </c>
      <c r="B1504" t="s">
        <v>521</v>
      </c>
      <c r="C1504" t="s">
        <v>17</v>
      </c>
      <c r="D1504" s="1">
        <v>42369</v>
      </c>
      <c r="E1504" s="6">
        <f t="shared" si="33"/>
        <v>2015</v>
      </c>
      <c r="F1504" s="2">
        <v>13000000000</v>
      </c>
      <c r="G1504" s="2">
        <v>5440000000</v>
      </c>
      <c r="H1504" s="2">
        <v>1748000000</v>
      </c>
      <c r="I1504" s="2">
        <v>1280000000</v>
      </c>
      <c r="J1504" t="s">
        <v>12</v>
      </c>
      <c r="K1504" t="s">
        <v>22</v>
      </c>
      <c r="L1504" t="s">
        <v>34</v>
      </c>
      <c r="N1504" s="2" t="e">
        <f t="shared" si="34"/>
        <v>#VALUE!</v>
      </c>
    </row>
    <row r="1505" spans="1:12" x14ac:dyDescent="0.3">
      <c r="A1505">
        <v>1566</v>
      </c>
      <c r="B1505" t="s">
        <v>522</v>
      </c>
      <c r="C1505" t="s">
        <v>11</v>
      </c>
      <c r="D1505" s="1">
        <v>41272</v>
      </c>
      <c r="E1505" s="6">
        <f t="shared" si="33"/>
        <v>2012</v>
      </c>
      <c r="F1505" s="2">
        <v>12237000000</v>
      </c>
      <c r="G1505" s="2">
        <v>10019000000</v>
      </c>
      <c r="H1505" s="2">
        <v>1165000000</v>
      </c>
      <c r="I1505" t="s">
        <v>12</v>
      </c>
      <c r="J1505" t="s">
        <v>12</v>
      </c>
      <c r="K1505" t="s">
        <v>13</v>
      </c>
      <c r="L1505" t="s">
        <v>164</v>
      </c>
    </row>
    <row r="1506" spans="1:12" x14ac:dyDescent="0.3">
      <c r="A1506">
        <v>1567</v>
      </c>
      <c r="B1506" t="s">
        <v>522</v>
      </c>
      <c r="C1506" t="s">
        <v>15</v>
      </c>
      <c r="D1506" s="1">
        <v>41636</v>
      </c>
      <c r="E1506" s="6">
        <f t="shared" si="33"/>
        <v>2013</v>
      </c>
      <c r="F1506" s="2">
        <v>12104000000</v>
      </c>
      <c r="G1506" s="2">
        <v>10131000000</v>
      </c>
      <c r="H1506" s="2">
        <v>1126000000</v>
      </c>
      <c r="I1506" t="s">
        <v>12</v>
      </c>
      <c r="J1506" t="s">
        <v>12</v>
      </c>
      <c r="K1506" t="s">
        <v>13</v>
      </c>
      <c r="L1506" t="s">
        <v>164</v>
      </c>
    </row>
    <row r="1507" spans="1:12" x14ac:dyDescent="0.3">
      <c r="A1507">
        <v>1568</v>
      </c>
      <c r="B1507" t="s">
        <v>522</v>
      </c>
      <c r="C1507" t="s">
        <v>16</v>
      </c>
      <c r="D1507" s="1">
        <v>42007</v>
      </c>
      <c r="E1507" s="6">
        <f t="shared" si="33"/>
        <v>2015</v>
      </c>
      <c r="F1507" s="2">
        <v>13878000000</v>
      </c>
      <c r="G1507" s="2">
        <v>11421000000</v>
      </c>
      <c r="H1507" s="2">
        <v>1361000000</v>
      </c>
      <c r="I1507" t="s">
        <v>12</v>
      </c>
      <c r="J1507" t="s">
        <v>12</v>
      </c>
      <c r="K1507" t="s">
        <v>13</v>
      </c>
      <c r="L1507" t="s">
        <v>164</v>
      </c>
    </row>
    <row r="1508" spans="1:12" x14ac:dyDescent="0.3">
      <c r="A1508">
        <v>1569</v>
      </c>
      <c r="B1508" t="s">
        <v>522</v>
      </c>
      <c r="C1508" t="s">
        <v>17</v>
      </c>
      <c r="D1508" s="1">
        <v>42371</v>
      </c>
      <c r="E1508" s="6">
        <f t="shared" si="33"/>
        <v>2016</v>
      </c>
      <c r="F1508" s="2">
        <v>13423000000</v>
      </c>
      <c r="G1508" s="2">
        <v>10979000000</v>
      </c>
      <c r="H1508" s="2">
        <v>1304000000</v>
      </c>
      <c r="I1508" t="s">
        <v>12</v>
      </c>
      <c r="J1508" t="s">
        <v>12</v>
      </c>
      <c r="K1508" t="s">
        <v>13</v>
      </c>
      <c r="L1508" t="s">
        <v>164</v>
      </c>
    </row>
    <row r="1509" spans="1:12" x14ac:dyDescent="0.3">
      <c r="A1509">
        <v>1570</v>
      </c>
      <c r="B1509" t="s">
        <v>523</v>
      </c>
      <c r="C1509" t="s">
        <v>11</v>
      </c>
      <c r="D1509" s="1">
        <v>41274</v>
      </c>
      <c r="E1509" s="6">
        <f t="shared" si="33"/>
        <v>2012</v>
      </c>
      <c r="F1509" s="2">
        <v>1834921000</v>
      </c>
      <c r="G1509" s="2">
        <v>955624000</v>
      </c>
      <c r="H1509" s="2">
        <v>670602000</v>
      </c>
      <c r="I1509" t="s">
        <v>12</v>
      </c>
      <c r="J1509" t="s">
        <v>12</v>
      </c>
      <c r="K1509" t="s">
        <v>19</v>
      </c>
      <c r="L1509" t="s">
        <v>289</v>
      </c>
    </row>
    <row r="1510" spans="1:12" x14ac:dyDescent="0.3">
      <c r="A1510">
        <v>1571</v>
      </c>
      <c r="B1510" t="s">
        <v>523</v>
      </c>
      <c r="C1510" t="s">
        <v>15</v>
      </c>
      <c r="D1510" s="1">
        <v>41639</v>
      </c>
      <c r="E1510" s="6">
        <f t="shared" si="33"/>
        <v>2013</v>
      </c>
      <c r="F1510" s="2">
        <v>2332051000</v>
      </c>
      <c r="G1510" s="2">
        <v>1195381000</v>
      </c>
      <c r="H1510" s="2">
        <v>871572000</v>
      </c>
      <c r="I1510" t="s">
        <v>12</v>
      </c>
      <c r="J1510" t="s">
        <v>12</v>
      </c>
      <c r="K1510" t="s">
        <v>19</v>
      </c>
      <c r="L1510" t="s">
        <v>289</v>
      </c>
    </row>
    <row r="1511" spans="1:12" x14ac:dyDescent="0.3">
      <c r="A1511">
        <v>1572</v>
      </c>
      <c r="B1511" t="s">
        <v>523</v>
      </c>
      <c r="C1511" t="s">
        <v>16</v>
      </c>
      <c r="D1511" s="1">
        <v>42004</v>
      </c>
      <c r="E1511" s="6">
        <f t="shared" si="33"/>
        <v>2014</v>
      </c>
      <c r="F1511" s="2">
        <v>3084370000</v>
      </c>
      <c r="G1511" s="2">
        <v>1572164000</v>
      </c>
      <c r="H1511" s="2">
        <v>1158251000</v>
      </c>
      <c r="I1511" t="s">
        <v>12</v>
      </c>
      <c r="J1511" t="s">
        <v>12</v>
      </c>
      <c r="K1511" t="s">
        <v>19</v>
      </c>
      <c r="L1511" t="s">
        <v>289</v>
      </c>
    </row>
    <row r="1512" spans="1:12" x14ac:dyDescent="0.3">
      <c r="A1512">
        <v>1573</v>
      </c>
      <c r="B1512" t="s">
        <v>523</v>
      </c>
      <c r="C1512" t="s">
        <v>17</v>
      </c>
      <c r="D1512" s="1">
        <v>42369</v>
      </c>
      <c r="E1512" s="6">
        <f t="shared" si="33"/>
        <v>2015</v>
      </c>
      <c r="F1512" s="2">
        <v>3963313000</v>
      </c>
      <c r="G1512" s="2">
        <v>2057766000</v>
      </c>
      <c r="H1512" s="2">
        <v>1497000000</v>
      </c>
      <c r="I1512" t="s">
        <v>12</v>
      </c>
      <c r="J1512" t="s">
        <v>12</v>
      </c>
      <c r="K1512" t="s">
        <v>19</v>
      </c>
      <c r="L1512" t="s">
        <v>289</v>
      </c>
    </row>
    <row r="1513" spans="1:12" x14ac:dyDescent="0.3">
      <c r="A1513">
        <v>1574</v>
      </c>
      <c r="B1513" t="s">
        <v>524</v>
      </c>
      <c r="C1513" t="s">
        <v>11</v>
      </c>
      <c r="D1513" s="1">
        <v>41274</v>
      </c>
      <c r="E1513" s="6">
        <f t="shared" si="33"/>
        <v>2012</v>
      </c>
      <c r="F1513" s="2">
        <v>1834921000</v>
      </c>
      <c r="G1513" s="2">
        <v>955624000</v>
      </c>
      <c r="H1513" s="2">
        <v>670602000</v>
      </c>
      <c r="I1513" t="s">
        <v>12</v>
      </c>
      <c r="J1513" t="s">
        <v>12</v>
      </c>
      <c r="K1513" t="s">
        <v>19</v>
      </c>
      <c r="L1513" t="s">
        <v>289</v>
      </c>
    </row>
    <row r="1514" spans="1:12" x14ac:dyDescent="0.3">
      <c r="A1514">
        <v>1575</v>
      </c>
      <c r="B1514" t="s">
        <v>524</v>
      </c>
      <c r="C1514" t="s">
        <v>15</v>
      </c>
      <c r="D1514" s="1">
        <v>41639</v>
      </c>
      <c r="E1514" s="6">
        <f t="shared" si="33"/>
        <v>2013</v>
      </c>
      <c r="F1514" s="2">
        <v>2332051000</v>
      </c>
      <c r="G1514" s="2">
        <v>1195381000</v>
      </c>
      <c r="H1514" s="2">
        <v>871572000</v>
      </c>
      <c r="I1514" t="s">
        <v>12</v>
      </c>
      <c r="J1514" t="s">
        <v>12</v>
      </c>
      <c r="K1514" t="s">
        <v>19</v>
      </c>
      <c r="L1514" t="s">
        <v>289</v>
      </c>
    </row>
    <row r="1515" spans="1:12" x14ac:dyDescent="0.3">
      <c r="A1515">
        <v>1576</v>
      </c>
      <c r="B1515" t="s">
        <v>524</v>
      </c>
      <c r="C1515" t="s">
        <v>16</v>
      </c>
      <c r="D1515" s="1">
        <v>42004</v>
      </c>
      <c r="E1515" s="6">
        <f t="shared" si="33"/>
        <v>2014</v>
      </c>
      <c r="F1515" s="2">
        <v>3084370000</v>
      </c>
      <c r="G1515" s="2">
        <v>1572164000</v>
      </c>
      <c r="H1515" s="2">
        <v>1158251000</v>
      </c>
      <c r="I1515" t="s">
        <v>12</v>
      </c>
      <c r="J1515" t="s">
        <v>12</v>
      </c>
      <c r="K1515" t="s">
        <v>19</v>
      </c>
      <c r="L1515" t="s">
        <v>289</v>
      </c>
    </row>
    <row r="1516" spans="1:12" x14ac:dyDescent="0.3">
      <c r="A1516">
        <v>1577</v>
      </c>
      <c r="B1516" t="s">
        <v>524</v>
      </c>
      <c r="C1516" t="s">
        <v>17</v>
      </c>
      <c r="D1516" s="1">
        <v>42369</v>
      </c>
      <c r="E1516" s="6">
        <f t="shared" si="33"/>
        <v>2015</v>
      </c>
      <c r="F1516" s="2">
        <v>3963313000</v>
      </c>
      <c r="G1516" s="2">
        <v>2057766000</v>
      </c>
      <c r="H1516" s="2">
        <v>1497000000</v>
      </c>
      <c r="I1516" t="s">
        <v>12</v>
      </c>
      <c r="J1516" t="s">
        <v>12</v>
      </c>
      <c r="K1516" t="s">
        <v>19</v>
      </c>
      <c r="L1516" t="s">
        <v>289</v>
      </c>
    </row>
    <row r="1517" spans="1:12" x14ac:dyDescent="0.3">
      <c r="A1517">
        <v>1578</v>
      </c>
      <c r="B1517" t="s">
        <v>525</v>
      </c>
      <c r="C1517" t="s">
        <v>11</v>
      </c>
      <c r="D1517" s="1">
        <v>41274</v>
      </c>
      <c r="E1517" s="6">
        <f t="shared" si="33"/>
        <v>2012</v>
      </c>
      <c r="F1517" s="2">
        <v>37152000000</v>
      </c>
      <c r="G1517" s="2">
        <v>17820000000</v>
      </c>
      <c r="H1517" s="2">
        <v>16448000000</v>
      </c>
      <c r="I1517" t="s">
        <v>12</v>
      </c>
      <c r="J1517" s="2">
        <v>1522000000</v>
      </c>
      <c r="K1517" t="s">
        <v>13</v>
      </c>
      <c r="L1517" t="s">
        <v>14</v>
      </c>
    </row>
    <row r="1518" spans="1:12" x14ac:dyDescent="0.3">
      <c r="A1518">
        <v>1579</v>
      </c>
      <c r="B1518" t="s">
        <v>525</v>
      </c>
      <c r="C1518" t="s">
        <v>15</v>
      </c>
      <c r="D1518" s="1">
        <v>41639</v>
      </c>
      <c r="E1518" s="6">
        <f t="shared" si="33"/>
        <v>2013</v>
      </c>
      <c r="F1518" s="2">
        <v>38279000000</v>
      </c>
      <c r="G1518" s="2">
        <v>17192000000</v>
      </c>
      <c r="H1518" s="2">
        <v>17629000000</v>
      </c>
      <c r="I1518" t="s">
        <v>12</v>
      </c>
      <c r="J1518" s="2">
        <v>1689000000</v>
      </c>
      <c r="K1518" t="s">
        <v>13</v>
      </c>
      <c r="L1518" t="s">
        <v>14</v>
      </c>
    </row>
    <row r="1519" spans="1:12" x14ac:dyDescent="0.3">
      <c r="A1519">
        <v>1580</v>
      </c>
      <c r="B1519" t="s">
        <v>525</v>
      </c>
      <c r="C1519" t="s">
        <v>16</v>
      </c>
      <c r="D1519" s="1">
        <v>42004</v>
      </c>
      <c r="E1519" s="6">
        <f t="shared" si="33"/>
        <v>2014</v>
      </c>
      <c r="F1519" s="2">
        <v>38901000000</v>
      </c>
      <c r="G1519" s="2">
        <v>16611000000</v>
      </c>
      <c r="H1519" s="2">
        <v>17795000000</v>
      </c>
      <c r="I1519" t="s">
        <v>12</v>
      </c>
      <c r="J1519" s="2">
        <v>1679000000</v>
      </c>
      <c r="K1519" t="s">
        <v>13</v>
      </c>
      <c r="L1519" t="s">
        <v>14</v>
      </c>
    </row>
    <row r="1520" spans="1:12" x14ac:dyDescent="0.3">
      <c r="A1520">
        <v>1581</v>
      </c>
      <c r="B1520" t="s">
        <v>525</v>
      </c>
      <c r="C1520" t="s">
        <v>17</v>
      </c>
      <c r="D1520" s="1">
        <v>42369</v>
      </c>
      <c r="E1520" s="6">
        <f t="shared" si="33"/>
        <v>2015</v>
      </c>
      <c r="F1520" s="2">
        <v>37864000000</v>
      </c>
      <c r="G1520" s="2">
        <v>12130000000</v>
      </c>
      <c r="H1520" s="2">
        <v>18423000000</v>
      </c>
      <c r="I1520" t="s">
        <v>12</v>
      </c>
      <c r="J1520" s="2">
        <v>1819000000</v>
      </c>
      <c r="K1520" t="s">
        <v>13</v>
      </c>
      <c r="L1520" t="s">
        <v>14</v>
      </c>
    </row>
    <row r="1521" spans="1:12" x14ac:dyDescent="0.3">
      <c r="A1521">
        <v>1582</v>
      </c>
      <c r="B1521" t="s">
        <v>526</v>
      </c>
      <c r="C1521" t="s">
        <v>11</v>
      </c>
      <c r="D1521" s="1">
        <v>41274</v>
      </c>
      <c r="E1521" s="6">
        <f t="shared" si="33"/>
        <v>2012</v>
      </c>
      <c r="F1521" s="2">
        <v>716612000</v>
      </c>
      <c r="G1521" s="2">
        <v>245316000</v>
      </c>
      <c r="H1521" s="2">
        <v>58005000</v>
      </c>
      <c r="I1521" t="s">
        <v>12</v>
      </c>
      <c r="J1521" s="2">
        <v>346031000</v>
      </c>
      <c r="K1521" t="s">
        <v>52</v>
      </c>
      <c r="L1521" t="s">
        <v>234</v>
      </c>
    </row>
    <row r="1522" spans="1:12" x14ac:dyDescent="0.3">
      <c r="A1522">
        <v>1583</v>
      </c>
      <c r="B1522" t="s">
        <v>526</v>
      </c>
      <c r="C1522" t="s">
        <v>15</v>
      </c>
      <c r="D1522" s="1">
        <v>41639</v>
      </c>
      <c r="E1522" s="6">
        <f t="shared" si="33"/>
        <v>2013</v>
      </c>
      <c r="F1522" s="2">
        <v>758926000</v>
      </c>
      <c r="G1522" s="2">
        <v>258612000</v>
      </c>
      <c r="H1522" s="2">
        <v>37121000</v>
      </c>
      <c r="I1522" t="s">
        <v>12</v>
      </c>
      <c r="J1522" s="2">
        <v>346273000</v>
      </c>
      <c r="K1522" t="s">
        <v>52</v>
      </c>
      <c r="L1522" t="s">
        <v>234</v>
      </c>
    </row>
    <row r="1523" spans="1:12" x14ac:dyDescent="0.3">
      <c r="A1523">
        <v>1584</v>
      </c>
      <c r="B1523" t="s">
        <v>526</v>
      </c>
      <c r="C1523" t="s">
        <v>16</v>
      </c>
      <c r="D1523" s="1">
        <v>42004</v>
      </c>
      <c r="E1523" s="6">
        <f t="shared" si="33"/>
        <v>2014</v>
      </c>
      <c r="F1523" s="2">
        <v>818046000</v>
      </c>
      <c r="G1523" s="2">
        <v>270741000</v>
      </c>
      <c r="H1523" s="2">
        <v>56612000</v>
      </c>
      <c r="I1523" t="s">
        <v>12</v>
      </c>
      <c r="J1523" s="2">
        <v>363929000</v>
      </c>
      <c r="K1523" t="s">
        <v>52</v>
      </c>
      <c r="L1523" t="s">
        <v>234</v>
      </c>
    </row>
    <row r="1524" spans="1:12" x14ac:dyDescent="0.3">
      <c r="A1524">
        <v>1585</v>
      </c>
      <c r="B1524" t="s">
        <v>526</v>
      </c>
      <c r="C1524" t="s">
        <v>17</v>
      </c>
      <c r="D1524" s="1">
        <v>42369</v>
      </c>
      <c r="E1524" s="6">
        <f t="shared" si="33"/>
        <v>2015</v>
      </c>
      <c r="F1524" s="2">
        <v>894638000</v>
      </c>
      <c r="G1524" s="2">
        <v>282037000</v>
      </c>
      <c r="H1524" s="2">
        <v>71733000</v>
      </c>
      <c r="I1524" t="s">
        <v>12</v>
      </c>
      <c r="J1524" s="2">
        <v>381277000</v>
      </c>
      <c r="K1524" t="s">
        <v>52</v>
      </c>
      <c r="L1524" t="s">
        <v>234</v>
      </c>
    </row>
    <row r="1525" spans="1:12" x14ac:dyDescent="0.3">
      <c r="A1525">
        <v>1590</v>
      </c>
      <c r="B1525" t="s">
        <v>527</v>
      </c>
      <c r="C1525" t="s">
        <v>11</v>
      </c>
      <c r="D1525" s="1">
        <v>41307</v>
      </c>
      <c r="E1525" s="6">
        <f t="shared" si="33"/>
        <v>2013</v>
      </c>
      <c r="F1525" s="2">
        <v>2220256000</v>
      </c>
      <c r="G1525" s="2">
        <v>1436582000</v>
      </c>
      <c r="H1525" s="2">
        <v>488880000</v>
      </c>
      <c r="I1525" t="s">
        <v>12</v>
      </c>
      <c r="J1525" t="s">
        <v>12</v>
      </c>
      <c r="K1525" t="s">
        <v>19</v>
      </c>
      <c r="L1525" t="s">
        <v>79</v>
      </c>
    </row>
    <row r="1526" spans="1:12" x14ac:dyDescent="0.3">
      <c r="A1526">
        <v>1591</v>
      </c>
      <c r="B1526" t="s">
        <v>527</v>
      </c>
      <c r="C1526" t="s">
        <v>15</v>
      </c>
      <c r="D1526" s="1">
        <v>41672</v>
      </c>
      <c r="E1526" s="6">
        <f t="shared" si="33"/>
        <v>2014</v>
      </c>
      <c r="F1526" s="2">
        <v>2670573000</v>
      </c>
      <c r="G1526" s="2">
        <v>1729325000</v>
      </c>
      <c r="H1526" s="2">
        <v>596390000</v>
      </c>
      <c r="I1526" t="s">
        <v>12</v>
      </c>
      <c r="J1526" t="s">
        <v>12</v>
      </c>
      <c r="K1526" t="s">
        <v>19</v>
      </c>
      <c r="L1526" t="s">
        <v>79</v>
      </c>
    </row>
    <row r="1527" spans="1:12" x14ac:dyDescent="0.3">
      <c r="A1527">
        <v>1592</v>
      </c>
      <c r="B1527" t="s">
        <v>527</v>
      </c>
      <c r="C1527" t="s">
        <v>16</v>
      </c>
      <c r="D1527" s="1">
        <v>42035</v>
      </c>
      <c r="E1527" s="6">
        <f t="shared" si="33"/>
        <v>2015</v>
      </c>
      <c r="F1527" s="2">
        <v>3241369000</v>
      </c>
      <c r="G1527" s="2">
        <v>2104582000</v>
      </c>
      <c r="H1527" s="2">
        <v>712006000</v>
      </c>
      <c r="I1527" t="s">
        <v>12</v>
      </c>
      <c r="J1527" t="s">
        <v>12</v>
      </c>
      <c r="K1527" t="s">
        <v>19</v>
      </c>
      <c r="L1527" t="s">
        <v>79</v>
      </c>
    </row>
    <row r="1528" spans="1:12" x14ac:dyDescent="0.3">
      <c r="A1528">
        <v>1593</v>
      </c>
      <c r="B1528" t="s">
        <v>527</v>
      </c>
      <c r="C1528" t="s">
        <v>17</v>
      </c>
      <c r="D1528" s="1">
        <v>42400</v>
      </c>
      <c r="E1528" s="6">
        <f t="shared" si="33"/>
        <v>2016</v>
      </c>
      <c r="F1528" s="2">
        <v>3924116000</v>
      </c>
      <c r="G1528" s="2">
        <v>2539783000</v>
      </c>
      <c r="H1528" s="2">
        <v>863354000</v>
      </c>
      <c r="I1528" t="s">
        <v>12</v>
      </c>
      <c r="J1528" t="s">
        <v>12</v>
      </c>
      <c r="K1528" t="s">
        <v>19</v>
      </c>
      <c r="L1528" t="s">
        <v>79</v>
      </c>
    </row>
    <row r="1529" spans="1:12" x14ac:dyDescent="0.3">
      <c r="A1529">
        <v>1594</v>
      </c>
      <c r="B1529" t="s">
        <v>528</v>
      </c>
      <c r="C1529" t="s">
        <v>11</v>
      </c>
      <c r="D1529" s="1">
        <v>41639</v>
      </c>
      <c r="E1529" s="6">
        <f t="shared" si="33"/>
        <v>2013</v>
      </c>
      <c r="F1529" s="2">
        <v>122489000000</v>
      </c>
      <c r="G1529" s="2">
        <v>89659000000</v>
      </c>
      <c r="H1529" t="s">
        <v>12</v>
      </c>
      <c r="I1529" t="s">
        <v>12</v>
      </c>
      <c r="J1529" s="2">
        <v>23207000000</v>
      </c>
      <c r="K1529" t="s">
        <v>25</v>
      </c>
      <c r="L1529" t="s">
        <v>81</v>
      </c>
    </row>
    <row r="1530" spans="1:12" x14ac:dyDescent="0.3">
      <c r="A1530">
        <v>1595</v>
      </c>
      <c r="B1530" t="s">
        <v>528</v>
      </c>
      <c r="C1530" t="s">
        <v>15</v>
      </c>
      <c r="D1530" s="1">
        <v>42004</v>
      </c>
      <c r="E1530" s="6">
        <f t="shared" si="33"/>
        <v>2014</v>
      </c>
      <c r="F1530" s="2">
        <v>130474000000</v>
      </c>
      <c r="G1530" s="2">
        <v>93633000000</v>
      </c>
      <c r="H1530" t="s">
        <v>12</v>
      </c>
      <c r="I1530" t="s">
        <v>12</v>
      </c>
      <c r="J1530" s="2">
        <v>26567000000</v>
      </c>
      <c r="K1530" t="s">
        <v>25</v>
      </c>
      <c r="L1530" t="s">
        <v>81</v>
      </c>
    </row>
    <row r="1531" spans="1:12" x14ac:dyDescent="0.3">
      <c r="A1531">
        <v>1596</v>
      </c>
      <c r="B1531" t="s">
        <v>528</v>
      </c>
      <c r="C1531" t="s">
        <v>16</v>
      </c>
      <c r="D1531" s="1">
        <v>42369</v>
      </c>
      <c r="E1531" s="6">
        <f t="shared" si="33"/>
        <v>2015</v>
      </c>
      <c r="F1531" s="2">
        <v>157107000000</v>
      </c>
      <c r="G1531" s="2">
        <v>103875000000</v>
      </c>
      <c r="H1531" t="s">
        <v>12</v>
      </c>
      <c r="I1531" t="s">
        <v>12</v>
      </c>
      <c r="J1531" s="2">
        <v>42211000000</v>
      </c>
      <c r="K1531" t="s">
        <v>25</v>
      </c>
      <c r="L1531" t="s">
        <v>81</v>
      </c>
    </row>
    <row r="1532" spans="1:12" x14ac:dyDescent="0.3">
      <c r="A1532">
        <v>1597</v>
      </c>
      <c r="B1532" t="s">
        <v>528</v>
      </c>
      <c r="C1532" t="s">
        <v>17</v>
      </c>
      <c r="D1532" s="1">
        <v>42735</v>
      </c>
      <c r="E1532" s="6">
        <f t="shared" si="33"/>
        <v>2016</v>
      </c>
      <c r="F1532" s="2">
        <v>184840000000</v>
      </c>
      <c r="G1532" s="2">
        <v>117038000000</v>
      </c>
      <c r="H1532" t="s">
        <v>12</v>
      </c>
      <c r="I1532" t="s">
        <v>12</v>
      </c>
      <c r="J1532" s="2">
        <v>54872000000</v>
      </c>
      <c r="K1532" t="s">
        <v>25</v>
      </c>
      <c r="L1532" t="s">
        <v>81</v>
      </c>
    </row>
    <row r="1533" spans="1:12" x14ac:dyDescent="0.3">
      <c r="A1533">
        <v>1598</v>
      </c>
      <c r="B1533" t="s">
        <v>529</v>
      </c>
      <c r="C1533" t="s">
        <v>11</v>
      </c>
      <c r="D1533" s="1">
        <v>41274</v>
      </c>
      <c r="E1533" s="6">
        <f t="shared" si="33"/>
        <v>2012</v>
      </c>
      <c r="F1533" s="2">
        <v>10515400000</v>
      </c>
      <c r="G1533" s="2">
        <v>7172100000</v>
      </c>
      <c r="H1533" s="2">
        <v>786800000</v>
      </c>
      <c r="I1533" t="s">
        <v>12</v>
      </c>
      <c r="J1533" s="2">
        <v>1161600000</v>
      </c>
      <c r="K1533" t="s">
        <v>47</v>
      </c>
      <c r="L1533" t="s">
        <v>379</v>
      </c>
    </row>
    <row r="1534" spans="1:12" x14ac:dyDescent="0.3">
      <c r="A1534">
        <v>1599</v>
      </c>
      <c r="B1534" t="s">
        <v>529</v>
      </c>
      <c r="C1534" t="s">
        <v>15</v>
      </c>
      <c r="D1534" s="1">
        <v>41639</v>
      </c>
      <c r="E1534" s="6">
        <f t="shared" si="33"/>
        <v>2013</v>
      </c>
      <c r="F1534" s="2">
        <v>10368600000</v>
      </c>
      <c r="G1534" s="2">
        <v>7038400000</v>
      </c>
      <c r="H1534" s="2">
        <v>790400000</v>
      </c>
      <c r="I1534" t="s">
        <v>12</v>
      </c>
      <c r="J1534" s="2">
        <v>1170400000</v>
      </c>
      <c r="K1534" t="s">
        <v>47</v>
      </c>
      <c r="L1534" t="s">
        <v>379</v>
      </c>
    </row>
    <row r="1535" spans="1:12" x14ac:dyDescent="0.3">
      <c r="A1535">
        <v>1600</v>
      </c>
      <c r="B1535" t="s">
        <v>529</v>
      </c>
      <c r="C1535" t="s">
        <v>16</v>
      </c>
      <c r="D1535" s="1">
        <v>42004</v>
      </c>
      <c r="E1535" s="6">
        <f t="shared" si="33"/>
        <v>2014</v>
      </c>
      <c r="F1535" s="2">
        <v>10524500000</v>
      </c>
      <c r="G1535" s="2">
        <v>7722100000</v>
      </c>
      <c r="H1535" s="2">
        <v>820900000</v>
      </c>
      <c r="I1535" t="s">
        <v>12</v>
      </c>
      <c r="J1535" s="2">
        <v>1272000000</v>
      </c>
      <c r="K1535" t="s">
        <v>47</v>
      </c>
      <c r="L1535" t="s">
        <v>379</v>
      </c>
    </row>
    <row r="1536" spans="1:12" x14ac:dyDescent="0.3">
      <c r="A1536">
        <v>1601</v>
      </c>
      <c r="B1536" t="s">
        <v>529</v>
      </c>
      <c r="C1536" t="s">
        <v>17</v>
      </c>
      <c r="D1536" s="1">
        <v>42369</v>
      </c>
      <c r="E1536" s="6">
        <f t="shared" si="33"/>
        <v>2015</v>
      </c>
      <c r="F1536" s="2">
        <v>10731300000</v>
      </c>
      <c r="G1536" s="2">
        <v>7209400000</v>
      </c>
      <c r="H1536" s="2">
        <v>835100000</v>
      </c>
      <c r="I1536" t="s">
        <v>12</v>
      </c>
      <c r="J1536" s="2">
        <v>1295700000</v>
      </c>
      <c r="K1536" t="s">
        <v>47</v>
      </c>
      <c r="L1536" t="s">
        <v>379</v>
      </c>
    </row>
    <row r="1537" spans="1:12" x14ac:dyDescent="0.3">
      <c r="A1537">
        <v>1602</v>
      </c>
      <c r="B1537" t="s">
        <v>530</v>
      </c>
      <c r="C1537" t="s">
        <v>11</v>
      </c>
      <c r="D1537" s="1">
        <v>41639</v>
      </c>
      <c r="E1537" s="6">
        <f t="shared" si="33"/>
        <v>2013</v>
      </c>
      <c r="F1537" s="2">
        <v>21963000000</v>
      </c>
      <c r="G1537" s="2">
        <v>5849000000</v>
      </c>
      <c r="H1537" s="2">
        <v>6891000000</v>
      </c>
      <c r="I1537" t="s">
        <v>12</v>
      </c>
      <c r="J1537" s="2">
        <v>1777000000</v>
      </c>
      <c r="K1537" t="s">
        <v>13</v>
      </c>
      <c r="L1537" t="s">
        <v>178</v>
      </c>
    </row>
    <row r="1538" spans="1:12" x14ac:dyDescent="0.3">
      <c r="A1538">
        <v>1603</v>
      </c>
      <c r="B1538" t="s">
        <v>530</v>
      </c>
      <c r="C1538" t="s">
        <v>15</v>
      </c>
      <c r="D1538" s="1">
        <v>42004</v>
      </c>
      <c r="E1538" s="6">
        <f t="shared" ref="E1538:E1601" si="35">YEAR(D1538)</f>
        <v>2014</v>
      </c>
      <c r="F1538" s="2">
        <v>23988000000</v>
      </c>
      <c r="G1538" s="2">
        <v>6097000000</v>
      </c>
      <c r="H1538" s="2">
        <v>7234000000</v>
      </c>
      <c r="I1538" t="s">
        <v>12</v>
      </c>
      <c r="J1538" s="2">
        <v>1904000000</v>
      </c>
      <c r="K1538" t="s">
        <v>13</v>
      </c>
      <c r="L1538" t="s">
        <v>178</v>
      </c>
    </row>
    <row r="1539" spans="1:12" x14ac:dyDescent="0.3">
      <c r="A1539">
        <v>1604</v>
      </c>
      <c r="B1539" t="s">
        <v>530</v>
      </c>
      <c r="C1539" t="s">
        <v>16</v>
      </c>
      <c r="D1539" s="1">
        <v>42369</v>
      </c>
      <c r="E1539" s="6">
        <f t="shared" si="35"/>
        <v>2015</v>
      </c>
      <c r="F1539" s="2">
        <v>21813000000</v>
      </c>
      <c r="G1539" s="2">
        <v>4434000000</v>
      </c>
      <c r="H1539" s="2">
        <v>7315000000</v>
      </c>
      <c r="I1539" t="s">
        <v>12</v>
      </c>
      <c r="J1539" s="2">
        <v>2012000000</v>
      </c>
      <c r="K1539" t="s">
        <v>13</v>
      </c>
      <c r="L1539" t="s">
        <v>178</v>
      </c>
    </row>
    <row r="1540" spans="1:12" x14ac:dyDescent="0.3">
      <c r="A1540">
        <v>1605</v>
      </c>
      <c r="B1540" t="s">
        <v>530</v>
      </c>
      <c r="C1540" t="s">
        <v>17</v>
      </c>
      <c r="D1540" s="1">
        <v>42735</v>
      </c>
      <c r="E1540" s="6">
        <f t="shared" si="35"/>
        <v>2016</v>
      </c>
      <c r="F1540" s="2">
        <v>19941000000</v>
      </c>
      <c r="G1540" s="2">
        <v>3747000000</v>
      </c>
      <c r="H1540" s="2">
        <v>6884000000</v>
      </c>
      <c r="I1540" t="s">
        <v>12</v>
      </c>
      <c r="J1540" s="2">
        <v>2038000000</v>
      </c>
      <c r="K1540" t="s">
        <v>13</v>
      </c>
      <c r="L1540" t="s">
        <v>178</v>
      </c>
    </row>
    <row r="1541" spans="1:12" x14ac:dyDescent="0.3">
      <c r="A1541">
        <v>1606</v>
      </c>
      <c r="B1541" t="s">
        <v>531</v>
      </c>
      <c r="C1541" t="s">
        <v>11</v>
      </c>
      <c r="D1541" s="1">
        <v>41274</v>
      </c>
      <c r="E1541" s="6">
        <f t="shared" si="35"/>
        <v>2012</v>
      </c>
      <c r="F1541" s="2">
        <v>54127000000</v>
      </c>
      <c r="G1541" s="2">
        <v>13574000000</v>
      </c>
      <c r="H1541" s="2">
        <v>37352000000</v>
      </c>
      <c r="I1541" t="s">
        <v>12</v>
      </c>
      <c r="J1541" s="2">
        <v>1858000000</v>
      </c>
      <c r="K1541" t="s">
        <v>13</v>
      </c>
      <c r="L1541" t="s">
        <v>146</v>
      </c>
    </row>
    <row r="1542" spans="1:12" x14ac:dyDescent="0.3">
      <c r="A1542">
        <v>1607</v>
      </c>
      <c r="B1542" t="s">
        <v>531</v>
      </c>
      <c r="C1542" t="s">
        <v>15</v>
      </c>
      <c r="D1542" s="1">
        <v>41639</v>
      </c>
      <c r="E1542" s="6">
        <f t="shared" si="35"/>
        <v>2013</v>
      </c>
      <c r="F1542" s="2">
        <v>55438000000</v>
      </c>
      <c r="G1542" s="2">
        <v>13703000000</v>
      </c>
      <c r="H1542" s="2">
        <v>32834000000</v>
      </c>
      <c r="I1542" t="s">
        <v>12</v>
      </c>
      <c r="J1542" s="2">
        <v>1867000000</v>
      </c>
      <c r="K1542" t="s">
        <v>13</v>
      </c>
      <c r="L1542" t="s">
        <v>146</v>
      </c>
    </row>
    <row r="1543" spans="1:12" x14ac:dyDescent="0.3">
      <c r="A1543">
        <v>1608</v>
      </c>
      <c r="B1543" t="s">
        <v>531</v>
      </c>
      <c r="C1543" t="s">
        <v>16</v>
      </c>
      <c r="D1543" s="1">
        <v>42004</v>
      </c>
      <c r="E1543" s="6">
        <f t="shared" si="35"/>
        <v>2014</v>
      </c>
      <c r="F1543" s="2">
        <v>58232000000</v>
      </c>
      <c r="G1543" s="2">
        <v>14758000000</v>
      </c>
      <c r="H1543" s="2">
        <v>36583000000</v>
      </c>
      <c r="I1543" t="s">
        <v>12</v>
      </c>
      <c r="J1543" s="2">
        <v>1923000000</v>
      </c>
      <c r="K1543" t="s">
        <v>13</v>
      </c>
      <c r="L1543" t="s">
        <v>146</v>
      </c>
    </row>
    <row r="1544" spans="1:12" x14ac:dyDescent="0.3">
      <c r="A1544">
        <v>1609</v>
      </c>
      <c r="B1544" t="s">
        <v>531</v>
      </c>
      <c r="C1544" t="s">
        <v>17</v>
      </c>
      <c r="D1544" s="1">
        <v>42369</v>
      </c>
      <c r="E1544" s="6">
        <f t="shared" si="35"/>
        <v>2015</v>
      </c>
      <c r="F1544" s="2">
        <v>58363000000</v>
      </c>
      <c r="G1544" s="2">
        <v>12947000000</v>
      </c>
      <c r="H1544" s="2">
        <v>35664000000</v>
      </c>
      <c r="I1544" t="s">
        <v>12</v>
      </c>
      <c r="J1544" s="2">
        <v>2084000000</v>
      </c>
      <c r="K1544" t="s">
        <v>13</v>
      </c>
      <c r="L1544" t="s">
        <v>146</v>
      </c>
    </row>
    <row r="1545" spans="1:12" x14ac:dyDescent="0.3">
      <c r="A1545">
        <v>1610</v>
      </c>
      <c r="B1545" t="s">
        <v>532</v>
      </c>
      <c r="C1545" t="s">
        <v>11</v>
      </c>
      <c r="D1545" s="1">
        <v>41305</v>
      </c>
      <c r="E1545" s="6">
        <f t="shared" si="35"/>
        <v>2013</v>
      </c>
      <c r="F1545" s="2">
        <v>2794925000</v>
      </c>
      <c r="G1545" s="2">
        <v>1763394000</v>
      </c>
      <c r="H1545" s="2">
        <v>657246000</v>
      </c>
      <c r="I1545" t="s">
        <v>12</v>
      </c>
      <c r="J1545" t="s">
        <v>12</v>
      </c>
      <c r="K1545" t="s">
        <v>19</v>
      </c>
      <c r="L1545" t="s">
        <v>257</v>
      </c>
    </row>
    <row r="1546" spans="1:12" x14ac:dyDescent="0.3">
      <c r="A1546">
        <v>1611</v>
      </c>
      <c r="B1546" t="s">
        <v>532</v>
      </c>
      <c r="C1546" t="s">
        <v>15</v>
      </c>
      <c r="D1546" s="1">
        <v>41670</v>
      </c>
      <c r="E1546" s="6">
        <f t="shared" si="35"/>
        <v>2014</v>
      </c>
      <c r="F1546" s="2">
        <v>3086608000</v>
      </c>
      <c r="G1546" s="2">
        <v>1925266000</v>
      </c>
      <c r="H1546" s="2">
        <v>734511000</v>
      </c>
      <c r="I1546" t="s">
        <v>12</v>
      </c>
      <c r="J1546" t="s">
        <v>12</v>
      </c>
      <c r="K1546" t="s">
        <v>19</v>
      </c>
      <c r="L1546" t="s">
        <v>257</v>
      </c>
    </row>
    <row r="1547" spans="1:12" x14ac:dyDescent="0.3">
      <c r="A1547">
        <v>1612</v>
      </c>
      <c r="B1547" t="s">
        <v>532</v>
      </c>
      <c r="C1547" t="s">
        <v>16</v>
      </c>
      <c r="D1547" s="1">
        <v>42035</v>
      </c>
      <c r="E1547" s="6">
        <f t="shared" si="35"/>
        <v>2015</v>
      </c>
      <c r="F1547" s="2">
        <v>3323077000</v>
      </c>
      <c r="G1547" s="2">
        <v>2148147000</v>
      </c>
      <c r="H1547" s="2">
        <v>809545000</v>
      </c>
      <c r="I1547" t="s">
        <v>12</v>
      </c>
      <c r="J1547" t="s">
        <v>12</v>
      </c>
      <c r="K1547" t="s">
        <v>19</v>
      </c>
      <c r="L1547" t="s">
        <v>257</v>
      </c>
    </row>
    <row r="1548" spans="1:12" x14ac:dyDescent="0.3">
      <c r="A1548">
        <v>1613</v>
      </c>
      <c r="B1548" t="s">
        <v>532</v>
      </c>
      <c r="C1548" t="s">
        <v>17</v>
      </c>
      <c r="D1548" s="1">
        <v>42400</v>
      </c>
      <c r="E1548" s="6">
        <f t="shared" si="35"/>
        <v>2016</v>
      </c>
      <c r="F1548" s="2">
        <v>3445134000</v>
      </c>
      <c r="G1548" s="2">
        <v>2243232000</v>
      </c>
      <c r="H1548" s="2">
        <v>848323000</v>
      </c>
      <c r="I1548" t="s">
        <v>12</v>
      </c>
      <c r="J1548" t="s">
        <v>12</v>
      </c>
      <c r="K1548" t="s">
        <v>19</v>
      </c>
      <c r="L1548" t="s">
        <v>257</v>
      </c>
    </row>
    <row r="1549" spans="1:12" x14ac:dyDescent="0.3">
      <c r="A1549">
        <v>1614</v>
      </c>
      <c r="B1549" t="s">
        <v>533</v>
      </c>
      <c r="C1549" t="s">
        <v>11</v>
      </c>
      <c r="D1549" s="1">
        <v>41486</v>
      </c>
      <c r="E1549" s="6">
        <f t="shared" si="35"/>
        <v>2013</v>
      </c>
      <c r="F1549" s="2">
        <v>2436948000</v>
      </c>
      <c r="G1549" s="2">
        <v>1589821000</v>
      </c>
      <c r="H1549" s="2">
        <v>441168000</v>
      </c>
      <c r="I1549" s="2">
        <v>62630000</v>
      </c>
      <c r="J1549" t="s">
        <v>12</v>
      </c>
      <c r="K1549" t="s">
        <v>47</v>
      </c>
      <c r="L1549" t="s">
        <v>105</v>
      </c>
    </row>
    <row r="1550" spans="1:12" x14ac:dyDescent="0.3">
      <c r="A1550">
        <v>1615</v>
      </c>
      <c r="B1550" t="s">
        <v>533</v>
      </c>
      <c r="C1550" t="s">
        <v>15</v>
      </c>
      <c r="D1550" s="1">
        <v>41851</v>
      </c>
      <c r="E1550" s="6">
        <f t="shared" si="35"/>
        <v>2014</v>
      </c>
      <c r="F1550" s="2">
        <v>2473500000</v>
      </c>
      <c r="G1550" s="2">
        <v>1595700000</v>
      </c>
      <c r="H1550" s="2">
        <v>460300000</v>
      </c>
      <c r="I1550" s="2">
        <v>61800000</v>
      </c>
      <c r="J1550" t="s">
        <v>12</v>
      </c>
      <c r="K1550" t="s">
        <v>47</v>
      </c>
      <c r="L1550" t="s">
        <v>105</v>
      </c>
    </row>
    <row r="1551" spans="1:12" x14ac:dyDescent="0.3">
      <c r="A1551">
        <v>1616</v>
      </c>
      <c r="B1551" t="s">
        <v>533</v>
      </c>
      <c r="C1551" t="s">
        <v>16</v>
      </c>
      <c r="D1551" s="1">
        <v>42216</v>
      </c>
      <c r="E1551" s="6">
        <f t="shared" si="35"/>
        <v>2015</v>
      </c>
      <c r="F1551" s="2">
        <v>2371200000</v>
      </c>
      <c r="G1551" s="2">
        <v>1562600000</v>
      </c>
      <c r="H1551" s="2">
        <v>460100000</v>
      </c>
      <c r="I1551" s="2">
        <v>60200000</v>
      </c>
      <c r="J1551" t="s">
        <v>12</v>
      </c>
      <c r="K1551" t="s">
        <v>47</v>
      </c>
      <c r="L1551" t="s">
        <v>105</v>
      </c>
    </row>
    <row r="1552" spans="1:12" x14ac:dyDescent="0.3">
      <c r="A1552">
        <v>1617</v>
      </c>
      <c r="B1552" t="s">
        <v>533</v>
      </c>
      <c r="C1552" t="s">
        <v>17</v>
      </c>
      <c r="D1552" s="1">
        <v>42582</v>
      </c>
      <c r="E1552" s="6">
        <f t="shared" si="35"/>
        <v>2016</v>
      </c>
      <c r="F1552" s="2">
        <v>2220300000</v>
      </c>
      <c r="G1552" s="2">
        <v>1465500000</v>
      </c>
      <c r="H1552" s="2">
        <v>425100000</v>
      </c>
      <c r="I1552" s="2">
        <v>55500000</v>
      </c>
      <c r="J1552" t="s">
        <v>12</v>
      </c>
      <c r="K1552" t="s">
        <v>47</v>
      </c>
      <c r="L1552" t="s">
        <v>105</v>
      </c>
    </row>
    <row r="1553" spans="1:14" x14ac:dyDescent="0.3">
      <c r="A1553">
        <v>1618</v>
      </c>
      <c r="B1553" t="s">
        <v>534</v>
      </c>
      <c r="C1553" t="s">
        <v>11</v>
      </c>
      <c r="D1553" s="1">
        <v>41639</v>
      </c>
      <c r="E1553" s="6">
        <f t="shared" si="35"/>
        <v>2013</v>
      </c>
      <c r="F1553" s="2">
        <v>56600000000</v>
      </c>
      <c r="G1553" s="2">
        <v>40468000000</v>
      </c>
      <c r="H1553" s="2">
        <v>5241000000</v>
      </c>
      <c r="I1553" s="2">
        <v>2342000000</v>
      </c>
      <c r="J1553" t="s">
        <v>12</v>
      </c>
      <c r="K1553" t="s">
        <v>13</v>
      </c>
      <c r="L1553" t="s">
        <v>164</v>
      </c>
    </row>
    <row r="1554" spans="1:14" x14ac:dyDescent="0.3">
      <c r="A1554">
        <v>1619</v>
      </c>
      <c r="B1554" t="s">
        <v>534</v>
      </c>
      <c r="C1554" t="s">
        <v>15</v>
      </c>
      <c r="D1554" s="1">
        <v>42004</v>
      </c>
      <c r="E1554" s="6">
        <f t="shared" si="35"/>
        <v>2014</v>
      </c>
      <c r="F1554" s="2">
        <v>57900000000</v>
      </c>
      <c r="G1554" s="2">
        <v>40898000000</v>
      </c>
      <c r="H1554" s="2">
        <v>4934000000</v>
      </c>
      <c r="I1554" s="2">
        <v>2475000000</v>
      </c>
      <c r="J1554" t="s">
        <v>12</v>
      </c>
      <c r="K1554" t="s">
        <v>13</v>
      </c>
      <c r="L1554" t="s">
        <v>164</v>
      </c>
    </row>
    <row r="1555" spans="1:14" x14ac:dyDescent="0.3">
      <c r="A1555">
        <v>1620</v>
      </c>
      <c r="B1555" t="s">
        <v>534</v>
      </c>
      <c r="C1555" t="s">
        <v>16</v>
      </c>
      <c r="D1555" s="1">
        <v>42369</v>
      </c>
      <c r="E1555" s="6">
        <f t="shared" si="35"/>
        <v>2015</v>
      </c>
      <c r="F1555" s="2">
        <v>56098000000</v>
      </c>
      <c r="G1555" s="2">
        <v>40431000000</v>
      </c>
      <c r="H1555" s="2">
        <v>6097000000</v>
      </c>
      <c r="I1555" s="2">
        <v>2279000000</v>
      </c>
      <c r="J1555" t="s">
        <v>12</v>
      </c>
      <c r="K1555" t="s">
        <v>13</v>
      </c>
      <c r="L1555" t="s">
        <v>164</v>
      </c>
    </row>
    <row r="1556" spans="1:14" x14ac:dyDescent="0.3">
      <c r="A1556">
        <v>1621</v>
      </c>
      <c r="B1556" t="s">
        <v>534</v>
      </c>
      <c r="C1556" t="s">
        <v>17</v>
      </c>
      <c r="D1556" s="1">
        <v>42735</v>
      </c>
      <c r="E1556" s="6">
        <f t="shared" si="35"/>
        <v>2016</v>
      </c>
      <c r="F1556" s="2">
        <v>57244000000</v>
      </c>
      <c r="G1556" s="2">
        <v>41460000000</v>
      </c>
      <c r="H1556" s="2">
        <v>5275000000</v>
      </c>
      <c r="I1556" s="2">
        <v>2337000000</v>
      </c>
      <c r="J1556" t="s">
        <v>12</v>
      </c>
      <c r="K1556" t="s">
        <v>13</v>
      </c>
      <c r="L1556" t="s">
        <v>164</v>
      </c>
    </row>
    <row r="1557" spans="1:14" x14ac:dyDescent="0.3">
      <c r="A1557">
        <v>1622</v>
      </c>
      <c r="B1557" t="s">
        <v>535</v>
      </c>
      <c r="C1557" t="s">
        <v>11</v>
      </c>
      <c r="D1557" s="1">
        <v>41547</v>
      </c>
      <c r="E1557" s="6">
        <f t="shared" si="35"/>
        <v>2013</v>
      </c>
      <c r="F1557" s="2">
        <v>11778000000</v>
      </c>
      <c r="G1557" s="2">
        <v>1932000000</v>
      </c>
      <c r="H1557" s="2">
        <v>2207000000</v>
      </c>
      <c r="I1557" t="s">
        <v>12</v>
      </c>
      <c r="J1557" s="2">
        <v>397000000</v>
      </c>
      <c r="K1557" t="s">
        <v>22</v>
      </c>
      <c r="L1557" t="s">
        <v>57</v>
      </c>
      <c r="N1557" s="2" t="e">
        <f>H1557+I1557+J1557</f>
        <v>#VALUE!</v>
      </c>
    </row>
    <row r="1558" spans="1:14" x14ac:dyDescent="0.3">
      <c r="A1558">
        <v>1623</v>
      </c>
      <c r="B1558" t="s">
        <v>535</v>
      </c>
      <c r="C1558" t="s">
        <v>15</v>
      </c>
      <c r="D1558" s="1">
        <v>41912</v>
      </c>
      <c r="E1558" s="6">
        <f t="shared" si="35"/>
        <v>2014</v>
      </c>
      <c r="F1558" s="2">
        <v>12702000000</v>
      </c>
      <c r="G1558" s="2">
        <v>1875000000</v>
      </c>
      <c r="H1558" s="2">
        <v>2242000000</v>
      </c>
      <c r="I1558" t="s">
        <v>12</v>
      </c>
      <c r="J1558" s="2">
        <v>435000000</v>
      </c>
      <c r="K1558" t="s">
        <v>22</v>
      </c>
      <c r="L1558" t="s">
        <v>57</v>
      </c>
      <c r="N1558" s="2" t="e">
        <f>H1558+I1558+J1558</f>
        <v>#VALUE!</v>
      </c>
    </row>
    <row r="1559" spans="1:14" x14ac:dyDescent="0.3">
      <c r="A1559">
        <v>1624</v>
      </c>
      <c r="B1559" t="s">
        <v>535</v>
      </c>
      <c r="C1559" t="s">
        <v>16</v>
      </c>
      <c r="D1559" s="1">
        <v>42277</v>
      </c>
      <c r="E1559" s="6">
        <f t="shared" si="35"/>
        <v>2015</v>
      </c>
      <c r="F1559" s="2">
        <v>13880000000</v>
      </c>
      <c r="G1559" s="2">
        <v>2079000000</v>
      </c>
      <c r="H1559" s="2">
        <v>2229000000</v>
      </c>
      <c r="I1559" t="s">
        <v>12</v>
      </c>
      <c r="J1559" s="2">
        <v>494000000</v>
      </c>
      <c r="K1559" t="s">
        <v>22</v>
      </c>
      <c r="L1559" t="s">
        <v>57</v>
      </c>
      <c r="N1559" s="2" t="e">
        <f>H1559+I1559+J1559</f>
        <v>#VALUE!</v>
      </c>
    </row>
    <row r="1560" spans="1:14" x14ac:dyDescent="0.3">
      <c r="A1560">
        <v>1625</v>
      </c>
      <c r="B1560" t="s">
        <v>535</v>
      </c>
      <c r="C1560" t="s">
        <v>17</v>
      </c>
      <c r="D1560" s="1">
        <v>42643</v>
      </c>
      <c r="E1560" s="6">
        <f t="shared" si="35"/>
        <v>2016</v>
      </c>
      <c r="F1560" s="2">
        <v>15082000000</v>
      </c>
      <c r="G1560" s="2">
        <v>2226000000</v>
      </c>
      <c r="H1560" s="2">
        <v>4469000000</v>
      </c>
      <c r="I1560" t="s">
        <v>12</v>
      </c>
      <c r="J1560" s="2">
        <v>502000000</v>
      </c>
      <c r="K1560" t="s">
        <v>22</v>
      </c>
      <c r="L1560" t="s">
        <v>57</v>
      </c>
      <c r="N1560" s="2" t="e">
        <f>H1560+I1560+J1560</f>
        <v>#VALUE!</v>
      </c>
    </row>
    <row r="1561" spans="1:14" x14ac:dyDescent="0.3">
      <c r="A1561">
        <v>1626</v>
      </c>
      <c r="B1561" t="s">
        <v>536</v>
      </c>
      <c r="C1561" t="s">
        <v>11</v>
      </c>
      <c r="D1561" s="1">
        <v>41544</v>
      </c>
      <c r="E1561" s="6">
        <f t="shared" si="35"/>
        <v>2013</v>
      </c>
      <c r="F1561" s="2">
        <v>2942897000</v>
      </c>
      <c r="G1561" s="2">
        <v>1693210000</v>
      </c>
      <c r="H1561" s="2">
        <v>432589000</v>
      </c>
      <c r="I1561" s="2">
        <v>208208000</v>
      </c>
      <c r="J1561" t="s">
        <v>12</v>
      </c>
      <c r="K1561" t="s">
        <v>25</v>
      </c>
      <c r="L1561" t="s">
        <v>30</v>
      </c>
    </row>
    <row r="1562" spans="1:14" x14ac:dyDescent="0.3">
      <c r="A1562">
        <v>1627</v>
      </c>
      <c r="B1562" t="s">
        <v>536</v>
      </c>
      <c r="C1562" t="s">
        <v>15</v>
      </c>
      <c r="D1562" s="1">
        <v>41908</v>
      </c>
      <c r="E1562" s="6">
        <f t="shared" si="35"/>
        <v>2014</v>
      </c>
      <c r="F1562" s="2">
        <v>3049800000</v>
      </c>
      <c r="G1562" s="2">
        <v>1748100000</v>
      </c>
      <c r="H1562" s="2">
        <v>470600000</v>
      </c>
      <c r="I1562" s="2">
        <v>234800000</v>
      </c>
      <c r="J1562" t="s">
        <v>12</v>
      </c>
      <c r="K1562" t="s">
        <v>25</v>
      </c>
      <c r="L1562" t="s">
        <v>30</v>
      </c>
    </row>
    <row r="1563" spans="1:14" x14ac:dyDescent="0.3">
      <c r="A1563">
        <v>1628</v>
      </c>
      <c r="B1563" t="s">
        <v>536</v>
      </c>
      <c r="C1563" t="s">
        <v>16</v>
      </c>
      <c r="D1563" s="1">
        <v>42279</v>
      </c>
      <c r="E1563" s="6">
        <f t="shared" si="35"/>
        <v>2015</v>
      </c>
      <c r="F1563" s="2">
        <v>3099100000</v>
      </c>
      <c r="G1563" s="2">
        <v>1816400000</v>
      </c>
      <c r="H1563" s="2">
        <v>488500000</v>
      </c>
      <c r="I1563" s="2">
        <v>245200000</v>
      </c>
      <c r="J1563" t="s">
        <v>12</v>
      </c>
      <c r="K1563" t="s">
        <v>25</v>
      </c>
      <c r="L1563" t="s">
        <v>30</v>
      </c>
    </row>
    <row r="1564" spans="1:14" x14ac:dyDescent="0.3">
      <c r="A1564">
        <v>1629</v>
      </c>
      <c r="B1564" t="s">
        <v>536</v>
      </c>
      <c r="C1564" t="s">
        <v>17</v>
      </c>
      <c r="D1564" s="1">
        <v>42643</v>
      </c>
      <c r="E1564" s="6">
        <f t="shared" si="35"/>
        <v>2016</v>
      </c>
      <c r="F1564" s="2">
        <v>3217800000</v>
      </c>
      <c r="G1564" s="2">
        <v>1856500000</v>
      </c>
      <c r="H1564" s="2">
        <v>557000000</v>
      </c>
      <c r="I1564" s="2">
        <v>253500000</v>
      </c>
      <c r="J1564" t="s">
        <v>12</v>
      </c>
      <c r="K1564" t="s">
        <v>25</v>
      </c>
      <c r="L1564" t="s">
        <v>30</v>
      </c>
    </row>
    <row r="1565" spans="1:14" x14ac:dyDescent="0.3">
      <c r="A1565">
        <v>1630</v>
      </c>
      <c r="B1565" t="s">
        <v>537</v>
      </c>
      <c r="C1565" t="s">
        <v>11</v>
      </c>
      <c r="D1565" s="1">
        <v>41274</v>
      </c>
      <c r="E1565" s="6">
        <f t="shared" si="35"/>
        <v>2012</v>
      </c>
      <c r="F1565" s="2">
        <v>10879855000</v>
      </c>
      <c r="G1565" s="2">
        <v>5817880000</v>
      </c>
      <c r="H1565" s="2">
        <v>3596708000</v>
      </c>
      <c r="I1565" t="s">
        <v>12</v>
      </c>
      <c r="J1565" t="s">
        <v>12</v>
      </c>
      <c r="K1565" t="s">
        <v>19</v>
      </c>
      <c r="L1565" t="s">
        <v>289</v>
      </c>
    </row>
    <row r="1566" spans="1:14" x14ac:dyDescent="0.3">
      <c r="A1566">
        <v>1631</v>
      </c>
      <c r="B1566" t="s">
        <v>537</v>
      </c>
      <c r="C1566" t="s">
        <v>15</v>
      </c>
      <c r="D1566" s="1">
        <v>41639</v>
      </c>
      <c r="E1566" s="6">
        <f t="shared" si="35"/>
        <v>2013</v>
      </c>
      <c r="F1566" s="2">
        <v>11419648000</v>
      </c>
      <c r="G1566" s="2">
        <v>5931469000</v>
      </c>
      <c r="H1566" s="2">
        <v>3841032000</v>
      </c>
      <c r="I1566" t="s">
        <v>12</v>
      </c>
      <c r="J1566" t="s">
        <v>12</v>
      </c>
      <c r="K1566" t="s">
        <v>19</v>
      </c>
      <c r="L1566" t="s">
        <v>289</v>
      </c>
    </row>
    <row r="1567" spans="1:14" x14ac:dyDescent="0.3">
      <c r="A1567">
        <v>1632</v>
      </c>
      <c r="B1567" t="s">
        <v>537</v>
      </c>
      <c r="C1567" t="s">
        <v>16</v>
      </c>
      <c r="D1567" s="1">
        <v>42007</v>
      </c>
      <c r="E1567" s="6">
        <f t="shared" si="35"/>
        <v>2015</v>
      </c>
      <c r="F1567" s="2">
        <v>12282161000</v>
      </c>
      <c r="G1567" s="2">
        <v>6288190000</v>
      </c>
      <c r="H1567" s="2">
        <v>4159885000</v>
      </c>
      <c r="I1567" t="s">
        <v>12</v>
      </c>
      <c r="J1567" t="s">
        <v>12</v>
      </c>
      <c r="K1567" t="s">
        <v>19</v>
      </c>
      <c r="L1567" t="s">
        <v>289</v>
      </c>
    </row>
    <row r="1568" spans="1:14" x14ac:dyDescent="0.3">
      <c r="A1568">
        <v>1633</v>
      </c>
      <c r="B1568" t="s">
        <v>537</v>
      </c>
      <c r="C1568" t="s">
        <v>17</v>
      </c>
      <c r="D1568" s="1">
        <v>42371</v>
      </c>
      <c r="E1568" s="6">
        <f t="shared" si="35"/>
        <v>2016</v>
      </c>
      <c r="F1568" s="2">
        <v>12376744000</v>
      </c>
      <c r="G1568" s="2">
        <v>6393800000</v>
      </c>
      <c r="H1568" s="2">
        <v>4178386000</v>
      </c>
      <c r="I1568" t="s">
        <v>12</v>
      </c>
      <c r="J1568" t="s">
        <v>12</v>
      </c>
      <c r="K1568" t="s">
        <v>19</v>
      </c>
      <c r="L1568" t="s">
        <v>289</v>
      </c>
    </row>
    <row r="1569" spans="1:12" x14ac:dyDescent="0.3">
      <c r="A1569">
        <v>1634</v>
      </c>
      <c r="B1569" t="s">
        <v>538</v>
      </c>
      <c r="C1569" t="s">
        <v>11</v>
      </c>
      <c r="D1569" s="1">
        <v>41547</v>
      </c>
      <c r="E1569" s="6">
        <f t="shared" si="35"/>
        <v>2013</v>
      </c>
      <c r="F1569" s="2">
        <v>13794000000</v>
      </c>
      <c r="G1569" s="2">
        <v>6799000000</v>
      </c>
      <c r="H1569" s="2">
        <v>2829000000</v>
      </c>
      <c r="I1569" t="s">
        <v>12</v>
      </c>
      <c r="J1569" s="2">
        <v>237000000</v>
      </c>
      <c r="K1569" t="s">
        <v>19</v>
      </c>
      <c r="L1569" t="s">
        <v>204</v>
      </c>
    </row>
    <row r="1570" spans="1:12" x14ac:dyDescent="0.3">
      <c r="A1570">
        <v>1635</v>
      </c>
      <c r="B1570" t="s">
        <v>538</v>
      </c>
      <c r="C1570" t="s">
        <v>15</v>
      </c>
      <c r="D1570" s="1">
        <v>41912</v>
      </c>
      <c r="E1570" s="6">
        <f t="shared" si="35"/>
        <v>2014</v>
      </c>
      <c r="F1570" s="2">
        <v>13783000000</v>
      </c>
      <c r="G1570" s="2">
        <v>6542000000</v>
      </c>
      <c r="H1570" s="2">
        <v>2899000000</v>
      </c>
      <c r="I1570" t="s">
        <v>12</v>
      </c>
      <c r="J1570" s="2">
        <v>217000000</v>
      </c>
      <c r="K1570" t="s">
        <v>19</v>
      </c>
      <c r="L1570" t="s">
        <v>204</v>
      </c>
    </row>
    <row r="1571" spans="1:12" x14ac:dyDescent="0.3">
      <c r="A1571">
        <v>1636</v>
      </c>
      <c r="B1571" t="s">
        <v>538</v>
      </c>
      <c r="C1571" t="s">
        <v>16</v>
      </c>
      <c r="D1571" s="1">
        <v>42277</v>
      </c>
      <c r="E1571" s="6">
        <f t="shared" si="35"/>
        <v>2015</v>
      </c>
      <c r="F1571" s="2">
        <v>13268000000</v>
      </c>
      <c r="G1571" s="2">
        <v>6868000000</v>
      </c>
      <c r="H1571" s="2">
        <v>2860000000</v>
      </c>
      <c r="I1571" t="s">
        <v>12</v>
      </c>
      <c r="J1571" s="2">
        <v>222000000</v>
      </c>
      <c r="K1571" t="s">
        <v>19</v>
      </c>
      <c r="L1571" t="s">
        <v>204</v>
      </c>
    </row>
    <row r="1572" spans="1:12" x14ac:dyDescent="0.3">
      <c r="A1572">
        <v>1637</v>
      </c>
      <c r="B1572" t="s">
        <v>538</v>
      </c>
      <c r="C1572" t="s">
        <v>17</v>
      </c>
      <c r="D1572" s="1">
        <v>42643</v>
      </c>
      <c r="E1572" s="6">
        <f t="shared" si="35"/>
        <v>2016</v>
      </c>
      <c r="F1572" s="2">
        <v>12488000000</v>
      </c>
      <c r="G1572" s="2">
        <v>6684000000</v>
      </c>
      <c r="H1572" s="2">
        <v>2851000000</v>
      </c>
      <c r="I1572" t="s">
        <v>12</v>
      </c>
      <c r="J1572" s="2">
        <v>221000000</v>
      </c>
      <c r="K1572" t="s">
        <v>19</v>
      </c>
      <c r="L1572" t="s">
        <v>204</v>
      </c>
    </row>
    <row r="1573" spans="1:12" x14ac:dyDescent="0.3">
      <c r="A1573">
        <v>1638</v>
      </c>
      <c r="B1573" t="s">
        <v>539</v>
      </c>
      <c r="C1573" t="s">
        <v>11</v>
      </c>
      <c r="D1573" s="1">
        <v>41274</v>
      </c>
      <c r="E1573" s="6">
        <f t="shared" si="35"/>
        <v>2012</v>
      </c>
      <c r="F1573" s="2">
        <v>138393000000</v>
      </c>
      <c r="G1573" s="2">
        <v>126485000000</v>
      </c>
      <c r="H1573" s="2">
        <v>5229000000</v>
      </c>
      <c r="I1573" t="s">
        <v>12</v>
      </c>
      <c r="J1573" s="2">
        <v>1549000000</v>
      </c>
      <c r="K1573" t="s">
        <v>83</v>
      </c>
      <c r="L1573" t="s">
        <v>341</v>
      </c>
    </row>
    <row r="1574" spans="1:12" x14ac:dyDescent="0.3">
      <c r="A1574">
        <v>1639</v>
      </c>
      <c r="B1574" t="s">
        <v>539</v>
      </c>
      <c r="C1574" t="s">
        <v>15</v>
      </c>
      <c r="D1574" s="1">
        <v>41639</v>
      </c>
      <c r="E1574" s="6">
        <f t="shared" si="35"/>
        <v>2013</v>
      </c>
      <c r="F1574" s="2">
        <v>138074000000</v>
      </c>
      <c r="G1574" s="2">
        <v>127316000000</v>
      </c>
      <c r="H1574" s="2">
        <v>5081000000</v>
      </c>
      <c r="I1574" t="s">
        <v>12</v>
      </c>
      <c r="J1574" s="2">
        <v>1720000000</v>
      </c>
      <c r="K1574" t="s">
        <v>83</v>
      </c>
      <c r="L1574" t="s">
        <v>341</v>
      </c>
    </row>
    <row r="1575" spans="1:12" x14ac:dyDescent="0.3">
      <c r="A1575">
        <v>1640</v>
      </c>
      <c r="B1575" t="s">
        <v>539</v>
      </c>
      <c r="C1575" t="s">
        <v>16</v>
      </c>
      <c r="D1575" s="1">
        <v>42004</v>
      </c>
      <c r="E1575" s="6">
        <f t="shared" si="35"/>
        <v>2014</v>
      </c>
      <c r="F1575" s="2">
        <v>130844000000</v>
      </c>
      <c r="G1575" s="2">
        <v>118141000000</v>
      </c>
      <c r="H1575" s="2">
        <v>5111000000</v>
      </c>
      <c r="I1575" t="s">
        <v>12</v>
      </c>
      <c r="J1575" s="2">
        <v>1690000000</v>
      </c>
      <c r="K1575" t="s">
        <v>83</v>
      </c>
      <c r="L1575" t="s">
        <v>341</v>
      </c>
    </row>
    <row r="1576" spans="1:12" x14ac:dyDescent="0.3">
      <c r="A1576">
        <v>1641</v>
      </c>
      <c r="B1576" t="s">
        <v>539</v>
      </c>
      <c r="C1576" t="s">
        <v>17</v>
      </c>
      <c r="D1576" s="1">
        <v>42369</v>
      </c>
      <c r="E1576" s="6">
        <f t="shared" si="35"/>
        <v>2015</v>
      </c>
      <c r="F1576" s="2">
        <v>87804000000</v>
      </c>
      <c r="G1576" s="2">
        <v>74651000000</v>
      </c>
      <c r="H1576" s="2">
        <v>4953000000</v>
      </c>
      <c r="I1576" t="s">
        <v>12</v>
      </c>
      <c r="J1576" s="2">
        <v>1842000000</v>
      </c>
      <c r="K1576" t="s">
        <v>83</v>
      </c>
      <c r="L1576" t="s">
        <v>341</v>
      </c>
    </row>
    <row r="1577" spans="1:12" x14ac:dyDescent="0.3">
      <c r="A1577">
        <v>1642</v>
      </c>
      <c r="B1577" t="s">
        <v>540</v>
      </c>
      <c r="C1577" t="s">
        <v>11</v>
      </c>
      <c r="D1577" s="1">
        <v>41274</v>
      </c>
      <c r="E1577" s="6">
        <f t="shared" si="35"/>
        <v>2012</v>
      </c>
      <c r="F1577" s="2">
        <v>2567310000</v>
      </c>
      <c r="G1577" s="2">
        <v>2233284000</v>
      </c>
      <c r="H1577" s="2">
        <v>308143000</v>
      </c>
      <c r="I1577" t="s">
        <v>12</v>
      </c>
      <c r="J1577" t="s">
        <v>12</v>
      </c>
      <c r="K1577" t="s">
        <v>59</v>
      </c>
      <c r="L1577" t="s">
        <v>387</v>
      </c>
    </row>
    <row r="1578" spans="1:12" x14ac:dyDescent="0.3">
      <c r="A1578">
        <v>1643</v>
      </c>
      <c r="B1578" t="s">
        <v>540</v>
      </c>
      <c r="C1578" t="s">
        <v>15</v>
      </c>
      <c r="D1578" s="1">
        <v>41639</v>
      </c>
      <c r="E1578" s="6">
        <f t="shared" si="35"/>
        <v>2013</v>
      </c>
      <c r="F1578" s="2">
        <v>2770709000</v>
      </c>
      <c r="G1578" s="2">
        <v>2343829000</v>
      </c>
      <c r="H1578" s="2">
        <v>274217000</v>
      </c>
      <c r="I1578" t="s">
        <v>12</v>
      </c>
      <c r="J1578" t="s">
        <v>12</v>
      </c>
      <c r="K1578" t="s">
        <v>59</v>
      </c>
      <c r="L1578" t="s">
        <v>387</v>
      </c>
    </row>
    <row r="1579" spans="1:12" x14ac:dyDescent="0.3">
      <c r="A1579">
        <v>1644</v>
      </c>
      <c r="B1579" t="s">
        <v>540</v>
      </c>
      <c r="C1579" t="s">
        <v>16</v>
      </c>
      <c r="D1579" s="1">
        <v>42004</v>
      </c>
      <c r="E1579" s="6">
        <f t="shared" si="35"/>
        <v>2014</v>
      </c>
      <c r="F1579" s="2">
        <v>2994169000</v>
      </c>
      <c r="G1579" s="2">
        <v>2406587000</v>
      </c>
      <c r="H1579" s="2">
        <v>292358000</v>
      </c>
      <c r="I1579" t="s">
        <v>12</v>
      </c>
      <c r="J1579" t="s">
        <v>12</v>
      </c>
      <c r="K1579" t="s">
        <v>59</v>
      </c>
      <c r="L1579" t="s">
        <v>387</v>
      </c>
    </row>
    <row r="1580" spans="1:12" x14ac:dyDescent="0.3">
      <c r="A1580">
        <v>1645</v>
      </c>
      <c r="B1580" t="s">
        <v>540</v>
      </c>
      <c r="C1580" t="s">
        <v>17</v>
      </c>
      <c r="D1580" s="1">
        <v>42369</v>
      </c>
      <c r="E1580" s="6">
        <f t="shared" si="35"/>
        <v>2015</v>
      </c>
      <c r="F1580" s="2">
        <v>3422181000</v>
      </c>
      <c r="G1580" s="2">
        <v>2564648000</v>
      </c>
      <c r="H1580" s="2">
        <v>312694000</v>
      </c>
      <c r="I1580" t="s">
        <v>12</v>
      </c>
      <c r="J1580" t="s">
        <v>12</v>
      </c>
      <c r="K1580" t="s">
        <v>59</v>
      </c>
      <c r="L1580" t="s">
        <v>387</v>
      </c>
    </row>
    <row r="1581" spans="1:12" x14ac:dyDescent="0.3">
      <c r="A1581">
        <v>1646</v>
      </c>
      <c r="B1581" t="s">
        <v>541</v>
      </c>
      <c r="C1581" t="s">
        <v>11</v>
      </c>
      <c r="D1581" s="1">
        <v>41639</v>
      </c>
      <c r="E1581" s="6">
        <f t="shared" si="35"/>
        <v>2013</v>
      </c>
      <c r="F1581" s="2">
        <v>2299176000</v>
      </c>
      <c r="G1581" s="2">
        <v>928565000</v>
      </c>
      <c r="H1581" s="2">
        <v>177366000</v>
      </c>
      <c r="I1581" s="2">
        <v>32210000</v>
      </c>
      <c r="J1581" s="2">
        <v>461627000</v>
      </c>
      <c r="K1581" t="s">
        <v>52</v>
      </c>
      <c r="L1581" t="s">
        <v>53</v>
      </c>
    </row>
    <row r="1582" spans="1:12" x14ac:dyDescent="0.3">
      <c r="A1582">
        <v>1647</v>
      </c>
      <c r="B1582" t="s">
        <v>541</v>
      </c>
      <c r="C1582" t="s">
        <v>15</v>
      </c>
      <c r="D1582" s="1">
        <v>42004</v>
      </c>
      <c r="E1582" s="6">
        <f t="shared" si="35"/>
        <v>2014</v>
      </c>
      <c r="F1582" s="2">
        <v>2312512000</v>
      </c>
      <c r="G1582" s="2">
        <v>953611000</v>
      </c>
      <c r="H1582" s="2">
        <v>169270000</v>
      </c>
      <c r="I1582" t="s">
        <v>12</v>
      </c>
      <c r="J1582" s="2">
        <v>481303000</v>
      </c>
      <c r="K1582" t="s">
        <v>52</v>
      </c>
      <c r="L1582" t="s">
        <v>53</v>
      </c>
    </row>
    <row r="1583" spans="1:12" x14ac:dyDescent="0.3">
      <c r="A1583">
        <v>1648</v>
      </c>
      <c r="B1583" t="s">
        <v>541</v>
      </c>
      <c r="C1583" t="s">
        <v>16</v>
      </c>
      <c r="D1583" s="1">
        <v>42369</v>
      </c>
      <c r="E1583" s="6">
        <f t="shared" si="35"/>
        <v>2015</v>
      </c>
      <c r="F1583" s="2">
        <v>2502267000</v>
      </c>
      <c r="G1583" s="2">
        <v>1011249000</v>
      </c>
      <c r="H1583" s="2">
        <v>175307000</v>
      </c>
      <c r="I1583" t="s">
        <v>12</v>
      </c>
      <c r="J1583" s="2">
        <v>542952000</v>
      </c>
      <c r="K1583" t="s">
        <v>52</v>
      </c>
      <c r="L1583" t="s">
        <v>53</v>
      </c>
    </row>
    <row r="1584" spans="1:12" x14ac:dyDescent="0.3">
      <c r="A1584">
        <v>1649</v>
      </c>
      <c r="B1584" t="s">
        <v>541</v>
      </c>
      <c r="C1584" t="s">
        <v>17</v>
      </c>
      <c r="D1584" s="1">
        <v>42735</v>
      </c>
      <c r="E1584" s="6">
        <f t="shared" si="35"/>
        <v>2016</v>
      </c>
      <c r="F1584" s="2">
        <v>2506202000</v>
      </c>
      <c r="G1584" s="2">
        <v>1024336000</v>
      </c>
      <c r="H1584" s="2">
        <v>179279000</v>
      </c>
      <c r="I1584" t="s">
        <v>12</v>
      </c>
      <c r="J1584" s="2">
        <v>565059000</v>
      </c>
      <c r="K1584" t="s">
        <v>52</v>
      </c>
      <c r="L1584" t="s">
        <v>53</v>
      </c>
    </row>
    <row r="1585" spans="1:14" x14ac:dyDescent="0.3">
      <c r="A1585">
        <v>1650</v>
      </c>
      <c r="B1585" t="s">
        <v>542</v>
      </c>
      <c r="C1585" t="s">
        <v>11</v>
      </c>
      <c r="D1585" s="1">
        <v>41274</v>
      </c>
      <c r="E1585" s="6">
        <f t="shared" si="35"/>
        <v>2012</v>
      </c>
      <c r="F1585" s="2">
        <v>1407848000</v>
      </c>
      <c r="G1585" s="2">
        <v>516708000</v>
      </c>
      <c r="H1585" s="2">
        <v>220068000</v>
      </c>
      <c r="I1585" t="s">
        <v>12</v>
      </c>
      <c r="J1585" s="2">
        <v>98844000</v>
      </c>
      <c r="K1585" t="s">
        <v>13</v>
      </c>
      <c r="L1585" t="s">
        <v>211</v>
      </c>
    </row>
    <row r="1586" spans="1:14" x14ac:dyDescent="0.3">
      <c r="A1586">
        <v>1651</v>
      </c>
      <c r="B1586" t="s">
        <v>542</v>
      </c>
      <c r="C1586" t="s">
        <v>15</v>
      </c>
      <c r="D1586" s="1">
        <v>41639</v>
      </c>
      <c r="E1586" s="6">
        <f t="shared" si="35"/>
        <v>2013</v>
      </c>
      <c r="F1586" s="2">
        <v>1595703000</v>
      </c>
      <c r="G1586" s="2">
        <v>622523000</v>
      </c>
      <c r="H1586" s="2">
        <v>228982000</v>
      </c>
      <c r="I1586" t="s">
        <v>12</v>
      </c>
      <c r="J1586" s="2">
        <v>129931000</v>
      </c>
      <c r="K1586" t="s">
        <v>13</v>
      </c>
      <c r="L1586" t="s">
        <v>211</v>
      </c>
    </row>
    <row r="1587" spans="1:14" x14ac:dyDescent="0.3">
      <c r="A1587">
        <v>1652</v>
      </c>
      <c r="B1587" t="s">
        <v>542</v>
      </c>
      <c r="C1587" t="s">
        <v>16</v>
      </c>
      <c r="D1587" s="1">
        <v>42004</v>
      </c>
      <c r="E1587" s="6">
        <f t="shared" si="35"/>
        <v>2014</v>
      </c>
      <c r="F1587" s="2">
        <v>1746726000</v>
      </c>
      <c r="G1587" s="2">
        <v>716598000</v>
      </c>
      <c r="H1587" s="2">
        <v>227306000</v>
      </c>
      <c r="I1587" t="s">
        <v>12</v>
      </c>
      <c r="J1587" s="2">
        <v>142376000</v>
      </c>
      <c r="K1587" t="s">
        <v>13</v>
      </c>
      <c r="L1587" t="s">
        <v>211</v>
      </c>
    </row>
    <row r="1588" spans="1:14" x14ac:dyDescent="0.3">
      <c r="A1588">
        <v>1653</v>
      </c>
      <c r="B1588" t="s">
        <v>542</v>
      </c>
      <c r="C1588" t="s">
        <v>17</v>
      </c>
      <c r="D1588" s="1">
        <v>42369</v>
      </c>
      <c r="E1588" s="6">
        <f t="shared" si="35"/>
        <v>2015</v>
      </c>
      <c r="F1588" s="2">
        <v>2068010000</v>
      </c>
      <c r="G1588" s="2">
        <v>803274000</v>
      </c>
      <c r="H1588" s="2">
        <v>312690000</v>
      </c>
      <c r="I1588" t="s">
        <v>12</v>
      </c>
      <c r="J1588" s="2">
        <v>215484000</v>
      </c>
      <c r="K1588" t="s">
        <v>13</v>
      </c>
      <c r="L1588" t="s">
        <v>211</v>
      </c>
    </row>
    <row r="1589" spans="1:14" x14ac:dyDescent="0.3">
      <c r="A1589">
        <v>1654</v>
      </c>
      <c r="B1589" t="s">
        <v>543</v>
      </c>
      <c r="C1589" t="s">
        <v>11</v>
      </c>
      <c r="D1589" s="1">
        <v>41274</v>
      </c>
      <c r="E1589" s="6">
        <f t="shared" si="35"/>
        <v>2012</v>
      </c>
      <c r="F1589" s="2">
        <v>873592000</v>
      </c>
      <c r="G1589" s="2">
        <v>167600000</v>
      </c>
      <c r="H1589" s="2">
        <v>186971000</v>
      </c>
      <c r="I1589" s="2">
        <v>61694000</v>
      </c>
      <c r="J1589" t="s">
        <v>12</v>
      </c>
      <c r="K1589" t="s">
        <v>22</v>
      </c>
      <c r="L1589" t="s">
        <v>57</v>
      </c>
      <c r="N1589" s="2" t="e">
        <f>H1589+I1589+J1589</f>
        <v>#VALUE!</v>
      </c>
    </row>
    <row r="1590" spans="1:14" x14ac:dyDescent="0.3">
      <c r="A1590">
        <v>1655</v>
      </c>
      <c r="B1590" t="s">
        <v>543</v>
      </c>
      <c r="C1590" t="s">
        <v>15</v>
      </c>
      <c r="D1590" s="1">
        <v>41639</v>
      </c>
      <c r="E1590" s="6">
        <f t="shared" si="35"/>
        <v>2013</v>
      </c>
      <c r="F1590" s="2">
        <v>965087000</v>
      </c>
      <c r="G1590" s="2">
        <v>187013000</v>
      </c>
      <c r="H1590" s="2">
        <v>179545000</v>
      </c>
      <c r="I1590" s="2">
        <v>70297000</v>
      </c>
      <c r="J1590" t="s">
        <v>12</v>
      </c>
      <c r="K1590" t="s">
        <v>22</v>
      </c>
      <c r="L1590" t="s">
        <v>57</v>
      </c>
      <c r="N1590" s="2" t="e">
        <f>H1590+I1590+J1590</f>
        <v>#VALUE!</v>
      </c>
    </row>
    <row r="1591" spans="1:14" x14ac:dyDescent="0.3">
      <c r="A1591">
        <v>1656</v>
      </c>
      <c r="B1591" t="s">
        <v>543</v>
      </c>
      <c r="C1591" t="s">
        <v>16</v>
      </c>
      <c r="D1591" s="1">
        <v>42004</v>
      </c>
      <c r="E1591" s="6">
        <f t="shared" si="35"/>
        <v>2014</v>
      </c>
      <c r="F1591" s="2">
        <v>1010117000</v>
      </c>
      <c r="G1591" s="2">
        <v>188425000</v>
      </c>
      <c r="H1591" s="2">
        <v>189488000</v>
      </c>
      <c r="I1591" s="2">
        <v>67777000</v>
      </c>
      <c r="J1591" t="s">
        <v>12</v>
      </c>
      <c r="K1591" t="s">
        <v>22</v>
      </c>
      <c r="L1591" t="s">
        <v>57</v>
      </c>
      <c r="N1591" s="2" t="e">
        <f>H1591+I1591+J1591</f>
        <v>#VALUE!</v>
      </c>
    </row>
    <row r="1592" spans="1:14" x14ac:dyDescent="0.3">
      <c r="A1592">
        <v>1657</v>
      </c>
      <c r="B1592" t="s">
        <v>543</v>
      </c>
      <c r="C1592" t="s">
        <v>17</v>
      </c>
      <c r="D1592" s="1">
        <v>42369</v>
      </c>
      <c r="E1592" s="6">
        <f t="shared" si="35"/>
        <v>2015</v>
      </c>
      <c r="F1592" s="2">
        <v>1059366000</v>
      </c>
      <c r="G1592" s="2">
        <v>192788000</v>
      </c>
      <c r="H1592" s="2">
        <v>196914000</v>
      </c>
      <c r="I1592" s="2">
        <v>63718000</v>
      </c>
      <c r="J1592" t="s">
        <v>12</v>
      </c>
      <c r="K1592" t="s">
        <v>22</v>
      </c>
      <c r="L1592" t="s">
        <v>57</v>
      </c>
      <c r="N1592" s="2" t="e">
        <f>H1592+I1592+J1592</f>
        <v>#VALUE!</v>
      </c>
    </row>
    <row r="1593" spans="1:14" x14ac:dyDescent="0.3">
      <c r="A1593">
        <v>1658</v>
      </c>
      <c r="B1593" t="s">
        <v>544</v>
      </c>
      <c r="C1593" t="s">
        <v>11</v>
      </c>
      <c r="D1593" s="1">
        <v>41274</v>
      </c>
      <c r="E1593" s="6">
        <f t="shared" si="35"/>
        <v>2012</v>
      </c>
      <c r="F1593" s="2">
        <v>1527042000</v>
      </c>
      <c r="G1593" s="2">
        <v>279885000</v>
      </c>
      <c r="H1593" s="2">
        <v>432681000</v>
      </c>
      <c r="I1593" s="2">
        <v>765905000</v>
      </c>
      <c r="J1593" t="s">
        <v>12</v>
      </c>
      <c r="K1593" t="s">
        <v>25</v>
      </c>
      <c r="L1593" t="s">
        <v>66</v>
      </c>
    </row>
    <row r="1594" spans="1:14" x14ac:dyDescent="0.3">
      <c r="A1594">
        <v>1659</v>
      </c>
      <c r="B1594" t="s">
        <v>544</v>
      </c>
      <c r="C1594" t="s">
        <v>15</v>
      </c>
      <c r="D1594" s="1">
        <v>41639</v>
      </c>
      <c r="E1594" s="6">
        <f t="shared" si="35"/>
        <v>2013</v>
      </c>
      <c r="F1594" s="2">
        <v>1211975000</v>
      </c>
      <c r="G1594" s="2">
        <v>130277000</v>
      </c>
      <c r="H1594" s="2">
        <v>356188000</v>
      </c>
      <c r="I1594" s="2">
        <v>882097000</v>
      </c>
      <c r="J1594" t="s">
        <v>12</v>
      </c>
      <c r="K1594" t="s">
        <v>25</v>
      </c>
      <c r="L1594" t="s">
        <v>66</v>
      </c>
    </row>
    <row r="1595" spans="1:14" x14ac:dyDescent="0.3">
      <c r="A1595">
        <v>1660</v>
      </c>
      <c r="B1595" t="s">
        <v>544</v>
      </c>
      <c r="C1595" t="s">
        <v>16</v>
      </c>
      <c r="D1595" s="1">
        <v>42004</v>
      </c>
      <c r="E1595" s="6">
        <f t="shared" si="35"/>
        <v>2014</v>
      </c>
      <c r="F1595" s="2">
        <v>580415000</v>
      </c>
      <c r="G1595" s="2">
        <v>60987000</v>
      </c>
      <c r="H1595" s="2">
        <v>305409000</v>
      </c>
      <c r="I1595" s="2">
        <v>855506000</v>
      </c>
      <c r="J1595" t="s">
        <v>12</v>
      </c>
      <c r="K1595" t="s">
        <v>25</v>
      </c>
      <c r="L1595" t="s">
        <v>66</v>
      </c>
    </row>
    <row r="1596" spans="1:14" x14ac:dyDescent="0.3">
      <c r="A1596">
        <v>1661</v>
      </c>
      <c r="B1596" t="s">
        <v>544</v>
      </c>
      <c r="C1596" t="s">
        <v>17</v>
      </c>
      <c r="D1596" s="1">
        <v>42369</v>
      </c>
      <c r="E1596" s="6">
        <f t="shared" si="35"/>
        <v>2015</v>
      </c>
      <c r="F1596" s="2">
        <v>1032336000</v>
      </c>
      <c r="G1596" s="2">
        <v>124512000</v>
      </c>
      <c r="H1596" s="2">
        <v>376575000</v>
      </c>
      <c r="I1596" s="2">
        <v>995922000</v>
      </c>
      <c r="J1596" t="s">
        <v>12</v>
      </c>
      <c r="K1596" t="s">
        <v>25</v>
      </c>
      <c r="L1596" t="s">
        <v>66</v>
      </c>
    </row>
    <row r="1597" spans="1:14" x14ac:dyDescent="0.3">
      <c r="A1597">
        <v>1662</v>
      </c>
      <c r="B1597" t="s">
        <v>545</v>
      </c>
      <c r="C1597" t="s">
        <v>11</v>
      </c>
      <c r="D1597" s="1">
        <v>41639</v>
      </c>
      <c r="E1597" s="6">
        <f t="shared" si="35"/>
        <v>2013</v>
      </c>
      <c r="F1597" s="2">
        <v>2514595000</v>
      </c>
      <c r="G1597" s="2">
        <v>1118240000</v>
      </c>
      <c r="H1597" s="2">
        <v>132447000</v>
      </c>
      <c r="I1597" t="s">
        <v>12</v>
      </c>
      <c r="J1597" s="2">
        <v>629908000</v>
      </c>
      <c r="K1597" t="s">
        <v>52</v>
      </c>
      <c r="L1597" t="s">
        <v>53</v>
      </c>
    </row>
    <row r="1598" spans="1:14" x14ac:dyDescent="0.3">
      <c r="A1598">
        <v>1663</v>
      </c>
      <c r="B1598" t="s">
        <v>545</v>
      </c>
      <c r="C1598" t="s">
        <v>15</v>
      </c>
      <c r="D1598" s="1">
        <v>42004</v>
      </c>
      <c r="E1598" s="6">
        <f t="shared" si="35"/>
        <v>2014</v>
      </c>
      <c r="F1598" s="2">
        <v>2772550000</v>
      </c>
      <c r="G1598" s="2">
        <v>1212480000</v>
      </c>
      <c r="H1598" s="2">
        <v>147481000</v>
      </c>
      <c r="I1598" t="s">
        <v>12</v>
      </c>
      <c r="J1598" s="2">
        <v>725216000</v>
      </c>
      <c r="K1598" t="s">
        <v>52</v>
      </c>
      <c r="L1598" t="s">
        <v>53</v>
      </c>
    </row>
    <row r="1599" spans="1:14" x14ac:dyDescent="0.3">
      <c r="A1599">
        <v>1664</v>
      </c>
      <c r="B1599" t="s">
        <v>545</v>
      </c>
      <c r="C1599" t="s">
        <v>16</v>
      </c>
      <c r="D1599" s="1">
        <v>42369</v>
      </c>
      <c r="E1599" s="6">
        <f t="shared" si="35"/>
        <v>2015</v>
      </c>
      <c r="F1599" s="2">
        <v>3285346000</v>
      </c>
      <c r="G1599" s="2">
        <v>1410205000</v>
      </c>
      <c r="H1599" s="2">
        <v>145992000</v>
      </c>
      <c r="I1599" t="s">
        <v>12</v>
      </c>
      <c r="J1599" s="2">
        <v>894057000</v>
      </c>
      <c r="K1599" t="s">
        <v>52</v>
      </c>
      <c r="L1599" t="s">
        <v>53</v>
      </c>
    </row>
    <row r="1600" spans="1:14" x14ac:dyDescent="0.3">
      <c r="A1600">
        <v>1665</v>
      </c>
      <c r="B1600" t="s">
        <v>545</v>
      </c>
      <c r="C1600" t="s">
        <v>17</v>
      </c>
      <c r="D1600" s="1">
        <v>42735</v>
      </c>
      <c r="E1600" s="6">
        <f t="shared" si="35"/>
        <v>2016</v>
      </c>
      <c r="F1600" s="2">
        <v>3442646000</v>
      </c>
      <c r="G1600" s="2">
        <v>1442073000</v>
      </c>
      <c r="H1600" s="2">
        <v>136863000</v>
      </c>
      <c r="I1600" t="s">
        <v>12</v>
      </c>
      <c r="J1600" s="2">
        <v>898924000</v>
      </c>
      <c r="K1600" t="s">
        <v>52</v>
      </c>
      <c r="L1600" t="s">
        <v>53</v>
      </c>
    </row>
    <row r="1601" spans="1:14" x14ac:dyDescent="0.3">
      <c r="A1601">
        <v>1666</v>
      </c>
      <c r="B1601" t="s">
        <v>546</v>
      </c>
      <c r="C1601" t="s">
        <v>11</v>
      </c>
      <c r="D1601" s="1">
        <v>41274</v>
      </c>
      <c r="E1601" s="6">
        <f t="shared" si="35"/>
        <v>2012</v>
      </c>
      <c r="F1601" s="2">
        <v>115846000000</v>
      </c>
      <c r="G1601" s="2">
        <v>46275000000</v>
      </c>
      <c r="H1601" s="2">
        <v>39951000000</v>
      </c>
      <c r="I1601" t="s">
        <v>12</v>
      </c>
      <c r="J1601" s="2">
        <v>16460000000</v>
      </c>
      <c r="K1601" t="s">
        <v>182</v>
      </c>
      <c r="L1601" t="s">
        <v>183</v>
      </c>
    </row>
    <row r="1602" spans="1:14" x14ac:dyDescent="0.3">
      <c r="A1602">
        <v>1667</v>
      </c>
      <c r="B1602" t="s">
        <v>546</v>
      </c>
      <c r="C1602" t="s">
        <v>15</v>
      </c>
      <c r="D1602" s="1">
        <v>41639</v>
      </c>
      <c r="E1602" s="6">
        <f t="shared" ref="E1602:E1665" si="36">YEAR(D1602)</f>
        <v>2013</v>
      </c>
      <c r="F1602" s="2">
        <v>120550000000</v>
      </c>
      <c r="G1602" s="2">
        <v>44887000000</v>
      </c>
      <c r="H1602" s="2">
        <v>27089000000</v>
      </c>
      <c r="I1602" t="s">
        <v>12</v>
      </c>
      <c r="J1602" s="2">
        <v>16606000000</v>
      </c>
      <c r="K1602" t="s">
        <v>182</v>
      </c>
      <c r="L1602" t="s">
        <v>183</v>
      </c>
    </row>
    <row r="1603" spans="1:14" x14ac:dyDescent="0.3">
      <c r="A1603">
        <v>1668</v>
      </c>
      <c r="B1603" t="s">
        <v>546</v>
      </c>
      <c r="C1603" t="s">
        <v>16</v>
      </c>
      <c r="D1603" s="1">
        <v>42004</v>
      </c>
      <c r="E1603" s="6">
        <f t="shared" si="36"/>
        <v>2014</v>
      </c>
      <c r="F1603" s="2">
        <v>127079000000</v>
      </c>
      <c r="G1603" s="2">
        <v>49931000000</v>
      </c>
      <c r="H1603" s="2">
        <v>41016000000</v>
      </c>
      <c r="I1603" t="s">
        <v>12</v>
      </c>
      <c r="J1603" s="2">
        <v>16533000000</v>
      </c>
      <c r="K1603" t="s">
        <v>182</v>
      </c>
      <c r="L1603" t="s">
        <v>183</v>
      </c>
    </row>
    <row r="1604" spans="1:14" x14ac:dyDescent="0.3">
      <c r="A1604">
        <v>1669</v>
      </c>
      <c r="B1604" t="s">
        <v>546</v>
      </c>
      <c r="C1604" t="s">
        <v>17</v>
      </c>
      <c r="D1604" s="1">
        <v>42369</v>
      </c>
      <c r="E1604" s="6">
        <f t="shared" si="36"/>
        <v>2015</v>
      </c>
      <c r="F1604" s="2">
        <v>131620000000</v>
      </c>
      <c r="G1604" s="2">
        <v>52557000000</v>
      </c>
      <c r="H1604" s="2">
        <v>29986000000</v>
      </c>
      <c r="I1604" t="s">
        <v>12</v>
      </c>
      <c r="J1604" s="2">
        <v>16017000000</v>
      </c>
      <c r="K1604" t="s">
        <v>182</v>
      </c>
      <c r="L1604" t="s">
        <v>183</v>
      </c>
    </row>
    <row r="1605" spans="1:14" x14ac:dyDescent="0.3">
      <c r="A1605">
        <v>1670</v>
      </c>
      <c r="B1605" t="s">
        <v>547</v>
      </c>
      <c r="C1605" t="s">
        <v>11</v>
      </c>
      <c r="D1605" s="1">
        <v>41274</v>
      </c>
      <c r="E1605" s="6">
        <f t="shared" si="36"/>
        <v>2012</v>
      </c>
      <c r="F1605" s="2">
        <v>1843641000</v>
      </c>
      <c r="G1605" s="2">
        <v>737614000</v>
      </c>
      <c r="H1605" s="2">
        <v>477270000</v>
      </c>
      <c r="I1605" s="2">
        <v>96004000</v>
      </c>
      <c r="J1605" s="2">
        <v>13829000</v>
      </c>
      <c r="K1605" t="s">
        <v>25</v>
      </c>
      <c r="L1605" t="s">
        <v>28</v>
      </c>
    </row>
    <row r="1606" spans="1:14" x14ac:dyDescent="0.3">
      <c r="A1606">
        <v>1671</v>
      </c>
      <c r="B1606" t="s">
        <v>547</v>
      </c>
      <c r="C1606" t="s">
        <v>15</v>
      </c>
      <c r="D1606" s="1">
        <v>41639</v>
      </c>
      <c r="E1606" s="6">
        <f t="shared" si="36"/>
        <v>2013</v>
      </c>
      <c r="F1606" s="2">
        <v>1904218000</v>
      </c>
      <c r="G1606" s="2">
        <v>783456000</v>
      </c>
      <c r="H1606" s="2">
        <v>492965000</v>
      </c>
      <c r="I1606" s="2">
        <v>100536000</v>
      </c>
      <c r="J1606" s="2">
        <v>9918000</v>
      </c>
      <c r="K1606" t="s">
        <v>25</v>
      </c>
      <c r="L1606" t="s">
        <v>28</v>
      </c>
    </row>
    <row r="1607" spans="1:14" x14ac:dyDescent="0.3">
      <c r="A1607">
        <v>1672</v>
      </c>
      <c r="B1607" t="s">
        <v>547</v>
      </c>
      <c r="C1607" t="s">
        <v>16</v>
      </c>
      <c r="D1607" s="1">
        <v>42004</v>
      </c>
      <c r="E1607" s="6">
        <f t="shared" si="36"/>
        <v>2014</v>
      </c>
      <c r="F1607" s="2">
        <v>1989344000</v>
      </c>
      <c r="G1607" s="2">
        <v>824913000</v>
      </c>
      <c r="H1607" s="2">
        <v>512707000</v>
      </c>
      <c r="I1607" s="2">
        <v>107726000</v>
      </c>
      <c r="J1607" s="2">
        <v>10634000</v>
      </c>
      <c r="K1607" t="s">
        <v>25</v>
      </c>
      <c r="L1607" t="s">
        <v>28</v>
      </c>
    </row>
    <row r="1608" spans="1:14" x14ac:dyDescent="0.3">
      <c r="A1608">
        <v>1673</v>
      </c>
      <c r="B1608" t="s">
        <v>547</v>
      </c>
      <c r="C1608" t="s">
        <v>17</v>
      </c>
      <c r="D1608" s="1">
        <v>42369</v>
      </c>
      <c r="E1608" s="6">
        <f t="shared" si="36"/>
        <v>2015</v>
      </c>
      <c r="F1608" s="2">
        <v>2042332000</v>
      </c>
      <c r="G1608" s="2">
        <v>842672000</v>
      </c>
      <c r="H1608" s="2">
        <v>495747000</v>
      </c>
      <c r="I1608" s="2">
        <v>118545000</v>
      </c>
      <c r="J1608" s="2">
        <v>10123000</v>
      </c>
      <c r="K1608" t="s">
        <v>25</v>
      </c>
      <c r="L1608" t="s">
        <v>28</v>
      </c>
    </row>
    <row r="1609" spans="1:14" x14ac:dyDescent="0.3">
      <c r="A1609">
        <v>1674</v>
      </c>
      <c r="B1609" t="s">
        <v>548</v>
      </c>
      <c r="C1609" t="s">
        <v>11</v>
      </c>
      <c r="D1609" s="1">
        <v>41453</v>
      </c>
      <c r="E1609" s="6">
        <f t="shared" si="36"/>
        <v>2013</v>
      </c>
      <c r="F1609" s="2">
        <v>15351000000</v>
      </c>
      <c r="G1609" s="2">
        <v>10988000000</v>
      </c>
      <c r="H1609" s="2">
        <v>1525000000</v>
      </c>
      <c r="I1609" s="2">
        <v>1572000000</v>
      </c>
      <c r="J1609" t="s">
        <v>12</v>
      </c>
      <c r="K1609" t="s">
        <v>22</v>
      </c>
      <c r="L1609" t="s">
        <v>489</v>
      </c>
      <c r="N1609" s="2" t="e">
        <f>H1609+I1609+J1609</f>
        <v>#VALUE!</v>
      </c>
    </row>
    <row r="1610" spans="1:14" x14ac:dyDescent="0.3">
      <c r="A1610">
        <v>1675</v>
      </c>
      <c r="B1610" t="s">
        <v>548</v>
      </c>
      <c r="C1610" t="s">
        <v>15</v>
      </c>
      <c r="D1610" s="1">
        <v>41817</v>
      </c>
      <c r="E1610" s="6">
        <f t="shared" si="36"/>
        <v>2014</v>
      </c>
      <c r="F1610" s="2">
        <v>15130000000</v>
      </c>
      <c r="G1610" s="2">
        <v>10770000000</v>
      </c>
      <c r="H1610" s="2">
        <v>908000000</v>
      </c>
      <c r="I1610" s="2">
        <v>1661000000</v>
      </c>
      <c r="J1610" t="s">
        <v>12</v>
      </c>
      <c r="K1610" t="s">
        <v>22</v>
      </c>
      <c r="L1610" t="s">
        <v>489</v>
      </c>
      <c r="N1610" s="2" t="e">
        <f>H1610+I1610+J1610</f>
        <v>#VALUE!</v>
      </c>
    </row>
    <row r="1611" spans="1:14" x14ac:dyDescent="0.3">
      <c r="A1611">
        <v>1676</v>
      </c>
      <c r="B1611" t="s">
        <v>548</v>
      </c>
      <c r="C1611" t="s">
        <v>16</v>
      </c>
      <c r="D1611" s="1">
        <v>42188</v>
      </c>
      <c r="E1611" s="6">
        <f t="shared" si="36"/>
        <v>2015</v>
      </c>
      <c r="F1611" s="2">
        <v>14572000000</v>
      </c>
      <c r="G1611" s="2">
        <v>10351000000</v>
      </c>
      <c r="H1611" s="2">
        <v>964000000</v>
      </c>
      <c r="I1611" s="2">
        <v>1646000000</v>
      </c>
      <c r="J1611" t="s">
        <v>12</v>
      </c>
      <c r="K1611" t="s">
        <v>22</v>
      </c>
      <c r="L1611" t="s">
        <v>489</v>
      </c>
      <c r="N1611" s="2" t="e">
        <f>H1611+I1611+J1611</f>
        <v>#VALUE!</v>
      </c>
    </row>
    <row r="1612" spans="1:14" x14ac:dyDescent="0.3">
      <c r="A1612">
        <v>1677</v>
      </c>
      <c r="B1612" t="s">
        <v>548</v>
      </c>
      <c r="C1612" t="s">
        <v>17</v>
      </c>
      <c r="D1612" s="1">
        <v>42552</v>
      </c>
      <c r="E1612" s="6">
        <f t="shared" si="36"/>
        <v>2016</v>
      </c>
      <c r="F1612" s="2">
        <v>12994000000</v>
      </c>
      <c r="G1612" s="2">
        <v>9559000000</v>
      </c>
      <c r="H1612" s="2">
        <v>1342000000</v>
      </c>
      <c r="I1612" s="2">
        <v>1627000000</v>
      </c>
      <c r="J1612" t="s">
        <v>12</v>
      </c>
      <c r="K1612" t="s">
        <v>22</v>
      </c>
      <c r="L1612" t="s">
        <v>489</v>
      </c>
      <c r="N1612" s="2" t="e">
        <f>H1612+I1612+J1612</f>
        <v>#VALUE!</v>
      </c>
    </row>
    <row r="1613" spans="1:14" x14ac:dyDescent="0.3">
      <c r="A1613">
        <v>1678</v>
      </c>
      <c r="B1613" t="s">
        <v>549</v>
      </c>
      <c r="C1613" t="s">
        <v>11</v>
      </c>
      <c r="D1613" s="1">
        <v>41274</v>
      </c>
      <c r="E1613" s="6">
        <f t="shared" si="36"/>
        <v>2012</v>
      </c>
      <c r="F1613" s="2">
        <v>4246400000</v>
      </c>
      <c r="G1613" s="2">
        <v>2760500000</v>
      </c>
      <c r="H1613" s="2">
        <v>121400000</v>
      </c>
      <c r="I1613" t="s">
        <v>12</v>
      </c>
      <c r="J1613" s="2">
        <v>364200000</v>
      </c>
      <c r="K1613" t="s">
        <v>42</v>
      </c>
      <c r="L1613" t="s">
        <v>45</v>
      </c>
    </row>
    <row r="1614" spans="1:14" x14ac:dyDescent="0.3">
      <c r="A1614">
        <v>1679</v>
      </c>
      <c r="B1614" t="s">
        <v>549</v>
      </c>
      <c r="C1614" t="s">
        <v>15</v>
      </c>
      <c r="D1614" s="1">
        <v>41639</v>
      </c>
      <c r="E1614" s="6">
        <f t="shared" si="36"/>
        <v>2013</v>
      </c>
      <c r="F1614" s="2">
        <v>4519000000</v>
      </c>
      <c r="G1614" s="2">
        <v>2982100000</v>
      </c>
      <c r="H1614" s="2">
        <v>116700000</v>
      </c>
      <c r="I1614" t="s">
        <v>12</v>
      </c>
      <c r="J1614" s="2">
        <v>340100000</v>
      </c>
      <c r="K1614" t="s">
        <v>42</v>
      </c>
      <c r="L1614" t="s">
        <v>45</v>
      </c>
    </row>
    <row r="1615" spans="1:14" x14ac:dyDescent="0.3">
      <c r="A1615">
        <v>1680</v>
      </c>
      <c r="B1615" t="s">
        <v>549</v>
      </c>
      <c r="C1615" t="s">
        <v>16</v>
      </c>
      <c r="D1615" s="1">
        <v>42004</v>
      </c>
      <c r="E1615" s="6">
        <f t="shared" si="36"/>
        <v>2014</v>
      </c>
      <c r="F1615" s="2">
        <v>4997100000</v>
      </c>
      <c r="G1615" s="2">
        <v>3371800000</v>
      </c>
      <c r="H1615" s="2">
        <v>121800000</v>
      </c>
      <c r="I1615" t="s">
        <v>12</v>
      </c>
      <c r="J1615" s="2">
        <v>391400000</v>
      </c>
      <c r="K1615" t="s">
        <v>42</v>
      </c>
      <c r="L1615" t="s">
        <v>45</v>
      </c>
    </row>
    <row r="1616" spans="1:14" x14ac:dyDescent="0.3">
      <c r="A1616">
        <v>1681</v>
      </c>
      <c r="B1616" t="s">
        <v>549</v>
      </c>
      <c r="C1616" t="s">
        <v>17</v>
      </c>
      <c r="D1616" s="1">
        <v>42369</v>
      </c>
      <c r="E1616" s="6">
        <f t="shared" si="36"/>
        <v>2015</v>
      </c>
      <c r="F1616" s="2">
        <v>5926100000</v>
      </c>
      <c r="G1616" s="2">
        <v>3949400000</v>
      </c>
      <c r="H1616" s="2">
        <v>164400000</v>
      </c>
      <c r="I1616" t="s">
        <v>12</v>
      </c>
      <c r="J1616" s="2">
        <v>561800000</v>
      </c>
      <c r="K1616" t="s">
        <v>42</v>
      </c>
      <c r="L1616" t="s">
        <v>45</v>
      </c>
    </row>
    <row r="1617" spans="1:12" x14ac:dyDescent="0.3">
      <c r="A1617">
        <v>1682</v>
      </c>
      <c r="B1617" t="s">
        <v>550</v>
      </c>
      <c r="C1617" t="s">
        <v>11</v>
      </c>
      <c r="D1617" s="1">
        <v>41274</v>
      </c>
      <c r="E1617" s="6">
        <f t="shared" si="36"/>
        <v>2012</v>
      </c>
      <c r="F1617" s="2">
        <v>91247000000</v>
      </c>
      <c r="G1617" s="2">
        <v>1727000000</v>
      </c>
      <c r="H1617" s="2">
        <v>48724000000</v>
      </c>
      <c r="I1617" t="s">
        <v>12</v>
      </c>
      <c r="J1617" s="2">
        <v>8891000000</v>
      </c>
      <c r="K1617" t="s">
        <v>47</v>
      </c>
      <c r="L1617" t="s">
        <v>105</v>
      </c>
    </row>
    <row r="1618" spans="1:12" x14ac:dyDescent="0.3">
      <c r="A1618">
        <v>1683</v>
      </c>
      <c r="B1618" t="s">
        <v>550</v>
      </c>
      <c r="C1618" t="s">
        <v>15</v>
      </c>
      <c r="D1618" s="1">
        <v>41639</v>
      </c>
      <c r="E1618" s="6">
        <f t="shared" si="36"/>
        <v>2013</v>
      </c>
      <c r="F1618" s="2">
        <v>88069000000</v>
      </c>
      <c r="G1618" s="2">
        <v>1337000000</v>
      </c>
      <c r="H1618" s="2">
        <v>47338000000</v>
      </c>
      <c r="I1618" t="s">
        <v>12</v>
      </c>
      <c r="J1618" s="2">
        <v>3813000000</v>
      </c>
      <c r="K1618" t="s">
        <v>47</v>
      </c>
      <c r="L1618" t="s">
        <v>105</v>
      </c>
    </row>
    <row r="1619" spans="1:12" x14ac:dyDescent="0.3">
      <c r="A1619">
        <v>1684</v>
      </c>
      <c r="B1619" t="s">
        <v>550</v>
      </c>
      <c r="C1619" t="s">
        <v>16</v>
      </c>
      <c r="D1619" s="1">
        <v>42004</v>
      </c>
      <c r="E1619" s="6">
        <f t="shared" si="36"/>
        <v>2014</v>
      </c>
      <c r="F1619" s="2">
        <v>88372000000</v>
      </c>
      <c r="G1619" s="2">
        <v>1096000000</v>
      </c>
      <c r="H1619" s="2">
        <v>47667000000</v>
      </c>
      <c r="I1619" t="s">
        <v>12</v>
      </c>
      <c r="J1619" s="2">
        <v>2765000000</v>
      </c>
      <c r="K1619" t="s">
        <v>47</v>
      </c>
      <c r="L1619" t="s">
        <v>105</v>
      </c>
    </row>
    <row r="1620" spans="1:12" x14ac:dyDescent="0.3">
      <c r="A1620">
        <v>1685</v>
      </c>
      <c r="B1620" t="s">
        <v>550</v>
      </c>
      <c r="C1620" t="s">
        <v>17</v>
      </c>
      <c r="D1620" s="1">
        <v>42369</v>
      </c>
      <c r="E1620" s="6">
        <f t="shared" si="36"/>
        <v>2015</v>
      </c>
      <c r="F1620" s="2">
        <v>90033000000</v>
      </c>
      <c r="G1620" s="2">
        <v>963000000</v>
      </c>
      <c r="H1620" s="2">
        <v>48728000000</v>
      </c>
      <c r="I1620" t="s">
        <v>12</v>
      </c>
      <c r="J1620" s="2">
        <v>3688000000</v>
      </c>
      <c r="K1620" t="s">
        <v>47</v>
      </c>
      <c r="L1620" t="s">
        <v>105</v>
      </c>
    </row>
    <row r="1621" spans="1:12" x14ac:dyDescent="0.3">
      <c r="A1621">
        <v>1686</v>
      </c>
      <c r="B1621" t="s">
        <v>551</v>
      </c>
      <c r="C1621" t="s">
        <v>11</v>
      </c>
      <c r="D1621" s="1">
        <v>41546</v>
      </c>
      <c r="E1621" s="6">
        <f t="shared" si="36"/>
        <v>2013</v>
      </c>
      <c r="F1621" s="2">
        <v>12917000000</v>
      </c>
      <c r="G1621" s="2">
        <v>8288000000</v>
      </c>
      <c r="H1621" s="2">
        <v>3682000000</v>
      </c>
      <c r="I1621" t="s">
        <v>12</v>
      </c>
      <c r="J1621" t="s">
        <v>12</v>
      </c>
      <c r="K1621" t="s">
        <v>36</v>
      </c>
      <c r="L1621" t="s">
        <v>346</v>
      </c>
    </row>
    <row r="1622" spans="1:12" x14ac:dyDescent="0.3">
      <c r="A1622">
        <v>1687</v>
      </c>
      <c r="B1622" t="s">
        <v>551</v>
      </c>
      <c r="C1622" t="s">
        <v>15</v>
      </c>
      <c r="D1622" s="1">
        <v>41910</v>
      </c>
      <c r="E1622" s="6">
        <f t="shared" si="36"/>
        <v>2014</v>
      </c>
      <c r="F1622" s="2">
        <v>14194000000</v>
      </c>
      <c r="G1622" s="2">
        <v>9150000000</v>
      </c>
      <c r="H1622" s="2">
        <v>4032000000</v>
      </c>
      <c r="I1622" t="s">
        <v>12</v>
      </c>
      <c r="J1622" t="s">
        <v>12</v>
      </c>
      <c r="K1622" t="s">
        <v>36</v>
      </c>
      <c r="L1622" t="s">
        <v>346</v>
      </c>
    </row>
    <row r="1623" spans="1:12" x14ac:dyDescent="0.3">
      <c r="A1623">
        <v>1688</v>
      </c>
      <c r="B1623" t="s">
        <v>551</v>
      </c>
      <c r="C1623" t="s">
        <v>16</v>
      </c>
      <c r="D1623" s="1">
        <v>42274</v>
      </c>
      <c r="E1623" s="6">
        <f t="shared" si="36"/>
        <v>2015</v>
      </c>
      <c r="F1623" s="2">
        <v>15389000000</v>
      </c>
      <c r="G1623" s="2">
        <v>9973000000</v>
      </c>
      <c r="H1623" s="2">
        <v>4472000000</v>
      </c>
      <c r="I1623" t="s">
        <v>12</v>
      </c>
      <c r="J1623" t="s">
        <v>12</v>
      </c>
      <c r="K1623" t="s">
        <v>36</v>
      </c>
      <c r="L1623" t="s">
        <v>346</v>
      </c>
    </row>
    <row r="1624" spans="1:12" x14ac:dyDescent="0.3">
      <c r="A1624">
        <v>1689</v>
      </c>
      <c r="B1624" t="s">
        <v>551</v>
      </c>
      <c r="C1624" t="s">
        <v>17</v>
      </c>
      <c r="D1624" s="1">
        <v>42638</v>
      </c>
      <c r="E1624" s="6">
        <f t="shared" si="36"/>
        <v>2016</v>
      </c>
      <c r="F1624" s="2">
        <v>15724000000</v>
      </c>
      <c r="G1624" s="2">
        <v>10313000000</v>
      </c>
      <c r="H1624" s="2">
        <v>4477000000</v>
      </c>
      <c r="I1624" t="s">
        <v>12</v>
      </c>
      <c r="J1624" t="s">
        <v>12</v>
      </c>
      <c r="K1624" t="s">
        <v>36</v>
      </c>
      <c r="L1624" t="s">
        <v>346</v>
      </c>
    </row>
    <row r="1625" spans="1:12" x14ac:dyDescent="0.3">
      <c r="A1625">
        <v>1690</v>
      </c>
      <c r="B1625" t="s">
        <v>552</v>
      </c>
      <c r="C1625" t="s">
        <v>11</v>
      </c>
      <c r="D1625" s="1">
        <v>41639</v>
      </c>
      <c r="E1625" s="6">
        <f t="shared" si="36"/>
        <v>2013</v>
      </c>
      <c r="F1625" s="2">
        <v>18769000000</v>
      </c>
      <c r="G1625" s="2">
        <v>15471000000</v>
      </c>
      <c r="H1625" s="2">
        <v>1828000000</v>
      </c>
      <c r="I1625" t="s">
        <v>12</v>
      </c>
      <c r="J1625" s="2">
        <v>25000000</v>
      </c>
      <c r="K1625" t="s">
        <v>19</v>
      </c>
      <c r="L1625" t="s">
        <v>480</v>
      </c>
    </row>
    <row r="1626" spans="1:12" x14ac:dyDescent="0.3">
      <c r="A1626">
        <v>1691</v>
      </c>
      <c r="B1626" t="s">
        <v>552</v>
      </c>
      <c r="C1626" t="s">
        <v>15</v>
      </c>
      <c r="D1626" s="1">
        <v>42004</v>
      </c>
      <c r="E1626" s="6">
        <f t="shared" si="36"/>
        <v>2014</v>
      </c>
      <c r="F1626" s="2">
        <v>19872000000</v>
      </c>
      <c r="G1626" s="2">
        <v>16477000000</v>
      </c>
      <c r="H1626" s="2">
        <v>2038000000</v>
      </c>
      <c r="I1626" t="s">
        <v>12</v>
      </c>
      <c r="J1626" s="2">
        <v>33000000</v>
      </c>
      <c r="K1626" t="s">
        <v>19</v>
      </c>
      <c r="L1626" t="s">
        <v>480</v>
      </c>
    </row>
    <row r="1627" spans="1:12" x14ac:dyDescent="0.3">
      <c r="A1627">
        <v>1692</v>
      </c>
      <c r="B1627" t="s">
        <v>552</v>
      </c>
      <c r="C1627" t="s">
        <v>16</v>
      </c>
      <c r="D1627" s="1">
        <v>42369</v>
      </c>
      <c r="E1627" s="6">
        <f t="shared" si="36"/>
        <v>2015</v>
      </c>
      <c r="F1627" s="2">
        <v>20891000000</v>
      </c>
      <c r="G1627" s="2">
        <v>17201000000</v>
      </c>
      <c r="H1627" s="2">
        <v>2130000000</v>
      </c>
      <c r="I1627" t="s">
        <v>12</v>
      </c>
      <c r="J1627" s="2">
        <v>74000000</v>
      </c>
      <c r="K1627" t="s">
        <v>19</v>
      </c>
      <c r="L1627" t="s">
        <v>480</v>
      </c>
    </row>
    <row r="1628" spans="1:12" x14ac:dyDescent="0.3">
      <c r="A1628">
        <v>1693</v>
      </c>
      <c r="B1628" t="s">
        <v>552</v>
      </c>
      <c r="C1628" t="s">
        <v>17</v>
      </c>
      <c r="D1628" s="1">
        <v>42735</v>
      </c>
      <c r="E1628" s="6">
        <f t="shared" si="36"/>
        <v>2016</v>
      </c>
      <c r="F1628" s="2">
        <v>20718000000</v>
      </c>
      <c r="G1628" s="2">
        <v>17036000000</v>
      </c>
      <c r="H1628" s="2">
        <v>2084000000</v>
      </c>
      <c r="I1628" t="s">
        <v>12</v>
      </c>
      <c r="J1628" s="2">
        <v>71000000</v>
      </c>
      <c r="K1628" t="s">
        <v>19</v>
      </c>
      <c r="L1628" t="s">
        <v>480</v>
      </c>
    </row>
    <row r="1629" spans="1:12" x14ac:dyDescent="0.3">
      <c r="A1629">
        <v>1698</v>
      </c>
      <c r="B1629" t="s">
        <v>553</v>
      </c>
      <c r="C1629" t="s">
        <v>11</v>
      </c>
      <c r="D1629" s="1">
        <v>41639</v>
      </c>
      <c r="E1629" s="6">
        <f t="shared" si="36"/>
        <v>2013</v>
      </c>
      <c r="F1629" s="2">
        <v>13983000000</v>
      </c>
      <c r="G1629" s="2">
        <v>9112000000</v>
      </c>
      <c r="H1629" s="2">
        <v>1468000000</v>
      </c>
      <c r="I1629" t="s">
        <v>12</v>
      </c>
      <c r="J1629" s="2">
        <v>1333000000</v>
      </c>
      <c r="K1629" t="s">
        <v>13</v>
      </c>
      <c r="L1629" t="s">
        <v>554</v>
      </c>
    </row>
    <row r="1630" spans="1:12" x14ac:dyDescent="0.3">
      <c r="A1630">
        <v>1699</v>
      </c>
      <c r="B1630" t="s">
        <v>553</v>
      </c>
      <c r="C1630" t="s">
        <v>15</v>
      </c>
      <c r="D1630" s="1">
        <v>42004</v>
      </c>
      <c r="E1630" s="6">
        <f t="shared" si="36"/>
        <v>2014</v>
      </c>
      <c r="F1630" s="2">
        <v>13996000000</v>
      </c>
      <c r="G1630" s="2">
        <v>9002000000</v>
      </c>
      <c r="H1630" s="2">
        <v>1481000000</v>
      </c>
      <c r="I1630" t="s">
        <v>12</v>
      </c>
      <c r="J1630" s="2">
        <v>1292000000</v>
      </c>
      <c r="K1630" t="s">
        <v>13</v>
      </c>
      <c r="L1630" t="s">
        <v>554</v>
      </c>
    </row>
    <row r="1631" spans="1:12" x14ac:dyDescent="0.3">
      <c r="A1631">
        <v>1700</v>
      </c>
      <c r="B1631" t="s">
        <v>553</v>
      </c>
      <c r="C1631" t="s">
        <v>16</v>
      </c>
      <c r="D1631" s="1">
        <v>42369</v>
      </c>
      <c r="E1631" s="6">
        <f t="shared" si="36"/>
        <v>2015</v>
      </c>
      <c r="F1631" s="2">
        <v>12961000000</v>
      </c>
      <c r="G1631" s="2">
        <v>8231000000</v>
      </c>
      <c r="H1631" s="2">
        <v>1343000000</v>
      </c>
      <c r="I1631" t="s">
        <v>12</v>
      </c>
      <c r="J1631" s="2">
        <v>1245000000</v>
      </c>
      <c r="K1631" t="s">
        <v>13</v>
      </c>
      <c r="L1631" t="s">
        <v>554</v>
      </c>
    </row>
    <row r="1632" spans="1:12" x14ac:dyDescent="0.3">
      <c r="A1632">
        <v>1701</v>
      </c>
      <c r="B1632" t="s">
        <v>553</v>
      </c>
      <c r="C1632" t="s">
        <v>17</v>
      </c>
      <c r="D1632" s="1">
        <v>42735</v>
      </c>
      <c r="E1632" s="6">
        <f t="shared" si="36"/>
        <v>2016</v>
      </c>
      <c r="F1632" s="2">
        <v>13609000000</v>
      </c>
      <c r="G1632" s="2">
        <v>8486000000</v>
      </c>
      <c r="H1632" s="2">
        <v>1410000000</v>
      </c>
      <c r="I1632" t="s">
        <v>12</v>
      </c>
      <c r="J1632" s="2">
        <v>1301000000</v>
      </c>
      <c r="K1632" t="s">
        <v>13</v>
      </c>
      <c r="L1632" t="s">
        <v>554</v>
      </c>
    </row>
    <row r="1633" spans="1:14" x14ac:dyDescent="0.3">
      <c r="A1633">
        <v>1702</v>
      </c>
      <c r="B1633" t="s">
        <v>555</v>
      </c>
      <c r="C1633" t="s">
        <v>11</v>
      </c>
      <c r="D1633" s="1">
        <v>41274</v>
      </c>
      <c r="E1633" s="6">
        <f t="shared" si="36"/>
        <v>2012</v>
      </c>
      <c r="F1633" s="2">
        <v>7486000000</v>
      </c>
      <c r="G1633" s="2">
        <v>4523000000</v>
      </c>
      <c r="H1633" s="2">
        <v>595000000</v>
      </c>
      <c r="I1633" t="s">
        <v>12</v>
      </c>
      <c r="J1633" s="2">
        <v>756000000</v>
      </c>
      <c r="K1633" t="s">
        <v>83</v>
      </c>
      <c r="L1633" t="s">
        <v>84</v>
      </c>
    </row>
    <row r="1634" spans="1:14" x14ac:dyDescent="0.3">
      <c r="A1634">
        <v>1703</v>
      </c>
      <c r="B1634" t="s">
        <v>555</v>
      </c>
      <c r="C1634" t="s">
        <v>15</v>
      </c>
      <c r="D1634" s="1">
        <v>41639</v>
      </c>
      <c r="E1634" s="6">
        <f t="shared" si="36"/>
        <v>2013</v>
      </c>
      <c r="F1634" s="2">
        <v>6860000000</v>
      </c>
      <c r="G1634" s="2">
        <v>4124000000</v>
      </c>
      <c r="H1634" s="2">
        <v>546000000</v>
      </c>
      <c r="I1634" t="s">
        <v>12</v>
      </c>
      <c r="J1634" s="2">
        <v>815000000</v>
      </c>
      <c r="K1634" t="s">
        <v>83</v>
      </c>
      <c r="L1634" t="s">
        <v>84</v>
      </c>
    </row>
    <row r="1635" spans="1:14" x14ac:dyDescent="0.3">
      <c r="A1635">
        <v>1704</v>
      </c>
      <c r="B1635" t="s">
        <v>555</v>
      </c>
      <c r="C1635" t="s">
        <v>16</v>
      </c>
      <c r="D1635" s="1">
        <v>42004</v>
      </c>
      <c r="E1635" s="6">
        <f t="shared" si="36"/>
        <v>2014</v>
      </c>
      <c r="F1635" s="2">
        <v>7637000000</v>
      </c>
      <c r="G1635" s="2">
        <v>4508000000</v>
      </c>
      <c r="H1635" s="2">
        <v>384000000</v>
      </c>
      <c r="I1635" t="s">
        <v>12</v>
      </c>
      <c r="J1635" s="2">
        <v>1176000000</v>
      </c>
      <c r="K1635" t="s">
        <v>83</v>
      </c>
      <c r="L1635" t="s">
        <v>84</v>
      </c>
    </row>
    <row r="1636" spans="1:14" x14ac:dyDescent="0.3">
      <c r="A1636">
        <v>1705</v>
      </c>
      <c r="B1636" t="s">
        <v>555</v>
      </c>
      <c r="C1636" t="s">
        <v>17</v>
      </c>
      <c r="D1636" s="1">
        <v>42369</v>
      </c>
      <c r="E1636" s="6">
        <f t="shared" si="36"/>
        <v>2015</v>
      </c>
      <c r="F1636" s="2">
        <v>7360000000</v>
      </c>
      <c r="G1636" s="2">
        <v>3434000000</v>
      </c>
      <c r="H1636" s="2">
        <v>864000000</v>
      </c>
      <c r="I1636" t="s">
        <v>12</v>
      </c>
      <c r="J1636" s="2">
        <v>1738000000</v>
      </c>
      <c r="K1636" t="s">
        <v>83</v>
      </c>
      <c r="L1636" t="s">
        <v>84</v>
      </c>
    </row>
    <row r="1637" spans="1:14" x14ac:dyDescent="0.3">
      <c r="A1637">
        <v>1706</v>
      </c>
      <c r="B1637" t="s">
        <v>556</v>
      </c>
      <c r="C1637" t="s">
        <v>11</v>
      </c>
      <c r="D1637" s="1">
        <v>41305</v>
      </c>
      <c r="E1637" s="6">
        <f t="shared" si="36"/>
        <v>2013</v>
      </c>
      <c r="F1637" s="2">
        <v>468651000000</v>
      </c>
      <c r="G1637" s="2">
        <v>352297000000</v>
      </c>
      <c r="H1637" s="2">
        <v>88629000000</v>
      </c>
      <c r="I1637" t="s">
        <v>12</v>
      </c>
      <c r="J1637" t="s">
        <v>12</v>
      </c>
      <c r="K1637" t="s">
        <v>36</v>
      </c>
      <c r="L1637" t="s">
        <v>168</v>
      </c>
    </row>
    <row r="1638" spans="1:14" x14ac:dyDescent="0.3">
      <c r="A1638">
        <v>1707</v>
      </c>
      <c r="B1638" t="s">
        <v>556</v>
      </c>
      <c r="C1638" t="s">
        <v>15</v>
      </c>
      <c r="D1638" s="1">
        <v>41670</v>
      </c>
      <c r="E1638" s="6">
        <f t="shared" si="36"/>
        <v>2014</v>
      </c>
      <c r="F1638" s="2">
        <v>476294000000</v>
      </c>
      <c r="G1638" s="2">
        <v>358069000000</v>
      </c>
      <c r="H1638" s="2">
        <v>91353000000</v>
      </c>
      <c r="I1638" t="s">
        <v>12</v>
      </c>
      <c r="J1638" t="s">
        <v>12</v>
      </c>
      <c r="K1638" t="s">
        <v>36</v>
      </c>
      <c r="L1638" t="s">
        <v>168</v>
      </c>
    </row>
    <row r="1639" spans="1:14" x14ac:dyDescent="0.3">
      <c r="A1639">
        <v>1708</v>
      </c>
      <c r="B1639" t="s">
        <v>556</v>
      </c>
      <c r="C1639" t="s">
        <v>16</v>
      </c>
      <c r="D1639" s="1">
        <v>42035</v>
      </c>
      <c r="E1639" s="6">
        <f t="shared" si="36"/>
        <v>2015</v>
      </c>
      <c r="F1639" s="2">
        <v>485651000000</v>
      </c>
      <c r="G1639" s="2">
        <v>365086000000</v>
      </c>
      <c r="H1639" s="2">
        <v>93418000000</v>
      </c>
      <c r="I1639" t="s">
        <v>12</v>
      </c>
      <c r="J1639" t="s">
        <v>12</v>
      </c>
      <c r="K1639" t="s">
        <v>36</v>
      </c>
      <c r="L1639" t="s">
        <v>168</v>
      </c>
    </row>
    <row r="1640" spans="1:14" x14ac:dyDescent="0.3">
      <c r="A1640">
        <v>1709</v>
      </c>
      <c r="B1640" t="s">
        <v>556</v>
      </c>
      <c r="C1640" t="s">
        <v>17</v>
      </c>
      <c r="D1640" s="1">
        <v>42400</v>
      </c>
      <c r="E1640" s="6">
        <f t="shared" si="36"/>
        <v>2016</v>
      </c>
      <c r="F1640" s="2">
        <v>482130000000</v>
      </c>
      <c r="G1640" s="2">
        <v>360984000000</v>
      </c>
      <c r="H1640" s="2">
        <v>97041000000</v>
      </c>
      <c r="I1640" t="s">
        <v>12</v>
      </c>
      <c r="J1640" t="s">
        <v>12</v>
      </c>
      <c r="K1640" t="s">
        <v>36</v>
      </c>
      <c r="L1640" t="s">
        <v>168</v>
      </c>
    </row>
    <row r="1641" spans="1:14" x14ac:dyDescent="0.3">
      <c r="A1641">
        <v>1710</v>
      </c>
      <c r="B1641" t="s">
        <v>557</v>
      </c>
      <c r="C1641" t="s">
        <v>11</v>
      </c>
      <c r="D1641" s="1">
        <v>41912</v>
      </c>
      <c r="E1641" s="6">
        <f t="shared" si="36"/>
        <v>2014</v>
      </c>
      <c r="F1641" s="2">
        <v>9895100000</v>
      </c>
      <c r="G1641" s="2">
        <v>7961500000</v>
      </c>
      <c r="H1641" s="2">
        <v>937600000</v>
      </c>
      <c r="I1641" t="s">
        <v>12</v>
      </c>
      <c r="J1641" s="2">
        <v>86000000</v>
      </c>
      <c r="K1641" t="s">
        <v>59</v>
      </c>
      <c r="L1641" t="s">
        <v>96</v>
      </c>
    </row>
    <row r="1642" spans="1:14" x14ac:dyDescent="0.3">
      <c r="A1642">
        <v>1711</v>
      </c>
      <c r="B1642" t="s">
        <v>557</v>
      </c>
      <c r="C1642" t="s">
        <v>15</v>
      </c>
      <c r="D1642" s="1">
        <v>42277</v>
      </c>
      <c r="E1642" s="6">
        <f t="shared" si="36"/>
        <v>2015</v>
      </c>
      <c r="F1642" s="2">
        <v>11124800000</v>
      </c>
      <c r="G1642" s="2">
        <v>8986500000</v>
      </c>
      <c r="H1642" s="2">
        <v>1026100000</v>
      </c>
      <c r="I1642" t="s">
        <v>12</v>
      </c>
      <c r="J1642" s="2">
        <v>118900000</v>
      </c>
      <c r="K1642" t="s">
        <v>59</v>
      </c>
      <c r="L1642" t="s">
        <v>96</v>
      </c>
    </row>
    <row r="1643" spans="1:14" x14ac:dyDescent="0.3">
      <c r="A1643">
        <v>1712</v>
      </c>
      <c r="B1643" t="s">
        <v>557</v>
      </c>
      <c r="C1643" t="s">
        <v>16</v>
      </c>
      <c r="D1643" s="1">
        <v>42643</v>
      </c>
      <c r="E1643" s="6">
        <f t="shared" si="36"/>
        <v>2016</v>
      </c>
      <c r="F1643" s="2">
        <v>14171800000</v>
      </c>
      <c r="G1643" s="2">
        <v>11413200000</v>
      </c>
      <c r="H1643" s="2">
        <v>1750100000</v>
      </c>
      <c r="I1643" t="s">
        <v>12</v>
      </c>
      <c r="J1643" s="2">
        <v>211800000</v>
      </c>
      <c r="K1643" t="s">
        <v>59</v>
      </c>
      <c r="L1643" t="s">
        <v>96</v>
      </c>
    </row>
    <row r="1644" spans="1:14" x14ac:dyDescent="0.3">
      <c r="A1644">
        <v>1713</v>
      </c>
      <c r="B1644" t="s">
        <v>558</v>
      </c>
      <c r="C1644" t="s">
        <v>11</v>
      </c>
      <c r="D1644" s="1">
        <v>41274</v>
      </c>
      <c r="E1644" s="6">
        <f t="shared" si="36"/>
        <v>2012</v>
      </c>
      <c r="F1644" s="2">
        <v>5664800000</v>
      </c>
      <c r="G1644" s="2">
        <v>3194200000</v>
      </c>
      <c r="H1644" s="2">
        <v>1140600000</v>
      </c>
      <c r="I1644" t="s">
        <v>12</v>
      </c>
      <c r="J1644" t="s">
        <v>12</v>
      </c>
      <c r="K1644" t="s">
        <v>22</v>
      </c>
      <c r="L1644" t="s">
        <v>57</v>
      </c>
      <c r="N1644" s="2" t="e">
        <f>H1644+I1644+J1644</f>
        <v>#VALUE!</v>
      </c>
    </row>
    <row r="1645" spans="1:14" x14ac:dyDescent="0.3">
      <c r="A1645">
        <v>1714</v>
      </c>
      <c r="B1645" t="s">
        <v>558</v>
      </c>
      <c r="C1645" t="s">
        <v>15</v>
      </c>
      <c r="D1645" s="1">
        <v>41639</v>
      </c>
      <c r="E1645" s="6">
        <f t="shared" si="36"/>
        <v>2013</v>
      </c>
      <c r="F1645" s="2">
        <v>5542000000</v>
      </c>
      <c r="G1645" s="2">
        <v>3235000000</v>
      </c>
      <c r="H1645" s="2">
        <v>1199600000</v>
      </c>
      <c r="I1645" t="s">
        <v>12</v>
      </c>
      <c r="J1645" t="s">
        <v>12</v>
      </c>
      <c r="K1645" t="s">
        <v>22</v>
      </c>
      <c r="L1645" t="s">
        <v>57</v>
      </c>
      <c r="N1645" s="2" t="e">
        <f>H1645+I1645+J1645</f>
        <v>#VALUE!</v>
      </c>
    </row>
    <row r="1646" spans="1:14" x14ac:dyDescent="0.3">
      <c r="A1646">
        <v>1715</v>
      </c>
      <c r="B1646" t="s">
        <v>558</v>
      </c>
      <c r="C1646" t="s">
        <v>16</v>
      </c>
      <c r="D1646" s="1">
        <v>42004</v>
      </c>
      <c r="E1646" s="6">
        <f t="shared" si="36"/>
        <v>2014</v>
      </c>
      <c r="F1646" s="2">
        <v>5607200000</v>
      </c>
      <c r="G1646" s="2">
        <v>3297400000</v>
      </c>
      <c r="H1646" s="2">
        <v>1169300000</v>
      </c>
      <c r="I1646" t="s">
        <v>12</v>
      </c>
      <c r="J1646" t="s">
        <v>12</v>
      </c>
      <c r="K1646" t="s">
        <v>22</v>
      </c>
      <c r="L1646" t="s">
        <v>57</v>
      </c>
      <c r="N1646" s="2" t="e">
        <f>H1646+I1646+J1646</f>
        <v>#VALUE!</v>
      </c>
    </row>
    <row r="1647" spans="1:14" x14ac:dyDescent="0.3">
      <c r="A1647">
        <v>1716</v>
      </c>
      <c r="B1647" t="s">
        <v>558</v>
      </c>
      <c r="C1647" t="s">
        <v>17</v>
      </c>
      <c r="D1647" s="1">
        <v>42369</v>
      </c>
      <c r="E1647" s="6">
        <f t="shared" si="36"/>
        <v>2015</v>
      </c>
      <c r="F1647" s="2">
        <v>5483700000</v>
      </c>
      <c r="G1647" s="2">
        <v>3199400000</v>
      </c>
      <c r="H1647" s="2">
        <v>1174900000</v>
      </c>
      <c r="I1647" t="s">
        <v>12</v>
      </c>
      <c r="J1647" t="s">
        <v>12</v>
      </c>
      <c r="K1647" t="s">
        <v>22</v>
      </c>
      <c r="L1647" t="s">
        <v>57</v>
      </c>
      <c r="N1647" s="2" t="e">
        <f>H1647+I1647+J1647</f>
        <v>#VALUE!</v>
      </c>
    </row>
    <row r="1648" spans="1:14" x14ac:dyDescent="0.3">
      <c r="A1648">
        <v>1717</v>
      </c>
      <c r="B1648" t="s">
        <v>559</v>
      </c>
      <c r="C1648" t="s">
        <v>11</v>
      </c>
      <c r="D1648" s="1">
        <v>41274</v>
      </c>
      <c r="E1648" s="6">
        <f t="shared" si="36"/>
        <v>2012</v>
      </c>
      <c r="F1648" s="2">
        <v>5989000000</v>
      </c>
      <c r="G1648" s="2">
        <v>4993000000</v>
      </c>
      <c r="H1648" s="2">
        <v>320000000</v>
      </c>
      <c r="I1648" s="2">
        <v>32000000</v>
      </c>
      <c r="J1648" t="s">
        <v>12</v>
      </c>
      <c r="K1648" t="s">
        <v>52</v>
      </c>
      <c r="L1648" t="s">
        <v>53</v>
      </c>
    </row>
    <row r="1649" spans="1:12" x14ac:dyDescent="0.3">
      <c r="A1649">
        <v>1718</v>
      </c>
      <c r="B1649" t="s">
        <v>559</v>
      </c>
      <c r="C1649" t="s">
        <v>15</v>
      </c>
      <c r="D1649" s="1">
        <v>41639</v>
      </c>
      <c r="E1649" s="6">
        <f t="shared" si="36"/>
        <v>2013</v>
      </c>
      <c r="F1649" s="2">
        <v>7254000000</v>
      </c>
      <c r="G1649" s="2">
        <v>5716000000</v>
      </c>
      <c r="H1649" s="2">
        <v>494000000</v>
      </c>
      <c r="I1649" s="2">
        <v>33000000</v>
      </c>
      <c r="J1649" t="s">
        <v>12</v>
      </c>
      <c r="K1649" t="s">
        <v>52</v>
      </c>
      <c r="L1649" t="s">
        <v>53</v>
      </c>
    </row>
    <row r="1650" spans="1:12" x14ac:dyDescent="0.3">
      <c r="A1650">
        <v>1719</v>
      </c>
      <c r="B1650" t="s">
        <v>559</v>
      </c>
      <c r="C1650" t="s">
        <v>16</v>
      </c>
      <c r="D1650" s="1">
        <v>42004</v>
      </c>
      <c r="E1650" s="6">
        <f t="shared" si="36"/>
        <v>2014</v>
      </c>
      <c r="F1650" s="2">
        <v>7403000000</v>
      </c>
      <c r="G1650" s="2">
        <v>5763000000</v>
      </c>
      <c r="H1650" s="2">
        <v>249000000</v>
      </c>
      <c r="I1650" s="2">
        <v>27000000</v>
      </c>
      <c r="J1650" t="s">
        <v>12</v>
      </c>
      <c r="K1650" t="s">
        <v>52</v>
      </c>
      <c r="L1650" t="s">
        <v>53</v>
      </c>
    </row>
    <row r="1651" spans="1:12" x14ac:dyDescent="0.3">
      <c r="A1651">
        <v>1720</v>
      </c>
      <c r="B1651" t="s">
        <v>559</v>
      </c>
      <c r="C1651" t="s">
        <v>17</v>
      </c>
      <c r="D1651" s="1">
        <v>42369</v>
      </c>
      <c r="E1651" s="6">
        <f t="shared" si="36"/>
        <v>2015</v>
      </c>
      <c r="F1651" s="2">
        <v>7082000000</v>
      </c>
      <c r="G1651" s="2">
        <v>5694000000</v>
      </c>
      <c r="H1651" s="2">
        <v>420000000</v>
      </c>
      <c r="I1651" s="2">
        <v>24000000</v>
      </c>
      <c r="J1651" t="s">
        <v>12</v>
      </c>
      <c r="K1651" t="s">
        <v>52</v>
      </c>
      <c r="L1651" t="s">
        <v>53</v>
      </c>
    </row>
    <row r="1652" spans="1:12" x14ac:dyDescent="0.3">
      <c r="A1652">
        <v>1721</v>
      </c>
      <c r="B1652" t="s">
        <v>560</v>
      </c>
      <c r="C1652" t="s">
        <v>11</v>
      </c>
      <c r="D1652" s="1">
        <v>41274</v>
      </c>
      <c r="E1652" s="6">
        <f t="shared" si="36"/>
        <v>2012</v>
      </c>
      <c r="F1652" s="2">
        <v>4534000000</v>
      </c>
      <c r="G1652" s="2">
        <v>2093000000</v>
      </c>
      <c r="H1652" s="2">
        <v>1389000000</v>
      </c>
      <c r="I1652" t="s">
        <v>12</v>
      </c>
      <c r="J1652" s="2">
        <v>185000000</v>
      </c>
      <c r="K1652" t="s">
        <v>19</v>
      </c>
      <c r="L1652" t="s">
        <v>133</v>
      </c>
    </row>
    <row r="1653" spans="1:12" x14ac:dyDescent="0.3">
      <c r="A1653">
        <v>1722</v>
      </c>
      <c r="B1653" t="s">
        <v>560</v>
      </c>
      <c r="C1653" t="s">
        <v>15</v>
      </c>
      <c r="D1653" s="1">
        <v>41639</v>
      </c>
      <c r="E1653" s="6">
        <f t="shared" si="36"/>
        <v>2013</v>
      </c>
      <c r="F1653" s="2">
        <v>5009000000</v>
      </c>
      <c r="G1653" s="2">
        <v>2394000000</v>
      </c>
      <c r="H1653" s="2">
        <v>1471000000</v>
      </c>
      <c r="I1653" t="s">
        <v>12</v>
      </c>
      <c r="J1653" s="2">
        <v>216000000</v>
      </c>
      <c r="K1653" t="s">
        <v>19</v>
      </c>
      <c r="L1653" t="s">
        <v>133</v>
      </c>
    </row>
    <row r="1654" spans="1:12" x14ac:dyDescent="0.3">
      <c r="A1654">
        <v>1723</v>
      </c>
      <c r="B1654" t="s">
        <v>560</v>
      </c>
      <c r="C1654" t="s">
        <v>16</v>
      </c>
      <c r="D1654" s="1">
        <v>42004</v>
      </c>
      <c r="E1654" s="6">
        <f t="shared" si="36"/>
        <v>2014</v>
      </c>
      <c r="F1654" s="2">
        <v>5281000000</v>
      </c>
      <c r="G1654" s="2">
        <v>2504000000</v>
      </c>
      <c r="H1654" s="2">
        <v>1557000000</v>
      </c>
      <c r="I1654" t="s">
        <v>12</v>
      </c>
      <c r="J1654" s="2">
        <v>233000000</v>
      </c>
      <c r="K1654" t="s">
        <v>19</v>
      </c>
      <c r="L1654" t="s">
        <v>133</v>
      </c>
    </row>
    <row r="1655" spans="1:12" x14ac:dyDescent="0.3">
      <c r="A1655">
        <v>1724</v>
      </c>
      <c r="B1655" t="s">
        <v>560</v>
      </c>
      <c r="C1655" t="s">
        <v>17</v>
      </c>
      <c r="D1655" s="1">
        <v>42369</v>
      </c>
      <c r="E1655" s="6">
        <f t="shared" si="36"/>
        <v>2015</v>
      </c>
      <c r="F1655" s="2">
        <v>5536000000</v>
      </c>
      <c r="G1655" s="2">
        <v>2700000000</v>
      </c>
      <c r="H1655" s="2">
        <v>1574000000</v>
      </c>
      <c r="I1655" t="s">
        <v>12</v>
      </c>
      <c r="J1655" s="2">
        <v>234000000</v>
      </c>
      <c r="K1655" t="s">
        <v>19</v>
      </c>
      <c r="L1655" t="s">
        <v>133</v>
      </c>
    </row>
    <row r="1656" spans="1:12" x14ac:dyDescent="0.3">
      <c r="A1656">
        <v>1725</v>
      </c>
      <c r="B1656" t="s">
        <v>561</v>
      </c>
      <c r="C1656" t="s">
        <v>11</v>
      </c>
      <c r="D1656" s="1">
        <v>41274</v>
      </c>
      <c r="E1656" s="6">
        <f t="shared" si="36"/>
        <v>2012</v>
      </c>
      <c r="F1656" s="2">
        <v>5154284000</v>
      </c>
      <c r="G1656" s="2">
        <v>3251575000</v>
      </c>
      <c r="H1656" s="2">
        <v>481677000</v>
      </c>
      <c r="I1656" t="s">
        <v>12</v>
      </c>
      <c r="J1656" s="2">
        <v>373199000</v>
      </c>
      <c r="K1656" t="s">
        <v>19</v>
      </c>
      <c r="L1656" t="s">
        <v>562</v>
      </c>
    </row>
    <row r="1657" spans="1:12" x14ac:dyDescent="0.3">
      <c r="A1657">
        <v>1726</v>
      </c>
      <c r="B1657" t="s">
        <v>561</v>
      </c>
      <c r="C1657" t="s">
        <v>15</v>
      </c>
      <c r="D1657" s="1">
        <v>41639</v>
      </c>
      <c r="E1657" s="6">
        <f t="shared" si="36"/>
        <v>2013</v>
      </c>
      <c r="F1657" s="2">
        <v>5620936000</v>
      </c>
      <c r="G1657" s="2">
        <v>3478822000</v>
      </c>
      <c r="H1657" s="2">
        <v>465926000</v>
      </c>
      <c r="I1657" t="s">
        <v>12</v>
      </c>
      <c r="J1657" s="2">
        <v>371051000</v>
      </c>
      <c r="K1657" t="s">
        <v>19</v>
      </c>
      <c r="L1657" t="s">
        <v>562</v>
      </c>
    </row>
    <row r="1658" spans="1:12" x14ac:dyDescent="0.3">
      <c r="A1658">
        <v>1727</v>
      </c>
      <c r="B1658" t="s">
        <v>561</v>
      </c>
      <c r="C1658" t="s">
        <v>16</v>
      </c>
      <c r="D1658" s="1">
        <v>42004</v>
      </c>
      <c r="E1658" s="6">
        <f t="shared" si="36"/>
        <v>2014</v>
      </c>
      <c r="F1658" s="2">
        <v>5433661000</v>
      </c>
      <c r="G1658" s="2">
        <v>3316311000</v>
      </c>
      <c r="H1658" s="2">
        <v>502901000</v>
      </c>
      <c r="I1658" t="s">
        <v>12</v>
      </c>
      <c r="J1658" s="2">
        <v>314119000</v>
      </c>
      <c r="K1658" t="s">
        <v>19</v>
      </c>
      <c r="L1658" t="s">
        <v>562</v>
      </c>
    </row>
    <row r="1659" spans="1:12" x14ac:dyDescent="0.3">
      <c r="A1659">
        <v>1728</v>
      </c>
      <c r="B1659" t="s">
        <v>561</v>
      </c>
      <c r="C1659" t="s">
        <v>17</v>
      </c>
      <c r="D1659" s="1">
        <v>42369</v>
      </c>
      <c r="E1659" s="6">
        <f t="shared" si="36"/>
        <v>2015</v>
      </c>
      <c r="F1659" s="2">
        <v>4075883000</v>
      </c>
      <c r="G1659" s="2">
        <v>2530374000</v>
      </c>
      <c r="H1659" s="2">
        <v>475328000</v>
      </c>
      <c r="I1659" t="s">
        <v>12</v>
      </c>
      <c r="J1659" s="2">
        <v>322629000</v>
      </c>
      <c r="K1659" t="s">
        <v>19</v>
      </c>
      <c r="L1659" t="s">
        <v>562</v>
      </c>
    </row>
    <row r="1660" spans="1:12" x14ac:dyDescent="0.3">
      <c r="A1660">
        <v>1729</v>
      </c>
      <c r="B1660" t="s">
        <v>563</v>
      </c>
      <c r="C1660" t="s">
        <v>11</v>
      </c>
      <c r="D1660" s="1">
        <v>41274</v>
      </c>
      <c r="E1660" s="6">
        <f t="shared" si="36"/>
        <v>2012</v>
      </c>
      <c r="F1660" s="2">
        <v>1623938000</v>
      </c>
      <c r="G1660" s="2">
        <v>337903000</v>
      </c>
      <c r="H1660" s="2">
        <v>188302000</v>
      </c>
      <c r="I1660" t="s">
        <v>12</v>
      </c>
      <c r="J1660" s="2">
        <v>513916000</v>
      </c>
      <c r="K1660" t="s">
        <v>83</v>
      </c>
      <c r="L1660" t="s">
        <v>84</v>
      </c>
    </row>
    <row r="1661" spans="1:12" x14ac:dyDescent="0.3">
      <c r="A1661">
        <v>1730</v>
      </c>
      <c r="B1661" t="s">
        <v>563</v>
      </c>
      <c r="C1661" t="s">
        <v>15</v>
      </c>
      <c r="D1661" s="1">
        <v>41639</v>
      </c>
      <c r="E1661" s="6">
        <f t="shared" si="36"/>
        <v>2013</v>
      </c>
      <c r="F1661" s="2">
        <v>1998051000</v>
      </c>
      <c r="G1661" s="2">
        <v>406198000</v>
      </c>
      <c r="H1661" s="2">
        <v>72143000</v>
      </c>
      <c r="I1661" t="s">
        <v>12</v>
      </c>
      <c r="J1661" s="2">
        <v>615874000</v>
      </c>
      <c r="K1661" t="s">
        <v>83</v>
      </c>
      <c r="L1661" t="s">
        <v>84</v>
      </c>
    </row>
    <row r="1662" spans="1:12" x14ac:dyDescent="0.3">
      <c r="A1662">
        <v>1731</v>
      </c>
      <c r="B1662" t="s">
        <v>563</v>
      </c>
      <c r="C1662" t="s">
        <v>16</v>
      </c>
      <c r="D1662" s="1">
        <v>42004</v>
      </c>
      <c r="E1662" s="6">
        <f t="shared" si="36"/>
        <v>2014</v>
      </c>
      <c r="F1662" s="2">
        <v>2424176000</v>
      </c>
      <c r="G1662" s="2">
        <v>572831000</v>
      </c>
      <c r="H1662" s="2">
        <v>225070000</v>
      </c>
      <c r="I1662" t="s">
        <v>12</v>
      </c>
      <c r="J1662" s="2">
        <v>806021000</v>
      </c>
      <c r="K1662" t="s">
        <v>83</v>
      </c>
      <c r="L1662" t="s">
        <v>84</v>
      </c>
    </row>
    <row r="1663" spans="1:12" x14ac:dyDescent="0.3">
      <c r="A1663">
        <v>1732</v>
      </c>
      <c r="B1663" t="s">
        <v>563</v>
      </c>
      <c r="C1663" t="s">
        <v>17</v>
      </c>
      <c r="D1663" s="1">
        <v>42369</v>
      </c>
      <c r="E1663" s="6">
        <f t="shared" si="36"/>
        <v>2015</v>
      </c>
      <c r="F1663" s="2">
        <v>1452619000</v>
      </c>
      <c r="G1663" s="2">
        <v>519874000</v>
      </c>
      <c r="H1663" s="2">
        <v>179867000</v>
      </c>
      <c r="I1663" t="s">
        <v>12</v>
      </c>
      <c r="J1663" s="2">
        <v>778923000</v>
      </c>
      <c r="K1663" t="s">
        <v>83</v>
      </c>
      <c r="L1663" t="s">
        <v>84</v>
      </c>
    </row>
    <row r="1664" spans="1:12" x14ac:dyDescent="0.3">
      <c r="A1664">
        <v>1733</v>
      </c>
      <c r="B1664" t="s">
        <v>564</v>
      </c>
      <c r="C1664" t="s">
        <v>11</v>
      </c>
      <c r="D1664" s="1">
        <v>41274</v>
      </c>
      <c r="E1664" s="6">
        <f t="shared" si="36"/>
        <v>2012</v>
      </c>
      <c r="F1664" s="2">
        <v>10128223000</v>
      </c>
      <c r="G1664" s="2">
        <v>6710036000</v>
      </c>
      <c r="H1664" s="2">
        <v>669451000</v>
      </c>
      <c r="I1664" t="s">
        <v>12</v>
      </c>
      <c r="J1664" s="2">
        <v>926053000</v>
      </c>
      <c r="K1664" t="s">
        <v>42</v>
      </c>
      <c r="L1664" t="s">
        <v>43</v>
      </c>
    </row>
    <row r="1665" spans="1:14" x14ac:dyDescent="0.3">
      <c r="A1665">
        <v>1734</v>
      </c>
      <c r="B1665" t="s">
        <v>564</v>
      </c>
      <c r="C1665" t="s">
        <v>15</v>
      </c>
      <c r="D1665" s="1">
        <v>41639</v>
      </c>
      <c r="E1665" s="6">
        <f t="shared" si="36"/>
        <v>2013</v>
      </c>
      <c r="F1665" s="2">
        <v>10914922000</v>
      </c>
      <c r="G1665" s="2">
        <v>7408278000</v>
      </c>
      <c r="H1665" s="2">
        <v>681226000</v>
      </c>
      <c r="I1665" t="s">
        <v>12</v>
      </c>
      <c r="J1665" s="2">
        <v>977863000</v>
      </c>
      <c r="K1665" t="s">
        <v>42</v>
      </c>
      <c r="L1665" t="s">
        <v>43</v>
      </c>
    </row>
    <row r="1666" spans="1:14" x14ac:dyDescent="0.3">
      <c r="A1666">
        <v>1735</v>
      </c>
      <c r="B1666" t="s">
        <v>564</v>
      </c>
      <c r="C1666" t="s">
        <v>16</v>
      </c>
      <c r="D1666" s="1">
        <v>42004</v>
      </c>
      <c r="E1666" s="6">
        <f t="shared" ref="E1666:E1711" si="37">YEAR(D1666)</f>
        <v>2014</v>
      </c>
      <c r="F1666" s="2">
        <v>11686135000</v>
      </c>
      <c r="G1666" s="2">
        <v>7951352000</v>
      </c>
      <c r="H1666" s="2">
        <v>767608000</v>
      </c>
      <c r="I1666" t="s">
        <v>12</v>
      </c>
      <c r="J1666" s="2">
        <v>1019045000</v>
      </c>
      <c r="K1666" t="s">
        <v>42</v>
      </c>
      <c r="L1666" t="s">
        <v>43</v>
      </c>
    </row>
    <row r="1667" spans="1:14" x14ac:dyDescent="0.3">
      <c r="A1667">
        <v>1736</v>
      </c>
      <c r="B1667" t="s">
        <v>564</v>
      </c>
      <c r="C1667" t="s">
        <v>17</v>
      </c>
      <c r="D1667" s="1">
        <v>42369</v>
      </c>
      <c r="E1667" s="6">
        <f t="shared" si="37"/>
        <v>2015</v>
      </c>
      <c r="F1667" s="2">
        <v>11024486000</v>
      </c>
      <c r="G1667" s="2">
        <v>7033633000</v>
      </c>
      <c r="H1667" s="2">
        <v>865817000</v>
      </c>
      <c r="I1667" t="s">
        <v>12</v>
      </c>
      <c r="J1667" s="2">
        <v>1124524000</v>
      </c>
      <c r="K1667" t="s">
        <v>42</v>
      </c>
      <c r="L1667" t="s">
        <v>43</v>
      </c>
    </row>
    <row r="1668" spans="1:14" x14ac:dyDescent="0.3">
      <c r="A1668">
        <v>1737</v>
      </c>
      <c r="B1668" t="s">
        <v>565</v>
      </c>
      <c r="C1668" t="s">
        <v>11</v>
      </c>
      <c r="D1668" s="1">
        <v>41274</v>
      </c>
      <c r="E1668" s="6">
        <f t="shared" si="37"/>
        <v>2012</v>
      </c>
      <c r="F1668" s="2">
        <v>7232397000</v>
      </c>
      <c r="G1668" s="2">
        <v>5165169000</v>
      </c>
      <c r="H1668" t="s">
        <v>12</v>
      </c>
      <c r="I1668" t="s">
        <v>12</v>
      </c>
      <c r="J1668" s="2">
        <v>1173955000</v>
      </c>
      <c r="K1668" t="s">
        <v>47</v>
      </c>
      <c r="L1668" t="s">
        <v>50</v>
      </c>
    </row>
    <row r="1669" spans="1:14" x14ac:dyDescent="0.3">
      <c r="A1669">
        <v>1738</v>
      </c>
      <c r="B1669" t="s">
        <v>565</v>
      </c>
      <c r="C1669" t="s">
        <v>15</v>
      </c>
      <c r="D1669" s="1">
        <v>41639</v>
      </c>
      <c r="E1669" s="6">
        <f t="shared" si="37"/>
        <v>2013</v>
      </c>
      <c r="F1669" s="2">
        <v>7541234000</v>
      </c>
      <c r="G1669" s="2">
        <v>5106489000</v>
      </c>
      <c r="H1669" t="s">
        <v>12</v>
      </c>
      <c r="I1669" t="s">
        <v>12</v>
      </c>
      <c r="J1669" s="2">
        <v>1213178000</v>
      </c>
      <c r="K1669" t="s">
        <v>47</v>
      </c>
      <c r="L1669" t="s">
        <v>50</v>
      </c>
    </row>
    <row r="1670" spans="1:14" x14ac:dyDescent="0.3">
      <c r="A1670">
        <v>1739</v>
      </c>
      <c r="B1670" t="s">
        <v>565</v>
      </c>
      <c r="C1670" t="s">
        <v>16</v>
      </c>
      <c r="D1670" s="1">
        <v>42004</v>
      </c>
      <c r="E1670" s="6">
        <f t="shared" si="37"/>
        <v>2014</v>
      </c>
      <c r="F1670" s="2">
        <v>6602267000</v>
      </c>
      <c r="G1670" s="2">
        <v>4239474000</v>
      </c>
      <c r="H1670" t="s">
        <v>12</v>
      </c>
      <c r="I1670" t="s">
        <v>12</v>
      </c>
      <c r="J1670" s="2">
        <v>1341315000</v>
      </c>
      <c r="K1670" t="s">
        <v>47</v>
      </c>
      <c r="L1670" t="s">
        <v>50</v>
      </c>
    </row>
    <row r="1671" spans="1:14" x14ac:dyDescent="0.3">
      <c r="A1671">
        <v>1740</v>
      </c>
      <c r="B1671" t="s">
        <v>565</v>
      </c>
      <c r="C1671" t="s">
        <v>17</v>
      </c>
      <c r="D1671" s="1">
        <v>42369</v>
      </c>
      <c r="E1671" s="6">
        <f t="shared" si="37"/>
        <v>2015</v>
      </c>
      <c r="F1671" s="2">
        <v>9308926000</v>
      </c>
      <c r="G1671" s="2">
        <v>6199645000</v>
      </c>
      <c r="H1671" t="s">
        <v>12</v>
      </c>
      <c r="I1671" t="s">
        <v>12</v>
      </c>
      <c r="J1671" s="2">
        <v>1966939000</v>
      </c>
      <c r="K1671" t="s">
        <v>47</v>
      </c>
      <c r="L1671" t="s">
        <v>50</v>
      </c>
    </row>
    <row r="1672" spans="1:14" x14ac:dyDescent="0.3">
      <c r="A1672">
        <v>1741</v>
      </c>
      <c r="B1672" t="s">
        <v>566</v>
      </c>
      <c r="C1672" t="s">
        <v>11</v>
      </c>
      <c r="D1672" s="1">
        <v>41363</v>
      </c>
      <c r="E1672" s="6">
        <f t="shared" si="37"/>
        <v>2013</v>
      </c>
      <c r="F1672" s="2">
        <v>2168652000</v>
      </c>
      <c r="G1672" s="2">
        <v>737206000</v>
      </c>
      <c r="H1672" s="2">
        <v>365684000</v>
      </c>
      <c r="I1672" s="2">
        <v>475522000</v>
      </c>
      <c r="J1672" s="2">
        <v>9508000</v>
      </c>
      <c r="K1672" t="s">
        <v>22</v>
      </c>
      <c r="L1672" t="s">
        <v>34</v>
      </c>
      <c r="N1672" s="2">
        <f>H1672+I1672+J1672</f>
        <v>850714000</v>
      </c>
    </row>
    <row r="1673" spans="1:14" x14ac:dyDescent="0.3">
      <c r="A1673">
        <v>1742</v>
      </c>
      <c r="B1673" t="s">
        <v>566</v>
      </c>
      <c r="C1673" t="s">
        <v>15</v>
      </c>
      <c r="D1673" s="1">
        <v>41727</v>
      </c>
      <c r="E1673" s="6">
        <f t="shared" si="37"/>
        <v>2014</v>
      </c>
      <c r="F1673" s="2">
        <v>2382531000</v>
      </c>
      <c r="G1673" s="2">
        <v>743253000</v>
      </c>
      <c r="H1673" s="2">
        <v>378607000</v>
      </c>
      <c r="I1673" s="2">
        <v>492447000</v>
      </c>
      <c r="J1673" s="2">
        <v>9887000</v>
      </c>
      <c r="K1673" t="s">
        <v>22</v>
      </c>
      <c r="L1673" t="s">
        <v>34</v>
      </c>
      <c r="N1673" s="2">
        <f>H1673+I1673+J1673</f>
        <v>880941000</v>
      </c>
    </row>
    <row r="1674" spans="1:14" x14ac:dyDescent="0.3">
      <c r="A1674">
        <v>1743</v>
      </c>
      <c r="B1674" t="s">
        <v>566</v>
      </c>
      <c r="C1674" t="s">
        <v>16</v>
      </c>
      <c r="D1674" s="1">
        <v>42091</v>
      </c>
      <c r="E1674" s="6">
        <f t="shared" si="37"/>
        <v>2015</v>
      </c>
      <c r="F1674" s="2">
        <v>2377344000</v>
      </c>
      <c r="G1674" s="2">
        <v>708823000</v>
      </c>
      <c r="H1674" s="2">
        <v>353670000</v>
      </c>
      <c r="I1674" s="2">
        <v>525745000</v>
      </c>
      <c r="J1674" s="2">
        <v>9537000</v>
      </c>
      <c r="K1674" t="s">
        <v>22</v>
      </c>
      <c r="L1674" t="s">
        <v>34</v>
      </c>
      <c r="N1674" s="2">
        <f>H1674+I1674+J1674</f>
        <v>888952000</v>
      </c>
    </row>
    <row r="1675" spans="1:14" x14ac:dyDescent="0.3">
      <c r="A1675">
        <v>1744</v>
      </c>
      <c r="B1675" t="s">
        <v>566</v>
      </c>
      <c r="C1675" t="s">
        <v>17</v>
      </c>
      <c r="D1675" s="1">
        <v>42462</v>
      </c>
      <c r="E1675" s="6">
        <f t="shared" si="37"/>
        <v>2016</v>
      </c>
      <c r="F1675" s="2">
        <v>2213881000</v>
      </c>
      <c r="G1675" s="2">
        <v>671907000</v>
      </c>
      <c r="H1675" s="2">
        <v>331652000</v>
      </c>
      <c r="I1675" s="2">
        <v>533891000</v>
      </c>
      <c r="J1675" s="2">
        <v>6550000</v>
      </c>
      <c r="K1675" t="s">
        <v>22</v>
      </c>
      <c r="L1675" t="s">
        <v>34</v>
      </c>
      <c r="N1675" s="2">
        <f>H1675+I1675+J1675</f>
        <v>872093000</v>
      </c>
    </row>
    <row r="1676" spans="1:14" x14ac:dyDescent="0.3">
      <c r="A1676">
        <v>1745</v>
      </c>
      <c r="B1676" t="s">
        <v>567</v>
      </c>
      <c r="C1676" t="s">
        <v>11</v>
      </c>
      <c r="D1676" s="1">
        <v>41274</v>
      </c>
      <c r="E1676" s="6">
        <f t="shared" si="37"/>
        <v>2012</v>
      </c>
      <c r="F1676" s="2">
        <v>451509000000</v>
      </c>
      <c r="G1676" s="2">
        <v>302056000000</v>
      </c>
      <c r="H1676" s="2">
        <v>81844000000</v>
      </c>
      <c r="I1676" t="s">
        <v>12</v>
      </c>
      <c r="J1676" s="2">
        <v>15888000000</v>
      </c>
      <c r="K1676" t="s">
        <v>83</v>
      </c>
      <c r="L1676" t="s">
        <v>144</v>
      </c>
    </row>
    <row r="1677" spans="1:14" x14ac:dyDescent="0.3">
      <c r="A1677">
        <v>1746</v>
      </c>
      <c r="B1677" t="s">
        <v>567</v>
      </c>
      <c r="C1677" t="s">
        <v>15</v>
      </c>
      <c r="D1677" s="1">
        <v>41639</v>
      </c>
      <c r="E1677" s="6">
        <f t="shared" si="37"/>
        <v>2013</v>
      </c>
      <c r="F1677" s="2">
        <v>420836000000</v>
      </c>
      <c r="G1677" s="2">
        <v>284681000000</v>
      </c>
      <c r="H1677" s="2">
        <v>76696000000</v>
      </c>
      <c r="I1677" t="s">
        <v>12</v>
      </c>
      <c r="J1677" s="2">
        <v>17182000000</v>
      </c>
      <c r="K1677" t="s">
        <v>83</v>
      </c>
      <c r="L1677" t="s">
        <v>144</v>
      </c>
    </row>
    <row r="1678" spans="1:14" x14ac:dyDescent="0.3">
      <c r="A1678">
        <v>1747</v>
      </c>
      <c r="B1678" t="s">
        <v>567</v>
      </c>
      <c r="C1678" t="s">
        <v>16</v>
      </c>
      <c r="D1678" s="1">
        <v>42004</v>
      </c>
      <c r="E1678" s="6">
        <f t="shared" si="37"/>
        <v>2014</v>
      </c>
      <c r="F1678" s="2">
        <v>394105000000</v>
      </c>
      <c r="G1678" s="2">
        <v>266831000000</v>
      </c>
      <c r="H1678" s="2">
        <v>74226000000</v>
      </c>
      <c r="I1678" t="s">
        <v>12</v>
      </c>
      <c r="J1678" s="2">
        <v>17297000000</v>
      </c>
      <c r="K1678" t="s">
        <v>83</v>
      </c>
      <c r="L1678" t="s">
        <v>144</v>
      </c>
    </row>
    <row r="1679" spans="1:14" x14ac:dyDescent="0.3">
      <c r="A1679">
        <v>1748</v>
      </c>
      <c r="B1679" t="s">
        <v>567</v>
      </c>
      <c r="C1679" t="s">
        <v>17</v>
      </c>
      <c r="D1679" s="1">
        <v>42369</v>
      </c>
      <c r="E1679" s="6">
        <f t="shared" si="37"/>
        <v>2015</v>
      </c>
      <c r="F1679" s="2">
        <v>259488000000</v>
      </c>
      <c r="G1679" s="2">
        <v>165590000000</v>
      </c>
      <c r="H1679" s="2">
        <v>61444000000</v>
      </c>
      <c r="I1679" t="s">
        <v>12</v>
      </c>
      <c r="J1679" s="2">
        <v>18048000000</v>
      </c>
      <c r="K1679" t="s">
        <v>83</v>
      </c>
      <c r="L1679" t="s">
        <v>144</v>
      </c>
    </row>
    <row r="1680" spans="1:14" x14ac:dyDescent="0.3">
      <c r="A1680">
        <v>1749</v>
      </c>
      <c r="B1680" t="s">
        <v>568</v>
      </c>
      <c r="C1680" t="s">
        <v>11</v>
      </c>
      <c r="D1680" s="1">
        <v>41274</v>
      </c>
      <c r="E1680" s="6">
        <f t="shared" si="37"/>
        <v>2012</v>
      </c>
      <c r="F1680" s="2">
        <v>2928429000</v>
      </c>
      <c r="G1680" s="2">
        <v>1372042000</v>
      </c>
      <c r="H1680" s="2">
        <v>1148731000</v>
      </c>
      <c r="I1680" t="s">
        <v>12</v>
      </c>
      <c r="J1680" t="s">
        <v>12</v>
      </c>
      <c r="K1680" t="s">
        <v>25</v>
      </c>
      <c r="L1680" t="s">
        <v>166</v>
      </c>
    </row>
    <row r="1681" spans="1:14" x14ac:dyDescent="0.3">
      <c r="A1681">
        <v>1750</v>
      </c>
      <c r="B1681" t="s">
        <v>568</v>
      </c>
      <c r="C1681" t="s">
        <v>15</v>
      </c>
      <c r="D1681" s="1">
        <v>41639</v>
      </c>
      <c r="E1681" s="6">
        <f t="shared" si="37"/>
        <v>2013</v>
      </c>
      <c r="F1681" s="2">
        <v>2950800000</v>
      </c>
      <c r="G1681" s="2">
        <v>1373400000</v>
      </c>
      <c r="H1681" s="2">
        <v>1144800000</v>
      </c>
      <c r="I1681" t="s">
        <v>12</v>
      </c>
      <c r="J1681" t="s">
        <v>12</v>
      </c>
      <c r="K1681" t="s">
        <v>25</v>
      </c>
      <c r="L1681" t="s">
        <v>166</v>
      </c>
    </row>
    <row r="1682" spans="1:14" x14ac:dyDescent="0.3">
      <c r="A1682">
        <v>1751</v>
      </c>
      <c r="B1682" t="s">
        <v>568</v>
      </c>
      <c r="C1682" t="s">
        <v>16</v>
      </c>
      <c r="D1682" s="1">
        <v>42004</v>
      </c>
      <c r="E1682" s="6">
        <f t="shared" si="37"/>
        <v>2014</v>
      </c>
      <c r="F1682" s="2">
        <v>2922600000</v>
      </c>
      <c r="G1682" s="2">
        <v>1322800000</v>
      </c>
      <c r="H1682" s="2">
        <v>1143100000</v>
      </c>
      <c r="I1682" t="s">
        <v>12</v>
      </c>
      <c r="J1682" t="s">
        <v>12</v>
      </c>
      <c r="K1682" t="s">
        <v>25</v>
      </c>
      <c r="L1682" t="s">
        <v>166</v>
      </c>
    </row>
    <row r="1683" spans="1:14" x14ac:dyDescent="0.3">
      <c r="A1683">
        <v>1752</v>
      </c>
      <c r="B1683" t="s">
        <v>568</v>
      </c>
      <c r="C1683" t="s">
        <v>17</v>
      </c>
      <c r="D1683" s="1">
        <v>42369</v>
      </c>
      <c r="E1683" s="6">
        <f t="shared" si="37"/>
        <v>2015</v>
      </c>
      <c r="F1683" s="2">
        <v>2674300000</v>
      </c>
      <c r="G1683" s="2">
        <v>1157100000</v>
      </c>
      <c r="H1683" s="2">
        <v>1077300000</v>
      </c>
      <c r="I1683" t="s">
        <v>12</v>
      </c>
      <c r="J1683" t="s">
        <v>12</v>
      </c>
      <c r="K1683" t="s">
        <v>25</v>
      </c>
      <c r="L1683" t="s">
        <v>166</v>
      </c>
    </row>
    <row r="1684" spans="1:14" x14ac:dyDescent="0.3">
      <c r="A1684">
        <v>1753</v>
      </c>
      <c r="B1684" t="s">
        <v>569</v>
      </c>
      <c r="C1684" t="s">
        <v>11</v>
      </c>
      <c r="D1684" s="1">
        <v>41274</v>
      </c>
      <c r="E1684" s="6">
        <f t="shared" si="37"/>
        <v>2012</v>
      </c>
      <c r="F1684" s="2">
        <v>20421000000</v>
      </c>
      <c r="G1684" s="2">
        <v>13634000000</v>
      </c>
      <c r="H1684" s="2">
        <v>4398000000</v>
      </c>
      <c r="I1684" s="2">
        <v>655000000</v>
      </c>
      <c r="J1684" s="2">
        <v>301000000</v>
      </c>
      <c r="K1684" t="s">
        <v>22</v>
      </c>
      <c r="L1684" t="s">
        <v>176</v>
      </c>
      <c r="N1684" s="2">
        <f>H1684+I1684+J1684</f>
        <v>5354000000</v>
      </c>
    </row>
    <row r="1685" spans="1:14" x14ac:dyDescent="0.3">
      <c r="A1685">
        <v>1754</v>
      </c>
      <c r="B1685" t="s">
        <v>569</v>
      </c>
      <c r="C1685" t="s">
        <v>15</v>
      </c>
      <c r="D1685" s="1">
        <v>41639</v>
      </c>
      <c r="E1685" s="6">
        <f t="shared" si="37"/>
        <v>2013</v>
      </c>
      <c r="F1685" s="2">
        <v>20006000000</v>
      </c>
      <c r="G1685" s="2">
        <v>13521000000</v>
      </c>
      <c r="H1685" s="2">
        <v>4219000000</v>
      </c>
      <c r="I1685" s="2">
        <v>603000000</v>
      </c>
      <c r="J1685" s="2">
        <v>305000000</v>
      </c>
      <c r="K1685" t="s">
        <v>22</v>
      </c>
      <c r="L1685" t="s">
        <v>176</v>
      </c>
      <c r="N1685" s="2">
        <f>H1685+I1685+J1685</f>
        <v>5127000000</v>
      </c>
    </row>
    <row r="1686" spans="1:14" x14ac:dyDescent="0.3">
      <c r="A1686">
        <v>1755</v>
      </c>
      <c r="B1686" t="s">
        <v>569</v>
      </c>
      <c r="C1686" t="s">
        <v>16</v>
      </c>
      <c r="D1686" s="1">
        <v>42004</v>
      </c>
      <c r="E1686" s="6">
        <f t="shared" si="37"/>
        <v>2014</v>
      </c>
      <c r="F1686" s="2">
        <v>19540000000</v>
      </c>
      <c r="G1686" s="2">
        <v>13294000000</v>
      </c>
      <c r="H1686" s="2">
        <v>4020000000</v>
      </c>
      <c r="I1686" s="2">
        <v>577000000</v>
      </c>
      <c r="J1686" s="2">
        <v>315000000</v>
      </c>
      <c r="K1686" t="s">
        <v>22</v>
      </c>
      <c r="L1686" t="s">
        <v>176</v>
      </c>
      <c r="N1686" s="2">
        <f>H1686+I1686+J1686</f>
        <v>4912000000</v>
      </c>
    </row>
    <row r="1687" spans="1:14" x14ac:dyDescent="0.3">
      <c r="A1687">
        <v>1756</v>
      </c>
      <c r="B1687" t="s">
        <v>569</v>
      </c>
      <c r="C1687" t="s">
        <v>17</v>
      </c>
      <c r="D1687" s="1">
        <v>42369</v>
      </c>
      <c r="E1687" s="6">
        <f t="shared" si="37"/>
        <v>2015</v>
      </c>
      <c r="F1687" s="2">
        <v>18045000000</v>
      </c>
      <c r="G1687" s="2">
        <v>12782000000</v>
      </c>
      <c r="H1687" s="2">
        <v>3792000000</v>
      </c>
      <c r="I1687" s="2">
        <v>563000000</v>
      </c>
      <c r="J1687" s="2">
        <v>310000000</v>
      </c>
      <c r="K1687" t="s">
        <v>22</v>
      </c>
      <c r="L1687" t="s">
        <v>176</v>
      </c>
      <c r="N1687" s="2">
        <f>H1687+I1687+J1687</f>
        <v>4665000000</v>
      </c>
    </row>
    <row r="1688" spans="1:14" x14ac:dyDescent="0.3">
      <c r="A1688">
        <v>1757</v>
      </c>
      <c r="B1688" t="s">
        <v>570</v>
      </c>
      <c r="C1688" t="s">
        <v>11</v>
      </c>
      <c r="D1688" s="1">
        <v>41274</v>
      </c>
      <c r="E1688" s="6">
        <f t="shared" si="37"/>
        <v>2012</v>
      </c>
      <c r="F1688" s="2">
        <v>3791000000</v>
      </c>
      <c r="G1688" s="2">
        <v>2289000000</v>
      </c>
      <c r="H1688" s="2">
        <v>936000000</v>
      </c>
      <c r="I1688" s="2">
        <v>106000000</v>
      </c>
      <c r="J1688" t="s">
        <v>12</v>
      </c>
      <c r="K1688" t="s">
        <v>13</v>
      </c>
      <c r="L1688" t="s">
        <v>164</v>
      </c>
    </row>
    <row r="1689" spans="1:14" x14ac:dyDescent="0.3">
      <c r="A1689">
        <v>1758</v>
      </c>
      <c r="B1689" t="s">
        <v>570</v>
      </c>
      <c r="C1689" t="s">
        <v>15</v>
      </c>
      <c r="D1689" s="1">
        <v>41639</v>
      </c>
      <c r="E1689" s="6">
        <f t="shared" si="37"/>
        <v>2013</v>
      </c>
      <c r="F1689" s="2">
        <v>3837000000</v>
      </c>
      <c r="G1689" s="2">
        <v>2338000000</v>
      </c>
      <c r="H1689" s="2">
        <v>990000000</v>
      </c>
      <c r="I1689" s="2">
        <v>104000000</v>
      </c>
      <c r="J1689" t="s">
        <v>12</v>
      </c>
      <c r="K1689" t="s">
        <v>13</v>
      </c>
      <c r="L1689" t="s">
        <v>164</v>
      </c>
    </row>
    <row r="1690" spans="1:14" x14ac:dyDescent="0.3">
      <c r="A1690">
        <v>1759</v>
      </c>
      <c r="B1690" t="s">
        <v>570</v>
      </c>
      <c r="C1690" t="s">
        <v>16</v>
      </c>
      <c r="D1690" s="1">
        <v>42004</v>
      </c>
      <c r="E1690" s="6">
        <f t="shared" si="37"/>
        <v>2014</v>
      </c>
      <c r="F1690" s="2">
        <v>3916000000</v>
      </c>
      <c r="G1690" s="2">
        <v>2403000000</v>
      </c>
      <c r="H1690" s="2">
        <v>920000000</v>
      </c>
      <c r="I1690" s="2">
        <v>104000000</v>
      </c>
      <c r="J1690" t="s">
        <v>12</v>
      </c>
      <c r="K1690" t="s">
        <v>13</v>
      </c>
      <c r="L1690" t="s">
        <v>164</v>
      </c>
    </row>
    <row r="1691" spans="1:14" x14ac:dyDescent="0.3">
      <c r="A1691">
        <v>1760</v>
      </c>
      <c r="B1691" t="s">
        <v>570</v>
      </c>
      <c r="C1691" t="s">
        <v>17</v>
      </c>
      <c r="D1691" s="1">
        <v>42369</v>
      </c>
      <c r="E1691" s="6">
        <f t="shared" si="37"/>
        <v>2015</v>
      </c>
      <c r="F1691" s="2">
        <v>3653000000</v>
      </c>
      <c r="G1691" s="2">
        <v>2249000000</v>
      </c>
      <c r="H1691" s="2">
        <v>854000000</v>
      </c>
      <c r="I1691" s="2">
        <v>95000000</v>
      </c>
      <c r="J1691" t="s">
        <v>12</v>
      </c>
      <c r="K1691" t="s">
        <v>13</v>
      </c>
      <c r="L1691" t="s">
        <v>164</v>
      </c>
    </row>
    <row r="1692" spans="1:14" x14ac:dyDescent="0.3">
      <c r="A1692">
        <v>1761</v>
      </c>
      <c r="B1692" t="s">
        <v>571</v>
      </c>
      <c r="C1692" t="s">
        <v>11</v>
      </c>
      <c r="D1692" s="1">
        <v>41274</v>
      </c>
      <c r="E1692" s="6">
        <f t="shared" si="37"/>
        <v>2012</v>
      </c>
      <c r="F1692" s="2">
        <v>4986566000</v>
      </c>
      <c r="G1692" s="2">
        <v>1620566000</v>
      </c>
      <c r="H1692" s="2">
        <v>1641819000</v>
      </c>
      <c r="I1692" s="2">
        <v>885824000</v>
      </c>
      <c r="J1692" s="2">
        <v>35819000</v>
      </c>
      <c r="K1692" t="s">
        <v>22</v>
      </c>
      <c r="L1692" t="s">
        <v>57</v>
      </c>
      <c r="N1692" s="2">
        <f>H1692+I1692+J1692</f>
        <v>2563462000</v>
      </c>
    </row>
    <row r="1693" spans="1:14" x14ac:dyDescent="0.3">
      <c r="A1693">
        <v>1762</v>
      </c>
      <c r="B1693" t="s">
        <v>571</v>
      </c>
      <c r="C1693" t="s">
        <v>15</v>
      </c>
      <c r="D1693" s="1">
        <v>41639</v>
      </c>
      <c r="E1693" s="6">
        <f t="shared" si="37"/>
        <v>2013</v>
      </c>
      <c r="F1693" s="2">
        <v>4680380000</v>
      </c>
      <c r="G1693" s="2">
        <v>1349380000</v>
      </c>
      <c r="H1693" s="2">
        <v>1751275000</v>
      </c>
      <c r="I1693" s="2">
        <v>957587000</v>
      </c>
      <c r="J1693" s="2">
        <v>44841000</v>
      </c>
      <c r="K1693" t="s">
        <v>22</v>
      </c>
      <c r="L1693" t="s">
        <v>57</v>
      </c>
      <c r="N1693" s="2">
        <f>H1693+I1693+J1693</f>
        <v>2753703000</v>
      </c>
    </row>
    <row r="1694" spans="1:14" x14ac:dyDescent="0.3">
      <c r="A1694">
        <v>1763</v>
      </c>
      <c r="B1694" t="s">
        <v>571</v>
      </c>
      <c r="C1694" t="s">
        <v>16</v>
      </c>
      <c r="D1694" s="1">
        <v>42004</v>
      </c>
      <c r="E1694" s="6">
        <f t="shared" si="37"/>
        <v>2014</v>
      </c>
      <c r="F1694" s="2">
        <v>4618133000</v>
      </c>
      <c r="G1694" s="2">
        <v>1387375000</v>
      </c>
      <c r="H1694" s="2">
        <v>1770710000</v>
      </c>
      <c r="I1694" s="2">
        <v>1156386000</v>
      </c>
      <c r="J1694" s="2">
        <v>66750000</v>
      </c>
      <c r="K1694" t="s">
        <v>22</v>
      </c>
      <c r="L1694" t="s">
        <v>57</v>
      </c>
      <c r="N1694" s="2">
        <f>H1694+I1694+J1694</f>
        <v>2993846000</v>
      </c>
    </row>
    <row r="1695" spans="1:14" x14ac:dyDescent="0.3">
      <c r="A1695">
        <v>1764</v>
      </c>
      <c r="B1695" t="s">
        <v>571</v>
      </c>
      <c r="C1695" t="s">
        <v>17</v>
      </c>
      <c r="D1695" s="1">
        <v>42369</v>
      </c>
      <c r="E1695" s="6">
        <f t="shared" si="37"/>
        <v>2015</v>
      </c>
      <c r="F1695" s="2">
        <v>4968301000</v>
      </c>
      <c r="G1695" s="2">
        <v>2077748000</v>
      </c>
      <c r="H1695" s="2">
        <v>1768522000</v>
      </c>
      <c r="I1695" s="2">
        <v>1177923000</v>
      </c>
      <c r="J1695" s="2">
        <v>79042000</v>
      </c>
      <c r="K1695" t="s">
        <v>22</v>
      </c>
      <c r="L1695" t="s">
        <v>57</v>
      </c>
      <c r="N1695" s="2">
        <f>H1695+I1695+J1695</f>
        <v>3025487000</v>
      </c>
    </row>
    <row r="1696" spans="1:14" x14ac:dyDescent="0.3">
      <c r="A1696">
        <v>1765</v>
      </c>
      <c r="B1696" t="s">
        <v>572</v>
      </c>
      <c r="C1696" t="s">
        <v>11</v>
      </c>
      <c r="D1696" s="1">
        <v>41272</v>
      </c>
      <c r="E1696" s="6">
        <f t="shared" si="37"/>
        <v>2012</v>
      </c>
      <c r="F1696" s="2">
        <v>13633000000</v>
      </c>
      <c r="G1696" s="2">
        <v>9852000000</v>
      </c>
      <c r="H1696" s="2">
        <v>1450000000</v>
      </c>
      <c r="I1696" t="s">
        <v>12</v>
      </c>
      <c r="J1696" t="s">
        <v>12</v>
      </c>
      <c r="K1696" t="s">
        <v>19</v>
      </c>
      <c r="L1696" t="s">
        <v>155</v>
      </c>
    </row>
    <row r="1697" spans="1:12" x14ac:dyDescent="0.3">
      <c r="A1697">
        <v>1766</v>
      </c>
      <c r="B1697" t="s">
        <v>572</v>
      </c>
      <c r="C1697" t="s">
        <v>15</v>
      </c>
      <c r="D1697" s="1">
        <v>41636</v>
      </c>
      <c r="E1697" s="6">
        <f t="shared" si="37"/>
        <v>2013</v>
      </c>
      <c r="F1697" s="2">
        <v>13084000000</v>
      </c>
      <c r="G1697" s="2">
        <v>9501000000</v>
      </c>
      <c r="H1697" s="2">
        <v>1454000000</v>
      </c>
      <c r="I1697" t="s">
        <v>12</v>
      </c>
      <c r="J1697" t="s">
        <v>12</v>
      </c>
      <c r="K1697" t="s">
        <v>19</v>
      </c>
      <c r="L1697" t="s">
        <v>155</v>
      </c>
    </row>
    <row r="1698" spans="1:12" x14ac:dyDescent="0.3">
      <c r="A1698">
        <v>1767</v>
      </c>
      <c r="B1698" t="s">
        <v>572</v>
      </c>
      <c r="C1698" t="s">
        <v>16</v>
      </c>
      <c r="D1698" s="1">
        <v>42000</v>
      </c>
      <c r="E1698" s="6">
        <f t="shared" si="37"/>
        <v>2014</v>
      </c>
      <c r="F1698" s="2">
        <v>13279000000</v>
      </c>
      <c r="G1698" s="2">
        <v>9682000000</v>
      </c>
      <c r="H1698" s="2">
        <v>1505000000</v>
      </c>
      <c r="I1698" t="s">
        <v>12</v>
      </c>
      <c r="J1698" t="s">
        <v>12</v>
      </c>
      <c r="K1698" t="s">
        <v>19</v>
      </c>
      <c r="L1698" t="s">
        <v>155</v>
      </c>
    </row>
    <row r="1699" spans="1:12" x14ac:dyDescent="0.3">
      <c r="A1699">
        <v>1768</v>
      </c>
      <c r="B1699" t="s">
        <v>572</v>
      </c>
      <c r="C1699" t="s">
        <v>17</v>
      </c>
      <c r="D1699" s="1">
        <v>42364</v>
      </c>
      <c r="E1699" s="6">
        <f t="shared" si="37"/>
        <v>2015</v>
      </c>
      <c r="F1699" s="2">
        <v>13105000000</v>
      </c>
      <c r="G1699" s="2">
        <v>9359000000</v>
      </c>
      <c r="H1699" s="2">
        <v>1746000000</v>
      </c>
      <c r="I1699" t="s">
        <v>12</v>
      </c>
      <c r="J1699" t="s">
        <v>12</v>
      </c>
      <c r="K1699" t="s">
        <v>19</v>
      </c>
      <c r="L1699" t="s">
        <v>155</v>
      </c>
    </row>
    <row r="1700" spans="1:12" x14ac:dyDescent="0.3">
      <c r="A1700">
        <v>1769</v>
      </c>
      <c r="B1700" t="s">
        <v>573</v>
      </c>
      <c r="C1700" t="s">
        <v>11</v>
      </c>
      <c r="D1700" s="1">
        <v>41274</v>
      </c>
      <c r="E1700" s="6">
        <f t="shared" si="37"/>
        <v>2012</v>
      </c>
      <c r="F1700" s="2">
        <v>4471700000</v>
      </c>
      <c r="G1700" s="2">
        <v>1125200000</v>
      </c>
      <c r="H1700" s="2">
        <v>1822100000</v>
      </c>
      <c r="I1700" s="2">
        <v>225600000</v>
      </c>
      <c r="J1700" t="s">
        <v>12</v>
      </c>
      <c r="K1700" t="s">
        <v>25</v>
      </c>
      <c r="L1700" t="s">
        <v>30</v>
      </c>
    </row>
    <row r="1701" spans="1:12" x14ac:dyDescent="0.3">
      <c r="A1701">
        <v>1770</v>
      </c>
      <c r="B1701" t="s">
        <v>573</v>
      </c>
      <c r="C1701" t="s">
        <v>15</v>
      </c>
      <c r="D1701" s="1">
        <v>41639</v>
      </c>
      <c r="E1701" s="6">
        <f t="shared" si="37"/>
        <v>2013</v>
      </c>
      <c r="F1701" s="2">
        <v>4623400000</v>
      </c>
      <c r="G1701" s="2">
        <v>1266700000</v>
      </c>
      <c r="H1701" s="2">
        <v>1796300000</v>
      </c>
      <c r="I1701" s="2">
        <v>203000000</v>
      </c>
      <c r="J1701" s="2">
        <v>78500000</v>
      </c>
      <c r="K1701" t="s">
        <v>25</v>
      </c>
      <c r="L1701" t="s">
        <v>30</v>
      </c>
    </row>
    <row r="1702" spans="1:12" x14ac:dyDescent="0.3">
      <c r="A1702">
        <v>1771</v>
      </c>
      <c r="B1702" t="s">
        <v>573</v>
      </c>
      <c r="C1702" t="s">
        <v>16</v>
      </c>
      <c r="D1702" s="1">
        <v>42004</v>
      </c>
      <c r="E1702" s="6">
        <f t="shared" si="37"/>
        <v>2014</v>
      </c>
      <c r="F1702" s="2">
        <v>4673300000</v>
      </c>
      <c r="G1702" s="2">
        <v>1242800000</v>
      </c>
      <c r="H1702" s="2">
        <v>1772200000</v>
      </c>
      <c r="I1702" s="2">
        <v>187400000</v>
      </c>
      <c r="J1702" s="2">
        <v>92500000</v>
      </c>
      <c r="K1702" t="s">
        <v>25</v>
      </c>
      <c r="L1702" t="s">
        <v>30</v>
      </c>
    </row>
    <row r="1703" spans="1:12" x14ac:dyDescent="0.3">
      <c r="A1703">
        <v>1772</v>
      </c>
      <c r="B1703" t="s">
        <v>573</v>
      </c>
      <c r="C1703" t="s">
        <v>17</v>
      </c>
      <c r="D1703" s="1">
        <v>42369</v>
      </c>
      <c r="E1703" s="6">
        <f t="shared" si="37"/>
        <v>2015</v>
      </c>
      <c r="F1703" s="2">
        <v>5997800000</v>
      </c>
      <c r="G1703" s="2">
        <v>1800600000</v>
      </c>
      <c r="H1703" s="2">
        <v>2291900000</v>
      </c>
      <c r="I1703" s="2">
        <v>268800000</v>
      </c>
      <c r="J1703" s="2">
        <v>337400000</v>
      </c>
      <c r="K1703" t="s">
        <v>25</v>
      </c>
      <c r="L1703" t="s">
        <v>30</v>
      </c>
    </row>
    <row r="1704" spans="1:12" x14ac:dyDescent="0.3">
      <c r="A1704">
        <v>1773</v>
      </c>
      <c r="B1704" t="s">
        <v>574</v>
      </c>
      <c r="C1704" t="s">
        <v>11</v>
      </c>
      <c r="D1704" s="1">
        <v>41274</v>
      </c>
      <c r="E1704" s="6">
        <f t="shared" si="37"/>
        <v>2012</v>
      </c>
      <c r="F1704" s="2">
        <v>2458592000</v>
      </c>
      <c r="G1704" s="2">
        <v>80146000</v>
      </c>
      <c r="H1704" s="2">
        <v>1579007000</v>
      </c>
      <c r="I1704" t="s">
        <v>12</v>
      </c>
      <c r="J1704" s="2">
        <v>31237000</v>
      </c>
      <c r="K1704" t="s">
        <v>47</v>
      </c>
      <c r="L1704" t="s">
        <v>140</v>
      </c>
    </row>
    <row r="1705" spans="1:12" x14ac:dyDescent="0.3">
      <c r="A1705">
        <v>1774</v>
      </c>
      <c r="B1705" t="s">
        <v>574</v>
      </c>
      <c r="C1705" t="s">
        <v>15</v>
      </c>
      <c r="D1705" s="1">
        <v>41639</v>
      </c>
      <c r="E1705" s="6">
        <f t="shared" si="37"/>
        <v>2013</v>
      </c>
      <c r="F1705" s="2">
        <v>2278812000</v>
      </c>
      <c r="G1705" s="2">
        <v>58913000</v>
      </c>
      <c r="H1705" s="2">
        <v>1700064000</v>
      </c>
      <c r="I1705" t="s">
        <v>12</v>
      </c>
      <c r="J1705" s="2">
        <v>-72761000</v>
      </c>
      <c r="K1705" t="s">
        <v>47</v>
      </c>
      <c r="L1705" t="s">
        <v>140</v>
      </c>
    </row>
    <row r="1706" spans="1:12" x14ac:dyDescent="0.3">
      <c r="A1706">
        <v>1775</v>
      </c>
      <c r="B1706" t="s">
        <v>574</v>
      </c>
      <c r="C1706" t="s">
        <v>16</v>
      </c>
      <c r="D1706" s="1">
        <v>42004</v>
      </c>
      <c r="E1706" s="6">
        <f t="shared" si="37"/>
        <v>2014</v>
      </c>
      <c r="F1706" s="2">
        <v>2361631000</v>
      </c>
      <c r="G1706" s="2">
        <v>49736000</v>
      </c>
      <c r="H1706" s="2">
        <v>1654369000</v>
      </c>
      <c r="I1706" t="s">
        <v>12</v>
      </c>
      <c r="J1706" s="2">
        <v>-87159000</v>
      </c>
      <c r="K1706" t="s">
        <v>47</v>
      </c>
      <c r="L1706" t="s">
        <v>140</v>
      </c>
    </row>
    <row r="1707" spans="1:12" x14ac:dyDescent="0.3">
      <c r="A1707">
        <v>1776</v>
      </c>
      <c r="B1707" t="s">
        <v>574</v>
      </c>
      <c r="C1707" t="s">
        <v>17</v>
      </c>
      <c r="D1707" s="1">
        <v>42369</v>
      </c>
      <c r="E1707" s="6">
        <f t="shared" si="37"/>
        <v>2015</v>
      </c>
      <c r="F1707" s="2">
        <v>2210591000</v>
      </c>
      <c r="G1707" s="2">
        <v>49344000</v>
      </c>
      <c r="H1707" s="2">
        <v>1591239000</v>
      </c>
      <c r="I1707" t="s">
        <v>12</v>
      </c>
      <c r="J1707" s="2">
        <v>49282000</v>
      </c>
      <c r="K1707" t="s">
        <v>47</v>
      </c>
      <c r="L1707" t="s">
        <v>140</v>
      </c>
    </row>
    <row r="1708" spans="1:12" x14ac:dyDescent="0.3">
      <c r="A1708">
        <v>1777</v>
      </c>
      <c r="B1708" t="s">
        <v>575</v>
      </c>
      <c r="C1708" t="s">
        <v>11</v>
      </c>
      <c r="D1708" s="1">
        <v>41639</v>
      </c>
      <c r="E1708" s="6">
        <f t="shared" si="37"/>
        <v>2013</v>
      </c>
      <c r="F1708" s="2">
        <v>4561000000</v>
      </c>
      <c r="G1708" s="2">
        <v>1669000000</v>
      </c>
      <c r="H1708" s="2">
        <v>1613000000</v>
      </c>
      <c r="I1708" s="2">
        <v>399000000</v>
      </c>
      <c r="J1708" s="2">
        <v>60000000</v>
      </c>
      <c r="K1708" t="s">
        <v>25</v>
      </c>
      <c r="L1708" t="s">
        <v>26</v>
      </c>
    </row>
    <row r="1709" spans="1:12" x14ac:dyDescent="0.3">
      <c r="A1709">
        <v>1778</v>
      </c>
      <c r="B1709" t="s">
        <v>575</v>
      </c>
      <c r="C1709" t="s">
        <v>15</v>
      </c>
      <c r="D1709" s="1">
        <v>42004</v>
      </c>
      <c r="E1709" s="6">
        <f t="shared" si="37"/>
        <v>2014</v>
      </c>
      <c r="F1709" s="2">
        <v>4785000000</v>
      </c>
      <c r="G1709" s="2">
        <v>1717000000</v>
      </c>
      <c r="H1709" s="2">
        <v>1643000000</v>
      </c>
      <c r="I1709" s="2">
        <v>396000000</v>
      </c>
      <c r="J1709" s="2">
        <v>60000000</v>
      </c>
      <c r="K1709" t="s">
        <v>25</v>
      </c>
      <c r="L1709" t="s">
        <v>26</v>
      </c>
    </row>
    <row r="1710" spans="1:12" x14ac:dyDescent="0.3">
      <c r="A1710">
        <v>1779</v>
      </c>
      <c r="B1710" t="s">
        <v>575</v>
      </c>
      <c r="C1710" t="s">
        <v>16</v>
      </c>
      <c r="D1710" s="1">
        <v>42369</v>
      </c>
      <c r="E1710" s="6">
        <f t="shared" si="37"/>
        <v>2015</v>
      </c>
      <c r="F1710" s="2">
        <v>4765000000</v>
      </c>
      <c r="G1710" s="2">
        <v>1738000000</v>
      </c>
      <c r="H1710" s="2">
        <v>1532000000</v>
      </c>
      <c r="I1710" s="2">
        <v>364000000</v>
      </c>
      <c r="J1710" s="2">
        <v>61000000</v>
      </c>
      <c r="K1710" t="s">
        <v>25</v>
      </c>
      <c r="L1710" t="s">
        <v>26</v>
      </c>
    </row>
    <row r="1711" spans="1:12" x14ac:dyDescent="0.3">
      <c r="A1711">
        <v>1780</v>
      </c>
      <c r="B1711" t="s">
        <v>575</v>
      </c>
      <c r="C1711" t="s">
        <v>17</v>
      </c>
      <c r="D1711" s="1">
        <v>42735</v>
      </c>
      <c r="E1711" s="6">
        <f t="shared" si="37"/>
        <v>2016</v>
      </c>
      <c r="F1711" s="2">
        <v>4888000000</v>
      </c>
      <c r="G1711" s="2">
        <v>1666000000</v>
      </c>
      <c r="H1711" s="2">
        <v>1364000000</v>
      </c>
      <c r="I1711" s="2">
        <v>376000000</v>
      </c>
      <c r="J1711" s="2">
        <v>85000000</v>
      </c>
      <c r="K1711" t="s">
        <v>25</v>
      </c>
      <c r="L1711" t="s">
        <v>26</v>
      </c>
    </row>
    <row r="1712" spans="1:12" x14ac:dyDescent="0.3">
      <c r="E1712" s="6"/>
    </row>
    <row r="1713" spans="5:5" x14ac:dyDescent="0.3">
      <c r="E1713" s="6"/>
    </row>
    <row r="1714" spans="5:5" x14ac:dyDescent="0.3">
      <c r="E1714" s="6"/>
    </row>
    <row r="1715" spans="5:5" x14ac:dyDescent="0.3">
      <c r="E1715" s="6"/>
    </row>
  </sheetData>
  <autoFilter ref="A1:Q1711" xr:uid="{32254287-6087-47D5-A450-0FDCFD16C6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HCare</vt:lpstr>
      <vt:lpstr>IT-Man</vt:lpstr>
      <vt:lpstr>Hcare-R&amp;D</vt:lpstr>
      <vt:lpstr>IT-R&amp;D</vt:lpstr>
      <vt:lpstr>projectdata-nyse (1)</vt:lpstr>
      <vt:lpstr>COst_of_Good_Sold</vt:lpstr>
      <vt:lpstr>GICS_Sector</vt:lpstr>
      <vt:lpstr>GICS_Sub_Industry</vt:lpstr>
      <vt:lpstr>Other_opeating_items</vt:lpstr>
      <vt:lpstr>Period_Ending</vt:lpstr>
      <vt:lpstr>Research_development</vt:lpstr>
      <vt:lpstr>Salea_general_admin</vt:lpstr>
      <vt:lpstr>Ticker_symbol</vt:lpstr>
      <vt:lpstr>Total_Revenue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Gagan</cp:lastModifiedBy>
  <dcterms:created xsi:type="dcterms:W3CDTF">2020-09-07T15:25:16Z</dcterms:created>
  <dcterms:modified xsi:type="dcterms:W3CDTF">2020-09-17T14:21:34Z</dcterms:modified>
</cp:coreProperties>
</file>