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435" windowHeight="6735" activeTab="1"/>
  </bookViews>
  <sheets>
    <sheet name=" data" sheetId="1" r:id="rId1"/>
    <sheet name="kin" sheetId="2" r:id="rId2"/>
  </sheets>
  <calcPr calcId="145621"/>
</workbook>
</file>

<file path=xl/calcChain.xml><?xml version="1.0" encoding="utf-8"?>
<calcChain xmlns="http://schemas.openxmlformats.org/spreadsheetml/2006/main">
  <c r="I3" i="2" l="1"/>
  <c r="J3" i="2"/>
  <c r="L3" i="2"/>
  <c r="M3" i="2"/>
  <c r="I4" i="2"/>
  <c r="J4" i="2"/>
  <c r="L4" i="2"/>
  <c r="M4" i="2"/>
  <c r="I5" i="2"/>
  <c r="J5" i="2"/>
  <c r="L5" i="2"/>
  <c r="M5" i="2"/>
  <c r="I6" i="2"/>
  <c r="J6" i="2"/>
  <c r="L6" i="2"/>
  <c r="M6" i="2"/>
  <c r="I7" i="2"/>
  <c r="J7" i="2"/>
  <c r="L7" i="2"/>
  <c r="M7" i="2"/>
  <c r="I8" i="2"/>
  <c r="J8" i="2"/>
  <c r="L8" i="2"/>
  <c r="M8" i="2"/>
  <c r="I9" i="2"/>
  <c r="J9" i="2"/>
  <c r="L9" i="2"/>
  <c r="M9" i="2"/>
  <c r="I10" i="2"/>
  <c r="J10" i="2"/>
  <c r="L10" i="2"/>
  <c r="M10" i="2"/>
  <c r="I11" i="2"/>
  <c r="J11" i="2"/>
  <c r="L11" i="2"/>
  <c r="M11" i="2"/>
  <c r="I12" i="2"/>
  <c r="J12" i="2"/>
  <c r="L12" i="2"/>
  <c r="M12" i="2"/>
  <c r="I13" i="2"/>
  <c r="J13" i="2"/>
  <c r="L13" i="2"/>
  <c r="M13" i="2"/>
  <c r="I14" i="2"/>
  <c r="J14" i="2"/>
  <c r="L14" i="2"/>
  <c r="M14" i="2"/>
  <c r="I15" i="2"/>
  <c r="J15" i="2"/>
  <c r="L15" i="2"/>
  <c r="M15" i="2"/>
  <c r="I16" i="2"/>
  <c r="J16" i="2"/>
  <c r="L16" i="2"/>
  <c r="M16" i="2"/>
  <c r="I17" i="2"/>
  <c r="J17" i="2"/>
  <c r="L17" i="2"/>
  <c r="M17" i="2"/>
  <c r="I18" i="2"/>
  <c r="J18" i="2"/>
  <c r="L18" i="2"/>
  <c r="M18" i="2"/>
  <c r="I19" i="2"/>
  <c r="J19" i="2"/>
  <c r="L19" i="2"/>
  <c r="M19" i="2"/>
  <c r="I20" i="2"/>
  <c r="J20" i="2"/>
  <c r="L20" i="2"/>
  <c r="M20" i="2"/>
  <c r="I21" i="2"/>
  <c r="J21" i="2"/>
  <c r="L21" i="2"/>
  <c r="M21" i="2"/>
  <c r="I22" i="2"/>
  <c r="J22" i="2"/>
  <c r="L22" i="2"/>
  <c r="M22" i="2"/>
  <c r="I23" i="2"/>
  <c r="J23" i="2"/>
  <c r="L23" i="2"/>
  <c r="M23" i="2"/>
  <c r="I24" i="2"/>
  <c r="J24" i="2"/>
  <c r="L24" i="2"/>
  <c r="M24" i="2"/>
  <c r="I25" i="2"/>
  <c r="J25" i="2"/>
  <c r="L25" i="2"/>
  <c r="M25" i="2"/>
  <c r="I26" i="2"/>
  <c r="J26" i="2"/>
  <c r="L26" i="2"/>
  <c r="M26" i="2"/>
  <c r="I27" i="2"/>
  <c r="J27" i="2"/>
  <c r="L27" i="2"/>
  <c r="M27" i="2"/>
  <c r="I28" i="2"/>
  <c r="J28" i="2"/>
  <c r="L28" i="2"/>
  <c r="M28" i="2"/>
  <c r="I29" i="2"/>
  <c r="J29" i="2"/>
  <c r="L29" i="2"/>
  <c r="M29" i="2"/>
  <c r="I30" i="2"/>
  <c r="J30" i="2"/>
  <c r="L30" i="2"/>
  <c r="M30" i="2"/>
  <c r="I31" i="2"/>
  <c r="J31" i="2"/>
  <c r="L31" i="2"/>
  <c r="M31" i="2"/>
  <c r="I32" i="2"/>
  <c r="J32" i="2"/>
  <c r="L32" i="2"/>
  <c r="M32" i="2"/>
  <c r="I33" i="2"/>
  <c r="J33" i="2"/>
  <c r="L33" i="2"/>
  <c r="M33" i="2"/>
  <c r="I34" i="2"/>
  <c r="J34" i="2"/>
  <c r="L34" i="2"/>
  <c r="M34" i="2"/>
  <c r="I35" i="2"/>
  <c r="J35" i="2"/>
  <c r="L35" i="2"/>
  <c r="M35" i="2"/>
  <c r="I36" i="2"/>
  <c r="J36" i="2"/>
  <c r="L36" i="2"/>
  <c r="M36" i="2"/>
  <c r="I37" i="2"/>
  <c r="J37" i="2"/>
  <c r="L37" i="2"/>
  <c r="M37" i="2"/>
  <c r="I38" i="2"/>
  <c r="J38" i="2"/>
  <c r="L38" i="2"/>
  <c r="M38" i="2"/>
  <c r="I39" i="2"/>
  <c r="J39" i="2"/>
  <c r="L39" i="2"/>
  <c r="M39" i="2"/>
  <c r="I40" i="2"/>
  <c r="J40" i="2"/>
  <c r="L40" i="2"/>
  <c r="M40" i="2"/>
  <c r="I41" i="2"/>
  <c r="J41" i="2"/>
  <c r="L41" i="2"/>
  <c r="M41" i="2"/>
  <c r="I42" i="2"/>
  <c r="J42" i="2"/>
  <c r="L42" i="2"/>
  <c r="M42" i="2"/>
  <c r="I43" i="2"/>
  <c r="J43" i="2"/>
  <c r="L43" i="2"/>
  <c r="M43" i="2"/>
  <c r="I44" i="2"/>
  <c r="J44" i="2"/>
  <c r="L44" i="2"/>
  <c r="M44" i="2"/>
  <c r="I45" i="2"/>
  <c r="J45" i="2"/>
  <c r="L45" i="2"/>
  <c r="M45" i="2"/>
  <c r="I46" i="2"/>
  <c r="J46" i="2"/>
  <c r="L46" i="2"/>
  <c r="M46" i="2"/>
  <c r="I47" i="2"/>
  <c r="J47" i="2"/>
  <c r="L47" i="2"/>
  <c r="M47" i="2"/>
  <c r="I48" i="2"/>
  <c r="J48" i="2"/>
  <c r="L48" i="2"/>
  <c r="M48" i="2"/>
  <c r="I49" i="2"/>
  <c r="J49" i="2"/>
  <c r="L49" i="2"/>
  <c r="M49" i="2"/>
  <c r="I50" i="2"/>
  <c r="J50" i="2"/>
  <c r="L50" i="2"/>
  <c r="M50" i="2"/>
  <c r="I51" i="2"/>
  <c r="J51" i="2"/>
  <c r="L51" i="2"/>
  <c r="M51" i="2"/>
  <c r="I52" i="2"/>
  <c r="J52" i="2"/>
  <c r="L52" i="2"/>
  <c r="M52" i="2"/>
  <c r="I53" i="2"/>
  <c r="J53" i="2"/>
  <c r="L53" i="2"/>
  <c r="M53" i="2"/>
  <c r="I54" i="2"/>
  <c r="J54" i="2"/>
  <c r="L54" i="2"/>
  <c r="M54" i="2"/>
  <c r="I55" i="2"/>
  <c r="J55" i="2"/>
  <c r="L55" i="2"/>
  <c r="M55" i="2"/>
  <c r="I56" i="2"/>
  <c r="J56" i="2"/>
  <c r="L56" i="2"/>
  <c r="M56" i="2"/>
  <c r="I57" i="2"/>
  <c r="J57" i="2"/>
  <c r="L57" i="2"/>
  <c r="M57" i="2"/>
  <c r="I58" i="2"/>
  <c r="J58" i="2"/>
  <c r="L58" i="2"/>
  <c r="M58" i="2"/>
  <c r="I59" i="2"/>
  <c r="J59" i="2"/>
  <c r="L59" i="2"/>
  <c r="M59" i="2"/>
  <c r="I60" i="2"/>
  <c r="J60" i="2"/>
  <c r="L60" i="2"/>
  <c r="M60" i="2"/>
  <c r="I61" i="2"/>
  <c r="J61" i="2"/>
  <c r="L61" i="2"/>
  <c r="M61" i="2"/>
  <c r="I62" i="2"/>
  <c r="J62" i="2"/>
  <c r="L62" i="2"/>
  <c r="M62" i="2"/>
  <c r="I63" i="2"/>
  <c r="J63" i="2"/>
  <c r="L63" i="2"/>
  <c r="M63" i="2"/>
  <c r="I64" i="2"/>
  <c r="J64" i="2"/>
  <c r="L64" i="2"/>
  <c r="M64" i="2"/>
  <c r="I65" i="2"/>
  <c r="J65" i="2"/>
  <c r="L65" i="2"/>
  <c r="M65" i="2"/>
  <c r="I66" i="2"/>
  <c r="J66" i="2"/>
  <c r="L66" i="2"/>
  <c r="M66" i="2"/>
  <c r="I67" i="2"/>
  <c r="J67" i="2"/>
  <c r="L67" i="2"/>
  <c r="M67" i="2"/>
  <c r="I68" i="2"/>
  <c r="J68" i="2"/>
  <c r="L68" i="2"/>
  <c r="M68" i="2"/>
  <c r="I69" i="2"/>
  <c r="J69" i="2"/>
  <c r="L69" i="2"/>
  <c r="M69" i="2"/>
  <c r="I70" i="2"/>
  <c r="J70" i="2"/>
  <c r="L70" i="2"/>
  <c r="M70" i="2"/>
  <c r="I71" i="2"/>
  <c r="J71" i="2"/>
  <c r="L71" i="2"/>
  <c r="M71" i="2"/>
  <c r="I72" i="2"/>
  <c r="J72" i="2"/>
  <c r="L72" i="2"/>
  <c r="M72" i="2"/>
  <c r="I73" i="2"/>
  <c r="J73" i="2"/>
  <c r="L73" i="2"/>
  <c r="M73" i="2"/>
  <c r="I74" i="2"/>
  <c r="J74" i="2"/>
  <c r="L74" i="2"/>
  <c r="M74" i="2"/>
  <c r="I75" i="2"/>
  <c r="J75" i="2"/>
  <c r="L75" i="2"/>
  <c r="M75" i="2"/>
  <c r="I76" i="2"/>
  <c r="J76" i="2"/>
  <c r="L76" i="2"/>
  <c r="M76" i="2"/>
  <c r="I77" i="2"/>
  <c r="J77" i="2"/>
  <c r="L77" i="2"/>
  <c r="M77" i="2"/>
  <c r="I78" i="2"/>
  <c r="J78" i="2"/>
  <c r="L78" i="2"/>
  <c r="M78" i="2"/>
  <c r="I79" i="2"/>
  <c r="J79" i="2"/>
  <c r="L79" i="2"/>
  <c r="M79" i="2"/>
  <c r="I80" i="2"/>
  <c r="J80" i="2"/>
  <c r="L80" i="2"/>
  <c r="M80" i="2"/>
  <c r="I81" i="2"/>
  <c r="J81" i="2"/>
  <c r="L81" i="2"/>
  <c r="M81" i="2"/>
  <c r="I82" i="2"/>
  <c r="J82" i="2"/>
  <c r="L82" i="2"/>
  <c r="M82" i="2"/>
  <c r="I83" i="2"/>
  <c r="J83" i="2"/>
  <c r="L83" i="2"/>
  <c r="M83" i="2"/>
  <c r="I84" i="2"/>
  <c r="J84" i="2"/>
  <c r="L84" i="2"/>
  <c r="M84" i="2"/>
  <c r="I85" i="2"/>
  <c r="J85" i="2"/>
  <c r="L85" i="2"/>
  <c r="M85" i="2"/>
  <c r="I86" i="2"/>
  <c r="J86" i="2"/>
  <c r="L86" i="2"/>
  <c r="M86" i="2"/>
  <c r="I87" i="2"/>
  <c r="J87" i="2"/>
  <c r="L87" i="2"/>
  <c r="M87" i="2"/>
  <c r="I88" i="2"/>
  <c r="J88" i="2"/>
  <c r="L88" i="2"/>
  <c r="M88" i="2"/>
  <c r="I89" i="2"/>
  <c r="J89" i="2"/>
  <c r="L89" i="2"/>
  <c r="M89" i="2"/>
  <c r="I90" i="2"/>
  <c r="J90" i="2"/>
  <c r="L90" i="2"/>
  <c r="M90" i="2"/>
  <c r="I91" i="2"/>
  <c r="J91" i="2"/>
  <c r="L91" i="2"/>
  <c r="M91" i="2"/>
  <c r="I92" i="2"/>
  <c r="J92" i="2"/>
  <c r="L92" i="2"/>
  <c r="M92" i="2"/>
  <c r="I93" i="2"/>
  <c r="J93" i="2"/>
  <c r="L93" i="2"/>
  <c r="M93" i="2"/>
  <c r="I94" i="2"/>
  <c r="J94" i="2"/>
  <c r="L94" i="2"/>
  <c r="M94" i="2"/>
  <c r="I95" i="2"/>
  <c r="J95" i="2"/>
  <c r="L95" i="2"/>
  <c r="M95" i="2"/>
  <c r="I96" i="2"/>
  <c r="J96" i="2"/>
  <c r="L96" i="2"/>
  <c r="M96" i="2"/>
  <c r="I97" i="2"/>
  <c r="J97" i="2"/>
  <c r="L97" i="2"/>
  <c r="M97" i="2"/>
  <c r="I98" i="2"/>
  <c r="J98" i="2"/>
  <c r="L98" i="2"/>
  <c r="M98" i="2"/>
  <c r="I99" i="2"/>
  <c r="J99" i="2"/>
  <c r="L99" i="2"/>
  <c r="M99" i="2"/>
  <c r="I100" i="2"/>
  <c r="J100" i="2"/>
  <c r="L100" i="2"/>
  <c r="M100" i="2"/>
  <c r="I101" i="2"/>
  <c r="J101" i="2"/>
  <c r="L101" i="2"/>
  <c r="M101" i="2"/>
  <c r="I102" i="2"/>
  <c r="J102" i="2"/>
  <c r="L102" i="2"/>
  <c r="M102" i="2"/>
  <c r="I103" i="2"/>
  <c r="J103" i="2"/>
  <c r="L103" i="2"/>
  <c r="M103" i="2"/>
  <c r="I104" i="2"/>
  <c r="J104" i="2"/>
  <c r="L104" i="2"/>
  <c r="M104" i="2"/>
  <c r="I105" i="2"/>
  <c r="J105" i="2"/>
  <c r="L105" i="2"/>
  <c r="M105" i="2"/>
  <c r="I106" i="2"/>
  <c r="J106" i="2"/>
  <c r="L106" i="2"/>
  <c r="M106" i="2"/>
  <c r="I107" i="2"/>
  <c r="J107" i="2"/>
  <c r="L107" i="2"/>
  <c r="M107" i="2"/>
  <c r="I108" i="2"/>
  <c r="J108" i="2"/>
  <c r="L108" i="2"/>
  <c r="M108" i="2"/>
  <c r="I109" i="2"/>
  <c r="J109" i="2"/>
  <c r="L109" i="2"/>
  <c r="M109" i="2"/>
  <c r="I110" i="2"/>
  <c r="J110" i="2"/>
  <c r="L110" i="2"/>
  <c r="M110" i="2"/>
  <c r="I111" i="2"/>
  <c r="J111" i="2"/>
  <c r="L111" i="2"/>
  <c r="M111" i="2"/>
  <c r="I112" i="2"/>
  <c r="J112" i="2"/>
  <c r="L112" i="2"/>
  <c r="M112" i="2"/>
  <c r="I113" i="2"/>
  <c r="J113" i="2"/>
  <c r="L113" i="2"/>
  <c r="M113" i="2"/>
  <c r="I114" i="2"/>
  <c r="J114" i="2"/>
  <c r="L114" i="2"/>
  <c r="M114" i="2"/>
  <c r="I115" i="2"/>
  <c r="J115" i="2"/>
  <c r="L115" i="2"/>
  <c r="M115" i="2"/>
  <c r="I116" i="2"/>
  <c r="J116" i="2"/>
  <c r="L116" i="2"/>
  <c r="M116" i="2"/>
  <c r="I117" i="2"/>
  <c r="J117" i="2"/>
  <c r="L117" i="2"/>
  <c r="M117" i="2"/>
  <c r="I118" i="2"/>
  <c r="J118" i="2"/>
  <c r="L118" i="2"/>
  <c r="M118" i="2"/>
  <c r="I119" i="2"/>
  <c r="J119" i="2"/>
  <c r="L119" i="2"/>
  <c r="M119" i="2"/>
  <c r="I120" i="2"/>
  <c r="J120" i="2"/>
  <c r="L120" i="2"/>
  <c r="M120" i="2"/>
  <c r="I121" i="2"/>
  <c r="J121" i="2"/>
  <c r="L121" i="2"/>
  <c r="M121" i="2"/>
  <c r="I122" i="2"/>
  <c r="J122" i="2"/>
  <c r="L122" i="2"/>
  <c r="M122" i="2"/>
  <c r="I123" i="2"/>
  <c r="J123" i="2"/>
  <c r="L123" i="2"/>
  <c r="M123" i="2"/>
  <c r="I124" i="2"/>
  <c r="J124" i="2"/>
  <c r="L124" i="2"/>
  <c r="M124" i="2"/>
  <c r="I125" i="2"/>
  <c r="J125" i="2"/>
  <c r="L125" i="2"/>
  <c r="M125" i="2"/>
  <c r="I126" i="2"/>
  <c r="J126" i="2"/>
  <c r="L126" i="2"/>
  <c r="M126" i="2"/>
  <c r="I127" i="2"/>
  <c r="J127" i="2"/>
  <c r="L127" i="2"/>
  <c r="M127" i="2"/>
  <c r="I128" i="2"/>
  <c r="J128" i="2"/>
  <c r="L128" i="2"/>
  <c r="M128" i="2"/>
  <c r="I129" i="2"/>
  <c r="J129" i="2"/>
  <c r="L129" i="2"/>
  <c r="M129" i="2"/>
  <c r="I130" i="2"/>
  <c r="J130" i="2"/>
  <c r="L130" i="2"/>
  <c r="M130" i="2"/>
  <c r="I131" i="2"/>
  <c r="J131" i="2"/>
  <c r="L131" i="2"/>
  <c r="M131" i="2"/>
  <c r="I132" i="2"/>
  <c r="J132" i="2"/>
  <c r="L132" i="2"/>
  <c r="M132" i="2"/>
  <c r="I133" i="2"/>
  <c r="J133" i="2"/>
  <c r="L133" i="2"/>
  <c r="M133" i="2"/>
  <c r="I134" i="2"/>
  <c r="J134" i="2"/>
  <c r="L134" i="2"/>
  <c r="M134" i="2"/>
  <c r="I135" i="2"/>
  <c r="J135" i="2"/>
  <c r="L135" i="2"/>
  <c r="M135" i="2"/>
  <c r="I136" i="2"/>
  <c r="J136" i="2"/>
  <c r="L136" i="2"/>
  <c r="M136" i="2"/>
  <c r="I137" i="2"/>
  <c r="J137" i="2"/>
  <c r="L137" i="2"/>
  <c r="M137" i="2"/>
  <c r="I138" i="2"/>
  <c r="J138" i="2"/>
  <c r="L138" i="2"/>
  <c r="M138" i="2"/>
  <c r="I139" i="2"/>
  <c r="J139" i="2"/>
  <c r="L139" i="2"/>
  <c r="M139" i="2"/>
  <c r="I140" i="2"/>
  <c r="J140" i="2"/>
  <c r="L140" i="2"/>
  <c r="M140" i="2"/>
  <c r="I141" i="2"/>
  <c r="J141" i="2"/>
  <c r="L141" i="2"/>
  <c r="M141" i="2"/>
  <c r="I142" i="2"/>
  <c r="J142" i="2"/>
  <c r="L142" i="2"/>
  <c r="M142" i="2"/>
  <c r="I143" i="2"/>
  <c r="J143" i="2"/>
  <c r="L143" i="2"/>
  <c r="M143" i="2"/>
  <c r="I144" i="2"/>
  <c r="J144" i="2"/>
  <c r="L144" i="2"/>
  <c r="M144" i="2"/>
  <c r="I145" i="2"/>
  <c r="J145" i="2"/>
  <c r="L145" i="2"/>
  <c r="M145" i="2"/>
  <c r="I146" i="2"/>
  <c r="J146" i="2"/>
  <c r="L146" i="2"/>
  <c r="M146" i="2"/>
  <c r="I147" i="2"/>
  <c r="J147" i="2"/>
  <c r="L147" i="2"/>
  <c r="M147" i="2"/>
  <c r="I148" i="2"/>
  <c r="J148" i="2"/>
  <c r="L148" i="2"/>
  <c r="M148" i="2"/>
  <c r="I149" i="2"/>
  <c r="J149" i="2"/>
  <c r="L149" i="2"/>
  <c r="M149" i="2"/>
  <c r="I150" i="2"/>
  <c r="J150" i="2"/>
  <c r="L150" i="2"/>
  <c r="M150" i="2"/>
  <c r="I151" i="2"/>
  <c r="J151" i="2"/>
  <c r="L151" i="2"/>
  <c r="M151" i="2"/>
  <c r="I152" i="2"/>
  <c r="J152" i="2"/>
  <c r="L152" i="2"/>
  <c r="M152" i="2"/>
  <c r="I153" i="2"/>
  <c r="J153" i="2"/>
  <c r="L153" i="2"/>
  <c r="M153" i="2"/>
  <c r="I154" i="2"/>
  <c r="J154" i="2"/>
  <c r="L154" i="2"/>
  <c r="M154" i="2"/>
  <c r="I155" i="2"/>
  <c r="J155" i="2"/>
  <c r="L155" i="2"/>
  <c r="M155" i="2"/>
  <c r="I156" i="2"/>
  <c r="J156" i="2"/>
  <c r="L156" i="2"/>
  <c r="M156" i="2"/>
  <c r="I157" i="2"/>
  <c r="J157" i="2"/>
  <c r="L157" i="2"/>
  <c r="M157" i="2"/>
  <c r="I158" i="2"/>
  <c r="J158" i="2"/>
  <c r="L158" i="2"/>
  <c r="M158" i="2"/>
  <c r="I159" i="2"/>
  <c r="J159" i="2"/>
  <c r="L159" i="2"/>
  <c r="M159" i="2"/>
  <c r="I160" i="2"/>
  <c r="J160" i="2"/>
  <c r="L160" i="2"/>
  <c r="M160" i="2"/>
  <c r="I161" i="2"/>
  <c r="J161" i="2"/>
  <c r="L161" i="2"/>
  <c r="M161" i="2"/>
  <c r="I162" i="2"/>
  <c r="J162" i="2"/>
  <c r="L162" i="2"/>
  <c r="M162" i="2"/>
  <c r="I163" i="2"/>
  <c r="J163" i="2"/>
  <c r="L163" i="2"/>
  <c r="M163" i="2"/>
  <c r="I164" i="2"/>
  <c r="J164" i="2"/>
  <c r="L164" i="2"/>
  <c r="M164" i="2"/>
  <c r="I165" i="2"/>
  <c r="J165" i="2"/>
  <c r="L165" i="2"/>
  <c r="M165" i="2"/>
  <c r="I166" i="2"/>
  <c r="J166" i="2"/>
  <c r="L166" i="2"/>
  <c r="M166" i="2"/>
  <c r="I167" i="2"/>
  <c r="J167" i="2"/>
  <c r="L167" i="2"/>
  <c r="M167" i="2"/>
  <c r="I168" i="2"/>
  <c r="J168" i="2"/>
  <c r="L168" i="2"/>
  <c r="M168" i="2"/>
  <c r="I169" i="2"/>
  <c r="J169" i="2"/>
  <c r="L169" i="2"/>
  <c r="M169" i="2"/>
  <c r="I170" i="2"/>
  <c r="J170" i="2"/>
  <c r="L170" i="2"/>
  <c r="M170" i="2"/>
  <c r="I171" i="2"/>
  <c r="J171" i="2"/>
  <c r="L171" i="2"/>
  <c r="M171" i="2"/>
  <c r="I172" i="2"/>
  <c r="J172" i="2"/>
  <c r="L172" i="2"/>
  <c r="M172" i="2"/>
  <c r="I173" i="2"/>
  <c r="J173" i="2"/>
  <c r="L173" i="2"/>
  <c r="M173" i="2"/>
  <c r="I174" i="2"/>
  <c r="J174" i="2"/>
  <c r="L174" i="2"/>
  <c r="M174" i="2"/>
  <c r="I175" i="2"/>
  <c r="J175" i="2"/>
  <c r="L175" i="2"/>
  <c r="M175" i="2"/>
  <c r="I176" i="2"/>
  <c r="J176" i="2"/>
  <c r="L176" i="2"/>
  <c r="M176" i="2"/>
  <c r="I177" i="2"/>
  <c r="J177" i="2"/>
  <c r="L177" i="2"/>
  <c r="M177" i="2"/>
  <c r="I178" i="2"/>
  <c r="J178" i="2"/>
  <c r="L178" i="2"/>
  <c r="M178" i="2"/>
  <c r="I179" i="2"/>
  <c r="J179" i="2"/>
  <c r="L179" i="2"/>
  <c r="M179" i="2"/>
  <c r="I180" i="2"/>
  <c r="J180" i="2"/>
  <c r="L180" i="2"/>
  <c r="M180" i="2"/>
  <c r="I181" i="2"/>
  <c r="J181" i="2"/>
  <c r="L181" i="2"/>
  <c r="M181" i="2"/>
  <c r="I182" i="2"/>
  <c r="J182" i="2"/>
  <c r="L182" i="2"/>
  <c r="M182" i="2"/>
  <c r="I183" i="2"/>
  <c r="J183" i="2"/>
  <c r="L183" i="2"/>
  <c r="M183" i="2"/>
  <c r="I184" i="2"/>
  <c r="J184" i="2"/>
  <c r="L184" i="2"/>
  <c r="M184" i="2"/>
  <c r="I185" i="2"/>
  <c r="J185" i="2"/>
  <c r="L185" i="2"/>
  <c r="M185" i="2"/>
  <c r="I186" i="2"/>
  <c r="J186" i="2"/>
  <c r="L186" i="2"/>
  <c r="M186" i="2"/>
  <c r="I187" i="2"/>
  <c r="J187" i="2"/>
  <c r="L187" i="2"/>
  <c r="M187" i="2"/>
  <c r="I188" i="2"/>
  <c r="J188" i="2"/>
  <c r="L188" i="2"/>
  <c r="M188" i="2"/>
  <c r="I189" i="2"/>
  <c r="J189" i="2"/>
  <c r="L189" i="2"/>
  <c r="M189" i="2"/>
  <c r="I190" i="2"/>
  <c r="J190" i="2"/>
  <c r="L190" i="2"/>
  <c r="M190" i="2"/>
  <c r="I191" i="2"/>
  <c r="J191" i="2"/>
  <c r="L191" i="2"/>
  <c r="M191" i="2"/>
  <c r="I192" i="2"/>
  <c r="J192" i="2"/>
  <c r="L192" i="2"/>
  <c r="M192" i="2"/>
  <c r="I193" i="2"/>
  <c r="J193" i="2"/>
  <c r="L193" i="2"/>
  <c r="M193" i="2"/>
  <c r="I194" i="2"/>
  <c r="J194" i="2"/>
  <c r="L194" i="2"/>
  <c r="M194" i="2"/>
  <c r="I195" i="2"/>
  <c r="J195" i="2"/>
  <c r="L195" i="2"/>
  <c r="M195" i="2"/>
  <c r="I196" i="2"/>
  <c r="J196" i="2"/>
  <c r="L196" i="2"/>
  <c r="M196" i="2"/>
  <c r="I197" i="2"/>
  <c r="J197" i="2"/>
  <c r="L197" i="2"/>
  <c r="M197" i="2"/>
  <c r="I198" i="2"/>
  <c r="J198" i="2"/>
  <c r="L198" i="2"/>
  <c r="M198" i="2"/>
  <c r="I199" i="2"/>
  <c r="J199" i="2"/>
  <c r="L199" i="2"/>
  <c r="M199" i="2"/>
  <c r="I200" i="2"/>
  <c r="J200" i="2"/>
  <c r="L200" i="2"/>
  <c r="M200" i="2"/>
  <c r="I201" i="2"/>
  <c r="J201" i="2"/>
  <c r="L201" i="2"/>
  <c r="M201" i="2"/>
  <c r="I202" i="2"/>
  <c r="J202" i="2"/>
  <c r="L202" i="2"/>
  <c r="M202" i="2"/>
  <c r="I203" i="2"/>
  <c r="J203" i="2"/>
  <c r="L203" i="2"/>
  <c r="M203" i="2"/>
  <c r="I204" i="2"/>
  <c r="J204" i="2"/>
  <c r="L204" i="2"/>
  <c r="M204" i="2"/>
  <c r="I205" i="2"/>
  <c r="J205" i="2"/>
  <c r="L205" i="2"/>
  <c r="M205" i="2"/>
  <c r="I206" i="2"/>
  <c r="J206" i="2"/>
  <c r="L206" i="2"/>
  <c r="M206" i="2"/>
  <c r="I207" i="2"/>
  <c r="J207" i="2"/>
  <c r="L207" i="2"/>
  <c r="M207" i="2"/>
  <c r="I208" i="2"/>
  <c r="J208" i="2"/>
  <c r="L208" i="2"/>
  <c r="M208" i="2"/>
  <c r="I209" i="2"/>
  <c r="J209" i="2"/>
  <c r="L209" i="2"/>
  <c r="M209" i="2"/>
  <c r="I210" i="2"/>
  <c r="J210" i="2"/>
  <c r="L210" i="2"/>
  <c r="M210" i="2"/>
  <c r="I211" i="2"/>
  <c r="J211" i="2"/>
  <c r="L211" i="2"/>
  <c r="M211" i="2"/>
  <c r="I212" i="2"/>
  <c r="J212" i="2"/>
  <c r="L212" i="2"/>
  <c r="M212" i="2"/>
  <c r="I213" i="2"/>
  <c r="J213" i="2"/>
  <c r="L213" i="2"/>
  <c r="M213" i="2"/>
  <c r="I214" i="2"/>
  <c r="J214" i="2"/>
  <c r="L214" i="2"/>
  <c r="M214" i="2"/>
  <c r="I215" i="2"/>
  <c r="J215" i="2"/>
  <c r="L215" i="2"/>
  <c r="M215" i="2"/>
  <c r="I216" i="2"/>
  <c r="J216" i="2"/>
  <c r="L216" i="2"/>
  <c r="M216" i="2"/>
  <c r="I217" i="2"/>
  <c r="J217" i="2"/>
  <c r="L217" i="2"/>
  <c r="M217" i="2"/>
  <c r="I218" i="2"/>
  <c r="J218" i="2"/>
  <c r="L218" i="2"/>
  <c r="M218" i="2"/>
  <c r="I219" i="2"/>
  <c r="J219" i="2"/>
  <c r="L219" i="2"/>
  <c r="M219" i="2"/>
  <c r="I220" i="2"/>
  <c r="J220" i="2"/>
  <c r="L220" i="2"/>
  <c r="M220" i="2"/>
  <c r="I221" i="2"/>
  <c r="J221" i="2"/>
  <c r="L221" i="2"/>
  <c r="M221" i="2"/>
  <c r="I222" i="2"/>
  <c r="J222" i="2"/>
  <c r="L222" i="2"/>
  <c r="M222" i="2"/>
  <c r="I223" i="2"/>
  <c r="J223" i="2"/>
  <c r="L223" i="2"/>
  <c r="M223" i="2"/>
  <c r="I224" i="2"/>
  <c r="J224" i="2"/>
  <c r="L224" i="2"/>
  <c r="M224" i="2"/>
  <c r="I225" i="2"/>
  <c r="J225" i="2"/>
  <c r="L225" i="2"/>
  <c r="M225" i="2"/>
  <c r="I226" i="2"/>
  <c r="J226" i="2"/>
  <c r="L226" i="2"/>
  <c r="M226" i="2"/>
  <c r="I227" i="2"/>
  <c r="J227" i="2"/>
  <c r="L227" i="2"/>
  <c r="M227" i="2"/>
  <c r="I228" i="2"/>
  <c r="J228" i="2"/>
  <c r="L228" i="2"/>
  <c r="M228" i="2"/>
  <c r="I229" i="2"/>
  <c r="J229" i="2"/>
  <c r="L229" i="2"/>
  <c r="M229" i="2"/>
  <c r="I230" i="2"/>
  <c r="J230" i="2"/>
  <c r="L230" i="2"/>
  <c r="M230" i="2"/>
  <c r="I231" i="2"/>
  <c r="J231" i="2"/>
  <c r="L231" i="2"/>
  <c r="M231" i="2"/>
  <c r="I232" i="2"/>
  <c r="J232" i="2"/>
  <c r="L232" i="2"/>
  <c r="M232" i="2"/>
  <c r="I233" i="2"/>
  <c r="J233" i="2"/>
  <c r="L233" i="2"/>
  <c r="M233" i="2"/>
  <c r="I234" i="2"/>
  <c r="J234" i="2"/>
  <c r="L234" i="2"/>
  <c r="M234" i="2"/>
  <c r="I235" i="2"/>
  <c r="J235" i="2"/>
  <c r="L235" i="2"/>
  <c r="M235" i="2"/>
  <c r="I236" i="2"/>
  <c r="J236" i="2"/>
  <c r="L236" i="2"/>
  <c r="M236" i="2"/>
  <c r="I237" i="2"/>
  <c r="J237" i="2"/>
  <c r="L237" i="2"/>
  <c r="M237" i="2"/>
  <c r="I238" i="2"/>
  <c r="J238" i="2"/>
  <c r="L238" i="2"/>
  <c r="M238" i="2"/>
  <c r="I239" i="2"/>
  <c r="J239" i="2"/>
  <c r="L239" i="2"/>
  <c r="M239" i="2"/>
  <c r="I240" i="2"/>
  <c r="J240" i="2"/>
  <c r="L240" i="2"/>
  <c r="M240" i="2"/>
  <c r="I241" i="2"/>
  <c r="J241" i="2"/>
  <c r="L241" i="2"/>
  <c r="M241" i="2"/>
  <c r="I242" i="2"/>
  <c r="J242" i="2"/>
  <c r="L242" i="2"/>
  <c r="M242" i="2"/>
  <c r="I243" i="2"/>
  <c r="J243" i="2"/>
  <c r="L243" i="2"/>
  <c r="M243" i="2"/>
  <c r="I244" i="2"/>
  <c r="J244" i="2"/>
  <c r="L244" i="2"/>
  <c r="M244" i="2"/>
  <c r="I245" i="2"/>
  <c r="J245" i="2"/>
  <c r="L245" i="2"/>
  <c r="M245" i="2"/>
  <c r="I246" i="2"/>
  <c r="J246" i="2"/>
  <c r="L246" i="2"/>
  <c r="M246" i="2"/>
  <c r="I247" i="2"/>
  <c r="J247" i="2"/>
  <c r="L247" i="2"/>
  <c r="M247" i="2"/>
  <c r="I248" i="2"/>
  <c r="J248" i="2"/>
  <c r="L248" i="2"/>
  <c r="M248" i="2"/>
  <c r="I249" i="2"/>
  <c r="J249" i="2"/>
  <c r="L249" i="2"/>
  <c r="M249" i="2"/>
  <c r="I250" i="2"/>
  <c r="J250" i="2"/>
  <c r="L250" i="2"/>
  <c r="M250" i="2"/>
  <c r="I251" i="2"/>
  <c r="J251" i="2"/>
  <c r="L251" i="2"/>
  <c r="M251" i="2"/>
  <c r="I252" i="2"/>
  <c r="J252" i="2"/>
  <c r="L252" i="2"/>
  <c r="M252" i="2"/>
  <c r="I253" i="2"/>
  <c r="J253" i="2"/>
  <c r="L253" i="2"/>
  <c r="M253" i="2"/>
  <c r="I254" i="2"/>
  <c r="J254" i="2"/>
  <c r="L254" i="2"/>
  <c r="M254" i="2"/>
  <c r="I255" i="2"/>
  <c r="J255" i="2"/>
  <c r="L255" i="2"/>
  <c r="M255" i="2"/>
  <c r="I256" i="2"/>
  <c r="J256" i="2"/>
  <c r="L256" i="2"/>
  <c r="M256" i="2"/>
  <c r="I257" i="2"/>
  <c r="J257" i="2"/>
  <c r="L257" i="2"/>
  <c r="M257" i="2"/>
  <c r="I258" i="2"/>
  <c r="J258" i="2"/>
  <c r="L258" i="2"/>
  <c r="M258" i="2"/>
  <c r="I259" i="2"/>
  <c r="J259" i="2"/>
  <c r="L259" i="2"/>
  <c r="M259" i="2"/>
  <c r="I260" i="2"/>
  <c r="J260" i="2"/>
  <c r="L260" i="2"/>
  <c r="M260" i="2"/>
  <c r="I261" i="2"/>
  <c r="J261" i="2"/>
  <c r="L261" i="2"/>
  <c r="M261" i="2"/>
  <c r="I262" i="2"/>
  <c r="J262" i="2"/>
  <c r="L262" i="2"/>
  <c r="M262" i="2"/>
  <c r="I263" i="2"/>
  <c r="J263" i="2"/>
  <c r="L263" i="2"/>
  <c r="M263" i="2"/>
  <c r="I264" i="2"/>
  <c r="J264" i="2"/>
  <c r="L264" i="2"/>
  <c r="M264" i="2"/>
  <c r="I265" i="2"/>
  <c r="J265" i="2"/>
  <c r="L265" i="2"/>
  <c r="M265" i="2"/>
  <c r="I266" i="2"/>
  <c r="J266" i="2"/>
  <c r="L266" i="2"/>
  <c r="M266" i="2"/>
  <c r="I267" i="2"/>
  <c r="J267" i="2"/>
  <c r="L267" i="2"/>
  <c r="M267" i="2"/>
  <c r="I268" i="2"/>
  <c r="J268" i="2"/>
  <c r="L268" i="2"/>
  <c r="M268" i="2"/>
  <c r="I269" i="2"/>
  <c r="J269" i="2"/>
  <c r="L269" i="2"/>
  <c r="M269" i="2"/>
  <c r="I270" i="2"/>
  <c r="J270" i="2"/>
  <c r="L270" i="2"/>
  <c r="M270" i="2"/>
  <c r="I271" i="2"/>
  <c r="J271" i="2"/>
  <c r="L271" i="2"/>
  <c r="M271" i="2"/>
  <c r="I272" i="2"/>
  <c r="J272" i="2"/>
  <c r="L272" i="2"/>
  <c r="M272" i="2"/>
  <c r="I273" i="2"/>
  <c r="J273" i="2"/>
  <c r="L273" i="2"/>
  <c r="M273" i="2"/>
  <c r="I274" i="2"/>
  <c r="J274" i="2"/>
  <c r="L274" i="2"/>
  <c r="M274" i="2"/>
  <c r="I275" i="2"/>
  <c r="J275" i="2"/>
  <c r="L275" i="2"/>
  <c r="M275" i="2"/>
  <c r="I276" i="2"/>
  <c r="J276" i="2"/>
  <c r="L276" i="2"/>
  <c r="M276" i="2"/>
  <c r="I277" i="2"/>
  <c r="J277" i="2"/>
  <c r="L277" i="2"/>
  <c r="M277" i="2"/>
  <c r="I278" i="2"/>
  <c r="J278" i="2"/>
  <c r="L278" i="2"/>
  <c r="M278" i="2"/>
  <c r="I279" i="2"/>
  <c r="J279" i="2"/>
  <c r="L279" i="2"/>
  <c r="M279" i="2"/>
  <c r="I280" i="2"/>
  <c r="J280" i="2"/>
  <c r="L280" i="2"/>
  <c r="M280" i="2"/>
  <c r="I281" i="2"/>
  <c r="J281" i="2"/>
  <c r="L281" i="2"/>
  <c r="M281" i="2"/>
  <c r="I282" i="2"/>
  <c r="J282" i="2"/>
  <c r="L282" i="2"/>
  <c r="M282" i="2"/>
  <c r="I283" i="2"/>
  <c r="J283" i="2"/>
  <c r="L283" i="2"/>
  <c r="M283" i="2"/>
  <c r="I284" i="2"/>
  <c r="J284" i="2"/>
  <c r="L284" i="2"/>
  <c r="M284" i="2"/>
  <c r="I285" i="2"/>
  <c r="J285" i="2"/>
  <c r="L285" i="2"/>
  <c r="M285" i="2"/>
  <c r="I286" i="2"/>
  <c r="J286" i="2"/>
  <c r="L286" i="2"/>
  <c r="M286" i="2"/>
  <c r="I287" i="2"/>
  <c r="J287" i="2"/>
  <c r="L287" i="2"/>
  <c r="M287" i="2"/>
  <c r="I288" i="2"/>
  <c r="J288" i="2"/>
  <c r="L288" i="2"/>
  <c r="M288" i="2"/>
  <c r="I289" i="2"/>
  <c r="J289" i="2"/>
  <c r="L289" i="2"/>
  <c r="M289" i="2"/>
  <c r="I290" i="2"/>
  <c r="J290" i="2"/>
  <c r="L290" i="2"/>
  <c r="M290" i="2"/>
  <c r="I291" i="2"/>
  <c r="J291" i="2"/>
  <c r="L291" i="2"/>
  <c r="M291" i="2"/>
  <c r="I292" i="2"/>
  <c r="J292" i="2"/>
  <c r="L292" i="2"/>
  <c r="M292" i="2"/>
  <c r="I293" i="2"/>
  <c r="J293" i="2"/>
  <c r="L293" i="2"/>
  <c r="M293" i="2"/>
  <c r="I294" i="2"/>
  <c r="J294" i="2"/>
  <c r="L294" i="2"/>
  <c r="M294" i="2"/>
  <c r="I295" i="2"/>
  <c r="J295" i="2"/>
  <c r="L295" i="2"/>
  <c r="M295" i="2"/>
  <c r="I296" i="2"/>
  <c r="J296" i="2"/>
  <c r="L296" i="2"/>
  <c r="M296" i="2"/>
  <c r="I297" i="2"/>
  <c r="J297" i="2"/>
  <c r="L297" i="2"/>
  <c r="M297" i="2"/>
  <c r="I298" i="2"/>
  <c r="J298" i="2"/>
  <c r="L298" i="2"/>
  <c r="M298" i="2"/>
  <c r="I299" i="2"/>
  <c r="J299" i="2"/>
  <c r="L299" i="2"/>
  <c r="M299" i="2"/>
  <c r="I300" i="2"/>
  <c r="J300" i="2"/>
  <c r="L300" i="2"/>
  <c r="M300" i="2"/>
  <c r="I301" i="2"/>
  <c r="J301" i="2"/>
  <c r="L301" i="2"/>
  <c r="M301" i="2"/>
  <c r="I302" i="2"/>
  <c r="J302" i="2"/>
  <c r="L302" i="2"/>
  <c r="M302" i="2"/>
  <c r="I303" i="2"/>
  <c r="J303" i="2"/>
  <c r="L303" i="2"/>
  <c r="M303" i="2"/>
  <c r="I304" i="2"/>
  <c r="J304" i="2"/>
  <c r="L304" i="2"/>
  <c r="M304" i="2"/>
  <c r="I305" i="2"/>
  <c r="J305" i="2"/>
  <c r="L305" i="2"/>
  <c r="M305" i="2"/>
  <c r="I306" i="2"/>
  <c r="J306" i="2"/>
  <c r="L306" i="2"/>
  <c r="M306" i="2"/>
  <c r="I307" i="2"/>
  <c r="J307" i="2"/>
  <c r="L307" i="2"/>
  <c r="M307" i="2"/>
  <c r="I308" i="2"/>
  <c r="J308" i="2"/>
  <c r="L308" i="2"/>
  <c r="M308" i="2"/>
  <c r="I309" i="2"/>
  <c r="J309" i="2"/>
  <c r="L309" i="2"/>
  <c r="M309" i="2"/>
  <c r="I310" i="2"/>
  <c r="J310" i="2"/>
  <c r="L310" i="2"/>
  <c r="M310" i="2"/>
  <c r="I311" i="2"/>
  <c r="J311" i="2"/>
  <c r="L311" i="2"/>
  <c r="M311" i="2"/>
  <c r="I312" i="2"/>
  <c r="J312" i="2"/>
  <c r="L312" i="2"/>
  <c r="M312" i="2"/>
  <c r="I313" i="2"/>
  <c r="J313" i="2"/>
  <c r="L313" i="2"/>
  <c r="M313" i="2"/>
  <c r="I314" i="2"/>
  <c r="J314" i="2"/>
  <c r="L314" i="2"/>
  <c r="M314" i="2"/>
  <c r="I315" i="2"/>
  <c r="J315" i="2"/>
  <c r="L315" i="2"/>
  <c r="M315" i="2"/>
  <c r="I316" i="2"/>
  <c r="J316" i="2"/>
  <c r="L316" i="2"/>
  <c r="M316" i="2"/>
  <c r="I317" i="2"/>
  <c r="J317" i="2"/>
  <c r="L317" i="2"/>
  <c r="M317" i="2"/>
  <c r="I318" i="2"/>
  <c r="J318" i="2"/>
  <c r="L318" i="2"/>
  <c r="M318" i="2"/>
  <c r="I319" i="2"/>
  <c r="J319" i="2"/>
  <c r="L319" i="2"/>
  <c r="M319" i="2"/>
  <c r="I320" i="2"/>
  <c r="J320" i="2"/>
  <c r="L320" i="2"/>
  <c r="M320" i="2"/>
  <c r="I321" i="2"/>
  <c r="J321" i="2"/>
  <c r="L321" i="2"/>
  <c r="M321" i="2"/>
  <c r="I322" i="2"/>
  <c r="J322" i="2"/>
  <c r="L322" i="2"/>
  <c r="M322" i="2"/>
  <c r="I323" i="2"/>
  <c r="J323" i="2"/>
  <c r="L323" i="2"/>
  <c r="M323" i="2"/>
  <c r="I324" i="2"/>
  <c r="J324" i="2"/>
  <c r="L324" i="2"/>
  <c r="M324" i="2"/>
  <c r="I325" i="2"/>
  <c r="J325" i="2"/>
  <c r="L325" i="2"/>
  <c r="M325" i="2"/>
  <c r="I326" i="2"/>
  <c r="J326" i="2"/>
  <c r="L326" i="2"/>
  <c r="M326" i="2"/>
  <c r="I327" i="2"/>
  <c r="J327" i="2"/>
  <c r="L327" i="2"/>
  <c r="M327" i="2"/>
  <c r="I328" i="2"/>
  <c r="J328" i="2"/>
  <c r="L328" i="2"/>
  <c r="M328" i="2"/>
  <c r="I329" i="2"/>
  <c r="J329" i="2"/>
  <c r="L329" i="2"/>
  <c r="M329" i="2"/>
  <c r="I330" i="2"/>
  <c r="J330" i="2"/>
  <c r="L330" i="2"/>
  <c r="M330" i="2"/>
  <c r="I331" i="2"/>
  <c r="J331" i="2"/>
  <c r="L331" i="2"/>
  <c r="M331" i="2"/>
  <c r="I332" i="2"/>
  <c r="J332" i="2"/>
  <c r="L332" i="2"/>
  <c r="M332" i="2"/>
  <c r="I333" i="2"/>
  <c r="J333" i="2"/>
  <c r="L333" i="2"/>
  <c r="M333" i="2"/>
  <c r="I334" i="2"/>
  <c r="J334" i="2"/>
  <c r="L334" i="2"/>
  <c r="M334" i="2"/>
  <c r="I335" i="2"/>
  <c r="J335" i="2"/>
  <c r="L335" i="2"/>
  <c r="M335" i="2"/>
  <c r="I336" i="2"/>
  <c r="J336" i="2"/>
  <c r="L336" i="2"/>
  <c r="M336" i="2"/>
  <c r="I337" i="2"/>
  <c r="J337" i="2"/>
  <c r="L337" i="2"/>
  <c r="M337" i="2"/>
  <c r="I338" i="2"/>
  <c r="J338" i="2"/>
  <c r="L338" i="2"/>
  <c r="M338" i="2"/>
  <c r="I339" i="2"/>
  <c r="J339" i="2"/>
  <c r="L339" i="2"/>
  <c r="M339" i="2"/>
  <c r="I340" i="2"/>
  <c r="J340" i="2"/>
  <c r="L340" i="2"/>
  <c r="M340" i="2"/>
  <c r="I341" i="2"/>
  <c r="J341" i="2"/>
  <c r="L341" i="2"/>
  <c r="M341" i="2"/>
  <c r="I342" i="2"/>
  <c r="J342" i="2"/>
  <c r="L342" i="2"/>
  <c r="M342" i="2"/>
  <c r="I343" i="2"/>
  <c r="J343" i="2"/>
  <c r="L343" i="2"/>
  <c r="M343" i="2"/>
  <c r="I344" i="2"/>
  <c r="J344" i="2"/>
  <c r="L344" i="2"/>
  <c r="M344" i="2"/>
  <c r="I345" i="2"/>
  <c r="J345" i="2"/>
  <c r="L345" i="2"/>
  <c r="M345" i="2"/>
  <c r="I346" i="2"/>
  <c r="J346" i="2"/>
  <c r="L346" i="2"/>
  <c r="M346" i="2"/>
  <c r="I347" i="2"/>
  <c r="J347" i="2"/>
  <c r="L347" i="2"/>
  <c r="M347" i="2"/>
  <c r="I348" i="2"/>
  <c r="J348" i="2"/>
  <c r="L348" i="2"/>
  <c r="M348" i="2"/>
  <c r="I349" i="2"/>
  <c r="J349" i="2"/>
  <c r="L349" i="2"/>
  <c r="M349" i="2"/>
  <c r="I350" i="2"/>
  <c r="J350" i="2"/>
  <c r="L350" i="2"/>
  <c r="M350" i="2"/>
  <c r="I351" i="2"/>
  <c r="J351" i="2"/>
  <c r="L351" i="2"/>
  <c r="M351" i="2"/>
  <c r="I352" i="2"/>
  <c r="J352" i="2"/>
  <c r="L352" i="2"/>
  <c r="M352" i="2"/>
  <c r="I353" i="2"/>
  <c r="J353" i="2"/>
  <c r="L353" i="2"/>
  <c r="M353" i="2"/>
  <c r="I354" i="2"/>
  <c r="J354" i="2"/>
  <c r="L354" i="2"/>
  <c r="M354" i="2"/>
  <c r="I355" i="2"/>
  <c r="J355" i="2"/>
  <c r="L355" i="2"/>
  <c r="M355" i="2"/>
  <c r="I356" i="2"/>
  <c r="J356" i="2"/>
  <c r="L356" i="2"/>
  <c r="M356" i="2"/>
  <c r="I357" i="2"/>
  <c r="J357" i="2"/>
  <c r="L357" i="2"/>
  <c r="M357" i="2"/>
  <c r="I358" i="2"/>
  <c r="J358" i="2"/>
  <c r="L358" i="2"/>
  <c r="M358" i="2"/>
  <c r="I359" i="2"/>
  <c r="J359" i="2"/>
  <c r="L359" i="2"/>
  <c r="M359" i="2"/>
  <c r="I360" i="2"/>
  <c r="J360" i="2"/>
  <c r="L360" i="2"/>
  <c r="M360" i="2"/>
  <c r="I361" i="2"/>
  <c r="J361" i="2"/>
  <c r="L361" i="2"/>
  <c r="M361" i="2"/>
  <c r="I362" i="2"/>
  <c r="J362" i="2"/>
  <c r="L362" i="2"/>
  <c r="M362" i="2"/>
  <c r="I363" i="2"/>
  <c r="J363" i="2"/>
  <c r="L363" i="2"/>
  <c r="M363" i="2"/>
  <c r="I364" i="2"/>
  <c r="J364" i="2"/>
  <c r="L364" i="2"/>
  <c r="M364" i="2"/>
  <c r="I365" i="2"/>
  <c r="J365" i="2"/>
  <c r="L365" i="2"/>
  <c r="M365" i="2"/>
  <c r="I366" i="2"/>
  <c r="J366" i="2"/>
  <c r="L366" i="2"/>
  <c r="M366" i="2"/>
  <c r="I367" i="2"/>
  <c r="J367" i="2"/>
  <c r="L367" i="2"/>
  <c r="M367" i="2"/>
  <c r="I368" i="2"/>
  <c r="J368" i="2"/>
  <c r="L368" i="2"/>
  <c r="M368" i="2"/>
  <c r="I369" i="2"/>
  <c r="J369" i="2"/>
  <c r="L369" i="2"/>
  <c r="M369" i="2"/>
  <c r="I370" i="2"/>
  <c r="J370" i="2"/>
  <c r="L370" i="2"/>
  <c r="M370" i="2"/>
  <c r="I371" i="2"/>
  <c r="J371" i="2"/>
  <c r="L371" i="2"/>
  <c r="M371" i="2"/>
  <c r="I372" i="2"/>
  <c r="J372" i="2"/>
  <c r="L372" i="2"/>
  <c r="M372" i="2"/>
  <c r="I373" i="2"/>
  <c r="J373" i="2"/>
  <c r="L373" i="2"/>
  <c r="M373" i="2"/>
  <c r="I374" i="2"/>
  <c r="J374" i="2"/>
  <c r="L374" i="2"/>
  <c r="M374" i="2"/>
  <c r="I375" i="2"/>
  <c r="J375" i="2"/>
  <c r="L375" i="2"/>
  <c r="M375" i="2"/>
  <c r="I376" i="2"/>
  <c r="J376" i="2"/>
  <c r="L376" i="2"/>
  <c r="M376" i="2"/>
  <c r="I377" i="2"/>
  <c r="J377" i="2"/>
  <c r="L377" i="2"/>
  <c r="M377" i="2"/>
  <c r="I378" i="2"/>
  <c r="J378" i="2"/>
  <c r="L378" i="2"/>
  <c r="M378" i="2"/>
  <c r="I379" i="2"/>
  <c r="J379" i="2"/>
  <c r="L379" i="2"/>
  <c r="M379" i="2"/>
  <c r="I380" i="2"/>
  <c r="J380" i="2"/>
  <c r="L380" i="2"/>
  <c r="M380" i="2"/>
  <c r="I381" i="2"/>
  <c r="J381" i="2"/>
  <c r="L381" i="2"/>
  <c r="M381" i="2"/>
  <c r="I382" i="2"/>
  <c r="J382" i="2"/>
  <c r="L382" i="2"/>
  <c r="M382" i="2"/>
  <c r="I383" i="2"/>
  <c r="J383" i="2"/>
  <c r="L383" i="2"/>
  <c r="M383" i="2"/>
  <c r="I384" i="2"/>
  <c r="J384" i="2"/>
  <c r="L384" i="2"/>
  <c r="M384" i="2"/>
  <c r="I385" i="2"/>
  <c r="J385" i="2"/>
  <c r="L385" i="2"/>
  <c r="M385" i="2"/>
  <c r="I386" i="2"/>
  <c r="J386" i="2"/>
  <c r="L386" i="2"/>
  <c r="M386" i="2"/>
  <c r="I387" i="2"/>
  <c r="J387" i="2"/>
  <c r="L387" i="2"/>
  <c r="M387" i="2"/>
  <c r="I388" i="2"/>
  <c r="J388" i="2"/>
  <c r="L388" i="2"/>
  <c r="M388" i="2"/>
  <c r="I389" i="2"/>
  <c r="J389" i="2"/>
  <c r="L389" i="2"/>
  <c r="M389" i="2"/>
  <c r="I390" i="2"/>
  <c r="J390" i="2"/>
  <c r="L390" i="2"/>
  <c r="M390" i="2"/>
  <c r="I391" i="2"/>
  <c r="J391" i="2"/>
  <c r="L391" i="2"/>
  <c r="M391" i="2"/>
  <c r="I392" i="2"/>
  <c r="J392" i="2"/>
  <c r="L392" i="2"/>
  <c r="M392" i="2"/>
  <c r="I393" i="2"/>
  <c r="J393" i="2"/>
  <c r="L393" i="2"/>
  <c r="M393" i="2"/>
  <c r="I394" i="2"/>
  <c r="J394" i="2"/>
  <c r="L394" i="2"/>
  <c r="M394" i="2"/>
  <c r="I395" i="2"/>
  <c r="J395" i="2"/>
  <c r="L395" i="2"/>
  <c r="M395" i="2"/>
  <c r="I396" i="2"/>
  <c r="J396" i="2"/>
  <c r="L396" i="2"/>
  <c r="M396" i="2"/>
  <c r="I397" i="2"/>
  <c r="J397" i="2"/>
  <c r="L397" i="2"/>
  <c r="M397" i="2"/>
  <c r="I398" i="2"/>
  <c r="J398" i="2"/>
  <c r="L398" i="2"/>
  <c r="M398" i="2"/>
  <c r="I399" i="2"/>
  <c r="J399" i="2"/>
  <c r="L399" i="2"/>
  <c r="M399" i="2"/>
  <c r="I400" i="2"/>
  <c r="J400" i="2"/>
  <c r="L400" i="2"/>
  <c r="M400" i="2"/>
  <c r="I401" i="2"/>
  <c r="J401" i="2"/>
  <c r="L401" i="2"/>
  <c r="M401" i="2"/>
  <c r="I402" i="2"/>
  <c r="J402" i="2"/>
  <c r="L402" i="2"/>
  <c r="M402" i="2"/>
  <c r="I403" i="2"/>
  <c r="J403" i="2"/>
  <c r="L403" i="2"/>
  <c r="M403" i="2"/>
  <c r="I404" i="2"/>
  <c r="J404" i="2"/>
  <c r="L404" i="2"/>
  <c r="M404" i="2"/>
  <c r="I405" i="2"/>
  <c r="J405" i="2"/>
  <c r="L405" i="2"/>
  <c r="M405" i="2"/>
  <c r="I406" i="2"/>
  <c r="J406" i="2"/>
  <c r="L406" i="2"/>
  <c r="M406" i="2"/>
  <c r="I407" i="2"/>
  <c r="J407" i="2"/>
  <c r="L407" i="2"/>
  <c r="M407" i="2"/>
  <c r="I408" i="2"/>
  <c r="J408" i="2"/>
  <c r="L408" i="2"/>
  <c r="M408" i="2"/>
  <c r="I409" i="2"/>
  <c r="J409" i="2"/>
  <c r="L409" i="2"/>
  <c r="M409" i="2"/>
  <c r="I410" i="2"/>
  <c r="J410" i="2"/>
  <c r="L410" i="2"/>
  <c r="M410" i="2"/>
  <c r="I411" i="2"/>
  <c r="J411" i="2"/>
  <c r="L411" i="2"/>
  <c r="M411" i="2"/>
  <c r="I412" i="2"/>
  <c r="J412" i="2"/>
  <c r="L412" i="2"/>
  <c r="M412" i="2"/>
  <c r="I413" i="2"/>
  <c r="J413" i="2"/>
  <c r="L413" i="2"/>
  <c r="M413" i="2"/>
  <c r="I414" i="2"/>
  <c r="J414" i="2"/>
  <c r="L414" i="2"/>
  <c r="M414" i="2"/>
  <c r="I415" i="2"/>
  <c r="J415" i="2"/>
  <c r="L415" i="2"/>
  <c r="M415" i="2"/>
  <c r="I416" i="2"/>
  <c r="J416" i="2"/>
  <c r="L416" i="2"/>
  <c r="M416" i="2"/>
  <c r="I417" i="2"/>
  <c r="J417" i="2"/>
  <c r="L417" i="2"/>
  <c r="M417" i="2"/>
  <c r="I418" i="2"/>
  <c r="J418" i="2"/>
  <c r="L418" i="2"/>
  <c r="M418" i="2"/>
  <c r="I419" i="2"/>
  <c r="J419" i="2"/>
  <c r="L419" i="2"/>
  <c r="M419" i="2"/>
  <c r="I420" i="2"/>
  <c r="J420" i="2"/>
  <c r="L420" i="2"/>
  <c r="M420" i="2"/>
  <c r="I421" i="2"/>
  <c r="J421" i="2"/>
  <c r="L421" i="2"/>
  <c r="M421" i="2"/>
  <c r="I422" i="2"/>
  <c r="J422" i="2"/>
  <c r="L422" i="2"/>
  <c r="M422" i="2"/>
  <c r="I423" i="2"/>
  <c r="J423" i="2"/>
  <c r="L423" i="2"/>
  <c r="M423" i="2"/>
  <c r="I424" i="2"/>
  <c r="J424" i="2"/>
  <c r="L424" i="2"/>
  <c r="M424" i="2"/>
  <c r="I425" i="2"/>
  <c r="J425" i="2"/>
  <c r="L425" i="2"/>
  <c r="M425" i="2"/>
  <c r="I426" i="2"/>
  <c r="J426" i="2"/>
  <c r="L426" i="2"/>
  <c r="M426" i="2"/>
  <c r="I427" i="2"/>
  <c r="J427" i="2"/>
  <c r="L427" i="2"/>
  <c r="M427" i="2"/>
  <c r="I428" i="2"/>
  <c r="J428" i="2"/>
  <c r="L428" i="2"/>
  <c r="M428" i="2"/>
  <c r="I429" i="2"/>
  <c r="J429" i="2"/>
  <c r="L429" i="2"/>
  <c r="M429" i="2"/>
  <c r="I430" i="2"/>
  <c r="J430" i="2"/>
  <c r="L430" i="2"/>
  <c r="M430" i="2"/>
  <c r="I431" i="2"/>
  <c r="J431" i="2"/>
  <c r="L431" i="2"/>
  <c r="M431" i="2"/>
  <c r="I432" i="2"/>
  <c r="J432" i="2"/>
  <c r="L432" i="2"/>
  <c r="M432" i="2"/>
  <c r="I433" i="2"/>
  <c r="J433" i="2"/>
  <c r="L433" i="2"/>
  <c r="M433" i="2"/>
  <c r="I434" i="2"/>
  <c r="J434" i="2"/>
  <c r="L434" i="2"/>
  <c r="M434" i="2"/>
  <c r="I435" i="2"/>
  <c r="J435" i="2"/>
  <c r="L435" i="2"/>
  <c r="M435" i="2"/>
  <c r="I436" i="2"/>
  <c r="J436" i="2"/>
  <c r="L436" i="2"/>
  <c r="M436" i="2"/>
  <c r="I437" i="2"/>
  <c r="J437" i="2"/>
  <c r="L437" i="2"/>
  <c r="M437" i="2"/>
  <c r="I438" i="2"/>
  <c r="J438" i="2"/>
  <c r="L438" i="2"/>
  <c r="M438" i="2"/>
  <c r="I439" i="2"/>
  <c r="J439" i="2"/>
  <c r="L439" i="2"/>
  <c r="M439" i="2"/>
  <c r="I440" i="2"/>
  <c r="J440" i="2"/>
  <c r="L440" i="2"/>
  <c r="M440" i="2"/>
  <c r="I441" i="2"/>
  <c r="J441" i="2"/>
  <c r="L441" i="2"/>
  <c r="M441" i="2"/>
  <c r="I442" i="2"/>
  <c r="J442" i="2"/>
  <c r="L442" i="2"/>
  <c r="M442" i="2"/>
  <c r="I443" i="2"/>
  <c r="J443" i="2"/>
  <c r="L443" i="2"/>
  <c r="M443" i="2"/>
  <c r="I444" i="2"/>
  <c r="J444" i="2"/>
  <c r="L444" i="2"/>
  <c r="M444" i="2"/>
  <c r="I445" i="2"/>
  <c r="J445" i="2"/>
  <c r="L445" i="2"/>
  <c r="M445" i="2"/>
  <c r="I446" i="2"/>
  <c r="J446" i="2"/>
  <c r="L446" i="2"/>
  <c r="M446" i="2"/>
  <c r="I447" i="2"/>
  <c r="J447" i="2"/>
  <c r="L447" i="2"/>
  <c r="M447" i="2"/>
  <c r="I448" i="2"/>
  <c r="J448" i="2"/>
  <c r="L448" i="2"/>
  <c r="M448" i="2"/>
  <c r="I449" i="2"/>
  <c r="J449" i="2"/>
  <c r="L449" i="2"/>
  <c r="M449" i="2"/>
  <c r="I450" i="2"/>
  <c r="J450" i="2"/>
  <c r="L450" i="2"/>
  <c r="M450" i="2"/>
  <c r="I451" i="2"/>
  <c r="J451" i="2"/>
  <c r="L451" i="2"/>
  <c r="M451" i="2"/>
  <c r="I452" i="2"/>
  <c r="J452" i="2"/>
  <c r="L452" i="2"/>
  <c r="M452" i="2"/>
  <c r="I453" i="2"/>
  <c r="J453" i="2"/>
  <c r="L453" i="2"/>
  <c r="M453" i="2"/>
  <c r="I454" i="2"/>
  <c r="J454" i="2"/>
  <c r="L454" i="2"/>
  <c r="M454" i="2"/>
  <c r="I455" i="2"/>
  <c r="J455" i="2"/>
  <c r="L455" i="2"/>
  <c r="M455" i="2"/>
  <c r="I456" i="2"/>
  <c r="J456" i="2"/>
  <c r="L456" i="2"/>
  <c r="M456" i="2"/>
  <c r="I457" i="2"/>
  <c r="J457" i="2"/>
  <c r="L457" i="2"/>
  <c r="M457" i="2"/>
  <c r="I458" i="2"/>
  <c r="J458" i="2"/>
  <c r="L458" i="2"/>
  <c r="M458" i="2"/>
  <c r="I459" i="2"/>
  <c r="J459" i="2"/>
  <c r="L459" i="2"/>
  <c r="M459" i="2"/>
  <c r="I460" i="2"/>
  <c r="J460" i="2"/>
  <c r="L460" i="2"/>
  <c r="M460" i="2"/>
  <c r="I461" i="2"/>
  <c r="J461" i="2"/>
  <c r="L461" i="2"/>
  <c r="M461" i="2"/>
  <c r="I462" i="2"/>
  <c r="J462" i="2"/>
  <c r="L462" i="2"/>
  <c r="M462" i="2"/>
  <c r="I463" i="2"/>
  <c r="J463" i="2"/>
  <c r="L463" i="2"/>
  <c r="M463" i="2"/>
  <c r="I464" i="2"/>
  <c r="J464" i="2"/>
  <c r="L464" i="2"/>
  <c r="M464" i="2"/>
  <c r="I465" i="2"/>
  <c r="J465" i="2"/>
  <c r="L465" i="2"/>
  <c r="M465" i="2"/>
  <c r="I466" i="2"/>
  <c r="J466" i="2"/>
  <c r="L466" i="2"/>
  <c r="M466" i="2"/>
  <c r="I467" i="2"/>
  <c r="J467" i="2"/>
  <c r="L467" i="2"/>
  <c r="M467" i="2"/>
  <c r="I468" i="2"/>
  <c r="J468" i="2"/>
  <c r="L468" i="2"/>
  <c r="M468" i="2"/>
  <c r="I469" i="2"/>
  <c r="J469" i="2"/>
  <c r="L469" i="2"/>
  <c r="M469" i="2"/>
  <c r="I470" i="2"/>
  <c r="J470" i="2"/>
  <c r="L470" i="2"/>
  <c r="M470" i="2"/>
  <c r="I471" i="2"/>
  <c r="J471" i="2"/>
  <c r="L471" i="2"/>
  <c r="M471" i="2"/>
  <c r="I472" i="2"/>
  <c r="J472" i="2"/>
  <c r="L472" i="2"/>
  <c r="M472" i="2"/>
  <c r="I473" i="2"/>
  <c r="J473" i="2"/>
  <c r="L473" i="2"/>
  <c r="M473" i="2"/>
  <c r="I474" i="2"/>
  <c r="J474" i="2"/>
  <c r="L474" i="2"/>
  <c r="M474" i="2"/>
  <c r="I475" i="2"/>
  <c r="J475" i="2"/>
  <c r="L475" i="2"/>
  <c r="M475" i="2"/>
  <c r="I476" i="2"/>
  <c r="J476" i="2"/>
  <c r="L476" i="2"/>
  <c r="M476" i="2"/>
  <c r="I477" i="2"/>
  <c r="J477" i="2"/>
  <c r="L477" i="2"/>
  <c r="M477" i="2"/>
  <c r="I478" i="2"/>
  <c r="J478" i="2"/>
  <c r="L478" i="2"/>
  <c r="M478" i="2"/>
  <c r="I479" i="2"/>
  <c r="J479" i="2"/>
  <c r="L479" i="2"/>
  <c r="M479" i="2"/>
  <c r="I480" i="2"/>
  <c r="J480" i="2"/>
  <c r="L480" i="2"/>
  <c r="M480" i="2"/>
  <c r="I481" i="2"/>
  <c r="J481" i="2"/>
  <c r="L481" i="2"/>
  <c r="M481" i="2"/>
  <c r="I482" i="2"/>
  <c r="J482" i="2"/>
  <c r="L482" i="2"/>
  <c r="M482" i="2"/>
  <c r="I483" i="2"/>
  <c r="J483" i="2"/>
  <c r="L483" i="2"/>
  <c r="M483" i="2"/>
  <c r="I484" i="2"/>
  <c r="J484" i="2"/>
  <c r="L484" i="2"/>
  <c r="M484" i="2"/>
  <c r="I485" i="2"/>
  <c r="J485" i="2"/>
  <c r="L485" i="2"/>
  <c r="M485" i="2"/>
  <c r="I486" i="2"/>
  <c r="J486" i="2"/>
  <c r="L486" i="2"/>
  <c r="M486" i="2"/>
  <c r="I487" i="2"/>
  <c r="J487" i="2"/>
  <c r="L487" i="2"/>
  <c r="M487" i="2"/>
  <c r="I488" i="2"/>
  <c r="J488" i="2"/>
  <c r="L488" i="2"/>
  <c r="M488" i="2"/>
  <c r="I489" i="2"/>
  <c r="J489" i="2"/>
  <c r="L489" i="2"/>
  <c r="M489" i="2"/>
  <c r="I490" i="2"/>
  <c r="J490" i="2"/>
  <c r="L490" i="2"/>
  <c r="M490" i="2"/>
  <c r="I491" i="2"/>
  <c r="J491" i="2"/>
  <c r="L491" i="2"/>
  <c r="M491" i="2"/>
  <c r="I492" i="2"/>
  <c r="J492" i="2"/>
  <c r="L492" i="2"/>
  <c r="M492" i="2"/>
  <c r="I493" i="2"/>
  <c r="J493" i="2"/>
  <c r="L493" i="2"/>
  <c r="M493" i="2"/>
  <c r="I494" i="2"/>
  <c r="J494" i="2"/>
  <c r="L494" i="2"/>
  <c r="M494" i="2"/>
  <c r="I495" i="2"/>
  <c r="J495" i="2"/>
  <c r="L495" i="2"/>
  <c r="M495" i="2"/>
  <c r="I496" i="2"/>
  <c r="J496" i="2"/>
  <c r="L496" i="2"/>
  <c r="M496" i="2"/>
  <c r="I497" i="2"/>
  <c r="J497" i="2"/>
  <c r="L497" i="2"/>
  <c r="M497" i="2"/>
  <c r="I498" i="2"/>
  <c r="J498" i="2"/>
  <c r="L498" i="2"/>
  <c r="M498" i="2"/>
  <c r="I499" i="2"/>
  <c r="J499" i="2"/>
  <c r="L499" i="2"/>
  <c r="M499" i="2"/>
  <c r="I500" i="2"/>
  <c r="J500" i="2"/>
  <c r="L500" i="2"/>
  <c r="M500" i="2"/>
  <c r="I501" i="2"/>
  <c r="J501" i="2"/>
  <c r="L501" i="2"/>
  <c r="M501" i="2"/>
  <c r="I502" i="2"/>
  <c r="J502" i="2"/>
  <c r="L502" i="2"/>
  <c r="M502" i="2"/>
  <c r="I503" i="2"/>
  <c r="J503" i="2"/>
  <c r="L503" i="2"/>
  <c r="M503" i="2"/>
  <c r="I504" i="2"/>
  <c r="J504" i="2"/>
  <c r="L504" i="2"/>
  <c r="M504" i="2"/>
  <c r="I505" i="2"/>
  <c r="J505" i="2"/>
  <c r="L505" i="2"/>
  <c r="M505" i="2"/>
  <c r="I506" i="2"/>
  <c r="J506" i="2"/>
  <c r="L506" i="2"/>
  <c r="M506" i="2"/>
  <c r="I507" i="2"/>
  <c r="J507" i="2"/>
  <c r="L507" i="2"/>
  <c r="M507" i="2"/>
  <c r="I508" i="2"/>
  <c r="J508" i="2"/>
  <c r="L508" i="2"/>
  <c r="M508" i="2"/>
  <c r="I509" i="2"/>
  <c r="J509" i="2"/>
  <c r="L509" i="2"/>
  <c r="M509" i="2"/>
  <c r="I510" i="2"/>
  <c r="J510" i="2"/>
  <c r="L510" i="2"/>
  <c r="M510" i="2"/>
  <c r="I511" i="2"/>
  <c r="J511" i="2"/>
  <c r="L511" i="2"/>
  <c r="M511" i="2"/>
  <c r="I512" i="2"/>
  <c r="J512" i="2"/>
  <c r="L512" i="2"/>
  <c r="M512" i="2"/>
  <c r="I513" i="2"/>
  <c r="J513" i="2"/>
  <c r="L513" i="2"/>
  <c r="M513" i="2"/>
  <c r="I514" i="2"/>
  <c r="J514" i="2"/>
  <c r="L514" i="2"/>
  <c r="M514" i="2"/>
  <c r="I515" i="2"/>
  <c r="J515" i="2"/>
  <c r="L515" i="2"/>
  <c r="M515" i="2"/>
  <c r="I516" i="2"/>
  <c r="J516" i="2"/>
  <c r="L516" i="2"/>
  <c r="M516" i="2"/>
  <c r="I517" i="2"/>
  <c r="J517" i="2"/>
  <c r="L517" i="2"/>
  <c r="M517" i="2"/>
  <c r="I518" i="2"/>
  <c r="J518" i="2"/>
  <c r="L518" i="2"/>
  <c r="M518" i="2"/>
  <c r="I519" i="2"/>
  <c r="J519" i="2"/>
  <c r="L519" i="2"/>
  <c r="M519" i="2"/>
  <c r="I520" i="2"/>
  <c r="J520" i="2"/>
  <c r="L520" i="2"/>
  <c r="M520" i="2"/>
  <c r="I521" i="2"/>
  <c r="J521" i="2"/>
  <c r="L521" i="2"/>
  <c r="M521" i="2"/>
  <c r="I522" i="2"/>
  <c r="J522" i="2"/>
  <c r="L522" i="2"/>
  <c r="M522" i="2"/>
  <c r="I523" i="2"/>
  <c r="J523" i="2"/>
  <c r="L523" i="2"/>
  <c r="M523" i="2"/>
  <c r="I524" i="2"/>
  <c r="J524" i="2"/>
  <c r="L524" i="2"/>
  <c r="M524" i="2"/>
  <c r="I525" i="2"/>
  <c r="J525" i="2"/>
  <c r="L525" i="2"/>
  <c r="M525" i="2"/>
  <c r="I526" i="2"/>
  <c r="J526" i="2"/>
  <c r="L526" i="2"/>
  <c r="M526" i="2"/>
  <c r="I527" i="2"/>
  <c r="J527" i="2"/>
  <c r="L527" i="2"/>
  <c r="M527" i="2"/>
  <c r="I528" i="2"/>
  <c r="J528" i="2"/>
  <c r="L528" i="2"/>
  <c r="M528" i="2"/>
  <c r="I529" i="2"/>
  <c r="J529" i="2"/>
  <c r="L529" i="2"/>
  <c r="M529" i="2"/>
  <c r="I530" i="2"/>
  <c r="J530" i="2"/>
  <c r="L530" i="2"/>
  <c r="M530" i="2"/>
  <c r="I531" i="2"/>
  <c r="J531" i="2"/>
  <c r="L531" i="2"/>
  <c r="M531" i="2"/>
  <c r="I532" i="2"/>
  <c r="J532" i="2"/>
  <c r="L532" i="2"/>
  <c r="M532" i="2"/>
  <c r="I533" i="2"/>
  <c r="J533" i="2"/>
  <c r="L533" i="2"/>
  <c r="M533" i="2"/>
  <c r="I534" i="2"/>
  <c r="J534" i="2"/>
  <c r="L534" i="2"/>
  <c r="M534" i="2"/>
  <c r="I535" i="2"/>
  <c r="J535" i="2"/>
  <c r="L535" i="2"/>
  <c r="M535" i="2"/>
  <c r="I536" i="2"/>
  <c r="J536" i="2"/>
  <c r="L536" i="2"/>
  <c r="M536" i="2"/>
  <c r="I537" i="2"/>
  <c r="J537" i="2"/>
  <c r="L537" i="2"/>
  <c r="M537" i="2"/>
  <c r="I538" i="2"/>
  <c r="J538" i="2"/>
  <c r="L538" i="2"/>
  <c r="M538" i="2"/>
  <c r="I539" i="2"/>
  <c r="J539" i="2"/>
  <c r="L539" i="2"/>
  <c r="M539" i="2"/>
  <c r="I540" i="2"/>
  <c r="J540" i="2"/>
  <c r="L540" i="2"/>
  <c r="M540" i="2"/>
  <c r="I541" i="2"/>
  <c r="J541" i="2"/>
  <c r="L541" i="2"/>
  <c r="M541" i="2"/>
  <c r="I542" i="2"/>
  <c r="J542" i="2"/>
  <c r="L542" i="2"/>
  <c r="M542" i="2"/>
  <c r="I543" i="2"/>
  <c r="J543" i="2"/>
  <c r="L543" i="2"/>
  <c r="M543" i="2"/>
  <c r="I544" i="2"/>
  <c r="J544" i="2"/>
  <c r="L544" i="2"/>
  <c r="M544" i="2"/>
  <c r="I545" i="2"/>
  <c r="J545" i="2"/>
  <c r="L545" i="2"/>
  <c r="M545" i="2"/>
  <c r="I546" i="2"/>
  <c r="J546" i="2"/>
  <c r="L546" i="2"/>
  <c r="M546" i="2"/>
  <c r="I547" i="2"/>
  <c r="J547" i="2"/>
  <c r="L547" i="2"/>
  <c r="M547" i="2"/>
  <c r="I548" i="2"/>
  <c r="J548" i="2"/>
  <c r="L548" i="2"/>
  <c r="M548" i="2"/>
  <c r="I549" i="2"/>
  <c r="J549" i="2"/>
  <c r="L549" i="2"/>
  <c r="M549" i="2"/>
  <c r="I550" i="2"/>
  <c r="J550" i="2"/>
  <c r="L550" i="2"/>
  <c r="M550" i="2"/>
  <c r="I551" i="2"/>
  <c r="J551" i="2"/>
  <c r="L551" i="2"/>
  <c r="M551" i="2"/>
  <c r="I552" i="2"/>
  <c r="J552" i="2"/>
  <c r="L552" i="2"/>
  <c r="M552" i="2"/>
  <c r="I553" i="2"/>
  <c r="J553" i="2"/>
  <c r="L553" i="2"/>
  <c r="M553" i="2"/>
  <c r="I554" i="2"/>
  <c r="J554" i="2"/>
  <c r="L554" i="2"/>
  <c r="M554" i="2"/>
  <c r="I555" i="2"/>
  <c r="J555" i="2"/>
  <c r="L555" i="2"/>
  <c r="M555" i="2"/>
  <c r="I556" i="2"/>
  <c r="J556" i="2"/>
  <c r="L556" i="2"/>
  <c r="M556" i="2"/>
  <c r="I557" i="2"/>
  <c r="J557" i="2"/>
  <c r="L557" i="2"/>
  <c r="M557" i="2"/>
  <c r="I558" i="2"/>
  <c r="J558" i="2"/>
  <c r="L558" i="2"/>
  <c r="M558" i="2"/>
  <c r="I559" i="2"/>
  <c r="J559" i="2"/>
  <c r="L559" i="2"/>
  <c r="M559" i="2"/>
  <c r="I560" i="2"/>
  <c r="J560" i="2"/>
  <c r="L560" i="2"/>
  <c r="M560" i="2"/>
  <c r="I561" i="2"/>
  <c r="J561" i="2"/>
  <c r="L561" i="2"/>
  <c r="M561" i="2"/>
  <c r="I562" i="2"/>
  <c r="J562" i="2"/>
  <c r="L562" i="2"/>
  <c r="M562" i="2"/>
  <c r="I563" i="2"/>
  <c r="J563" i="2"/>
  <c r="L563" i="2"/>
  <c r="M563" i="2"/>
  <c r="I564" i="2"/>
  <c r="J564" i="2"/>
  <c r="L564" i="2"/>
  <c r="M564" i="2"/>
  <c r="I565" i="2"/>
  <c r="J565" i="2"/>
  <c r="L565" i="2"/>
  <c r="M565" i="2"/>
  <c r="I566" i="2"/>
  <c r="J566" i="2"/>
  <c r="L566" i="2"/>
  <c r="M566" i="2"/>
  <c r="I567" i="2"/>
  <c r="J567" i="2"/>
  <c r="L567" i="2"/>
  <c r="M567" i="2"/>
  <c r="I568" i="2"/>
  <c r="J568" i="2"/>
  <c r="L568" i="2"/>
  <c r="M568" i="2"/>
  <c r="I569" i="2"/>
  <c r="J569" i="2"/>
  <c r="L569" i="2"/>
  <c r="M569" i="2"/>
  <c r="I570" i="2"/>
  <c r="J570" i="2"/>
  <c r="L570" i="2"/>
  <c r="M570" i="2"/>
  <c r="I571" i="2"/>
  <c r="J571" i="2"/>
  <c r="L571" i="2"/>
  <c r="M571" i="2"/>
  <c r="I572" i="2"/>
  <c r="J572" i="2"/>
  <c r="L572" i="2"/>
  <c r="M572" i="2"/>
  <c r="I573" i="2"/>
  <c r="J573" i="2"/>
  <c r="L573" i="2"/>
  <c r="M573" i="2"/>
  <c r="I574" i="2"/>
  <c r="J574" i="2"/>
  <c r="L574" i="2"/>
  <c r="M574" i="2"/>
  <c r="I575" i="2"/>
  <c r="J575" i="2"/>
  <c r="L575" i="2"/>
  <c r="O575" i="2" s="1"/>
  <c r="M575" i="2"/>
  <c r="I576" i="2"/>
  <c r="J576" i="2"/>
  <c r="L576" i="2"/>
  <c r="M576" i="2"/>
  <c r="I577" i="2"/>
  <c r="J577" i="2"/>
  <c r="L577" i="2"/>
  <c r="M577" i="2"/>
  <c r="M2" i="2"/>
  <c r="L2" i="2"/>
  <c r="J2" i="2"/>
  <c r="I2" i="2"/>
  <c r="A187" i="1"/>
  <c r="G577" i="2"/>
  <c r="F577" i="2"/>
  <c r="O577" i="2" s="1"/>
  <c r="G576" i="2"/>
  <c r="F576" i="2"/>
  <c r="G575" i="2"/>
  <c r="F575" i="2"/>
  <c r="G574" i="2"/>
  <c r="F574" i="2"/>
  <c r="G541" i="2"/>
  <c r="F541" i="2"/>
  <c r="O541" i="2" s="1"/>
  <c r="G540" i="2"/>
  <c r="F540" i="2"/>
  <c r="G539" i="2"/>
  <c r="F539" i="2"/>
  <c r="O539" i="2" s="1"/>
  <c r="G538" i="2"/>
  <c r="F538" i="2"/>
  <c r="O538" i="2" s="1"/>
  <c r="G505" i="2"/>
  <c r="F505" i="2"/>
  <c r="G504" i="2"/>
  <c r="F504" i="2"/>
  <c r="G503" i="2"/>
  <c r="F503" i="2"/>
  <c r="G502" i="2"/>
  <c r="F502" i="2"/>
  <c r="O502" i="2" s="1"/>
  <c r="G469" i="2"/>
  <c r="F469" i="2"/>
  <c r="G468" i="2"/>
  <c r="F468" i="2"/>
  <c r="G467" i="2"/>
  <c r="F467" i="2"/>
  <c r="G466" i="2"/>
  <c r="F466" i="2"/>
  <c r="G433" i="2"/>
  <c r="F433" i="2"/>
  <c r="G432" i="2"/>
  <c r="F432" i="2"/>
  <c r="G431" i="2"/>
  <c r="F431" i="2"/>
  <c r="G430" i="2"/>
  <c r="F430" i="2"/>
  <c r="G397" i="2"/>
  <c r="F397" i="2"/>
  <c r="G396" i="2"/>
  <c r="F396" i="2"/>
  <c r="G395" i="2"/>
  <c r="F395" i="2"/>
  <c r="G394" i="2"/>
  <c r="F394" i="2"/>
  <c r="G361" i="2"/>
  <c r="F361" i="2"/>
  <c r="G360" i="2"/>
  <c r="F360" i="2"/>
  <c r="G359" i="2"/>
  <c r="F359" i="2"/>
  <c r="G358" i="2"/>
  <c r="F358" i="2"/>
  <c r="G325" i="2"/>
  <c r="F325" i="2"/>
  <c r="G324" i="2"/>
  <c r="F324" i="2"/>
  <c r="G323" i="2"/>
  <c r="F323" i="2"/>
  <c r="G322" i="2"/>
  <c r="F322" i="2"/>
  <c r="G289" i="2"/>
  <c r="F289" i="2"/>
  <c r="G288" i="2"/>
  <c r="F288" i="2"/>
  <c r="G287" i="2"/>
  <c r="F287" i="2"/>
  <c r="G286" i="2"/>
  <c r="F286" i="2"/>
  <c r="G253" i="2"/>
  <c r="F253" i="2"/>
  <c r="G252" i="2"/>
  <c r="F252" i="2"/>
  <c r="G251" i="2"/>
  <c r="F251" i="2"/>
  <c r="G250" i="2"/>
  <c r="F250" i="2"/>
  <c r="G217" i="2"/>
  <c r="F217" i="2"/>
  <c r="G216" i="2"/>
  <c r="F216" i="2"/>
  <c r="O216" i="2" s="1"/>
  <c r="G215" i="2"/>
  <c r="F215" i="2"/>
  <c r="G214" i="2"/>
  <c r="F214" i="2"/>
  <c r="G181" i="2"/>
  <c r="F181" i="2"/>
  <c r="G180" i="2"/>
  <c r="F180" i="2"/>
  <c r="G179" i="2"/>
  <c r="F179" i="2"/>
  <c r="G178" i="2"/>
  <c r="F178" i="2"/>
  <c r="G145" i="2"/>
  <c r="F145" i="2"/>
  <c r="G144" i="2"/>
  <c r="F144" i="2"/>
  <c r="G143" i="2"/>
  <c r="F143" i="2"/>
  <c r="G142" i="2"/>
  <c r="F142" i="2"/>
  <c r="G109" i="2"/>
  <c r="F109" i="2"/>
  <c r="G108" i="2"/>
  <c r="F108" i="2"/>
  <c r="O108" i="2" s="1"/>
  <c r="G107" i="2"/>
  <c r="F107" i="2"/>
  <c r="G106" i="2"/>
  <c r="F106" i="2"/>
  <c r="O106" i="2" s="1"/>
  <c r="G73" i="2"/>
  <c r="F73" i="2"/>
  <c r="G72" i="2"/>
  <c r="F72" i="2"/>
  <c r="G71" i="2"/>
  <c r="F71" i="2"/>
  <c r="G70" i="2"/>
  <c r="F70" i="2"/>
  <c r="O70" i="2" s="1"/>
  <c r="G37" i="2"/>
  <c r="G36" i="2"/>
  <c r="F37" i="2"/>
  <c r="F36" i="2"/>
  <c r="G35" i="2"/>
  <c r="F35" i="2"/>
  <c r="G34" i="2"/>
  <c r="F34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P337" i="2" s="1"/>
  <c r="F338" i="2"/>
  <c r="G338" i="2"/>
  <c r="F339" i="2"/>
  <c r="G339" i="2"/>
  <c r="P339" i="2" s="1"/>
  <c r="F340" i="2"/>
  <c r="G340" i="2"/>
  <c r="F341" i="2"/>
  <c r="G341" i="2"/>
  <c r="P341" i="2" s="1"/>
  <c r="F342" i="2"/>
  <c r="G342" i="2"/>
  <c r="F343" i="2"/>
  <c r="G343" i="2"/>
  <c r="P343" i="2" s="1"/>
  <c r="F344" i="2"/>
  <c r="G344" i="2"/>
  <c r="F345" i="2"/>
  <c r="G345" i="2"/>
  <c r="P345" i="2" s="1"/>
  <c r="F346" i="2"/>
  <c r="G346" i="2"/>
  <c r="F347" i="2"/>
  <c r="G347" i="2"/>
  <c r="P347" i="2" s="1"/>
  <c r="F348" i="2"/>
  <c r="G348" i="2"/>
  <c r="F349" i="2"/>
  <c r="G349" i="2"/>
  <c r="P349" i="2" s="1"/>
  <c r="F350" i="2"/>
  <c r="G350" i="2"/>
  <c r="F351" i="2"/>
  <c r="G351" i="2"/>
  <c r="P351" i="2" s="1"/>
  <c r="F352" i="2"/>
  <c r="G352" i="2"/>
  <c r="F353" i="2"/>
  <c r="G353" i="2"/>
  <c r="P353" i="2" s="1"/>
  <c r="F354" i="2"/>
  <c r="G354" i="2"/>
  <c r="F355" i="2"/>
  <c r="G355" i="2"/>
  <c r="F356" i="2"/>
  <c r="G356" i="2"/>
  <c r="F357" i="2"/>
  <c r="G357" i="2"/>
  <c r="P357" i="2" s="1"/>
  <c r="F362" i="2"/>
  <c r="G362" i="2"/>
  <c r="F363" i="2"/>
  <c r="G363" i="2"/>
  <c r="P363" i="2" s="1"/>
  <c r="F364" i="2"/>
  <c r="G364" i="2"/>
  <c r="F365" i="2"/>
  <c r="G365" i="2"/>
  <c r="P365" i="2" s="1"/>
  <c r="F366" i="2"/>
  <c r="G366" i="2"/>
  <c r="F367" i="2"/>
  <c r="G367" i="2"/>
  <c r="P367" i="2" s="1"/>
  <c r="F368" i="2"/>
  <c r="G368" i="2"/>
  <c r="F369" i="2"/>
  <c r="G369" i="2"/>
  <c r="P369" i="2" s="1"/>
  <c r="F370" i="2"/>
  <c r="G370" i="2"/>
  <c r="F371" i="2"/>
  <c r="G371" i="2"/>
  <c r="P371" i="2" s="1"/>
  <c r="F372" i="2"/>
  <c r="G372" i="2"/>
  <c r="F373" i="2"/>
  <c r="G373" i="2"/>
  <c r="P373" i="2" s="1"/>
  <c r="F374" i="2"/>
  <c r="G374" i="2"/>
  <c r="F375" i="2"/>
  <c r="G375" i="2"/>
  <c r="P375" i="2" s="1"/>
  <c r="F376" i="2"/>
  <c r="G376" i="2"/>
  <c r="F377" i="2"/>
  <c r="G377" i="2"/>
  <c r="P377" i="2" s="1"/>
  <c r="F378" i="2"/>
  <c r="G378" i="2"/>
  <c r="F379" i="2"/>
  <c r="G379" i="2"/>
  <c r="P379" i="2" s="1"/>
  <c r="F380" i="2"/>
  <c r="G380" i="2"/>
  <c r="F381" i="2"/>
  <c r="G381" i="2"/>
  <c r="P381" i="2" s="1"/>
  <c r="F382" i="2"/>
  <c r="G382" i="2"/>
  <c r="F383" i="2"/>
  <c r="G383" i="2"/>
  <c r="P383" i="2" s="1"/>
  <c r="F384" i="2"/>
  <c r="G384" i="2"/>
  <c r="F385" i="2"/>
  <c r="G385" i="2"/>
  <c r="P385" i="2" s="1"/>
  <c r="F386" i="2"/>
  <c r="G386" i="2"/>
  <c r="F387" i="2"/>
  <c r="G387" i="2"/>
  <c r="P387" i="2" s="1"/>
  <c r="F388" i="2"/>
  <c r="G388" i="2"/>
  <c r="P388" i="2" s="1"/>
  <c r="F389" i="2"/>
  <c r="G389" i="2"/>
  <c r="P389" i="2" s="1"/>
  <c r="F390" i="2"/>
  <c r="G390" i="2"/>
  <c r="P390" i="2" s="1"/>
  <c r="F391" i="2"/>
  <c r="G391" i="2"/>
  <c r="P391" i="2" s="1"/>
  <c r="F392" i="2"/>
  <c r="G392" i="2"/>
  <c r="P392" i="2" s="1"/>
  <c r="F393" i="2"/>
  <c r="G393" i="2"/>
  <c r="F398" i="2"/>
  <c r="G398" i="2"/>
  <c r="F399" i="2"/>
  <c r="G399" i="2"/>
  <c r="F400" i="2"/>
  <c r="G400" i="2"/>
  <c r="P400" i="2" s="1"/>
  <c r="F401" i="2"/>
  <c r="G401" i="2"/>
  <c r="F402" i="2"/>
  <c r="G402" i="2"/>
  <c r="P402" i="2" s="1"/>
  <c r="F403" i="2"/>
  <c r="G403" i="2"/>
  <c r="F404" i="2"/>
  <c r="G404" i="2"/>
  <c r="P404" i="2" s="1"/>
  <c r="F405" i="2"/>
  <c r="G405" i="2"/>
  <c r="F406" i="2"/>
  <c r="G406" i="2"/>
  <c r="F407" i="2"/>
  <c r="G407" i="2"/>
  <c r="F408" i="2"/>
  <c r="G408" i="2"/>
  <c r="P408" i="2" s="1"/>
  <c r="F409" i="2"/>
  <c r="G409" i="2"/>
  <c r="F410" i="2"/>
  <c r="G410" i="2"/>
  <c r="P410" i="2" s="1"/>
  <c r="F411" i="2"/>
  <c r="G411" i="2"/>
  <c r="F412" i="2"/>
  <c r="G412" i="2"/>
  <c r="P412" i="2" s="1"/>
  <c r="F413" i="2"/>
  <c r="G413" i="2"/>
  <c r="F414" i="2"/>
  <c r="G414" i="2"/>
  <c r="F415" i="2"/>
  <c r="G415" i="2"/>
  <c r="F416" i="2"/>
  <c r="G416" i="2"/>
  <c r="P416" i="2" s="1"/>
  <c r="F417" i="2"/>
  <c r="G417" i="2"/>
  <c r="F418" i="2"/>
  <c r="G418" i="2"/>
  <c r="P418" i="2" s="1"/>
  <c r="F419" i="2"/>
  <c r="G419" i="2"/>
  <c r="F420" i="2"/>
  <c r="G420" i="2"/>
  <c r="P420" i="2" s="1"/>
  <c r="F421" i="2"/>
  <c r="G421" i="2"/>
  <c r="F422" i="2"/>
  <c r="G422" i="2"/>
  <c r="F423" i="2"/>
  <c r="G423" i="2"/>
  <c r="F424" i="2"/>
  <c r="G424" i="2"/>
  <c r="P424" i="2" s="1"/>
  <c r="F425" i="2"/>
  <c r="G425" i="2"/>
  <c r="F426" i="2"/>
  <c r="G426" i="2"/>
  <c r="P426" i="2" s="1"/>
  <c r="F427" i="2"/>
  <c r="G427" i="2"/>
  <c r="F428" i="2"/>
  <c r="G428" i="2"/>
  <c r="P428" i="2" s="1"/>
  <c r="F429" i="2"/>
  <c r="G429" i="2"/>
  <c r="F434" i="2"/>
  <c r="G434" i="2"/>
  <c r="F435" i="2"/>
  <c r="G435" i="2"/>
  <c r="F436" i="2"/>
  <c r="G436" i="2"/>
  <c r="P436" i="2" s="1"/>
  <c r="F437" i="2"/>
  <c r="G437" i="2"/>
  <c r="F438" i="2"/>
  <c r="G438" i="2"/>
  <c r="P438" i="2" s="1"/>
  <c r="F439" i="2"/>
  <c r="G439" i="2"/>
  <c r="F440" i="2"/>
  <c r="G440" i="2"/>
  <c r="P440" i="2" s="1"/>
  <c r="F441" i="2"/>
  <c r="G441" i="2"/>
  <c r="F442" i="2"/>
  <c r="G442" i="2"/>
  <c r="F443" i="2"/>
  <c r="G443" i="2"/>
  <c r="F444" i="2"/>
  <c r="G444" i="2"/>
  <c r="P444" i="2" s="1"/>
  <c r="F445" i="2"/>
  <c r="G445" i="2"/>
  <c r="F446" i="2"/>
  <c r="G446" i="2"/>
  <c r="P446" i="2" s="1"/>
  <c r="F447" i="2"/>
  <c r="G447" i="2"/>
  <c r="F448" i="2"/>
  <c r="G448" i="2"/>
  <c r="P448" i="2" s="1"/>
  <c r="F449" i="2"/>
  <c r="G449" i="2"/>
  <c r="F450" i="2"/>
  <c r="G450" i="2"/>
  <c r="F451" i="2"/>
  <c r="G451" i="2"/>
  <c r="F452" i="2"/>
  <c r="G452" i="2"/>
  <c r="P452" i="2" s="1"/>
  <c r="F453" i="2"/>
  <c r="G453" i="2"/>
  <c r="F454" i="2"/>
  <c r="G454" i="2"/>
  <c r="P454" i="2" s="1"/>
  <c r="F455" i="2"/>
  <c r="G455" i="2"/>
  <c r="F456" i="2"/>
  <c r="G456" i="2"/>
  <c r="P456" i="2" s="1"/>
  <c r="F457" i="2"/>
  <c r="G457" i="2"/>
  <c r="F458" i="2"/>
  <c r="G458" i="2"/>
  <c r="F459" i="2"/>
  <c r="G459" i="2"/>
  <c r="F460" i="2"/>
  <c r="G460" i="2"/>
  <c r="P460" i="2" s="1"/>
  <c r="F461" i="2"/>
  <c r="G461" i="2"/>
  <c r="F462" i="2"/>
  <c r="G462" i="2"/>
  <c r="P462" i="2" s="1"/>
  <c r="F463" i="2"/>
  <c r="G463" i="2"/>
  <c r="F464" i="2"/>
  <c r="G464" i="2"/>
  <c r="P464" i="2" s="1"/>
  <c r="F465" i="2"/>
  <c r="G465" i="2"/>
  <c r="F470" i="2"/>
  <c r="G470" i="2"/>
  <c r="F471" i="2"/>
  <c r="G471" i="2"/>
  <c r="F472" i="2"/>
  <c r="G472" i="2"/>
  <c r="P472" i="2" s="1"/>
  <c r="F473" i="2"/>
  <c r="G473" i="2"/>
  <c r="F474" i="2"/>
  <c r="G474" i="2"/>
  <c r="P474" i="2" s="1"/>
  <c r="F475" i="2"/>
  <c r="G475" i="2"/>
  <c r="F476" i="2"/>
  <c r="G476" i="2"/>
  <c r="P476" i="2" s="1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P516" i="2" s="1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P524" i="2" s="1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P552" i="2" s="1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P568" i="2" s="1"/>
  <c r="F569" i="2"/>
  <c r="G569" i="2"/>
  <c r="F570" i="2"/>
  <c r="G570" i="2"/>
  <c r="F571" i="2"/>
  <c r="G571" i="2"/>
  <c r="F572" i="2"/>
  <c r="G572" i="2"/>
  <c r="F573" i="2"/>
  <c r="G573" i="2"/>
  <c r="F33" i="2"/>
  <c r="D577" i="2"/>
  <c r="P577" i="2" s="1"/>
  <c r="C577" i="2"/>
  <c r="D576" i="2"/>
  <c r="C576" i="2"/>
  <c r="D575" i="2"/>
  <c r="P575" i="2" s="1"/>
  <c r="C575" i="2"/>
  <c r="D574" i="2"/>
  <c r="C574" i="2"/>
  <c r="D541" i="2"/>
  <c r="P541" i="2" s="1"/>
  <c r="C541" i="2"/>
  <c r="D540" i="2"/>
  <c r="C540" i="2"/>
  <c r="D539" i="2"/>
  <c r="P539" i="2" s="1"/>
  <c r="C539" i="2"/>
  <c r="D538" i="2"/>
  <c r="C538" i="2"/>
  <c r="D505" i="2"/>
  <c r="P505" i="2" s="1"/>
  <c r="C505" i="2"/>
  <c r="D504" i="2"/>
  <c r="C504" i="2"/>
  <c r="D503" i="2"/>
  <c r="P503" i="2" s="1"/>
  <c r="C503" i="2"/>
  <c r="D502" i="2"/>
  <c r="C502" i="2"/>
  <c r="D469" i="2"/>
  <c r="C469" i="2"/>
  <c r="O469" i="2" s="1"/>
  <c r="D468" i="2"/>
  <c r="C468" i="2"/>
  <c r="D467" i="2"/>
  <c r="C467" i="2"/>
  <c r="O467" i="2" s="1"/>
  <c r="D466" i="2"/>
  <c r="C466" i="2"/>
  <c r="D433" i="2"/>
  <c r="C433" i="2"/>
  <c r="O433" i="2" s="1"/>
  <c r="D432" i="2"/>
  <c r="C432" i="2"/>
  <c r="D431" i="2"/>
  <c r="C431" i="2"/>
  <c r="O431" i="2" s="1"/>
  <c r="D430" i="2"/>
  <c r="C430" i="2"/>
  <c r="D397" i="2"/>
  <c r="C397" i="2"/>
  <c r="O397" i="2" s="1"/>
  <c r="D396" i="2"/>
  <c r="C396" i="2"/>
  <c r="D395" i="2"/>
  <c r="C395" i="2"/>
  <c r="O395" i="2" s="1"/>
  <c r="D394" i="2"/>
  <c r="C394" i="2"/>
  <c r="D361" i="2"/>
  <c r="C361" i="2"/>
  <c r="O361" i="2" s="1"/>
  <c r="D360" i="2"/>
  <c r="P360" i="2" s="1"/>
  <c r="C360" i="2"/>
  <c r="D359" i="2"/>
  <c r="P359" i="2" s="1"/>
  <c r="C359" i="2"/>
  <c r="O359" i="2" s="1"/>
  <c r="D358" i="2"/>
  <c r="C358" i="2"/>
  <c r="D325" i="2"/>
  <c r="C325" i="2"/>
  <c r="O325" i="2" s="1"/>
  <c r="D324" i="2"/>
  <c r="C324" i="2"/>
  <c r="D323" i="2"/>
  <c r="C323" i="2"/>
  <c r="O323" i="2" s="1"/>
  <c r="D322" i="2"/>
  <c r="C322" i="2"/>
  <c r="D289" i="2"/>
  <c r="C289" i="2"/>
  <c r="O289" i="2" s="1"/>
  <c r="D288" i="2"/>
  <c r="C288" i="2"/>
  <c r="D287" i="2"/>
  <c r="C287" i="2"/>
  <c r="O287" i="2" s="1"/>
  <c r="D286" i="2"/>
  <c r="C286" i="2"/>
  <c r="D253" i="2"/>
  <c r="C253" i="2"/>
  <c r="O253" i="2" s="1"/>
  <c r="D252" i="2"/>
  <c r="C252" i="2"/>
  <c r="D251" i="2"/>
  <c r="C251" i="2"/>
  <c r="O251" i="2" s="1"/>
  <c r="D250" i="2"/>
  <c r="C250" i="2"/>
  <c r="D217" i="2"/>
  <c r="C217" i="2"/>
  <c r="O217" i="2" s="1"/>
  <c r="D216" i="2"/>
  <c r="P216" i="2" s="1"/>
  <c r="C216" i="2"/>
  <c r="D215" i="2"/>
  <c r="P215" i="2" s="1"/>
  <c r="C215" i="2"/>
  <c r="D214" i="2"/>
  <c r="P214" i="2" s="1"/>
  <c r="C214" i="2"/>
  <c r="D181" i="2"/>
  <c r="P181" i="2" s="1"/>
  <c r="C181" i="2"/>
  <c r="O181" i="2" s="1"/>
  <c r="D180" i="2"/>
  <c r="P180" i="2" s="1"/>
  <c r="C180" i="2"/>
  <c r="D179" i="2"/>
  <c r="P179" i="2" s="1"/>
  <c r="C179" i="2"/>
  <c r="O179" i="2" s="1"/>
  <c r="D178" i="2"/>
  <c r="P178" i="2" s="1"/>
  <c r="C178" i="2"/>
  <c r="D145" i="2"/>
  <c r="P145" i="2" s="1"/>
  <c r="C145" i="2"/>
  <c r="O145" i="2" s="1"/>
  <c r="D144" i="2"/>
  <c r="P144" i="2" s="1"/>
  <c r="C144" i="2"/>
  <c r="D143" i="2"/>
  <c r="P143" i="2" s="1"/>
  <c r="C143" i="2"/>
  <c r="O143" i="2" s="1"/>
  <c r="D142" i="2"/>
  <c r="P142" i="2" s="1"/>
  <c r="C142" i="2"/>
  <c r="D109" i="2"/>
  <c r="P109" i="2" s="1"/>
  <c r="C109" i="2"/>
  <c r="D108" i="2"/>
  <c r="P108" i="2" s="1"/>
  <c r="C108" i="2"/>
  <c r="D107" i="2"/>
  <c r="P107" i="2" s="1"/>
  <c r="C107" i="2"/>
  <c r="D106" i="2"/>
  <c r="P106" i="2" s="1"/>
  <c r="C106" i="2"/>
  <c r="D71" i="2"/>
  <c r="P71" i="2" s="1"/>
  <c r="C71" i="2"/>
  <c r="D73" i="2"/>
  <c r="P73" i="2" s="1"/>
  <c r="C73" i="2"/>
  <c r="D72" i="2"/>
  <c r="P72" i="2" s="1"/>
  <c r="C72" i="2"/>
  <c r="D70" i="2"/>
  <c r="P70" i="2" s="1"/>
  <c r="C70" i="2"/>
  <c r="D37" i="2"/>
  <c r="P37" i="2" s="1"/>
  <c r="C37" i="2"/>
  <c r="O37" i="2" s="1"/>
  <c r="D36" i="2"/>
  <c r="P36" i="2" s="1"/>
  <c r="C36" i="2"/>
  <c r="D35" i="2"/>
  <c r="P35" i="2" s="1"/>
  <c r="C35" i="2"/>
  <c r="O35" i="2" s="1"/>
  <c r="D34" i="2"/>
  <c r="P34" i="2" s="1"/>
  <c r="C34" i="2"/>
  <c r="A188" i="1"/>
  <c r="C188" i="1" s="1"/>
  <c r="B188" i="1"/>
  <c r="A189" i="1"/>
  <c r="C189" i="1" s="1"/>
  <c r="B189" i="1"/>
  <c r="A190" i="1"/>
  <c r="C190" i="1" s="1"/>
  <c r="B190" i="1"/>
  <c r="A191" i="1"/>
  <c r="C191" i="1" s="1"/>
  <c r="B191" i="1"/>
  <c r="A192" i="1"/>
  <c r="C192" i="1" s="1"/>
  <c r="B192" i="1"/>
  <c r="B187" i="1"/>
  <c r="B183" i="1"/>
  <c r="B178" i="1"/>
  <c r="A179" i="1"/>
  <c r="B179" i="1"/>
  <c r="A180" i="1"/>
  <c r="E180" i="1" s="1"/>
  <c r="B180" i="1"/>
  <c r="A181" i="1"/>
  <c r="E181" i="1" s="1"/>
  <c r="B181" i="1"/>
  <c r="A182" i="1"/>
  <c r="B182" i="1"/>
  <c r="A183" i="1"/>
  <c r="A178" i="1"/>
  <c r="C567" i="2"/>
  <c r="D567" i="2"/>
  <c r="P567" i="2" s="1"/>
  <c r="C568" i="2"/>
  <c r="D568" i="2"/>
  <c r="C569" i="2"/>
  <c r="D569" i="2"/>
  <c r="C570" i="2"/>
  <c r="D570" i="2"/>
  <c r="C571" i="2"/>
  <c r="D571" i="2"/>
  <c r="P571" i="2" s="1"/>
  <c r="C572" i="2"/>
  <c r="D572" i="2"/>
  <c r="C573" i="2"/>
  <c r="D573" i="2"/>
  <c r="P573" i="2" s="1"/>
  <c r="D566" i="2"/>
  <c r="C566" i="2"/>
  <c r="C559" i="2"/>
  <c r="D559" i="2"/>
  <c r="C560" i="2"/>
  <c r="D560" i="2"/>
  <c r="C561" i="2"/>
  <c r="D561" i="2"/>
  <c r="C562" i="2"/>
  <c r="D562" i="2"/>
  <c r="C563" i="2"/>
  <c r="D563" i="2"/>
  <c r="P563" i="2" s="1"/>
  <c r="C564" i="2"/>
  <c r="D564" i="2"/>
  <c r="C565" i="2"/>
  <c r="D565" i="2"/>
  <c r="D558" i="2"/>
  <c r="C558" i="2"/>
  <c r="C551" i="2"/>
  <c r="D551" i="2"/>
  <c r="P551" i="2" s="1"/>
  <c r="C552" i="2"/>
  <c r="D552" i="2"/>
  <c r="C553" i="2"/>
  <c r="D553" i="2"/>
  <c r="C554" i="2"/>
  <c r="D554" i="2"/>
  <c r="C555" i="2"/>
  <c r="D555" i="2"/>
  <c r="P555" i="2" s="1"/>
  <c r="C556" i="2"/>
  <c r="D556" i="2"/>
  <c r="C557" i="2"/>
  <c r="D557" i="2"/>
  <c r="D550" i="2"/>
  <c r="C550" i="2"/>
  <c r="C543" i="2"/>
  <c r="D543" i="2"/>
  <c r="C544" i="2"/>
  <c r="D544" i="2"/>
  <c r="C545" i="2"/>
  <c r="D545" i="2"/>
  <c r="C546" i="2"/>
  <c r="D546" i="2"/>
  <c r="C547" i="2"/>
  <c r="D547" i="2"/>
  <c r="P547" i="2" s="1"/>
  <c r="C548" i="2"/>
  <c r="D548" i="2"/>
  <c r="C549" i="2"/>
  <c r="D549" i="2"/>
  <c r="D542" i="2"/>
  <c r="C542" i="2"/>
  <c r="C531" i="2"/>
  <c r="D531" i="2"/>
  <c r="C532" i="2"/>
  <c r="D532" i="2"/>
  <c r="C533" i="2"/>
  <c r="D533" i="2"/>
  <c r="C534" i="2"/>
  <c r="D534" i="2"/>
  <c r="C535" i="2"/>
  <c r="D535" i="2"/>
  <c r="P535" i="2" s="1"/>
  <c r="C536" i="2"/>
  <c r="D536" i="2"/>
  <c r="C537" i="2"/>
  <c r="D537" i="2"/>
  <c r="D530" i="2"/>
  <c r="C530" i="2"/>
  <c r="C523" i="2"/>
  <c r="D523" i="2"/>
  <c r="P523" i="2" s="1"/>
  <c r="C524" i="2"/>
  <c r="D524" i="2"/>
  <c r="C525" i="2"/>
  <c r="D525" i="2"/>
  <c r="C526" i="2"/>
  <c r="D526" i="2"/>
  <c r="C527" i="2"/>
  <c r="D527" i="2"/>
  <c r="P527" i="2" s="1"/>
  <c r="C528" i="2"/>
  <c r="D528" i="2"/>
  <c r="C529" i="2"/>
  <c r="D529" i="2"/>
  <c r="D522" i="2"/>
  <c r="C522" i="2"/>
  <c r="C515" i="2"/>
  <c r="D515" i="2"/>
  <c r="P515" i="2" s="1"/>
  <c r="C516" i="2"/>
  <c r="D516" i="2"/>
  <c r="C517" i="2"/>
  <c r="D517" i="2"/>
  <c r="C518" i="2"/>
  <c r="D518" i="2"/>
  <c r="C519" i="2"/>
  <c r="D519" i="2"/>
  <c r="C520" i="2"/>
  <c r="D520" i="2"/>
  <c r="C521" i="2"/>
  <c r="D521" i="2"/>
  <c r="D514" i="2"/>
  <c r="C514" i="2"/>
  <c r="C507" i="2"/>
  <c r="D507" i="2"/>
  <c r="P507" i="2" s="1"/>
  <c r="C508" i="2"/>
  <c r="D508" i="2"/>
  <c r="C509" i="2"/>
  <c r="D509" i="2"/>
  <c r="C510" i="2"/>
  <c r="D510" i="2"/>
  <c r="C511" i="2"/>
  <c r="D511" i="2"/>
  <c r="C512" i="2"/>
  <c r="D512" i="2"/>
  <c r="C513" i="2"/>
  <c r="D513" i="2"/>
  <c r="D506" i="2"/>
  <c r="C506" i="2"/>
  <c r="C495" i="2"/>
  <c r="D495" i="2"/>
  <c r="C496" i="2"/>
  <c r="D496" i="2"/>
  <c r="C497" i="2"/>
  <c r="D497" i="2"/>
  <c r="C498" i="2"/>
  <c r="D498" i="2"/>
  <c r="C499" i="2"/>
  <c r="D499" i="2"/>
  <c r="P499" i="2" s="1"/>
  <c r="C500" i="2"/>
  <c r="D500" i="2"/>
  <c r="C501" i="2"/>
  <c r="D501" i="2"/>
  <c r="D494" i="2"/>
  <c r="C494" i="2"/>
  <c r="C485" i="2"/>
  <c r="D485" i="2"/>
  <c r="D484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D486" i="2"/>
  <c r="C486" i="2"/>
  <c r="C479" i="2"/>
  <c r="D479" i="2"/>
  <c r="C480" i="2"/>
  <c r="D480" i="2"/>
  <c r="C481" i="2"/>
  <c r="D481" i="2"/>
  <c r="C482" i="2"/>
  <c r="D482" i="2"/>
  <c r="C483" i="2"/>
  <c r="D483" i="2"/>
  <c r="C484" i="2"/>
  <c r="D478" i="2"/>
  <c r="C478" i="2"/>
  <c r="C471" i="2"/>
  <c r="O471" i="2" s="1"/>
  <c r="D471" i="2"/>
  <c r="C472" i="2"/>
  <c r="O472" i="2" s="1"/>
  <c r="D472" i="2"/>
  <c r="C473" i="2"/>
  <c r="O473" i="2" s="1"/>
  <c r="D473" i="2"/>
  <c r="C474" i="2"/>
  <c r="O474" i="2" s="1"/>
  <c r="D474" i="2"/>
  <c r="C475" i="2"/>
  <c r="O475" i="2" s="1"/>
  <c r="D475" i="2"/>
  <c r="C476" i="2"/>
  <c r="O476" i="2" s="1"/>
  <c r="D476" i="2"/>
  <c r="C477" i="2"/>
  <c r="O477" i="2" s="1"/>
  <c r="D477" i="2"/>
  <c r="D470" i="2"/>
  <c r="C470" i="2"/>
  <c r="O470" i="2" s="1"/>
  <c r="C459" i="2"/>
  <c r="O459" i="2" s="1"/>
  <c r="D459" i="2"/>
  <c r="C460" i="2"/>
  <c r="O460" i="2" s="1"/>
  <c r="D460" i="2"/>
  <c r="C461" i="2"/>
  <c r="O461" i="2" s="1"/>
  <c r="D461" i="2"/>
  <c r="C462" i="2"/>
  <c r="O462" i="2" s="1"/>
  <c r="D462" i="2"/>
  <c r="C463" i="2"/>
  <c r="O463" i="2" s="1"/>
  <c r="D463" i="2"/>
  <c r="C464" i="2"/>
  <c r="O464" i="2" s="1"/>
  <c r="D464" i="2"/>
  <c r="C465" i="2"/>
  <c r="O465" i="2" s="1"/>
  <c r="D465" i="2"/>
  <c r="D458" i="2"/>
  <c r="C458" i="2"/>
  <c r="O458" i="2" s="1"/>
  <c r="C451" i="2"/>
  <c r="O451" i="2" s="1"/>
  <c r="D451" i="2"/>
  <c r="C452" i="2"/>
  <c r="O452" i="2" s="1"/>
  <c r="D452" i="2"/>
  <c r="C453" i="2"/>
  <c r="O453" i="2" s="1"/>
  <c r="D453" i="2"/>
  <c r="C454" i="2"/>
  <c r="O454" i="2" s="1"/>
  <c r="D454" i="2"/>
  <c r="C455" i="2"/>
  <c r="O455" i="2" s="1"/>
  <c r="D455" i="2"/>
  <c r="C456" i="2"/>
  <c r="O456" i="2" s="1"/>
  <c r="D456" i="2"/>
  <c r="C457" i="2"/>
  <c r="O457" i="2" s="1"/>
  <c r="D457" i="2"/>
  <c r="D450" i="2"/>
  <c r="C450" i="2"/>
  <c r="O450" i="2" s="1"/>
  <c r="C443" i="2"/>
  <c r="O443" i="2" s="1"/>
  <c r="D443" i="2"/>
  <c r="C444" i="2"/>
  <c r="O444" i="2" s="1"/>
  <c r="D444" i="2"/>
  <c r="C445" i="2"/>
  <c r="O445" i="2" s="1"/>
  <c r="D445" i="2"/>
  <c r="C446" i="2"/>
  <c r="O446" i="2" s="1"/>
  <c r="D446" i="2"/>
  <c r="C447" i="2"/>
  <c r="O447" i="2" s="1"/>
  <c r="D447" i="2"/>
  <c r="C448" i="2"/>
  <c r="O448" i="2" s="1"/>
  <c r="D448" i="2"/>
  <c r="C449" i="2"/>
  <c r="O449" i="2" s="1"/>
  <c r="D449" i="2"/>
  <c r="D442" i="2"/>
  <c r="C442" i="2"/>
  <c r="O442" i="2" s="1"/>
  <c r="C435" i="2"/>
  <c r="O435" i="2" s="1"/>
  <c r="D435" i="2"/>
  <c r="C436" i="2"/>
  <c r="O436" i="2" s="1"/>
  <c r="D436" i="2"/>
  <c r="C437" i="2"/>
  <c r="O437" i="2" s="1"/>
  <c r="D437" i="2"/>
  <c r="C438" i="2"/>
  <c r="O438" i="2" s="1"/>
  <c r="D438" i="2"/>
  <c r="C439" i="2"/>
  <c r="O439" i="2" s="1"/>
  <c r="D439" i="2"/>
  <c r="C440" i="2"/>
  <c r="O440" i="2" s="1"/>
  <c r="D440" i="2"/>
  <c r="C441" i="2"/>
  <c r="O441" i="2" s="1"/>
  <c r="D441" i="2"/>
  <c r="D434" i="2"/>
  <c r="C434" i="2"/>
  <c r="O434" i="2" s="1"/>
  <c r="C423" i="2"/>
  <c r="O423" i="2" s="1"/>
  <c r="D423" i="2"/>
  <c r="C424" i="2"/>
  <c r="O424" i="2" s="1"/>
  <c r="D424" i="2"/>
  <c r="C425" i="2"/>
  <c r="O425" i="2" s="1"/>
  <c r="D425" i="2"/>
  <c r="C426" i="2"/>
  <c r="O426" i="2" s="1"/>
  <c r="D426" i="2"/>
  <c r="C427" i="2"/>
  <c r="O427" i="2" s="1"/>
  <c r="D427" i="2"/>
  <c r="C428" i="2"/>
  <c r="O428" i="2" s="1"/>
  <c r="D428" i="2"/>
  <c r="C429" i="2"/>
  <c r="O429" i="2" s="1"/>
  <c r="D429" i="2"/>
  <c r="D422" i="2"/>
  <c r="C422" i="2"/>
  <c r="O422" i="2" s="1"/>
  <c r="C415" i="2"/>
  <c r="O415" i="2" s="1"/>
  <c r="D415" i="2"/>
  <c r="C416" i="2"/>
  <c r="O416" i="2" s="1"/>
  <c r="D416" i="2"/>
  <c r="C417" i="2"/>
  <c r="O417" i="2" s="1"/>
  <c r="D417" i="2"/>
  <c r="C418" i="2"/>
  <c r="O418" i="2" s="1"/>
  <c r="D418" i="2"/>
  <c r="C419" i="2"/>
  <c r="O419" i="2" s="1"/>
  <c r="D419" i="2"/>
  <c r="C420" i="2"/>
  <c r="O420" i="2" s="1"/>
  <c r="D420" i="2"/>
  <c r="C421" i="2"/>
  <c r="O421" i="2" s="1"/>
  <c r="D421" i="2"/>
  <c r="D414" i="2"/>
  <c r="C414" i="2"/>
  <c r="O414" i="2" s="1"/>
  <c r="C407" i="2"/>
  <c r="O407" i="2" s="1"/>
  <c r="D407" i="2"/>
  <c r="C408" i="2"/>
  <c r="O408" i="2" s="1"/>
  <c r="D408" i="2"/>
  <c r="C409" i="2"/>
  <c r="O409" i="2" s="1"/>
  <c r="D409" i="2"/>
  <c r="C410" i="2"/>
  <c r="O410" i="2" s="1"/>
  <c r="D410" i="2"/>
  <c r="C411" i="2"/>
  <c r="O411" i="2" s="1"/>
  <c r="D411" i="2"/>
  <c r="C412" i="2"/>
  <c r="O412" i="2" s="1"/>
  <c r="D412" i="2"/>
  <c r="C413" i="2"/>
  <c r="O413" i="2" s="1"/>
  <c r="D413" i="2"/>
  <c r="D406" i="2"/>
  <c r="C406" i="2"/>
  <c r="O406" i="2" s="1"/>
  <c r="C399" i="2"/>
  <c r="O399" i="2" s="1"/>
  <c r="D399" i="2"/>
  <c r="C400" i="2"/>
  <c r="O400" i="2" s="1"/>
  <c r="D400" i="2"/>
  <c r="C401" i="2"/>
  <c r="O401" i="2" s="1"/>
  <c r="D401" i="2"/>
  <c r="C402" i="2"/>
  <c r="O402" i="2" s="1"/>
  <c r="D402" i="2"/>
  <c r="C403" i="2"/>
  <c r="O403" i="2" s="1"/>
  <c r="D403" i="2"/>
  <c r="C404" i="2"/>
  <c r="O404" i="2" s="1"/>
  <c r="D404" i="2"/>
  <c r="C405" i="2"/>
  <c r="O405" i="2" s="1"/>
  <c r="D405" i="2"/>
  <c r="D398" i="2"/>
  <c r="C398" i="2"/>
  <c r="O398" i="2" s="1"/>
  <c r="C387" i="2"/>
  <c r="O387" i="2" s="1"/>
  <c r="S387" i="2" s="1"/>
  <c r="D387" i="2"/>
  <c r="C388" i="2"/>
  <c r="O388" i="2" s="1"/>
  <c r="D388" i="2"/>
  <c r="C389" i="2"/>
  <c r="O389" i="2" s="1"/>
  <c r="D389" i="2"/>
  <c r="C390" i="2"/>
  <c r="O390" i="2" s="1"/>
  <c r="D390" i="2"/>
  <c r="C391" i="2"/>
  <c r="O391" i="2" s="1"/>
  <c r="S391" i="2" s="1"/>
  <c r="D391" i="2"/>
  <c r="C392" i="2"/>
  <c r="O392" i="2" s="1"/>
  <c r="D392" i="2"/>
  <c r="C393" i="2"/>
  <c r="O393" i="2" s="1"/>
  <c r="D393" i="2"/>
  <c r="D386" i="2"/>
  <c r="C386" i="2"/>
  <c r="O386" i="2" s="1"/>
  <c r="C379" i="2"/>
  <c r="O379" i="2" s="1"/>
  <c r="S379" i="2" s="1"/>
  <c r="D379" i="2"/>
  <c r="C380" i="2"/>
  <c r="O380" i="2" s="1"/>
  <c r="D380" i="2"/>
  <c r="C381" i="2"/>
  <c r="O381" i="2" s="1"/>
  <c r="D381" i="2"/>
  <c r="C382" i="2"/>
  <c r="O382" i="2" s="1"/>
  <c r="D382" i="2"/>
  <c r="C383" i="2"/>
  <c r="O383" i="2" s="1"/>
  <c r="S383" i="2" s="1"/>
  <c r="D383" i="2"/>
  <c r="C384" i="2"/>
  <c r="O384" i="2" s="1"/>
  <c r="D384" i="2"/>
  <c r="C385" i="2"/>
  <c r="O385" i="2" s="1"/>
  <c r="D385" i="2"/>
  <c r="D378" i="2"/>
  <c r="C378" i="2"/>
  <c r="O378" i="2" s="1"/>
  <c r="C371" i="2"/>
  <c r="O371" i="2" s="1"/>
  <c r="S371" i="2" s="1"/>
  <c r="D371" i="2"/>
  <c r="C372" i="2"/>
  <c r="O372" i="2" s="1"/>
  <c r="D372" i="2"/>
  <c r="C373" i="2"/>
  <c r="O373" i="2" s="1"/>
  <c r="D373" i="2"/>
  <c r="C374" i="2"/>
  <c r="O374" i="2" s="1"/>
  <c r="D374" i="2"/>
  <c r="C375" i="2"/>
  <c r="O375" i="2" s="1"/>
  <c r="S375" i="2" s="1"/>
  <c r="D375" i="2"/>
  <c r="C376" i="2"/>
  <c r="O376" i="2" s="1"/>
  <c r="D376" i="2"/>
  <c r="C377" i="2"/>
  <c r="O377" i="2" s="1"/>
  <c r="D377" i="2"/>
  <c r="D370" i="2"/>
  <c r="C370" i="2"/>
  <c r="O370" i="2" s="1"/>
  <c r="C363" i="2"/>
  <c r="O363" i="2" s="1"/>
  <c r="S363" i="2" s="1"/>
  <c r="D363" i="2"/>
  <c r="C364" i="2"/>
  <c r="O364" i="2" s="1"/>
  <c r="D364" i="2"/>
  <c r="C365" i="2"/>
  <c r="O365" i="2" s="1"/>
  <c r="D365" i="2"/>
  <c r="C366" i="2"/>
  <c r="O366" i="2" s="1"/>
  <c r="D366" i="2"/>
  <c r="C367" i="2"/>
  <c r="O367" i="2" s="1"/>
  <c r="S367" i="2" s="1"/>
  <c r="D367" i="2"/>
  <c r="C368" i="2"/>
  <c r="O368" i="2" s="1"/>
  <c r="D368" i="2"/>
  <c r="C369" i="2"/>
  <c r="O369" i="2" s="1"/>
  <c r="D369" i="2"/>
  <c r="D362" i="2"/>
  <c r="C362" i="2"/>
  <c r="O362" i="2" s="1"/>
  <c r="C351" i="2"/>
  <c r="O351" i="2" s="1"/>
  <c r="D351" i="2"/>
  <c r="C352" i="2"/>
  <c r="O352" i="2" s="1"/>
  <c r="D352" i="2"/>
  <c r="C353" i="2"/>
  <c r="O353" i="2" s="1"/>
  <c r="D353" i="2"/>
  <c r="C354" i="2"/>
  <c r="O354" i="2" s="1"/>
  <c r="D354" i="2"/>
  <c r="C355" i="2"/>
  <c r="O355" i="2" s="1"/>
  <c r="D355" i="2"/>
  <c r="C356" i="2"/>
  <c r="O356" i="2" s="1"/>
  <c r="D356" i="2"/>
  <c r="P356" i="2" s="1"/>
  <c r="C357" i="2"/>
  <c r="O357" i="2" s="1"/>
  <c r="D357" i="2"/>
  <c r="D350" i="2"/>
  <c r="C350" i="2"/>
  <c r="O350" i="2" s="1"/>
  <c r="C343" i="2"/>
  <c r="O343" i="2" s="1"/>
  <c r="D343" i="2"/>
  <c r="C344" i="2"/>
  <c r="O344" i="2" s="1"/>
  <c r="D344" i="2"/>
  <c r="C345" i="2"/>
  <c r="O345" i="2" s="1"/>
  <c r="D345" i="2"/>
  <c r="C346" i="2"/>
  <c r="O346" i="2" s="1"/>
  <c r="D346" i="2"/>
  <c r="C347" i="2"/>
  <c r="O347" i="2" s="1"/>
  <c r="D347" i="2"/>
  <c r="C348" i="2"/>
  <c r="O348" i="2" s="1"/>
  <c r="D348" i="2"/>
  <c r="C349" i="2"/>
  <c r="O349" i="2" s="1"/>
  <c r="D349" i="2"/>
  <c r="D342" i="2"/>
  <c r="C342" i="2"/>
  <c r="O342" i="2" s="1"/>
  <c r="C335" i="2"/>
  <c r="O335" i="2" s="1"/>
  <c r="D335" i="2"/>
  <c r="C336" i="2"/>
  <c r="O336" i="2" s="1"/>
  <c r="D336" i="2"/>
  <c r="C337" i="2"/>
  <c r="O337" i="2" s="1"/>
  <c r="D337" i="2"/>
  <c r="C338" i="2"/>
  <c r="O338" i="2" s="1"/>
  <c r="D338" i="2"/>
  <c r="C339" i="2"/>
  <c r="O339" i="2" s="1"/>
  <c r="D339" i="2"/>
  <c r="C340" i="2"/>
  <c r="O340" i="2" s="1"/>
  <c r="D340" i="2"/>
  <c r="C341" i="2"/>
  <c r="O341" i="2" s="1"/>
  <c r="D341" i="2"/>
  <c r="D334" i="2"/>
  <c r="C334" i="2"/>
  <c r="O334" i="2" s="1"/>
  <c r="C327" i="2"/>
  <c r="O327" i="2" s="1"/>
  <c r="D327" i="2"/>
  <c r="C328" i="2"/>
  <c r="O328" i="2" s="1"/>
  <c r="D328" i="2"/>
  <c r="C329" i="2"/>
  <c r="O329" i="2" s="1"/>
  <c r="D329" i="2"/>
  <c r="C330" i="2"/>
  <c r="O330" i="2" s="1"/>
  <c r="D330" i="2"/>
  <c r="C331" i="2"/>
  <c r="O331" i="2" s="1"/>
  <c r="D331" i="2"/>
  <c r="C332" i="2"/>
  <c r="O332" i="2" s="1"/>
  <c r="D332" i="2"/>
  <c r="C333" i="2"/>
  <c r="O333" i="2" s="1"/>
  <c r="D333" i="2"/>
  <c r="D326" i="2"/>
  <c r="C326" i="2"/>
  <c r="O326" i="2" s="1"/>
  <c r="C315" i="2"/>
  <c r="O315" i="2" s="1"/>
  <c r="D315" i="2"/>
  <c r="C316" i="2"/>
  <c r="O316" i="2" s="1"/>
  <c r="D316" i="2"/>
  <c r="C317" i="2"/>
  <c r="O317" i="2" s="1"/>
  <c r="D317" i="2"/>
  <c r="C318" i="2"/>
  <c r="O318" i="2" s="1"/>
  <c r="D318" i="2"/>
  <c r="C319" i="2"/>
  <c r="O319" i="2" s="1"/>
  <c r="D319" i="2"/>
  <c r="C320" i="2"/>
  <c r="O320" i="2" s="1"/>
  <c r="D320" i="2"/>
  <c r="C321" i="2"/>
  <c r="O321" i="2" s="1"/>
  <c r="D321" i="2"/>
  <c r="D314" i="2"/>
  <c r="C314" i="2"/>
  <c r="O314" i="2" s="1"/>
  <c r="C307" i="2"/>
  <c r="O307" i="2" s="1"/>
  <c r="D307" i="2"/>
  <c r="C308" i="2"/>
  <c r="O308" i="2" s="1"/>
  <c r="D308" i="2"/>
  <c r="C309" i="2"/>
  <c r="O309" i="2" s="1"/>
  <c r="D309" i="2"/>
  <c r="C310" i="2"/>
  <c r="O310" i="2" s="1"/>
  <c r="D310" i="2"/>
  <c r="C311" i="2"/>
  <c r="O311" i="2" s="1"/>
  <c r="D311" i="2"/>
  <c r="C312" i="2"/>
  <c r="O312" i="2" s="1"/>
  <c r="D312" i="2"/>
  <c r="C313" i="2"/>
  <c r="O313" i="2" s="1"/>
  <c r="D313" i="2"/>
  <c r="D306" i="2"/>
  <c r="C306" i="2"/>
  <c r="O306" i="2" s="1"/>
  <c r="C299" i="2"/>
  <c r="O299" i="2" s="1"/>
  <c r="D299" i="2"/>
  <c r="C300" i="2"/>
  <c r="O300" i="2" s="1"/>
  <c r="D300" i="2"/>
  <c r="C301" i="2"/>
  <c r="O301" i="2" s="1"/>
  <c r="D301" i="2"/>
  <c r="C302" i="2"/>
  <c r="O302" i="2" s="1"/>
  <c r="D302" i="2"/>
  <c r="C303" i="2"/>
  <c r="O303" i="2" s="1"/>
  <c r="D303" i="2"/>
  <c r="C304" i="2"/>
  <c r="O304" i="2" s="1"/>
  <c r="D304" i="2"/>
  <c r="C305" i="2"/>
  <c r="O305" i="2" s="1"/>
  <c r="D305" i="2"/>
  <c r="D298" i="2"/>
  <c r="C298" i="2"/>
  <c r="O298" i="2" s="1"/>
  <c r="C291" i="2"/>
  <c r="O291" i="2" s="1"/>
  <c r="D291" i="2"/>
  <c r="C292" i="2"/>
  <c r="O292" i="2" s="1"/>
  <c r="D292" i="2"/>
  <c r="C293" i="2"/>
  <c r="O293" i="2" s="1"/>
  <c r="D293" i="2"/>
  <c r="C294" i="2"/>
  <c r="O294" i="2" s="1"/>
  <c r="D294" i="2"/>
  <c r="C295" i="2"/>
  <c r="O295" i="2" s="1"/>
  <c r="D295" i="2"/>
  <c r="C296" i="2"/>
  <c r="O296" i="2" s="1"/>
  <c r="D296" i="2"/>
  <c r="C297" i="2"/>
  <c r="O297" i="2" s="1"/>
  <c r="D297" i="2"/>
  <c r="D290" i="2"/>
  <c r="C290" i="2"/>
  <c r="O290" i="2" s="1"/>
  <c r="C279" i="2"/>
  <c r="O279" i="2" s="1"/>
  <c r="D279" i="2"/>
  <c r="C280" i="2"/>
  <c r="O280" i="2" s="1"/>
  <c r="D280" i="2"/>
  <c r="C281" i="2"/>
  <c r="O281" i="2" s="1"/>
  <c r="D281" i="2"/>
  <c r="C282" i="2"/>
  <c r="O282" i="2" s="1"/>
  <c r="D282" i="2"/>
  <c r="C283" i="2"/>
  <c r="O283" i="2" s="1"/>
  <c r="D283" i="2"/>
  <c r="C284" i="2"/>
  <c r="O284" i="2" s="1"/>
  <c r="D284" i="2"/>
  <c r="C285" i="2"/>
  <c r="O285" i="2" s="1"/>
  <c r="D285" i="2"/>
  <c r="D278" i="2"/>
  <c r="C278" i="2"/>
  <c r="O278" i="2" s="1"/>
  <c r="C271" i="2"/>
  <c r="O271" i="2" s="1"/>
  <c r="D271" i="2"/>
  <c r="C272" i="2"/>
  <c r="O272" i="2" s="1"/>
  <c r="D272" i="2"/>
  <c r="C273" i="2"/>
  <c r="O273" i="2" s="1"/>
  <c r="D273" i="2"/>
  <c r="C274" i="2"/>
  <c r="O274" i="2" s="1"/>
  <c r="D274" i="2"/>
  <c r="C275" i="2"/>
  <c r="O275" i="2" s="1"/>
  <c r="D275" i="2"/>
  <c r="C276" i="2"/>
  <c r="O276" i="2" s="1"/>
  <c r="D276" i="2"/>
  <c r="C277" i="2"/>
  <c r="O277" i="2" s="1"/>
  <c r="D277" i="2"/>
  <c r="D270" i="2"/>
  <c r="C270" i="2"/>
  <c r="O270" i="2" s="1"/>
  <c r="C263" i="2"/>
  <c r="O263" i="2" s="1"/>
  <c r="D263" i="2"/>
  <c r="C264" i="2"/>
  <c r="O264" i="2" s="1"/>
  <c r="D264" i="2"/>
  <c r="C265" i="2"/>
  <c r="O265" i="2" s="1"/>
  <c r="D265" i="2"/>
  <c r="C266" i="2"/>
  <c r="O266" i="2" s="1"/>
  <c r="D266" i="2"/>
  <c r="C267" i="2"/>
  <c r="O267" i="2" s="1"/>
  <c r="D267" i="2"/>
  <c r="C268" i="2"/>
  <c r="O268" i="2" s="1"/>
  <c r="D268" i="2"/>
  <c r="C269" i="2"/>
  <c r="O269" i="2" s="1"/>
  <c r="D269" i="2"/>
  <c r="D262" i="2"/>
  <c r="C262" i="2"/>
  <c r="O262" i="2" s="1"/>
  <c r="C255" i="2"/>
  <c r="O255" i="2" s="1"/>
  <c r="D255" i="2"/>
  <c r="C256" i="2"/>
  <c r="O256" i="2" s="1"/>
  <c r="D256" i="2"/>
  <c r="C257" i="2"/>
  <c r="O257" i="2" s="1"/>
  <c r="D257" i="2"/>
  <c r="C258" i="2"/>
  <c r="O258" i="2" s="1"/>
  <c r="D258" i="2"/>
  <c r="C259" i="2"/>
  <c r="O259" i="2" s="1"/>
  <c r="D259" i="2"/>
  <c r="C260" i="2"/>
  <c r="O260" i="2" s="1"/>
  <c r="D260" i="2"/>
  <c r="C261" i="2"/>
  <c r="O261" i="2" s="1"/>
  <c r="D261" i="2"/>
  <c r="D254" i="2"/>
  <c r="C254" i="2"/>
  <c r="O254" i="2" s="1"/>
  <c r="S575" i="2" l="1"/>
  <c r="S407" i="2"/>
  <c r="P483" i="2"/>
  <c r="P481" i="2"/>
  <c r="P479" i="2"/>
  <c r="P493" i="2"/>
  <c r="P491" i="2"/>
  <c r="P489" i="2"/>
  <c r="P487" i="2"/>
  <c r="P500" i="2"/>
  <c r="P508" i="2"/>
  <c r="P520" i="2"/>
  <c r="P528" i="2"/>
  <c r="P536" i="2"/>
  <c r="P532" i="2"/>
  <c r="P548" i="2"/>
  <c r="P544" i="2"/>
  <c r="P556" i="2"/>
  <c r="P564" i="2"/>
  <c r="P560" i="2"/>
  <c r="P502" i="2"/>
  <c r="P504" i="2"/>
  <c r="P538" i="2"/>
  <c r="P540" i="2"/>
  <c r="P574" i="2"/>
  <c r="P576" i="2"/>
  <c r="P477" i="2"/>
  <c r="R477" i="2" s="1"/>
  <c r="P475" i="2"/>
  <c r="R475" i="2" s="1"/>
  <c r="P473" i="2"/>
  <c r="R473" i="2" s="1"/>
  <c r="P471" i="2"/>
  <c r="R471" i="2" s="1"/>
  <c r="P465" i="2"/>
  <c r="R465" i="2" s="1"/>
  <c r="P463" i="2"/>
  <c r="R463" i="2" s="1"/>
  <c r="P461" i="2"/>
  <c r="R461" i="2" s="1"/>
  <c r="P459" i="2"/>
  <c r="R459" i="2" s="1"/>
  <c r="P457" i="2"/>
  <c r="R457" i="2" s="1"/>
  <c r="P455" i="2"/>
  <c r="R455" i="2" s="1"/>
  <c r="P453" i="2"/>
  <c r="R453" i="2" s="1"/>
  <c r="P451" i="2"/>
  <c r="R451" i="2" s="1"/>
  <c r="P449" i="2"/>
  <c r="R449" i="2" s="1"/>
  <c r="P447" i="2"/>
  <c r="R447" i="2" s="1"/>
  <c r="P445" i="2"/>
  <c r="R445" i="2" s="1"/>
  <c r="P443" i="2"/>
  <c r="R443" i="2" s="1"/>
  <c r="P441" i="2"/>
  <c r="R441" i="2" s="1"/>
  <c r="P439" i="2"/>
  <c r="R439" i="2" s="1"/>
  <c r="P437" i="2"/>
  <c r="R437" i="2" s="1"/>
  <c r="P435" i="2"/>
  <c r="R435" i="2" s="1"/>
  <c r="P429" i="2"/>
  <c r="P427" i="2"/>
  <c r="P425" i="2"/>
  <c r="P423" i="2"/>
  <c r="P421" i="2"/>
  <c r="P419" i="2"/>
  <c r="S419" i="2" s="1"/>
  <c r="P417" i="2"/>
  <c r="P415" i="2"/>
  <c r="S415" i="2" s="1"/>
  <c r="P413" i="2"/>
  <c r="P411" i="2"/>
  <c r="S411" i="2" s="1"/>
  <c r="P409" i="2"/>
  <c r="P407" i="2"/>
  <c r="P405" i="2"/>
  <c r="P403" i="2"/>
  <c r="S403" i="2" s="1"/>
  <c r="P401" i="2"/>
  <c r="P399" i="2"/>
  <c r="S399" i="2" s="1"/>
  <c r="P393" i="2"/>
  <c r="S538" i="2"/>
  <c r="O574" i="2"/>
  <c r="S356" i="2"/>
  <c r="S392" i="2"/>
  <c r="S388" i="2"/>
  <c r="S400" i="2"/>
  <c r="S412" i="2"/>
  <c r="S408" i="2"/>
  <c r="S416" i="2"/>
  <c r="S440" i="2"/>
  <c r="S438" i="2"/>
  <c r="S436" i="2"/>
  <c r="S448" i="2"/>
  <c r="S446" i="2"/>
  <c r="S444" i="2"/>
  <c r="S456" i="2"/>
  <c r="S454" i="2"/>
  <c r="S452" i="2"/>
  <c r="S464" i="2"/>
  <c r="S462" i="2"/>
  <c r="S460" i="2"/>
  <c r="S476" i="2"/>
  <c r="S474" i="2"/>
  <c r="S472" i="2"/>
  <c r="P478" i="2"/>
  <c r="P482" i="2"/>
  <c r="P480" i="2"/>
  <c r="P492" i="2"/>
  <c r="P490" i="2"/>
  <c r="P488" i="2"/>
  <c r="P484" i="2"/>
  <c r="P494" i="2"/>
  <c r="P506" i="2"/>
  <c r="P514" i="2"/>
  <c r="P522" i="2"/>
  <c r="P530" i="2"/>
  <c r="R341" i="2"/>
  <c r="S341" i="2"/>
  <c r="R339" i="2"/>
  <c r="S339" i="2"/>
  <c r="R349" i="2"/>
  <c r="S349" i="2"/>
  <c r="R351" i="2"/>
  <c r="S351" i="2"/>
  <c r="P470" i="2"/>
  <c r="S470" i="2" s="1"/>
  <c r="P458" i="2"/>
  <c r="P450" i="2"/>
  <c r="P442" i="2"/>
  <c r="S442" i="2" s="1"/>
  <c r="P434" i="2"/>
  <c r="P422" i="2"/>
  <c r="P414" i="2"/>
  <c r="P406" i="2"/>
  <c r="P398" i="2"/>
  <c r="P386" i="2"/>
  <c r="R577" i="2"/>
  <c r="R575" i="2"/>
  <c r="O562" i="2"/>
  <c r="P559" i="2"/>
  <c r="O546" i="2"/>
  <c r="P543" i="2"/>
  <c r="O534" i="2"/>
  <c r="P531" i="2"/>
  <c r="O510" i="2"/>
  <c r="S450" i="2"/>
  <c r="S458" i="2"/>
  <c r="P498" i="2"/>
  <c r="P496" i="2"/>
  <c r="P512" i="2"/>
  <c r="P510" i="2"/>
  <c r="P518" i="2"/>
  <c r="P526" i="2"/>
  <c r="P534" i="2"/>
  <c r="P546" i="2"/>
  <c r="P554" i="2"/>
  <c r="P562" i="2"/>
  <c r="P572" i="2"/>
  <c r="P570" i="2"/>
  <c r="O572" i="2"/>
  <c r="O568" i="2"/>
  <c r="S568" i="2" s="1"/>
  <c r="O564" i="2"/>
  <c r="S564" i="2" s="1"/>
  <c r="O560" i="2"/>
  <c r="S560" i="2" s="1"/>
  <c r="O556" i="2"/>
  <c r="S556" i="2" s="1"/>
  <c r="O552" i="2"/>
  <c r="S552" i="2" s="1"/>
  <c r="O548" i="2"/>
  <c r="S548" i="2" s="1"/>
  <c r="O544" i="2"/>
  <c r="S544" i="2" s="1"/>
  <c r="O536" i="2"/>
  <c r="O532" i="2"/>
  <c r="O528" i="2"/>
  <c r="O524" i="2"/>
  <c r="S524" i="2" s="1"/>
  <c r="O520" i="2"/>
  <c r="O516" i="2"/>
  <c r="O514" i="2"/>
  <c r="O512" i="2"/>
  <c r="O508" i="2"/>
  <c r="O506" i="2"/>
  <c r="O500" i="2"/>
  <c r="O498" i="2"/>
  <c r="O496" i="2"/>
  <c r="O558" i="2"/>
  <c r="O542" i="2"/>
  <c r="O530" i="2"/>
  <c r="S327" i="2"/>
  <c r="R337" i="2"/>
  <c r="S337" i="2"/>
  <c r="R347" i="2"/>
  <c r="S347" i="2"/>
  <c r="R343" i="2"/>
  <c r="S343" i="2"/>
  <c r="R353" i="2"/>
  <c r="S353" i="2"/>
  <c r="P550" i="2"/>
  <c r="E183" i="1"/>
  <c r="S357" i="2"/>
  <c r="P335" i="2"/>
  <c r="P333" i="2"/>
  <c r="R333" i="2" s="1"/>
  <c r="P331" i="2"/>
  <c r="R331" i="2" s="1"/>
  <c r="P329" i="2"/>
  <c r="P327" i="2"/>
  <c r="R327" i="2" s="1"/>
  <c r="P321" i="2"/>
  <c r="S321" i="2" s="1"/>
  <c r="P319" i="2"/>
  <c r="R319" i="2" s="1"/>
  <c r="P317" i="2"/>
  <c r="S317" i="2" s="1"/>
  <c r="P315" i="2"/>
  <c r="P313" i="2"/>
  <c r="S313" i="2" s="1"/>
  <c r="P311" i="2"/>
  <c r="R311" i="2" s="1"/>
  <c r="P309" i="2"/>
  <c r="R309" i="2" s="1"/>
  <c r="P307" i="2"/>
  <c r="R307" i="2" s="1"/>
  <c r="P305" i="2"/>
  <c r="R305" i="2" s="1"/>
  <c r="P303" i="2"/>
  <c r="R303" i="2" s="1"/>
  <c r="P301" i="2"/>
  <c r="S301" i="2" s="1"/>
  <c r="P299" i="2"/>
  <c r="R299" i="2" s="1"/>
  <c r="P297" i="2"/>
  <c r="R297" i="2" s="1"/>
  <c r="P295" i="2"/>
  <c r="S295" i="2" s="1"/>
  <c r="P293" i="2"/>
  <c r="S293" i="2" s="1"/>
  <c r="P291" i="2"/>
  <c r="S291" i="2" s="1"/>
  <c r="P285" i="2"/>
  <c r="S285" i="2" s="1"/>
  <c r="P283" i="2"/>
  <c r="S283" i="2" s="1"/>
  <c r="P281" i="2"/>
  <c r="S281" i="2" s="1"/>
  <c r="P279" i="2"/>
  <c r="S279" i="2" s="1"/>
  <c r="P277" i="2"/>
  <c r="S277" i="2" s="1"/>
  <c r="P275" i="2"/>
  <c r="S275" i="2" s="1"/>
  <c r="P273" i="2"/>
  <c r="S273" i="2" s="1"/>
  <c r="P271" i="2"/>
  <c r="S271" i="2" s="1"/>
  <c r="P269" i="2"/>
  <c r="S269" i="2" s="1"/>
  <c r="P267" i="2"/>
  <c r="S267" i="2" s="1"/>
  <c r="P265" i="2"/>
  <c r="S265" i="2" s="1"/>
  <c r="P263" i="2"/>
  <c r="S263" i="2" s="1"/>
  <c r="P261" i="2"/>
  <c r="S261" i="2" s="1"/>
  <c r="P259" i="2"/>
  <c r="S259" i="2" s="1"/>
  <c r="P257" i="2"/>
  <c r="S257" i="2" s="1"/>
  <c r="P255" i="2"/>
  <c r="S255" i="2" s="1"/>
  <c r="O72" i="2"/>
  <c r="S106" i="2"/>
  <c r="S108" i="2"/>
  <c r="O504" i="2"/>
  <c r="O540" i="2"/>
  <c r="S540" i="2" s="1"/>
  <c r="O576" i="2"/>
  <c r="O570" i="2"/>
  <c r="O554" i="2"/>
  <c r="S554" i="2" s="1"/>
  <c r="O526" i="2"/>
  <c r="S526" i="2" s="1"/>
  <c r="O494" i="2"/>
  <c r="R301" i="2"/>
  <c r="R321" i="2"/>
  <c r="R315" i="2"/>
  <c r="S315" i="2"/>
  <c r="R329" i="2"/>
  <c r="S329" i="2"/>
  <c r="R335" i="2"/>
  <c r="S335" i="2"/>
  <c r="R345" i="2"/>
  <c r="S345" i="2"/>
  <c r="P542" i="2"/>
  <c r="P558" i="2"/>
  <c r="P566" i="2"/>
  <c r="P355" i="2"/>
  <c r="S355" i="2" s="1"/>
  <c r="P486" i="2"/>
  <c r="P485" i="2"/>
  <c r="P501" i="2"/>
  <c r="P497" i="2"/>
  <c r="P495" i="2"/>
  <c r="P513" i="2"/>
  <c r="P511" i="2"/>
  <c r="P509" i="2"/>
  <c r="P521" i="2"/>
  <c r="P519" i="2"/>
  <c r="P517" i="2"/>
  <c r="P529" i="2"/>
  <c r="P525" i="2"/>
  <c r="P537" i="2"/>
  <c r="P533" i="2"/>
  <c r="P549" i="2"/>
  <c r="P545" i="2"/>
  <c r="P557" i="2"/>
  <c r="P553" i="2"/>
  <c r="P565" i="2"/>
  <c r="P561" i="2"/>
  <c r="P569" i="2"/>
  <c r="E182" i="1"/>
  <c r="R35" i="2"/>
  <c r="R37" i="2"/>
  <c r="R143" i="2"/>
  <c r="R145" i="2"/>
  <c r="R179" i="2"/>
  <c r="R181" i="2"/>
  <c r="S325" i="2"/>
  <c r="S359" i="2"/>
  <c r="O573" i="2"/>
  <c r="O571" i="2"/>
  <c r="R571" i="2" s="1"/>
  <c r="O569" i="2"/>
  <c r="O567" i="2"/>
  <c r="R567" i="2" s="1"/>
  <c r="O565" i="2"/>
  <c r="O563" i="2"/>
  <c r="O561" i="2"/>
  <c r="O559" i="2"/>
  <c r="R559" i="2" s="1"/>
  <c r="O557" i="2"/>
  <c r="O555" i="2"/>
  <c r="O553" i="2"/>
  <c r="O551" i="2"/>
  <c r="R551" i="2" s="1"/>
  <c r="O549" i="2"/>
  <c r="O547" i="2"/>
  <c r="O545" i="2"/>
  <c r="O543" i="2"/>
  <c r="R543" i="2" s="1"/>
  <c r="O537" i="2"/>
  <c r="O535" i="2"/>
  <c r="O533" i="2"/>
  <c r="O531" i="2"/>
  <c r="R531" i="2" s="1"/>
  <c r="O529" i="2"/>
  <c r="O527" i="2"/>
  <c r="O525" i="2"/>
  <c r="O523" i="2"/>
  <c r="R523" i="2" s="1"/>
  <c r="O521" i="2"/>
  <c r="S577" i="2"/>
  <c r="O566" i="2"/>
  <c r="O550" i="2"/>
  <c r="S550" i="2" s="1"/>
  <c r="O522" i="2"/>
  <c r="O518" i="2"/>
  <c r="O492" i="2"/>
  <c r="C178" i="1"/>
  <c r="E179" i="1"/>
  <c r="C187" i="1"/>
  <c r="O34" i="2"/>
  <c r="R34" i="2" s="1"/>
  <c r="O36" i="2"/>
  <c r="R36" i="2" s="1"/>
  <c r="O142" i="2"/>
  <c r="R142" i="2" s="1"/>
  <c r="O144" i="2"/>
  <c r="R144" i="2" s="1"/>
  <c r="O178" i="2"/>
  <c r="R178" i="2" s="1"/>
  <c r="O180" i="2"/>
  <c r="R180" i="2" s="1"/>
  <c r="O214" i="2"/>
  <c r="S214" i="2" s="1"/>
  <c r="O250" i="2"/>
  <c r="R250" i="2" s="1"/>
  <c r="O252" i="2"/>
  <c r="O286" i="2"/>
  <c r="O288" i="2"/>
  <c r="O322" i="2"/>
  <c r="O324" i="2"/>
  <c r="O358" i="2"/>
  <c r="O360" i="2"/>
  <c r="S360" i="2" s="1"/>
  <c r="O394" i="2"/>
  <c r="O396" i="2"/>
  <c r="O430" i="2"/>
  <c r="O432" i="2"/>
  <c r="O466" i="2"/>
  <c r="O468" i="2"/>
  <c r="O490" i="2"/>
  <c r="S490" i="2" s="1"/>
  <c r="O488" i="2"/>
  <c r="O486" i="2"/>
  <c r="O484" i="2"/>
  <c r="O482" i="2"/>
  <c r="S482" i="2" s="1"/>
  <c r="O480" i="2"/>
  <c r="O478" i="2"/>
  <c r="P217" i="2"/>
  <c r="S217" i="2" s="1"/>
  <c r="P251" i="2"/>
  <c r="S251" i="2" s="1"/>
  <c r="P253" i="2"/>
  <c r="S253" i="2" s="1"/>
  <c r="P287" i="2"/>
  <c r="S287" i="2" s="1"/>
  <c r="P289" i="2"/>
  <c r="S289" i="2" s="1"/>
  <c r="P323" i="2"/>
  <c r="R323" i="2" s="1"/>
  <c r="P325" i="2"/>
  <c r="R325" i="2" s="1"/>
  <c r="P361" i="2"/>
  <c r="S361" i="2" s="1"/>
  <c r="P395" i="2"/>
  <c r="S395" i="2" s="1"/>
  <c r="P397" i="2"/>
  <c r="P431" i="2"/>
  <c r="P433" i="2"/>
  <c r="R433" i="2" s="1"/>
  <c r="P467" i="2"/>
  <c r="R467" i="2" s="1"/>
  <c r="P469" i="2"/>
  <c r="R469" i="2" s="1"/>
  <c r="O519" i="2"/>
  <c r="O517" i="2"/>
  <c r="O515" i="2"/>
  <c r="O513" i="2"/>
  <c r="R513" i="2" s="1"/>
  <c r="O511" i="2"/>
  <c r="O509" i="2"/>
  <c r="O507" i="2"/>
  <c r="O501" i="2"/>
  <c r="R501" i="2" s="1"/>
  <c r="O499" i="2"/>
  <c r="O497" i="2"/>
  <c r="O495" i="2"/>
  <c r="O493" i="2"/>
  <c r="R493" i="2" s="1"/>
  <c r="O491" i="2"/>
  <c r="O489" i="2"/>
  <c r="O487" i="2"/>
  <c r="O485" i="2"/>
  <c r="R485" i="2" s="1"/>
  <c r="O483" i="2"/>
  <c r="O481" i="2"/>
  <c r="O479" i="2"/>
  <c r="P250" i="2"/>
  <c r="P252" i="2"/>
  <c r="S252" i="2" s="1"/>
  <c r="P286" i="2"/>
  <c r="P288" i="2"/>
  <c r="S288" i="2" s="1"/>
  <c r="P322" i="2"/>
  <c r="P324" i="2"/>
  <c r="S324" i="2" s="1"/>
  <c r="P358" i="2"/>
  <c r="P394" i="2"/>
  <c r="S394" i="2" s="1"/>
  <c r="P396" i="2"/>
  <c r="P430" i="2"/>
  <c r="P432" i="2"/>
  <c r="P466" i="2"/>
  <c r="P468" i="2"/>
  <c r="P384" i="2"/>
  <c r="S384" i="2" s="1"/>
  <c r="P382" i="2"/>
  <c r="P380" i="2"/>
  <c r="R380" i="2" s="1"/>
  <c r="P378" i="2"/>
  <c r="P376" i="2"/>
  <c r="S376" i="2" s="1"/>
  <c r="P374" i="2"/>
  <c r="P372" i="2"/>
  <c r="S372" i="2" s="1"/>
  <c r="P370" i="2"/>
  <c r="P368" i="2"/>
  <c r="S368" i="2" s="1"/>
  <c r="P366" i="2"/>
  <c r="P364" i="2"/>
  <c r="S364" i="2" s="1"/>
  <c r="P362" i="2"/>
  <c r="P354" i="2"/>
  <c r="S354" i="2" s="1"/>
  <c r="P352" i="2"/>
  <c r="S352" i="2" s="1"/>
  <c r="P350" i="2"/>
  <c r="S350" i="2" s="1"/>
  <c r="P348" i="2"/>
  <c r="S348" i="2" s="1"/>
  <c r="P346" i="2"/>
  <c r="S346" i="2" s="1"/>
  <c r="P344" i="2"/>
  <c r="S344" i="2" s="1"/>
  <c r="P342" i="2"/>
  <c r="S342" i="2" s="1"/>
  <c r="P340" i="2"/>
  <c r="S340" i="2" s="1"/>
  <c r="P338" i="2"/>
  <c r="S338" i="2" s="1"/>
  <c r="P336" i="2"/>
  <c r="S336" i="2" s="1"/>
  <c r="P334" i="2"/>
  <c r="S334" i="2" s="1"/>
  <c r="P332" i="2"/>
  <c r="S332" i="2" s="1"/>
  <c r="P330" i="2"/>
  <c r="S330" i="2" s="1"/>
  <c r="P328" i="2"/>
  <c r="S328" i="2" s="1"/>
  <c r="P326" i="2"/>
  <c r="S326" i="2" s="1"/>
  <c r="P320" i="2"/>
  <c r="S320" i="2" s="1"/>
  <c r="P318" i="2"/>
  <c r="S318" i="2" s="1"/>
  <c r="P316" i="2"/>
  <c r="S316" i="2" s="1"/>
  <c r="P314" i="2"/>
  <c r="S314" i="2" s="1"/>
  <c r="P312" i="2"/>
  <c r="S312" i="2" s="1"/>
  <c r="P310" i="2"/>
  <c r="S310" i="2" s="1"/>
  <c r="P308" i="2"/>
  <c r="S308" i="2" s="1"/>
  <c r="P306" i="2"/>
  <c r="S306" i="2" s="1"/>
  <c r="P304" i="2"/>
  <c r="S304" i="2" s="1"/>
  <c r="P302" i="2"/>
  <c r="S302" i="2" s="1"/>
  <c r="P300" i="2"/>
  <c r="S300" i="2" s="1"/>
  <c r="P298" i="2"/>
  <c r="S298" i="2" s="1"/>
  <c r="P296" i="2"/>
  <c r="S296" i="2" s="1"/>
  <c r="P294" i="2"/>
  <c r="S294" i="2" s="1"/>
  <c r="P292" i="2"/>
  <c r="S292" i="2" s="1"/>
  <c r="P290" i="2"/>
  <c r="S290" i="2" s="1"/>
  <c r="P284" i="2"/>
  <c r="S284" i="2" s="1"/>
  <c r="P282" i="2"/>
  <c r="S282" i="2" s="1"/>
  <c r="P280" i="2"/>
  <c r="S280" i="2" s="1"/>
  <c r="P278" i="2"/>
  <c r="S278" i="2" s="1"/>
  <c r="P276" i="2"/>
  <c r="S276" i="2" s="1"/>
  <c r="P274" i="2"/>
  <c r="S274" i="2" s="1"/>
  <c r="P272" i="2"/>
  <c r="S272" i="2" s="1"/>
  <c r="P270" i="2"/>
  <c r="S270" i="2" s="1"/>
  <c r="P268" i="2"/>
  <c r="S268" i="2" s="1"/>
  <c r="P266" i="2"/>
  <c r="S266" i="2" s="1"/>
  <c r="P264" i="2"/>
  <c r="S264" i="2" s="1"/>
  <c r="P262" i="2"/>
  <c r="S262" i="2" s="1"/>
  <c r="P260" i="2"/>
  <c r="S260" i="2" s="1"/>
  <c r="P258" i="2"/>
  <c r="S258" i="2" s="1"/>
  <c r="P256" i="2"/>
  <c r="S256" i="2" s="1"/>
  <c r="P254" i="2"/>
  <c r="S254" i="2" s="1"/>
  <c r="O71" i="2"/>
  <c r="O73" i="2"/>
  <c r="O107" i="2"/>
  <c r="S107" i="2" s="1"/>
  <c r="O109" i="2"/>
  <c r="S109" i="2" s="1"/>
  <c r="O215" i="2"/>
  <c r="O503" i="2"/>
  <c r="S503" i="2" s="1"/>
  <c r="O505" i="2"/>
  <c r="R572" i="2"/>
  <c r="S572" i="2"/>
  <c r="R576" i="2"/>
  <c r="S576" i="2"/>
  <c r="S574" i="2"/>
  <c r="R574" i="2"/>
  <c r="S569" i="2"/>
  <c r="S565" i="2"/>
  <c r="S563" i="2"/>
  <c r="S561" i="2"/>
  <c r="S557" i="2"/>
  <c r="S555" i="2"/>
  <c r="S549" i="2"/>
  <c r="S547" i="2"/>
  <c r="S545" i="2"/>
  <c r="S541" i="2"/>
  <c r="S539" i="2"/>
  <c r="R536" i="2"/>
  <c r="S536" i="2"/>
  <c r="R532" i="2"/>
  <c r="S532" i="2"/>
  <c r="R528" i="2"/>
  <c r="S528" i="2"/>
  <c r="R524" i="2"/>
  <c r="R520" i="2"/>
  <c r="S520" i="2"/>
  <c r="R516" i="2"/>
  <c r="S516" i="2"/>
  <c r="R512" i="2"/>
  <c r="R508" i="2"/>
  <c r="S508" i="2"/>
  <c r="R504" i="2"/>
  <c r="S504" i="2"/>
  <c r="R500" i="2"/>
  <c r="S500" i="2"/>
  <c r="R496" i="2"/>
  <c r="S496" i="2"/>
  <c r="R492" i="2"/>
  <c r="S492" i="2"/>
  <c r="R488" i="2"/>
  <c r="S488" i="2"/>
  <c r="R484" i="2"/>
  <c r="S484" i="2"/>
  <c r="R480" i="2"/>
  <c r="S480" i="2"/>
  <c r="R569" i="2"/>
  <c r="R565" i="2"/>
  <c r="R563" i="2"/>
  <c r="R561" i="2"/>
  <c r="R557" i="2"/>
  <c r="R555" i="2"/>
  <c r="R553" i="2"/>
  <c r="R549" i="2"/>
  <c r="R547" i="2"/>
  <c r="R545" i="2"/>
  <c r="R541" i="2"/>
  <c r="R539" i="2"/>
  <c r="R535" i="2"/>
  <c r="S535" i="2"/>
  <c r="R527" i="2"/>
  <c r="S527" i="2"/>
  <c r="R519" i="2"/>
  <c r="S519" i="2"/>
  <c r="R515" i="2"/>
  <c r="S515" i="2"/>
  <c r="R511" i="2"/>
  <c r="R507" i="2"/>
  <c r="S507" i="2"/>
  <c r="R503" i="2"/>
  <c r="R499" i="2"/>
  <c r="S499" i="2"/>
  <c r="R495" i="2"/>
  <c r="S495" i="2"/>
  <c r="R491" i="2"/>
  <c r="S491" i="2"/>
  <c r="R487" i="2"/>
  <c r="S487" i="2"/>
  <c r="R483" i="2"/>
  <c r="S483" i="2"/>
  <c r="R479" i="2"/>
  <c r="S479" i="2"/>
  <c r="R534" i="2"/>
  <c r="S534" i="2"/>
  <c r="R530" i="2"/>
  <c r="S530" i="2"/>
  <c r="R526" i="2"/>
  <c r="R522" i="2"/>
  <c r="S522" i="2"/>
  <c r="R518" i="2"/>
  <c r="S518" i="2"/>
  <c r="R514" i="2"/>
  <c r="S514" i="2"/>
  <c r="R510" i="2"/>
  <c r="S510" i="2"/>
  <c r="R506" i="2"/>
  <c r="S506" i="2"/>
  <c r="R502" i="2"/>
  <c r="S502" i="2"/>
  <c r="R498" i="2"/>
  <c r="S498" i="2"/>
  <c r="R494" i="2"/>
  <c r="S494" i="2"/>
  <c r="R490" i="2"/>
  <c r="R486" i="2"/>
  <c r="S486" i="2"/>
  <c r="R482" i="2"/>
  <c r="R478" i="2"/>
  <c r="S478" i="2"/>
  <c r="R570" i="2"/>
  <c r="R568" i="2"/>
  <c r="R566" i="2"/>
  <c r="R564" i="2"/>
  <c r="R562" i="2"/>
  <c r="R560" i="2"/>
  <c r="R558" i="2"/>
  <c r="R556" i="2"/>
  <c r="R554" i="2"/>
  <c r="R552" i="2"/>
  <c r="R548" i="2"/>
  <c r="R546" i="2"/>
  <c r="R544" i="2"/>
  <c r="R542" i="2"/>
  <c r="R538" i="2"/>
  <c r="R537" i="2"/>
  <c r="S537" i="2"/>
  <c r="S533" i="2"/>
  <c r="R529" i="2"/>
  <c r="S529" i="2"/>
  <c r="R525" i="2"/>
  <c r="S525" i="2"/>
  <c r="R521" i="2"/>
  <c r="S521" i="2"/>
  <c r="S517" i="2"/>
  <c r="R509" i="2"/>
  <c r="S509" i="2"/>
  <c r="R505" i="2"/>
  <c r="S505" i="2"/>
  <c r="S501" i="2"/>
  <c r="R497" i="2"/>
  <c r="S497" i="2"/>
  <c r="S493" i="2"/>
  <c r="R489" i="2"/>
  <c r="S489" i="2"/>
  <c r="S485" i="2"/>
  <c r="R481" i="2"/>
  <c r="S481" i="2"/>
  <c r="S434" i="2"/>
  <c r="R434" i="2"/>
  <c r="S426" i="2"/>
  <c r="R426" i="2"/>
  <c r="S422" i="2"/>
  <c r="R422" i="2"/>
  <c r="S418" i="2"/>
  <c r="S414" i="2"/>
  <c r="S410" i="2"/>
  <c r="S406" i="2"/>
  <c r="S402" i="2"/>
  <c r="S398" i="2"/>
  <c r="S390" i="2"/>
  <c r="S386" i="2"/>
  <c r="S382" i="2"/>
  <c r="S378" i="2"/>
  <c r="S374" i="2"/>
  <c r="S370" i="2"/>
  <c r="S366" i="2"/>
  <c r="S362" i="2"/>
  <c r="S477" i="2"/>
  <c r="R476" i="2"/>
  <c r="R474" i="2"/>
  <c r="R472" i="2"/>
  <c r="R470" i="2"/>
  <c r="R468" i="2"/>
  <c r="R466" i="2"/>
  <c r="R464" i="2"/>
  <c r="R462" i="2"/>
  <c r="R460" i="2"/>
  <c r="R458" i="2"/>
  <c r="R456" i="2"/>
  <c r="R454" i="2"/>
  <c r="R452" i="2"/>
  <c r="R450" i="2"/>
  <c r="R448" i="2"/>
  <c r="R446" i="2"/>
  <c r="R444" i="2"/>
  <c r="R442" i="2"/>
  <c r="R440" i="2"/>
  <c r="R438" i="2"/>
  <c r="R436" i="2"/>
  <c r="S433" i="2"/>
  <c r="S429" i="2"/>
  <c r="R429" i="2"/>
  <c r="S425" i="2"/>
  <c r="R425" i="2"/>
  <c r="S421" i="2"/>
  <c r="R421" i="2"/>
  <c r="S417" i="2"/>
  <c r="S413" i="2"/>
  <c r="S409" i="2"/>
  <c r="S405" i="2"/>
  <c r="S401" i="2"/>
  <c r="S397" i="2"/>
  <c r="S393" i="2"/>
  <c r="S389" i="2"/>
  <c r="S385" i="2"/>
  <c r="S381" i="2"/>
  <c r="S377" i="2"/>
  <c r="S373" i="2"/>
  <c r="S369" i="2"/>
  <c r="S365" i="2"/>
  <c r="S475" i="2"/>
  <c r="S473" i="2"/>
  <c r="S471" i="2"/>
  <c r="S469" i="2"/>
  <c r="S467" i="2"/>
  <c r="S465" i="2"/>
  <c r="S463" i="2"/>
  <c r="S461" i="2"/>
  <c r="S459" i="2"/>
  <c r="S457" i="2"/>
  <c r="S455" i="2"/>
  <c r="S453" i="2"/>
  <c r="S451" i="2"/>
  <c r="S449" i="2"/>
  <c r="S447" i="2"/>
  <c r="S445" i="2"/>
  <c r="S443" i="2"/>
  <c r="S441" i="2"/>
  <c r="S439" i="2"/>
  <c r="S437" i="2"/>
  <c r="S435" i="2"/>
  <c r="S432" i="2"/>
  <c r="R432" i="2"/>
  <c r="S428" i="2"/>
  <c r="R428" i="2"/>
  <c r="S424" i="2"/>
  <c r="R424" i="2"/>
  <c r="S420" i="2"/>
  <c r="S404" i="2"/>
  <c r="S431" i="2"/>
  <c r="R431" i="2"/>
  <c r="S427" i="2"/>
  <c r="R427" i="2"/>
  <c r="S423" i="2"/>
  <c r="R423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79" i="2"/>
  <c r="R378" i="2"/>
  <c r="R377" i="2"/>
  <c r="R376" i="2"/>
  <c r="R375" i="2"/>
  <c r="R374" i="2"/>
  <c r="R373" i="2"/>
  <c r="R371" i="2"/>
  <c r="R370" i="2"/>
  <c r="R369" i="2"/>
  <c r="R368" i="2"/>
  <c r="R367" i="2"/>
  <c r="R366" i="2"/>
  <c r="R365" i="2"/>
  <c r="R363" i="2"/>
  <c r="R362" i="2"/>
  <c r="R360" i="2"/>
  <c r="R356" i="2"/>
  <c r="R293" i="2"/>
  <c r="R289" i="2"/>
  <c r="R285" i="2"/>
  <c r="R281" i="2"/>
  <c r="R277" i="2"/>
  <c r="R273" i="2"/>
  <c r="R269" i="2"/>
  <c r="R265" i="2"/>
  <c r="R261" i="2"/>
  <c r="R257" i="2"/>
  <c r="R253" i="2"/>
  <c r="R217" i="2"/>
  <c r="S215" i="2"/>
  <c r="R215" i="2"/>
  <c r="R361" i="2"/>
  <c r="R357" i="2"/>
  <c r="R354" i="2"/>
  <c r="R352" i="2"/>
  <c r="R350" i="2"/>
  <c r="R348" i="2"/>
  <c r="R346" i="2"/>
  <c r="R344" i="2"/>
  <c r="R342" i="2"/>
  <c r="R340" i="2"/>
  <c r="R338" i="2"/>
  <c r="R336" i="2"/>
  <c r="R334" i="2"/>
  <c r="R332" i="2"/>
  <c r="R330" i="2"/>
  <c r="R328" i="2"/>
  <c r="R326" i="2"/>
  <c r="R324" i="2"/>
  <c r="R322" i="2"/>
  <c r="R320" i="2"/>
  <c r="R318" i="2"/>
  <c r="R316" i="2"/>
  <c r="R314" i="2"/>
  <c r="R312" i="2"/>
  <c r="R310" i="2"/>
  <c r="R308" i="2"/>
  <c r="R306" i="2"/>
  <c r="R304" i="2"/>
  <c r="R302" i="2"/>
  <c r="R300" i="2"/>
  <c r="R298" i="2"/>
  <c r="R296" i="2"/>
  <c r="R292" i="2"/>
  <c r="R288" i="2"/>
  <c r="R284" i="2"/>
  <c r="R280" i="2"/>
  <c r="R276" i="2"/>
  <c r="R272" i="2"/>
  <c r="R268" i="2"/>
  <c r="R264" i="2"/>
  <c r="R260" i="2"/>
  <c r="R256" i="2"/>
  <c r="R252" i="2"/>
  <c r="R358" i="2"/>
  <c r="R295" i="2"/>
  <c r="R291" i="2"/>
  <c r="R287" i="2"/>
  <c r="R283" i="2"/>
  <c r="R279" i="2"/>
  <c r="R275" i="2"/>
  <c r="R271" i="2"/>
  <c r="R267" i="2"/>
  <c r="R263" i="2"/>
  <c r="R259" i="2"/>
  <c r="R255" i="2"/>
  <c r="R251" i="2"/>
  <c r="R359" i="2"/>
  <c r="R355" i="2"/>
  <c r="S216" i="2"/>
  <c r="R216" i="2"/>
  <c r="R214" i="2"/>
  <c r="S181" i="2"/>
  <c r="S180" i="2"/>
  <c r="S179" i="2"/>
  <c r="S178" i="2"/>
  <c r="S145" i="2"/>
  <c r="S144" i="2"/>
  <c r="S143" i="2"/>
  <c r="S142" i="2"/>
  <c r="R109" i="2"/>
  <c r="R107" i="2"/>
  <c r="R71" i="2"/>
  <c r="S71" i="2"/>
  <c r="R70" i="2"/>
  <c r="S70" i="2"/>
  <c r="R108" i="2"/>
  <c r="R106" i="2"/>
  <c r="R73" i="2"/>
  <c r="S73" i="2"/>
  <c r="R72" i="2"/>
  <c r="S72" i="2"/>
  <c r="S37" i="2"/>
  <c r="S36" i="2"/>
  <c r="S35" i="2"/>
  <c r="S34" i="2"/>
  <c r="E178" i="1"/>
  <c r="C243" i="2"/>
  <c r="O243" i="2" s="1"/>
  <c r="R243" i="2" s="1"/>
  <c r="D243" i="2"/>
  <c r="P243" i="2" s="1"/>
  <c r="S243" i="2" s="1"/>
  <c r="C244" i="2"/>
  <c r="O244" i="2" s="1"/>
  <c r="R244" i="2" s="1"/>
  <c r="D244" i="2"/>
  <c r="P244" i="2" s="1"/>
  <c r="C245" i="2"/>
  <c r="O245" i="2" s="1"/>
  <c r="R245" i="2" s="1"/>
  <c r="D245" i="2"/>
  <c r="P245" i="2" s="1"/>
  <c r="S245" i="2" s="1"/>
  <c r="C246" i="2"/>
  <c r="O246" i="2" s="1"/>
  <c r="D246" i="2"/>
  <c r="P246" i="2" s="1"/>
  <c r="C247" i="2"/>
  <c r="O247" i="2" s="1"/>
  <c r="R247" i="2" s="1"/>
  <c r="D247" i="2"/>
  <c r="P247" i="2" s="1"/>
  <c r="S247" i="2" s="1"/>
  <c r="C248" i="2"/>
  <c r="O248" i="2" s="1"/>
  <c r="R248" i="2" s="1"/>
  <c r="D248" i="2"/>
  <c r="P248" i="2" s="1"/>
  <c r="C249" i="2"/>
  <c r="O249" i="2" s="1"/>
  <c r="R249" i="2" s="1"/>
  <c r="D249" i="2"/>
  <c r="P249" i="2" s="1"/>
  <c r="S249" i="2" s="1"/>
  <c r="D242" i="2"/>
  <c r="P242" i="2" s="1"/>
  <c r="S242" i="2" s="1"/>
  <c r="C242" i="2"/>
  <c r="O242" i="2" s="1"/>
  <c r="C235" i="2"/>
  <c r="O235" i="2" s="1"/>
  <c r="R235" i="2" s="1"/>
  <c r="D235" i="2"/>
  <c r="P235" i="2" s="1"/>
  <c r="S235" i="2" s="1"/>
  <c r="C236" i="2"/>
  <c r="O236" i="2" s="1"/>
  <c r="D236" i="2"/>
  <c r="P236" i="2" s="1"/>
  <c r="C237" i="2"/>
  <c r="O237" i="2" s="1"/>
  <c r="D237" i="2"/>
  <c r="P237" i="2" s="1"/>
  <c r="S237" i="2" s="1"/>
  <c r="C238" i="2"/>
  <c r="O238" i="2" s="1"/>
  <c r="D238" i="2"/>
  <c r="P238" i="2" s="1"/>
  <c r="C239" i="2"/>
  <c r="O239" i="2" s="1"/>
  <c r="D239" i="2"/>
  <c r="P239" i="2" s="1"/>
  <c r="S239" i="2" s="1"/>
  <c r="C240" i="2"/>
  <c r="O240" i="2" s="1"/>
  <c r="R240" i="2" s="1"/>
  <c r="D240" i="2"/>
  <c r="P240" i="2" s="1"/>
  <c r="C241" i="2"/>
  <c r="O241" i="2" s="1"/>
  <c r="D241" i="2"/>
  <c r="P241" i="2" s="1"/>
  <c r="S241" i="2" s="1"/>
  <c r="D234" i="2"/>
  <c r="P234" i="2" s="1"/>
  <c r="S234" i="2" s="1"/>
  <c r="C234" i="2"/>
  <c r="O234" i="2" s="1"/>
  <c r="C227" i="2"/>
  <c r="O227" i="2" s="1"/>
  <c r="D227" i="2"/>
  <c r="P227" i="2" s="1"/>
  <c r="S227" i="2" s="1"/>
  <c r="C228" i="2"/>
  <c r="O228" i="2" s="1"/>
  <c r="R228" i="2" s="1"/>
  <c r="D228" i="2"/>
  <c r="P228" i="2" s="1"/>
  <c r="C229" i="2"/>
  <c r="O229" i="2" s="1"/>
  <c r="D229" i="2"/>
  <c r="P229" i="2" s="1"/>
  <c r="S229" i="2" s="1"/>
  <c r="C230" i="2"/>
  <c r="O230" i="2" s="1"/>
  <c r="D230" i="2"/>
  <c r="P230" i="2" s="1"/>
  <c r="C231" i="2"/>
  <c r="O231" i="2" s="1"/>
  <c r="D231" i="2"/>
  <c r="P231" i="2" s="1"/>
  <c r="S231" i="2" s="1"/>
  <c r="C232" i="2"/>
  <c r="O232" i="2" s="1"/>
  <c r="R232" i="2" s="1"/>
  <c r="D232" i="2"/>
  <c r="P232" i="2" s="1"/>
  <c r="C233" i="2"/>
  <c r="O233" i="2" s="1"/>
  <c r="D233" i="2"/>
  <c r="P233" i="2" s="1"/>
  <c r="S233" i="2" s="1"/>
  <c r="D226" i="2"/>
  <c r="P226" i="2" s="1"/>
  <c r="S226" i="2" s="1"/>
  <c r="C226" i="2"/>
  <c r="O226" i="2" s="1"/>
  <c r="C224" i="2"/>
  <c r="O224" i="2" s="1"/>
  <c r="D224" i="2"/>
  <c r="P224" i="2" s="1"/>
  <c r="S224" i="2" s="1"/>
  <c r="C225" i="2"/>
  <c r="O225" i="2" s="1"/>
  <c r="R225" i="2" s="1"/>
  <c r="D225" i="2"/>
  <c r="P225" i="2" s="1"/>
  <c r="C220" i="2"/>
  <c r="O220" i="2" s="1"/>
  <c r="D220" i="2"/>
  <c r="P220" i="2" s="1"/>
  <c r="S220" i="2" s="1"/>
  <c r="C221" i="2"/>
  <c r="O221" i="2" s="1"/>
  <c r="R221" i="2" s="1"/>
  <c r="D221" i="2"/>
  <c r="P221" i="2" s="1"/>
  <c r="C222" i="2"/>
  <c r="O222" i="2" s="1"/>
  <c r="D222" i="2"/>
  <c r="P222" i="2" s="1"/>
  <c r="S222" i="2" s="1"/>
  <c r="C223" i="2"/>
  <c r="O223" i="2" s="1"/>
  <c r="D223" i="2"/>
  <c r="P223" i="2" s="1"/>
  <c r="C219" i="2"/>
  <c r="O219" i="2" s="1"/>
  <c r="D219" i="2"/>
  <c r="P219" i="2" s="1"/>
  <c r="S219" i="2" s="1"/>
  <c r="D218" i="2"/>
  <c r="P218" i="2" s="1"/>
  <c r="S218" i="2" s="1"/>
  <c r="C218" i="2"/>
  <c r="O218" i="2" s="1"/>
  <c r="C211" i="2"/>
  <c r="O211" i="2" s="1"/>
  <c r="D211" i="2"/>
  <c r="P211" i="2" s="1"/>
  <c r="C212" i="2"/>
  <c r="O212" i="2" s="1"/>
  <c r="D212" i="2"/>
  <c r="P212" i="2" s="1"/>
  <c r="C213" i="2"/>
  <c r="O213" i="2" s="1"/>
  <c r="D213" i="2"/>
  <c r="P213" i="2" s="1"/>
  <c r="C208" i="2"/>
  <c r="O208" i="2" s="1"/>
  <c r="D208" i="2"/>
  <c r="P208" i="2" s="1"/>
  <c r="C209" i="2"/>
  <c r="O209" i="2" s="1"/>
  <c r="D209" i="2"/>
  <c r="P209" i="2" s="1"/>
  <c r="C210" i="2"/>
  <c r="O210" i="2" s="1"/>
  <c r="S210" i="2" s="1"/>
  <c r="D210" i="2"/>
  <c r="P210" i="2" s="1"/>
  <c r="C207" i="2"/>
  <c r="O207" i="2" s="1"/>
  <c r="D207" i="2"/>
  <c r="P207" i="2" s="1"/>
  <c r="D206" i="2"/>
  <c r="P206" i="2" s="1"/>
  <c r="C206" i="2"/>
  <c r="O206" i="2" s="1"/>
  <c r="C204" i="2"/>
  <c r="O204" i="2" s="1"/>
  <c r="D204" i="2"/>
  <c r="P204" i="2" s="1"/>
  <c r="C205" i="2"/>
  <c r="O205" i="2" s="1"/>
  <c r="S205" i="2" s="1"/>
  <c r="D205" i="2"/>
  <c r="P205" i="2" s="1"/>
  <c r="C203" i="2"/>
  <c r="O203" i="2" s="1"/>
  <c r="D203" i="2"/>
  <c r="P203" i="2" s="1"/>
  <c r="C202" i="2"/>
  <c r="O202" i="2" s="1"/>
  <c r="S202" i="2" s="1"/>
  <c r="D202" i="2"/>
  <c r="P202" i="2" s="1"/>
  <c r="C201" i="2"/>
  <c r="O201" i="2" s="1"/>
  <c r="D201" i="2"/>
  <c r="P201" i="2" s="1"/>
  <c r="C200" i="2"/>
  <c r="O200" i="2" s="1"/>
  <c r="D200" i="2"/>
  <c r="P200" i="2" s="1"/>
  <c r="C199" i="2"/>
  <c r="O199" i="2" s="1"/>
  <c r="R199" i="2" s="1"/>
  <c r="D199" i="2"/>
  <c r="P199" i="2" s="1"/>
  <c r="D198" i="2"/>
  <c r="P198" i="2" s="1"/>
  <c r="R198" i="2" s="1"/>
  <c r="C198" i="2"/>
  <c r="O198" i="2" s="1"/>
  <c r="C197" i="2"/>
  <c r="O197" i="2" s="1"/>
  <c r="S197" i="2" s="1"/>
  <c r="D197" i="2"/>
  <c r="P197" i="2" s="1"/>
  <c r="C196" i="2"/>
  <c r="O196" i="2" s="1"/>
  <c r="R196" i="2" s="1"/>
  <c r="D196" i="2"/>
  <c r="P196" i="2" s="1"/>
  <c r="C191" i="2"/>
  <c r="O191" i="2" s="1"/>
  <c r="R191" i="2" s="1"/>
  <c r="D191" i="2"/>
  <c r="P191" i="2" s="1"/>
  <c r="C192" i="2"/>
  <c r="O192" i="2" s="1"/>
  <c r="R192" i="2" s="1"/>
  <c r="D192" i="2"/>
  <c r="P192" i="2" s="1"/>
  <c r="C193" i="2"/>
  <c r="O193" i="2" s="1"/>
  <c r="S193" i="2" s="1"/>
  <c r="D193" i="2"/>
  <c r="P193" i="2" s="1"/>
  <c r="C194" i="2"/>
  <c r="O194" i="2" s="1"/>
  <c r="S194" i="2" s="1"/>
  <c r="D194" i="2"/>
  <c r="P194" i="2" s="1"/>
  <c r="C195" i="2"/>
  <c r="O195" i="2" s="1"/>
  <c r="R195" i="2" s="1"/>
  <c r="D195" i="2"/>
  <c r="P195" i="2" s="1"/>
  <c r="D190" i="2"/>
  <c r="P190" i="2" s="1"/>
  <c r="S190" i="2" s="1"/>
  <c r="C190" i="2"/>
  <c r="O190" i="2" s="1"/>
  <c r="C183" i="2"/>
  <c r="O183" i="2" s="1"/>
  <c r="R183" i="2" s="1"/>
  <c r="D183" i="2"/>
  <c r="P183" i="2" s="1"/>
  <c r="C184" i="2"/>
  <c r="O184" i="2" s="1"/>
  <c r="R184" i="2" s="1"/>
  <c r="D184" i="2"/>
  <c r="P184" i="2" s="1"/>
  <c r="C185" i="2"/>
  <c r="O185" i="2" s="1"/>
  <c r="R185" i="2" s="1"/>
  <c r="D185" i="2"/>
  <c r="P185" i="2" s="1"/>
  <c r="C186" i="2"/>
  <c r="O186" i="2" s="1"/>
  <c r="R186" i="2" s="1"/>
  <c r="D186" i="2"/>
  <c r="P186" i="2" s="1"/>
  <c r="C187" i="2"/>
  <c r="O187" i="2" s="1"/>
  <c r="R187" i="2" s="1"/>
  <c r="D187" i="2"/>
  <c r="P187" i="2" s="1"/>
  <c r="C188" i="2"/>
  <c r="O188" i="2" s="1"/>
  <c r="R188" i="2" s="1"/>
  <c r="D188" i="2"/>
  <c r="P188" i="2" s="1"/>
  <c r="C189" i="2"/>
  <c r="O189" i="2" s="1"/>
  <c r="R189" i="2" s="1"/>
  <c r="D189" i="2"/>
  <c r="P189" i="2" s="1"/>
  <c r="D182" i="2"/>
  <c r="P182" i="2" s="1"/>
  <c r="S182" i="2" s="1"/>
  <c r="C182" i="2"/>
  <c r="O182" i="2" s="1"/>
  <c r="C171" i="2"/>
  <c r="O171" i="2" s="1"/>
  <c r="R171" i="2" s="1"/>
  <c r="D171" i="2"/>
  <c r="P171" i="2" s="1"/>
  <c r="C172" i="2"/>
  <c r="O172" i="2" s="1"/>
  <c r="R172" i="2" s="1"/>
  <c r="D172" i="2"/>
  <c r="P172" i="2" s="1"/>
  <c r="C173" i="2"/>
  <c r="O173" i="2" s="1"/>
  <c r="R173" i="2" s="1"/>
  <c r="D173" i="2"/>
  <c r="P173" i="2" s="1"/>
  <c r="C174" i="2"/>
  <c r="O174" i="2" s="1"/>
  <c r="R174" i="2" s="1"/>
  <c r="D174" i="2"/>
  <c r="P174" i="2" s="1"/>
  <c r="C175" i="2"/>
  <c r="O175" i="2" s="1"/>
  <c r="R175" i="2" s="1"/>
  <c r="D175" i="2"/>
  <c r="P175" i="2" s="1"/>
  <c r="C176" i="2"/>
  <c r="O176" i="2" s="1"/>
  <c r="R176" i="2" s="1"/>
  <c r="D176" i="2"/>
  <c r="P176" i="2" s="1"/>
  <c r="C177" i="2"/>
  <c r="O177" i="2" s="1"/>
  <c r="R177" i="2" s="1"/>
  <c r="D177" i="2"/>
  <c r="P177" i="2" s="1"/>
  <c r="D170" i="2"/>
  <c r="P170" i="2" s="1"/>
  <c r="S170" i="2" s="1"/>
  <c r="C170" i="2"/>
  <c r="O170" i="2" s="1"/>
  <c r="C163" i="2"/>
  <c r="O163" i="2" s="1"/>
  <c r="R163" i="2" s="1"/>
  <c r="D163" i="2"/>
  <c r="P163" i="2" s="1"/>
  <c r="C164" i="2"/>
  <c r="O164" i="2" s="1"/>
  <c r="R164" i="2" s="1"/>
  <c r="D164" i="2"/>
  <c r="P164" i="2" s="1"/>
  <c r="C165" i="2"/>
  <c r="O165" i="2" s="1"/>
  <c r="R165" i="2" s="1"/>
  <c r="D165" i="2"/>
  <c r="P165" i="2" s="1"/>
  <c r="C166" i="2"/>
  <c r="O166" i="2" s="1"/>
  <c r="R166" i="2" s="1"/>
  <c r="D166" i="2"/>
  <c r="P166" i="2" s="1"/>
  <c r="C167" i="2"/>
  <c r="O167" i="2" s="1"/>
  <c r="R167" i="2" s="1"/>
  <c r="D167" i="2"/>
  <c r="P167" i="2" s="1"/>
  <c r="C168" i="2"/>
  <c r="O168" i="2" s="1"/>
  <c r="R168" i="2" s="1"/>
  <c r="D168" i="2"/>
  <c r="P168" i="2" s="1"/>
  <c r="C169" i="2"/>
  <c r="O169" i="2" s="1"/>
  <c r="R169" i="2" s="1"/>
  <c r="D169" i="2"/>
  <c r="P169" i="2" s="1"/>
  <c r="D162" i="2"/>
  <c r="P162" i="2" s="1"/>
  <c r="S162" i="2" s="1"/>
  <c r="C162" i="2"/>
  <c r="O162" i="2" s="1"/>
  <c r="C155" i="2"/>
  <c r="O155" i="2" s="1"/>
  <c r="R155" i="2" s="1"/>
  <c r="D155" i="2"/>
  <c r="P155" i="2" s="1"/>
  <c r="C156" i="2"/>
  <c r="O156" i="2" s="1"/>
  <c r="R156" i="2" s="1"/>
  <c r="D156" i="2"/>
  <c r="P156" i="2" s="1"/>
  <c r="C157" i="2"/>
  <c r="O157" i="2" s="1"/>
  <c r="R157" i="2" s="1"/>
  <c r="D157" i="2"/>
  <c r="P157" i="2" s="1"/>
  <c r="C158" i="2"/>
  <c r="O158" i="2" s="1"/>
  <c r="R158" i="2" s="1"/>
  <c r="D158" i="2"/>
  <c r="P158" i="2" s="1"/>
  <c r="C159" i="2"/>
  <c r="O159" i="2" s="1"/>
  <c r="R159" i="2" s="1"/>
  <c r="D159" i="2"/>
  <c r="P159" i="2" s="1"/>
  <c r="C160" i="2"/>
  <c r="O160" i="2" s="1"/>
  <c r="R160" i="2" s="1"/>
  <c r="D160" i="2"/>
  <c r="P160" i="2" s="1"/>
  <c r="C161" i="2"/>
  <c r="O161" i="2" s="1"/>
  <c r="R161" i="2" s="1"/>
  <c r="D161" i="2"/>
  <c r="P161" i="2" s="1"/>
  <c r="D154" i="2"/>
  <c r="P154" i="2" s="1"/>
  <c r="S154" i="2" s="1"/>
  <c r="C154" i="2"/>
  <c r="O154" i="2" s="1"/>
  <c r="C147" i="2"/>
  <c r="O147" i="2" s="1"/>
  <c r="R147" i="2" s="1"/>
  <c r="D147" i="2"/>
  <c r="P147" i="2" s="1"/>
  <c r="C148" i="2"/>
  <c r="O148" i="2" s="1"/>
  <c r="R148" i="2" s="1"/>
  <c r="D148" i="2"/>
  <c r="P148" i="2" s="1"/>
  <c r="C149" i="2"/>
  <c r="O149" i="2" s="1"/>
  <c r="R149" i="2" s="1"/>
  <c r="D149" i="2"/>
  <c r="P149" i="2" s="1"/>
  <c r="C150" i="2"/>
  <c r="O150" i="2" s="1"/>
  <c r="R150" i="2" s="1"/>
  <c r="D150" i="2"/>
  <c r="P150" i="2" s="1"/>
  <c r="C151" i="2"/>
  <c r="O151" i="2" s="1"/>
  <c r="R151" i="2" s="1"/>
  <c r="D151" i="2"/>
  <c r="P151" i="2" s="1"/>
  <c r="C152" i="2"/>
  <c r="O152" i="2" s="1"/>
  <c r="R152" i="2" s="1"/>
  <c r="D152" i="2"/>
  <c r="P152" i="2" s="1"/>
  <c r="C153" i="2"/>
  <c r="O153" i="2" s="1"/>
  <c r="R153" i="2" s="1"/>
  <c r="D153" i="2"/>
  <c r="P153" i="2" s="1"/>
  <c r="D146" i="2"/>
  <c r="P146" i="2" s="1"/>
  <c r="S146" i="2" s="1"/>
  <c r="C146" i="2"/>
  <c r="O146" i="2" s="1"/>
  <c r="C135" i="2"/>
  <c r="O135" i="2" s="1"/>
  <c r="R135" i="2" s="1"/>
  <c r="D135" i="2"/>
  <c r="P135" i="2" s="1"/>
  <c r="C136" i="2"/>
  <c r="O136" i="2" s="1"/>
  <c r="R136" i="2" s="1"/>
  <c r="D136" i="2"/>
  <c r="P136" i="2" s="1"/>
  <c r="C137" i="2"/>
  <c r="O137" i="2" s="1"/>
  <c r="R137" i="2" s="1"/>
  <c r="D137" i="2"/>
  <c r="P137" i="2" s="1"/>
  <c r="C138" i="2"/>
  <c r="O138" i="2" s="1"/>
  <c r="R138" i="2" s="1"/>
  <c r="D138" i="2"/>
  <c r="P138" i="2" s="1"/>
  <c r="C139" i="2"/>
  <c r="O139" i="2" s="1"/>
  <c r="R139" i="2" s="1"/>
  <c r="D139" i="2"/>
  <c r="P139" i="2" s="1"/>
  <c r="C140" i="2"/>
  <c r="O140" i="2" s="1"/>
  <c r="R140" i="2" s="1"/>
  <c r="D140" i="2"/>
  <c r="P140" i="2" s="1"/>
  <c r="C141" i="2"/>
  <c r="O141" i="2" s="1"/>
  <c r="R141" i="2" s="1"/>
  <c r="D141" i="2"/>
  <c r="P141" i="2" s="1"/>
  <c r="D134" i="2"/>
  <c r="P134" i="2" s="1"/>
  <c r="D133" i="2"/>
  <c r="P133" i="2" s="1"/>
  <c r="C134" i="2"/>
  <c r="O134" i="2" s="1"/>
  <c r="R134" i="2" s="1"/>
  <c r="C127" i="2"/>
  <c r="O127" i="2" s="1"/>
  <c r="D127" i="2"/>
  <c r="P127" i="2" s="1"/>
  <c r="C128" i="2"/>
  <c r="O128" i="2" s="1"/>
  <c r="D128" i="2"/>
  <c r="P128" i="2" s="1"/>
  <c r="C129" i="2"/>
  <c r="O129" i="2" s="1"/>
  <c r="D129" i="2"/>
  <c r="P129" i="2" s="1"/>
  <c r="C130" i="2"/>
  <c r="O130" i="2" s="1"/>
  <c r="D130" i="2"/>
  <c r="P130" i="2" s="1"/>
  <c r="S130" i="2" s="1"/>
  <c r="C131" i="2"/>
  <c r="O131" i="2" s="1"/>
  <c r="D131" i="2"/>
  <c r="P131" i="2" s="1"/>
  <c r="C132" i="2"/>
  <c r="O132" i="2" s="1"/>
  <c r="D132" i="2"/>
  <c r="P132" i="2" s="1"/>
  <c r="C133" i="2"/>
  <c r="O133" i="2" s="1"/>
  <c r="R133" i="2" s="1"/>
  <c r="D126" i="2"/>
  <c r="P126" i="2" s="1"/>
  <c r="S126" i="2" s="1"/>
  <c r="C126" i="2"/>
  <c r="O126" i="2" s="1"/>
  <c r="C119" i="2"/>
  <c r="O119" i="2" s="1"/>
  <c r="R119" i="2" s="1"/>
  <c r="D119" i="2"/>
  <c r="P119" i="2" s="1"/>
  <c r="C120" i="2"/>
  <c r="O120" i="2" s="1"/>
  <c r="R120" i="2" s="1"/>
  <c r="D120" i="2"/>
  <c r="P120" i="2" s="1"/>
  <c r="C121" i="2"/>
  <c r="O121" i="2" s="1"/>
  <c r="R121" i="2" s="1"/>
  <c r="D121" i="2"/>
  <c r="P121" i="2" s="1"/>
  <c r="C122" i="2"/>
  <c r="O122" i="2" s="1"/>
  <c r="R122" i="2" s="1"/>
  <c r="D122" i="2"/>
  <c r="P122" i="2" s="1"/>
  <c r="C123" i="2"/>
  <c r="O123" i="2" s="1"/>
  <c r="R123" i="2" s="1"/>
  <c r="D123" i="2"/>
  <c r="P123" i="2" s="1"/>
  <c r="C124" i="2"/>
  <c r="O124" i="2" s="1"/>
  <c r="R124" i="2" s="1"/>
  <c r="D124" i="2"/>
  <c r="P124" i="2" s="1"/>
  <c r="C125" i="2"/>
  <c r="O125" i="2" s="1"/>
  <c r="R125" i="2" s="1"/>
  <c r="D125" i="2"/>
  <c r="P125" i="2" s="1"/>
  <c r="D118" i="2"/>
  <c r="P118" i="2" s="1"/>
  <c r="S118" i="2" s="1"/>
  <c r="C118" i="2"/>
  <c r="O118" i="2" s="1"/>
  <c r="C111" i="2"/>
  <c r="O111" i="2" s="1"/>
  <c r="D111" i="2"/>
  <c r="P111" i="2" s="1"/>
  <c r="C112" i="2"/>
  <c r="O112" i="2" s="1"/>
  <c r="D112" i="2"/>
  <c r="P112" i="2" s="1"/>
  <c r="C113" i="2"/>
  <c r="O113" i="2" s="1"/>
  <c r="D113" i="2"/>
  <c r="P113" i="2" s="1"/>
  <c r="C114" i="2"/>
  <c r="O114" i="2" s="1"/>
  <c r="D114" i="2"/>
  <c r="P114" i="2" s="1"/>
  <c r="C115" i="2"/>
  <c r="O115" i="2" s="1"/>
  <c r="D115" i="2"/>
  <c r="P115" i="2" s="1"/>
  <c r="C116" i="2"/>
  <c r="O116" i="2" s="1"/>
  <c r="D116" i="2"/>
  <c r="P116" i="2" s="1"/>
  <c r="C117" i="2"/>
  <c r="O117" i="2" s="1"/>
  <c r="D117" i="2"/>
  <c r="P117" i="2" s="1"/>
  <c r="D110" i="2"/>
  <c r="P110" i="2" s="1"/>
  <c r="C110" i="2"/>
  <c r="O110" i="2" s="1"/>
  <c r="C99" i="2"/>
  <c r="O99" i="2" s="1"/>
  <c r="D99" i="2"/>
  <c r="P99" i="2" s="1"/>
  <c r="C100" i="2"/>
  <c r="O100" i="2" s="1"/>
  <c r="D100" i="2"/>
  <c r="P100" i="2" s="1"/>
  <c r="C101" i="2"/>
  <c r="O101" i="2" s="1"/>
  <c r="D101" i="2"/>
  <c r="P101" i="2" s="1"/>
  <c r="C102" i="2"/>
  <c r="O102" i="2" s="1"/>
  <c r="D102" i="2"/>
  <c r="P102" i="2" s="1"/>
  <c r="C103" i="2"/>
  <c r="O103" i="2" s="1"/>
  <c r="D103" i="2"/>
  <c r="P103" i="2" s="1"/>
  <c r="C104" i="2"/>
  <c r="O104" i="2" s="1"/>
  <c r="D104" i="2"/>
  <c r="P104" i="2" s="1"/>
  <c r="C105" i="2"/>
  <c r="O105" i="2" s="1"/>
  <c r="D105" i="2"/>
  <c r="P105" i="2" s="1"/>
  <c r="D98" i="2"/>
  <c r="P98" i="2" s="1"/>
  <c r="C98" i="2"/>
  <c r="O98" i="2" s="1"/>
  <c r="C91" i="2"/>
  <c r="O91" i="2" s="1"/>
  <c r="D91" i="2"/>
  <c r="P91" i="2" s="1"/>
  <c r="C92" i="2"/>
  <c r="O92" i="2" s="1"/>
  <c r="D92" i="2"/>
  <c r="P92" i="2" s="1"/>
  <c r="C93" i="2"/>
  <c r="O93" i="2" s="1"/>
  <c r="D93" i="2"/>
  <c r="P93" i="2" s="1"/>
  <c r="C94" i="2"/>
  <c r="O94" i="2" s="1"/>
  <c r="D94" i="2"/>
  <c r="P94" i="2" s="1"/>
  <c r="C95" i="2"/>
  <c r="O95" i="2" s="1"/>
  <c r="D95" i="2"/>
  <c r="P95" i="2" s="1"/>
  <c r="C96" i="2"/>
  <c r="O96" i="2" s="1"/>
  <c r="D96" i="2"/>
  <c r="P96" i="2" s="1"/>
  <c r="C97" i="2"/>
  <c r="O97" i="2" s="1"/>
  <c r="D97" i="2"/>
  <c r="P97" i="2" s="1"/>
  <c r="D90" i="2"/>
  <c r="P90" i="2" s="1"/>
  <c r="C90" i="2"/>
  <c r="O90" i="2" s="1"/>
  <c r="C83" i="2"/>
  <c r="O83" i="2" s="1"/>
  <c r="D83" i="2"/>
  <c r="P83" i="2" s="1"/>
  <c r="C84" i="2"/>
  <c r="O84" i="2" s="1"/>
  <c r="D84" i="2"/>
  <c r="P84" i="2" s="1"/>
  <c r="C85" i="2"/>
  <c r="O85" i="2" s="1"/>
  <c r="D85" i="2"/>
  <c r="P85" i="2" s="1"/>
  <c r="C86" i="2"/>
  <c r="O86" i="2" s="1"/>
  <c r="D86" i="2"/>
  <c r="P86" i="2" s="1"/>
  <c r="C87" i="2"/>
  <c r="O87" i="2" s="1"/>
  <c r="D87" i="2"/>
  <c r="P87" i="2" s="1"/>
  <c r="C88" i="2"/>
  <c r="O88" i="2" s="1"/>
  <c r="D88" i="2"/>
  <c r="P88" i="2" s="1"/>
  <c r="C89" i="2"/>
  <c r="O89" i="2" s="1"/>
  <c r="D89" i="2"/>
  <c r="P89" i="2" s="1"/>
  <c r="D82" i="2"/>
  <c r="P82" i="2" s="1"/>
  <c r="C82" i="2"/>
  <c r="O82" i="2" s="1"/>
  <c r="C75" i="2"/>
  <c r="O75" i="2" s="1"/>
  <c r="D75" i="2"/>
  <c r="P75" i="2" s="1"/>
  <c r="C76" i="2"/>
  <c r="O76" i="2" s="1"/>
  <c r="D76" i="2"/>
  <c r="P76" i="2" s="1"/>
  <c r="C77" i="2"/>
  <c r="O77" i="2" s="1"/>
  <c r="D77" i="2"/>
  <c r="P77" i="2" s="1"/>
  <c r="C78" i="2"/>
  <c r="O78" i="2" s="1"/>
  <c r="D78" i="2"/>
  <c r="P78" i="2" s="1"/>
  <c r="C79" i="2"/>
  <c r="O79" i="2" s="1"/>
  <c r="D79" i="2"/>
  <c r="P79" i="2" s="1"/>
  <c r="C80" i="2"/>
  <c r="O80" i="2" s="1"/>
  <c r="D80" i="2"/>
  <c r="P80" i="2" s="1"/>
  <c r="C81" i="2"/>
  <c r="O81" i="2" s="1"/>
  <c r="D81" i="2"/>
  <c r="P81" i="2" s="1"/>
  <c r="D74" i="2"/>
  <c r="P74" i="2" s="1"/>
  <c r="C74" i="2"/>
  <c r="O74" i="2" s="1"/>
  <c r="C63" i="2"/>
  <c r="O63" i="2" s="1"/>
  <c r="R63" i="2" s="1"/>
  <c r="D63" i="2"/>
  <c r="P63" i="2" s="1"/>
  <c r="C64" i="2"/>
  <c r="O64" i="2" s="1"/>
  <c r="R64" i="2" s="1"/>
  <c r="D64" i="2"/>
  <c r="P64" i="2" s="1"/>
  <c r="C65" i="2"/>
  <c r="O65" i="2" s="1"/>
  <c r="R65" i="2" s="1"/>
  <c r="D65" i="2"/>
  <c r="P65" i="2" s="1"/>
  <c r="C66" i="2"/>
  <c r="O66" i="2" s="1"/>
  <c r="D66" i="2"/>
  <c r="P66" i="2" s="1"/>
  <c r="C67" i="2"/>
  <c r="O67" i="2" s="1"/>
  <c r="D67" i="2"/>
  <c r="P67" i="2" s="1"/>
  <c r="C68" i="2"/>
  <c r="O68" i="2" s="1"/>
  <c r="D68" i="2"/>
  <c r="P68" i="2" s="1"/>
  <c r="C69" i="2"/>
  <c r="O69" i="2" s="1"/>
  <c r="D69" i="2"/>
  <c r="P69" i="2" s="1"/>
  <c r="D62" i="2"/>
  <c r="P62" i="2" s="1"/>
  <c r="C62" i="2"/>
  <c r="O62" i="2" s="1"/>
  <c r="C55" i="2"/>
  <c r="O55" i="2" s="1"/>
  <c r="R55" i="2" s="1"/>
  <c r="D55" i="2"/>
  <c r="P55" i="2" s="1"/>
  <c r="C56" i="2"/>
  <c r="O56" i="2" s="1"/>
  <c r="R56" i="2" s="1"/>
  <c r="D56" i="2"/>
  <c r="P56" i="2" s="1"/>
  <c r="C57" i="2"/>
  <c r="O57" i="2" s="1"/>
  <c r="R57" i="2" s="1"/>
  <c r="D57" i="2"/>
  <c r="P57" i="2" s="1"/>
  <c r="C58" i="2"/>
  <c r="O58" i="2" s="1"/>
  <c r="R58" i="2" s="1"/>
  <c r="D58" i="2"/>
  <c r="P58" i="2" s="1"/>
  <c r="C59" i="2"/>
  <c r="O59" i="2" s="1"/>
  <c r="R59" i="2" s="1"/>
  <c r="D59" i="2"/>
  <c r="P59" i="2" s="1"/>
  <c r="C60" i="2"/>
  <c r="O60" i="2" s="1"/>
  <c r="R60" i="2" s="1"/>
  <c r="D60" i="2"/>
  <c r="P60" i="2" s="1"/>
  <c r="C61" i="2"/>
  <c r="O61" i="2" s="1"/>
  <c r="R61" i="2" s="1"/>
  <c r="D61" i="2"/>
  <c r="P61" i="2" s="1"/>
  <c r="D54" i="2"/>
  <c r="P54" i="2" s="1"/>
  <c r="C54" i="2"/>
  <c r="O54" i="2" s="1"/>
  <c r="C47" i="2"/>
  <c r="O47" i="2" s="1"/>
  <c r="R47" i="2" s="1"/>
  <c r="D47" i="2"/>
  <c r="P47" i="2" s="1"/>
  <c r="C48" i="2"/>
  <c r="O48" i="2" s="1"/>
  <c r="R48" i="2" s="1"/>
  <c r="D48" i="2"/>
  <c r="P48" i="2" s="1"/>
  <c r="C49" i="2"/>
  <c r="O49" i="2" s="1"/>
  <c r="R49" i="2" s="1"/>
  <c r="D49" i="2"/>
  <c r="P49" i="2" s="1"/>
  <c r="C50" i="2"/>
  <c r="O50" i="2" s="1"/>
  <c r="R50" i="2" s="1"/>
  <c r="D50" i="2"/>
  <c r="P50" i="2" s="1"/>
  <c r="C51" i="2"/>
  <c r="O51" i="2" s="1"/>
  <c r="R51" i="2" s="1"/>
  <c r="D51" i="2"/>
  <c r="P51" i="2" s="1"/>
  <c r="C52" i="2"/>
  <c r="O52" i="2" s="1"/>
  <c r="R52" i="2" s="1"/>
  <c r="D52" i="2"/>
  <c r="P52" i="2" s="1"/>
  <c r="C53" i="2"/>
  <c r="O53" i="2" s="1"/>
  <c r="R53" i="2" s="1"/>
  <c r="D53" i="2"/>
  <c r="P53" i="2" s="1"/>
  <c r="C39" i="2"/>
  <c r="O39" i="2" s="1"/>
  <c r="R39" i="2" s="1"/>
  <c r="D39" i="2"/>
  <c r="P39" i="2" s="1"/>
  <c r="C40" i="2"/>
  <c r="O40" i="2" s="1"/>
  <c r="R40" i="2" s="1"/>
  <c r="D40" i="2"/>
  <c r="P40" i="2" s="1"/>
  <c r="C41" i="2"/>
  <c r="O41" i="2" s="1"/>
  <c r="R41" i="2" s="1"/>
  <c r="D41" i="2"/>
  <c r="P41" i="2" s="1"/>
  <c r="C42" i="2"/>
  <c r="O42" i="2" s="1"/>
  <c r="R42" i="2" s="1"/>
  <c r="D42" i="2"/>
  <c r="P42" i="2" s="1"/>
  <c r="C43" i="2"/>
  <c r="O43" i="2" s="1"/>
  <c r="R43" i="2" s="1"/>
  <c r="D43" i="2"/>
  <c r="P43" i="2" s="1"/>
  <c r="C44" i="2"/>
  <c r="O44" i="2" s="1"/>
  <c r="R44" i="2" s="1"/>
  <c r="D44" i="2"/>
  <c r="P44" i="2" s="1"/>
  <c r="C45" i="2"/>
  <c r="O45" i="2" s="1"/>
  <c r="R45" i="2" s="1"/>
  <c r="D45" i="2"/>
  <c r="P45" i="2" s="1"/>
  <c r="C38" i="2"/>
  <c r="O38" i="2" s="1"/>
  <c r="R38" i="2" s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G10" i="2"/>
  <c r="F10" i="2"/>
  <c r="G6" i="2"/>
  <c r="G5" i="2"/>
  <c r="G4" i="2"/>
  <c r="G3" i="2"/>
  <c r="G2" i="2"/>
  <c r="G7" i="2"/>
  <c r="G9" i="2"/>
  <c r="F9" i="2"/>
  <c r="G8" i="2"/>
  <c r="F8" i="2"/>
  <c r="F7" i="2"/>
  <c r="F6" i="2"/>
  <c r="F5" i="2"/>
  <c r="F4" i="2"/>
  <c r="F3" i="2"/>
  <c r="F2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D26" i="2"/>
  <c r="C26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D18" i="2"/>
  <c r="C18" i="2"/>
  <c r="C179" i="1"/>
  <c r="C180" i="1"/>
  <c r="C181" i="1"/>
  <c r="C182" i="1"/>
  <c r="C183" i="1"/>
  <c r="D46" i="2"/>
  <c r="P46" i="2" s="1"/>
  <c r="C46" i="2"/>
  <c r="O46" i="2" s="1"/>
  <c r="R46" i="2" s="1"/>
  <c r="D38" i="2"/>
  <c r="P38" i="2" s="1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D10" i="2"/>
  <c r="C10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D2" i="2"/>
  <c r="C2" i="2"/>
  <c r="S198" i="2" l="1"/>
  <c r="S221" i="2"/>
  <c r="S225" i="2"/>
  <c r="S232" i="2"/>
  <c r="S230" i="2"/>
  <c r="S228" i="2"/>
  <c r="S240" i="2"/>
  <c r="S238" i="2"/>
  <c r="S248" i="2"/>
  <c r="S246" i="2"/>
  <c r="S244" i="2"/>
  <c r="S323" i="2"/>
  <c r="S311" i="2"/>
  <c r="S299" i="2"/>
  <c r="S430" i="2"/>
  <c r="S358" i="2"/>
  <c r="R286" i="2"/>
  <c r="S512" i="2"/>
  <c r="S131" i="2"/>
  <c r="S127" i="2"/>
  <c r="R205" i="2"/>
  <c r="R274" i="2"/>
  <c r="S201" i="2"/>
  <c r="S209" i="2"/>
  <c r="S213" i="2"/>
  <c r="R219" i="2"/>
  <c r="R220" i="2"/>
  <c r="R224" i="2"/>
  <c r="R233" i="2"/>
  <c r="R231" i="2"/>
  <c r="R229" i="2"/>
  <c r="R227" i="2"/>
  <c r="R241" i="2"/>
  <c r="R239" i="2"/>
  <c r="R237" i="2"/>
  <c r="S553" i="2"/>
  <c r="R533" i="2"/>
  <c r="R517" i="2"/>
  <c r="S511" i="2"/>
  <c r="S319" i="2"/>
  <c r="R317" i="2"/>
  <c r="R67" i="2"/>
  <c r="S67" i="2"/>
  <c r="R81" i="2"/>
  <c r="S81" i="2"/>
  <c r="R77" i="2"/>
  <c r="S77" i="2"/>
  <c r="R75" i="2"/>
  <c r="S75" i="2"/>
  <c r="R87" i="2"/>
  <c r="S87" i="2"/>
  <c r="R85" i="2"/>
  <c r="S85" i="2"/>
  <c r="S97" i="2"/>
  <c r="R97" i="2"/>
  <c r="S95" i="2"/>
  <c r="R95" i="2"/>
  <c r="R91" i="2"/>
  <c r="S91" i="2"/>
  <c r="S105" i="2"/>
  <c r="R105" i="2"/>
  <c r="S101" i="2"/>
  <c r="R101" i="2"/>
  <c r="S99" i="2"/>
  <c r="R99" i="2"/>
  <c r="S115" i="2"/>
  <c r="R115" i="2"/>
  <c r="S111" i="2"/>
  <c r="R111" i="2"/>
  <c r="R203" i="2"/>
  <c r="S203" i="2"/>
  <c r="S204" i="2"/>
  <c r="R204" i="2"/>
  <c r="S211" i="2"/>
  <c r="R211" i="2"/>
  <c r="R74" i="2"/>
  <c r="S74" i="2"/>
  <c r="R82" i="2"/>
  <c r="S82" i="2"/>
  <c r="R90" i="2"/>
  <c r="S90" i="2"/>
  <c r="S98" i="2"/>
  <c r="R98" i="2"/>
  <c r="S110" i="2"/>
  <c r="R110" i="2"/>
  <c r="S223" i="2"/>
  <c r="R223" i="2"/>
  <c r="S236" i="2"/>
  <c r="R236" i="2"/>
  <c r="R68" i="2"/>
  <c r="S68" i="2"/>
  <c r="R76" i="2"/>
  <c r="S76" i="2"/>
  <c r="S86" i="2"/>
  <c r="R86" i="2"/>
  <c r="S96" i="2"/>
  <c r="R96" i="2"/>
  <c r="R92" i="2"/>
  <c r="S92" i="2"/>
  <c r="S102" i="2"/>
  <c r="R102" i="2"/>
  <c r="S116" i="2"/>
  <c r="R116" i="2"/>
  <c r="S112" i="2"/>
  <c r="R112" i="2"/>
  <c r="S208" i="2"/>
  <c r="R208" i="2"/>
  <c r="S212" i="2"/>
  <c r="R212" i="2"/>
  <c r="R66" i="2"/>
  <c r="S66" i="2"/>
  <c r="R80" i="2"/>
  <c r="S80" i="2"/>
  <c r="S78" i="2"/>
  <c r="R78" i="2"/>
  <c r="R88" i="2"/>
  <c r="S88" i="2"/>
  <c r="R84" i="2"/>
  <c r="S84" i="2"/>
  <c r="S94" i="2"/>
  <c r="R94" i="2"/>
  <c r="S104" i="2"/>
  <c r="R104" i="2"/>
  <c r="S100" i="2"/>
  <c r="R100" i="2"/>
  <c r="S114" i="2"/>
  <c r="R114" i="2"/>
  <c r="R200" i="2"/>
  <c r="S200" i="2"/>
  <c r="R69" i="2"/>
  <c r="S69" i="2"/>
  <c r="R79" i="2"/>
  <c r="S79" i="2"/>
  <c r="R89" i="2"/>
  <c r="S89" i="2"/>
  <c r="R83" i="2"/>
  <c r="S83" i="2"/>
  <c r="R93" i="2"/>
  <c r="S93" i="2"/>
  <c r="S103" i="2"/>
  <c r="R103" i="2"/>
  <c r="S117" i="2"/>
  <c r="R117" i="2"/>
  <c r="S113" i="2"/>
  <c r="R113" i="2"/>
  <c r="R207" i="2"/>
  <c r="S207" i="2"/>
  <c r="R222" i="2"/>
  <c r="S40" i="2"/>
  <c r="S44" i="2"/>
  <c r="S48" i="2"/>
  <c r="S52" i="2"/>
  <c r="S56" i="2"/>
  <c r="S60" i="2"/>
  <c r="S64" i="2"/>
  <c r="S122" i="2"/>
  <c r="S134" i="2"/>
  <c r="S138" i="2"/>
  <c r="S150" i="2"/>
  <c r="S158" i="2"/>
  <c r="S166" i="2"/>
  <c r="S174" i="2"/>
  <c r="S186" i="2"/>
  <c r="R193" i="2"/>
  <c r="R197" i="2"/>
  <c r="R194" i="2"/>
  <c r="R290" i="2"/>
  <c r="R254" i="2"/>
  <c r="R313" i="2"/>
  <c r="R54" i="2"/>
  <c r="R62" i="2"/>
  <c r="R118" i="2"/>
  <c r="R126" i="2"/>
  <c r="R132" i="2"/>
  <c r="R130" i="2"/>
  <c r="R128" i="2"/>
  <c r="R146" i="2"/>
  <c r="R154" i="2"/>
  <c r="R162" i="2"/>
  <c r="R170" i="2"/>
  <c r="R182" i="2"/>
  <c r="R190" i="2"/>
  <c r="S206" i="2"/>
  <c r="R218" i="2"/>
  <c r="R226" i="2"/>
  <c r="R234" i="2"/>
  <c r="R242" i="2"/>
  <c r="S41" i="2"/>
  <c r="S45" i="2"/>
  <c r="S49" i="2"/>
  <c r="S53" i="2"/>
  <c r="S57" i="2"/>
  <c r="S61" i="2"/>
  <c r="S65" i="2"/>
  <c r="S119" i="2"/>
  <c r="S123" i="2"/>
  <c r="S135" i="2"/>
  <c r="S139" i="2"/>
  <c r="S147" i="2"/>
  <c r="S151" i="2"/>
  <c r="S155" i="2"/>
  <c r="S159" i="2"/>
  <c r="S163" i="2"/>
  <c r="S167" i="2"/>
  <c r="S171" i="2"/>
  <c r="S175" i="2"/>
  <c r="S183" i="2"/>
  <c r="S187" i="2"/>
  <c r="S191" i="2"/>
  <c r="S195" i="2"/>
  <c r="S199" i="2"/>
  <c r="S196" i="2"/>
  <c r="R202" i="2"/>
  <c r="R209" i="2"/>
  <c r="R394" i="2"/>
  <c r="R540" i="2"/>
  <c r="S523" i="2"/>
  <c r="S531" i="2"/>
  <c r="S543" i="2"/>
  <c r="S551" i="2"/>
  <c r="S559" i="2"/>
  <c r="S567" i="2"/>
  <c r="S286" i="2"/>
  <c r="S468" i="2"/>
  <c r="S396" i="2"/>
  <c r="S566" i="2"/>
  <c r="R266" i="2"/>
  <c r="S297" i="2"/>
  <c r="S380" i="2"/>
  <c r="S542" i="2"/>
  <c r="R278" i="2"/>
  <c r="S546" i="2"/>
  <c r="S331" i="2"/>
  <c r="S307" i="2"/>
  <c r="S303" i="2"/>
  <c r="R230" i="2"/>
  <c r="R238" i="2"/>
  <c r="R246" i="2"/>
  <c r="S38" i="2"/>
  <c r="S42" i="2"/>
  <c r="S46" i="2"/>
  <c r="S50" i="2"/>
  <c r="S54" i="2"/>
  <c r="S58" i="2"/>
  <c r="S62" i="2"/>
  <c r="S120" i="2"/>
  <c r="S124" i="2"/>
  <c r="S128" i="2"/>
  <c r="S132" i="2"/>
  <c r="S136" i="2"/>
  <c r="S140" i="2"/>
  <c r="S148" i="2"/>
  <c r="S152" i="2"/>
  <c r="S156" i="2"/>
  <c r="S160" i="2"/>
  <c r="S164" i="2"/>
  <c r="S168" i="2"/>
  <c r="S172" i="2"/>
  <c r="S176" i="2"/>
  <c r="S184" i="2"/>
  <c r="S188" i="2"/>
  <c r="S192" i="2"/>
  <c r="R206" i="2"/>
  <c r="R213" i="2"/>
  <c r="R430" i="2"/>
  <c r="S513" i="2"/>
  <c r="R550" i="2"/>
  <c r="S466" i="2"/>
  <c r="R258" i="2"/>
  <c r="S570" i="2"/>
  <c r="R294" i="2"/>
  <c r="S333" i="2"/>
  <c r="S309" i="2"/>
  <c r="S305" i="2"/>
  <c r="S558" i="2"/>
  <c r="R270" i="2"/>
  <c r="R131" i="2"/>
  <c r="R129" i="2"/>
  <c r="R127" i="2"/>
  <c r="S39" i="2"/>
  <c r="S43" i="2"/>
  <c r="S47" i="2"/>
  <c r="S51" i="2"/>
  <c r="S55" i="2"/>
  <c r="S59" i="2"/>
  <c r="S63" i="2"/>
  <c r="S121" i="2"/>
  <c r="S125" i="2"/>
  <c r="S129" i="2"/>
  <c r="S133" i="2"/>
  <c r="S137" i="2"/>
  <c r="S141" i="2"/>
  <c r="S149" i="2"/>
  <c r="S153" i="2"/>
  <c r="S157" i="2"/>
  <c r="S161" i="2"/>
  <c r="S165" i="2"/>
  <c r="S169" i="2"/>
  <c r="S173" i="2"/>
  <c r="S177" i="2"/>
  <c r="S185" i="2"/>
  <c r="S189" i="2"/>
  <c r="R210" i="2"/>
  <c r="R201" i="2"/>
  <c r="R364" i="2"/>
  <c r="R372" i="2"/>
  <c r="S322" i="2"/>
  <c r="S250" i="2"/>
  <c r="R573" i="2"/>
  <c r="S573" i="2"/>
  <c r="R282" i="2"/>
  <c r="R262" i="2"/>
  <c r="S562" i="2"/>
  <c r="S571" i="2"/>
  <c r="O2" i="2"/>
  <c r="O6" i="2"/>
  <c r="O9" i="2"/>
  <c r="O13" i="2"/>
  <c r="O17" i="2"/>
  <c r="O21" i="2"/>
  <c r="O25" i="2"/>
  <c r="O29" i="2"/>
  <c r="O33" i="2"/>
  <c r="P18" i="2"/>
  <c r="P26" i="2"/>
  <c r="O4" i="2"/>
  <c r="O8" i="2"/>
  <c r="O11" i="2"/>
  <c r="O15" i="2"/>
  <c r="O19" i="2"/>
  <c r="O23" i="2"/>
  <c r="O27" i="2"/>
  <c r="O31" i="2"/>
  <c r="P2" i="2"/>
  <c r="O5" i="2"/>
  <c r="P8" i="2"/>
  <c r="P6" i="2"/>
  <c r="O12" i="2"/>
  <c r="O16" i="2"/>
  <c r="O20" i="2"/>
  <c r="O24" i="2"/>
  <c r="O28" i="2"/>
  <c r="O32" i="2"/>
  <c r="P13" i="2"/>
  <c r="P17" i="2"/>
  <c r="P21" i="2"/>
  <c r="P25" i="2"/>
  <c r="S25" i="2" s="1"/>
  <c r="P29" i="2"/>
  <c r="P33" i="2"/>
  <c r="S33" i="2" s="1"/>
  <c r="P3" i="2"/>
  <c r="O10" i="2"/>
  <c r="P14" i="2"/>
  <c r="P22" i="2"/>
  <c r="P30" i="2"/>
  <c r="O3" i="2"/>
  <c r="O7" i="2"/>
  <c r="P9" i="2"/>
  <c r="P4" i="2"/>
  <c r="P10" i="2"/>
  <c r="O14" i="2"/>
  <c r="O18" i="2"/>
  <c r="O22" i="2"/>
  <c r="O26" i="2"/>
  <c r="O30" i="2"/>
  <c r="P11" i="2"/>
  <c r="P15" i="2"/>
  <c r="R15" i="2" s="1"/>
  <c r="P19" i="2"/>
  <c r="P23" i="2"/>
  <c r="R23" i="2" s="1"/>
  <c r="P27" i="2"/>
  <c r="P31" i="2"/>
  <c r="S31" i="2" s="1"/>
  <c r="P7" i="2"/>
  <c r="P5" i="2"/>
  <c r="P12" i="2"/>
  <c r="P16" i="2"/>
  <c r="P20" i="2"/>
  <c r="P24" i="2"/>
  <c r="P28" i="2"/>
  <c r="P32" i="2"/>
  <c r="S21" i="2" l="1"/>
  <c r="S27" i="2"/>
  <c r="R11" i="2"/>
  <c r="S2" i="2"/>
  <c r="R29" i="2"/>
  <c r="R33" i="2"/>
  <c r="R19" i="2"/>
  <c r="S29" i="2"/>
  <c r="R2" i="2"/>
  <c r="R25" i="2"/>
  <c r="R18" i="2"/>
  <c r="S18" i="2"/>
  <c r="R9" i="2"/>
  <c r="S9" i="2"/>
  <c r="R21" i="2"/>
  <c r="R13" i="2"/>
  <c r="S13" i="2"/>
  <c r="R20" i="2"/>
  <c r="S20" i="2"/>
  <c r="R8" i="2"/>
  <c r="S8" i="2"/>
  <c r="S23" i="2"/>
  <c r="R30" i="2"/>
  <c r="S30" i="2"/>
  <c r="R14" i="2"/>
  <c r="S14" i="2"/>
  <c r="R7" i="2"/>
  <c r="S7" i="2"/>
  <c r="R31" i="2"/>
  <c r="R32" i="2"/>
  <c r="S32" i="2"/>
  <c r="R16" i="2"/>
  <c r="S16" i="2"/>
  <c r="S5" i="2"/>
  <c r="R5" i="2"/>
  <c r="S19" i="2"/>
  <c r="R26" i="2"/>
  <c r="S26" i="2"/>
  <c r="S3" i="2"/>
  <c r="R3" i="2"/>
  <c r="R10" i="2"/>
  <c r="S10" i="2"/>
  <c r="R28" i="2"/>
  <c r="S28" i="2"/>
  <c r="S12" i="2"/>
  <c r="R12" i="2"/>
  <c r="S15" i="2"/>
  <c r="R22" i="2"/>
  <c r="S22" i="2"/>
  <c r="R4" i="2"/>
  <c r="S4" i="2"/>
  <c r="R27" i="2"/>
  <c r="R17" i="2"/>
  <c r="S17" i="2"/>
  <c r="R24" i="2"/>
  <c r="S24" i="2"/>
  <c r="R6" i="2"/>
  <c r="S6" i="2"/>
  <c r="S11" i="2"/>
</calcChain>
</file>

<file path=xl/sharedStrings.xml><?xml version="1.0" encoding="utf-8"?>
<sst xmlns="http://schemas.openxmlformats.org/spreadsheetml/2006/main" count="624" uniqueCount="71">
  <si>
    <t xml:space="preserve">##BLOCKS= 4          </t>
  </si>
  <si>
    <t>Note:</t>
  </si>
  <si>
    <t>~End</t>
  </si>
  <si>
    <t>Plate:</t>
  </si>
  <si>
    <t>Pl1 2mins</t>
  </si>
  <si>
    <t>PlateFormat</t>
  </si>
  <si>
    <t>Kinetic</t>
  </si>
  <si>
    <t>Fluorescence</t>
  </si>
  <si>
    <t>Raw</t>
  </si>
  <si>
    <t>Manual</t>
  </si>
  <si>
    <t>None</t>
  </si>
  <si>
    <t>Medium</t>
  </si>
  <si>
    <t>Time(hh:mm:ss)</t>
  </si>
  <si>
    <t>Temperature(¡C)</t>
  </si>
  <si>
    <t>Plate#1</t>
  </si>
  <si>
    <t>Endpoint</t>
  </si>
  <si>
    <t>Automatic</t>
  </si>
  <si>
    <t>Original Filename: Untitled   Date Last Saved: Unsaved</t>
  </si>
  <si>
    <t xml:space="preserve">res: </t>
  </si>
  <si>
    <t>conc</t>
  </si>
  <si>
    <t>min</t>
  </si>
  <si>
    <t>sample</t>
  </si>
  <si>
    <t>st dev</t>
  </si>
  <si>
    <t>aver resor/prot</t>
  </si>
  <si>
    <t>Fluor 1</t>
  </si>
  <si>
    <t>Fluor 2</t>
  </si>
  <si>
    <t>protein abs 1</t>
  </si>
  <si>
    <t>protein abs 2</t>
  </si>
  <si>
    <t>Resor conc 1</t>
  </si>
  <si>
    <t>Resor conc 2</t>
  </si>
  <si>
    <t>protein conc 1</t>
  </si>
  <si>
    <t>protein conc 2</t>
  </si>
  <si>
    <t>resor/protein 1</t>
  </si>
  <si>
    <t>resor/protein 2</t>
  </si>
  <si>
    <t xml:space="preserve"> </t>
  </si>
  <si>
    <t>Resurufin standard:</t>
  </si>
  <si>
    <t>Protein standard:</t>
  </si>
  <si>
    <t>protein aver</t>
  </si>
  <si>
    <t>con +</t>
  </si>
  <si>
    <t>con+</t>
  </si>
  <si>
    <t>con -</t>
  </si>
  <si>
    <t>con-</t>
  </si>
  <si>
    <t>PRG 105</t>
  </si>
  <si>
    <t>PRG 106</t>
  </si>
  <si>
    <t>PRG 107</t>
  </si>
  <si>
    <t>PRG 108</t>
  </si>
  <si>
    <t>PRG 109</t>
  </si>
  <si>
    <t>PRG 110</t>
  </si>
  <si>
    <t>PRG 111</t>
  </si>
  <si>
    <t>PRG 112</t>
  </si>
  <si>
    <t>PRG 113</t>
  </si>
  <si>
    <t>SHE 01</t>
  </si>
  <si>
    <t>SHE 02</t>
  </si>
  <si>
    <t>SHE 03</t>
  </si>
  <si>
    <t>SHE 04</t>
  </si>
  <si>
    <t>SHE 05</t>
  </si>
  <si>
    <t>SHE 06</t>
  </si>
  <si>
    <t>SHE 07</t>
  </si>
  <si>
    <t>SHE 08</t>
  </si>
  <si>
    <t>SHE 09</t>
  </si>
  <si>
    <t>SHE 10</t>
  </si>
  <si>
    <t>SHE 11</t>
  </si>
  <si>
    <t>SHE 12</t>
  </si>
  <si>
    <t>SHE 13</t>
  </si>
  <si>
    <t>SHE 14</t>
  </si>
  <si>
    <t>SHE 15</t>
  </si>
  <si>
    <t>SHE 16</t>
  </si>
  <si>
    <t>SHE 17</t>
  </si>
  <si>
    <t>SHE 18</t>
  </si>
  <si>
    <t>SHE 19</t>
  </si>
  <si>
    <t>SHE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</si>
</sst>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46" fontId="0" fillId="0" borderId="0" xfId="0" applyNumberFormat="1"/>
    <xf numFmtId="0" fontId="18" fillId="0" borderId="0" xfId="0" applyFont="1"/>
    <xf numFmtId="0" fontId="0" fillId="34" borderId="0" xfId="0" applyFill="1"/>
    <xf numFmtId="0" fontId="16" fillId="0" borderId="0" xfId="0" applyFont="1"/>
    <xf numFmtId="0" fontId="0" fillId="33" borderId="0" xfId="0" applyFill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Resorufin standard</a:t>
            </a:r>
          </a:p>
        </c:rich>
      </c:tx>
      <c:layout>
        <c:manualLayout>
          <c:xMode val="edge"/>
          <c:yMode val="edge"/>
          <c:x val="0.11713188976377956"/>
          <c:y val="3.703703703703703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196850393700793E-2"/>
          <c:y val="6.5289442986293383E-2"/>
          <c:w val="0.8411504811898512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5433595800524935"/>
                  <c:y val="0.11526611256926217"/>
                </c:manualLayout>
              </c:layout>
              <c:numFmt formatCode="General" sourceLinked="0"/>
            </c:trendlineLbl>
          </c:trendline>
          <c:xVal>
            <c:numRef>
              <c:f>' data'!$E$178:$E$183</c:f>
              <c:numCache>
                <c:formatCode>General</c:formatCode>
                <c:ptCount val="6"/>
                <c:pt idx="0">
                  <c:v>82.878</c:v>
                </c:pt>
                <c:pt idx="1">
                  <c:v>258.32</c:v>
                </c:pt>
                <c:pt idx="2">
                  <c:v>439.81450000000001</c:v>
                </c:pt>
                <c:pt idx="3">
                  <c:v>612.01350000000002</c:v>
                </c:pt>
                <c:pt idx="4">
                  <c:v>817.11599999999999</c:v>
                </c:pt>
                <c:pt idx="5">
                  <c:v>963.18200000000002</c:v>
                </c:pt>
              </c:numCache>
            </c:numRef>
          </c:xVal>
          <c:yVal>
            <c:numRef>
              <c:f>' data'!$F$178:$F$183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5264"/>
        <c:axId val="169036800"/>
      </c:scatterChart>
      <c:valAx>
        <c:axId val="1690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36800"/>
        <c:crosses val="autoZero"/>
        <c:crossBetween val="midCat"/>
      </c:valAx>
      <c:valAx>
        <c:axId val="1690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3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Protein standard curve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126662292213474"/>
                  <c:y val="0.10285323709536308"/>
                </c:manualLayout>
              </c:layout>
              <c:numFmt formatCode="General" sourceLinked="0"/>
            </c:trendlineLbl>
          </c:trendline>
          <c:xVal>
            <c:numRef>
              <c:f>' data'!$C$187:$C$192</c:f>
              <c:numCache>
                <c:formatCode>General</c:formatCode>
                <c:ptCount val="6"/>
                <c:pt idx="0">
                  <c:v>509.21249999999998</c:v>
                </c:pt>
                <c:pt idx="1">
                  <c:v>2841.6499999999996</c:v>
                </c:pt>
                <c:pt idx="2">
                  <c:v>6561.4425000000001</c:v>
                </c:pt>
                <c:pt idx="3">
                  <c:v>11007.0715</c:v>
                </c:pt>
                <c:pt idx="4">
                  <c:v>11800.246500000001</c:v>
                </c:pt>
                <c:pt idx="5">
                  <c:v>15535.8595</c:v>
                </c:pt>
              </c:numCache>
            </c:numRef>
          </c:xVal>
          <c:yVal>
            <c:numRef>
              <c:f>' data'!$D$187:$D$192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0.75</c:v>
                </c:pt>
                <c:pt idx="4">
                  <c:v>1.1000000000000001</c:v>
                </c:pt>
                <c:pt idx="5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6944"/>
        <c:axId val="51585408"/>
      </c:scatterChart>
      <c:valAx>
        <c:axId val="515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85408"/>
        <c:crosses val="autoZero"/>
        <c:crossBetween val="midCat"/>
      </c:valAx>
      <c:valAx>
        <c:axId val="515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8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kin!$O$1</c:f>
              <c:strCache>
                <c:ptCount val="1"/>
                <c:pt idx="0">
                  <c:v>resor/protein 1</c:v>
                </c:pt>
              </c:strCache>
            </c:strRef>
          </c:tx>
          <c:spPr>
            <a:ln w="28575">
              <a:noFill/>
            </a:ln>
          </c:spPr>
          <c:xVal>
            <c:numRef>
              <c:f>kin!$A$2:$A$573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</c:numCache>
            </c:numRef>
          </c:xVal>
          <c:yVal>
            <c:numRef>
              <c:f>kin!$O$2:$O$573</c:f>
              <c:numCache>
                <c:formatCode>General</c:formatCode>
                <c:ptCount val="572"/>
                <c:pt idx="0">
                  <c:v>0.38075139038429073</c:v>
                </c:pt>
                <c:pt idx="1">
                  <c:v>0.31411698480211681</c:v>
                </c:pt>
                <c:pt idx="2">
                  <c:v>0.31178610111291366</c:v>
                </c:pt>
                <c:pt idx="3">
                  <c:v>0.27775470521630236</c:v>
                </c:pt>
                <c:pt idx="4">
                  <c:v>0.21425240003628737</c:v>
                </c:pt>
                <c:pt idx="5">
                  <c:v>1.6253378510939334</c:v>
                </c:pt>
                <c:pt idx="6">
                  <c:v>0.41711604675753761</c:v>
                </c:pt>
                <c:pt idx="7">
                  <c:v>0.30878102769913879</c:v>
                </c:pt>
                <c:pt idx="8">
                  <c:v>0.23141338725413624</c:v>
                </c:pt>
                <c:pt idx="9">
                  <c:v>0.38672512315791974</c:v>
                </c:pt>
                <c:pt idx="10">
                  <c:v>0.1128992602186201</c:v>
                </c:pt>
                <c:pt idx="11">
                  <c:v>0.14939589613886162</c:v>
                </c:pt>
                <c:pt idx="12">
                  <c:v>0.2115826132596588</c:v>
                </c:pt>
                <c:pt idx="13">
                  <c:v>0.16447594782199965</c:v>
                </c:pt>
                <c:pt idx="14">
                  <c:v>0.37938274792491355</c:v>
                </c:pt>
                <c:pt idx="15">
                  <c:v>0.13522943799647427</c:v>
                </c:pt>
                <c:pt idx="16">
                  <c:v>0.19908986818456975</c:v>
                </c:pt>
                <c:pt idx="17">
                  <c:v>0.11101358059947954</c:v>
                </c:pt>
                <c:pt idx="18">
                  <c:v>0.19865024631033551</c:v>
                </c:pt>
                <c:pt idx="19">
                  <c:v>0.19565935057420086</c:v>
                </c:pt>
                <c:pt idx="20">
                  <c:v>0.26448132896572046</c:v>
                </c:pt>
                <c:pt idx="21">
                  <c:v>0.17953937021908684</c:v>
                </c:pt>
                <c:pt idx="22">
                  <c:v>0.21934957284829099</c:v>
                </c:pt>
                <c:pt idx="23">
                  <c:v>0.11838316137588108</c:v>
                </c:pt>
                <c:pt idx="24">
                  <c:v>0.25397656872210772</c:v>
                </c:pt>
                <c:pt idx="25">
                  <c:v>0.19481938054394476</c:v>
                </c:pt>
                <c:pt idx="26">
                  <c:v>0.19583721888026712</c:v>
                </c:pt>
                <c:pt idx="27">
                  <c:v>0.21674684326679675</c:v>
                </c:pt>
                <c:pt idx="28">
                  <c:v>0.1554425011398046</c:v>
                </c:pt>
                <c:pt idx="29">
                  <c:v>0.52308066538180864</c:v>
                </c:pt>
                <c:pt idx="30">
                  <c:v>0.12066154145433834</c:v>
                </c:pt>
                <c:pt idx="31">
                  <c:v>0.16337047550862599</c:v>
                </c:pt>
                <c:pt idx="32">
                  <c:v>0.44790759613272646</c:v>
                </c:pt>
                <c:pt idx="33">
                  <c:v>0.17524538845743257</c:v>
                </c:pt>
                <c:pt idx="34">
                  <c:v>8.6160709470673391E-2</c:v>
                </c:pt>
                <c:pt idx="35">
                  <c:v>0.11178233076902933</c:v>
                </c:pt>
                <c:pt idx="36">
                  <c:v>0.48838942389396373</c:v>
                </c:pt>
                <c:pt idx="37">
                  <c:v>0.39326500958141725</c:v>
                </c:pt>
                <c:pt idx="38">
                  <c:v>0.36721746749469081</c:v>
                </c:pt>
                <c:pt idx="39">
                  <c:v>0.31745825741018568</c:v>
                </c:pt>
                <c:pt idx="40">
                  <c:v>0.25045332536434123</c:v>
                </c:pt>
                <c:pt idx="41">
                  <c:v>2.2380283575647479</c:v>
                </c:pt>
                <c:pt idx="42">
                  <c:v>0.50624730499569992</c:v>
                </c:pt>
                <c:pt idx="43">
                  <c:v>0.35965036159297958</c:v>
                </c:pt>
                <c:pt idx="44">
                  <c:v>0.28034985640442178</c:v>
                </c:pt>
                <c:pt idx="45">
                  <c:v>0.41219759210731599</c:v>
                </c:pt>
                <c:pt idx="46">
                  <c:v>0.11303757083264536</c:v>
                </c:pt>
                <c:pt idx="47">
                  <c:v>0.17828296868868579</c:v>
                </c:pt>
                <c:pt idx="48">
                  <c:v>0.23963958222889697</c:v>
                </c:pt>
                <c:pt idx="49">
                  <c:v>0.18193772154247537</c:v>
                </c:pt>
                <c:pt idx="50">
                  <c:v>0.40550585331232286</c:v>
                </c:pt>
                <c:pt idx="51">
                  <c:v>0.15213214443668491</c:v>
                </c:pt>
                <c:pt idx="52">
                  <c:v>0.23110989624638079</c:v>
                </c:pt>
                <c:pt idx="53">
                  <c:v>0.11687520903999553</c:v>
                </c:pt>
                <c:pt idx="54">
                  <c:v>0.19358854520946234</c:v>
                </c:pt>
                <c:pt idx="55">
                  <c:v>0.22844934308107731</c:v>
                </c:pt>
                <c:pt idx="56">
                  <c:v>0.29130144057209428</c:v>
                </c:pt>
                <c:pt idx="57">
                  <c:v>0.20571554292540217</c:v>
                </c:pt>
                <c:pt idx="58">
                  <c:v>0.25698930265120351</c:v>
                </c:pt>
                <c:pt idx="59">
                  <c:v>0.13496416905836076</c:v>
                </c:pt>
                <c:pt idx="60">
                  <c:v>0.32494406707297097</c:v>
                </c:pt>
                <c:pt idx="61">
                  <c:v>0.23248004984005122</c:v>
                </c:pt>
                <c:pt idx="62">
                  <c:v>0.20603598456956146</c:v>
                </c:pt>
                <c:pt idx="63">
                  <c:v>0.26780762553530668</c:v>
                </c:pt>
                <c:pt idx="64">
                  <c:v>0.18430821766183247</c:v>
                </c:pt>
                <c:pt idx="65">
                  <c:v>0.57682764814849452</c:v>
                </c:pt>
                <c:pt idx="66">
                  <c:v>0.12560679055187185</c:v>
                </c:pt>
                <c:pt idx="67">
                  <c:v>0.19022649263899835</c:v>
                </c:pt>
                <c:pt idx="68">
                  <c:v>0.61452343944435617</c:v>
                </c:pt>
                <c:pt idx="69">
                  <c:v>0.19772588264236371</c:v>
                </c:pt>
                <c:pt idx="70">
                  <c:v>9.1918935711582356E-2</c:v>
                </c:pt>
                <c:pt idx="71">
                  <c:v>0.11792306959509356</c:v>
                </c:pt>
                <c:pt idx="72">
                  <c:v>0.60679294615401691</c:v>
                </c:pt>
                <c:pt idx="73">
                  <c:v>0.47404570150984238</c:v>
                </c:pt>
                <c:pt idx="74">
                  <c:v>0.43259168649226448</c:v>
                </c:pt>
                <c:pt idx="75">
                  <c:v>0.36249733944525486</c:v>
                </c:pt>
                <c:pt idx="76">
                  <c:v>0.28712491928727329</c:v>
                </c:pt>
                <c:pt idx="77">
                  <c:v>2.9319493075254712</c:v>
                </c:pt>
                <c:pt idx="78">
                  <c:v>0.60796063855819016</c:v>
                </c:pt>
                <c:pt idx="79">
                  <c:v>0.41807505106967147</c:v>
                </c:pt>
                <c:pt idx="80">
                  <c:v>0.35694136996961068</c:v>
                </c:pt>
                <c:pt idx="81">
                  <c:v>0.49143645897512511</c:v>
                </c:pt>
                <c:pt idx="82">
                  <c:v>0.1161525664006922</c:v>
                </c:pt>
                <c:pt idx="83">
                  <c:v>0.20598903669474625</c:v>
                </c:pt>
                <c:pt idx="84">
                  <c:v>0.31300091649921885</c:v>
                </c:pt>
                <c:pt idx="85">
                  <c:v>0.22225864442991958</c:v>
                </c:pt>
                <c:pt idx="86">
                  <c:v>0.42047924103188722</c:v>
                </c:pt>
                <c:pt idx="87">
                  <c:v>0.16691866006189035</c:v>
                </c:pt>
                <c:pt idx="88">
                  <c:v>0.26192157709255232</c:v>
                </c:pt>
                <c:pt idx="89">
                  <c:v>0.12855514958523062</c:v>
                </c:pt>
                <c:pt idx="90">
                  <c:v>0.2089757672151486</c:v>
                </c:pt>
                <c:pt idx="91">
                  <c:v>0.25454588267549744</c:v>
                </c:pt>
                <c:pt idx="92">
                  <c:v>0.3319909984980482</c:v>
                </c:pt>
                <c:pt idx="93">
                  <c:v>0.2317451868012953</c:v>
                </c:pt>
                <c:pt idx="94">
                  <c:v>0.29276049426649725</c:v>
                </c:pt>
                <c:pt idx="95">
                  <c:v>0.15184654269304435</c:v>
                </c:pt>
                <c:pt idx="96">
                  <c:v>0.40828305979112361</c:v>
                </c:pt>
                <c:pt idx="97">
                  <c:v>0.27707014412988118</c:v>
                </c:pt>
                <c:pt idx="98">
                  <c:v>0.21959288042484304</c:v>
                </c:pt>
                <c:pt idx="99">
                  <c:v>0.32558040599102595</c:v>
                </c:pt>
                <c:pt idx="100">
                  <c:v>0.21979122469040799</c:v>
                </c:pt>
                <c:pt idx="101">
                  <c:v>0.61243567913477903</c:v>
                </c:pt>
                <c:pt idx="102">
                  <c:v>0.12592385623676006</c:v>
                </c:pt>
                <c:pt idx="103">
                  <c:v>0.22526160213686958</c:v>
                </c:pt>
                <c:pt idx="104">
                  <c:v>0.79427593537832097</c:v>
                </c:pt>
                <c:pt idx="105">
                  <c:v>0.22202097622739372</c:v>
                </c:pt>
                <c:pt idx="106">
                  <c:v>9.9516182960715974E-2</c:v>
                </c:pt>
                <c:pt idx="107">
                  <c:v>0.12809926582627837</c:v>
                </c:pt>
                <c:pt idx="108">
                  <c:v>0.71177226208972111</c:v>
                </c:pt>
                <c:pt idx="109">
                  <c:v>0.55137712862669519</c:v>
                </c:pt>
                <c:pt idx="110">
                  <c:v>0.4914536104660237</c:v>
                </c:pt>
                <c:pt idx="111">
                  <c:v>0.41204999131894876</c:v>
                </c:pt>
                <c:pt idx="112">
                  <c:v>0.32727049569621069</c:v>
                </c:pt>
                <c:pt idx="113">
                  <c:v>3.5842856252582203</c:v>
                </c:pt>
                <c:pt idx="114">
                  <c:v>0.70583162344846884</c:v>
                </c:pt>
                <c:pt idx="115">
                  <c:v>0.47074742352686166</c:v>
                </c:pt>
                <c:pt idx="116">
                  <c:v>0.41769168265721096</c:v>
                </c:pt>
                <c:pt idx="117">
                  <c:v>0.53466799586432667</c:v>
                </c:pt>
                <c:pt idx="118">
                  <c:v>0.11930278392634797</c:v>
                </c:pt>
                <c:pt idx="119">
                  <c:v>0.2439194767057658</c:v>
                </c:pt>
                <c:pt idx="120">
                  <c:v>0.36011921263860697</c:v>
                </c:pt>
                <c:pt idx="121">
                  <c:v>0.24275218219956574</c:v>
                </c:pt>
                <c:pt idx="122">
                  <c:v>0.44056146875242413</c:v>
                </c:pt>
                <c:pt idx="123">
                  <c:v>0.18696710231704725</c:v>
                </c:pt>
                <c:pt idx="124">
                  <c:v>0.29628791042744979</c:v>
                </c:pt>
                <c:pt idx="125">
                  <c:v>0.13765467412656476</c:v>
                </c:pt>
                <c:pt idx="126">
                  <c:v>0.23007097111299532</c:v>
                </c:pt>
                <c:pt idx="127">
                  <c:v>0.28823229895278124</c:v>
                </c:pt>
                <c:pt idx="128">
                  <c:v>0.36576098677082919</c:v>
                </c:pt>
                <c:pt idx="129">
                  <c:v>0.25555174774996231</c:v>
                </c:pt>
                <c:pt idx="130">
                  <c:v>0.33705196139613036</c:v>
                </c:pt>
                <c:pt idx="131">
                  <c:v>0.17298552664288178</c:v>
                </c:pt>
                <c:pt idx="132">
                  <c:v>0.48450903688984909</c:v>
                </c:pt>
                <c:pt idx="133">
                  <c:v>0.32703216181437822</c:v>
                </c:pt>
                <c:pt idx="134">
                  <c:v>0.23625350264565817</c:v>
                </c:pt>
                <c:pt idx="135">
                  <c:v>0.37564926734517001</c:v>
                </c:pt>
                <c:pt idx="136">
                  <c:v>0.25334381119037763</c:v>
                </c:pt>
                <c:pt idx="137">
                  <c:v>0.6694571786763468</c:v>
                </c:pt>
                <c:pt idx="138">
                  <c:v>0.1324905304674758</c:v>
                </c:pt>
                <c:pt idx="139">
                  <c:v>0.25768676834045345</c:v>
                </c:pt>
                <c:pt idx="140">
                  <c:v>0.9591898803925899</c:v>
                </c:pt>
                <c:pt idx="141">
                  <c:v>0.24873779264365017</c:v>
                </c:pt>
                <c:pt idx="142">
                  <c:v>0.10694497952112257</c:v>
                </c:pt>
                <c:pt idx="143">
                  <c:v>0.13494926199484292</c:v>
                </c:pt>
                <c:pt idx="144">
                  <c:v>0.81268695644113309</c:v>
                </c:pt>
                <c:pt idx="145">
                  <c:v>0.61799971252341979</c:v>
                </c:pt>
                <c:pt idx="146">
                  <c:v>0.54395991287773082</c:v>
                </c:pt>
                <c:pt idx="147">
                  <c:v>0.44834313051974978</c:v>
                </c:pt>
                <c:pt idx="148">
                  <c:v>0.35960895017423272</c:v>
                </c:pt>
                <c:pt idx="149">
                  <c:v>4.1768531704723717</c:v>
                </c:pt>
                <c:pt idx="150">
                  <c:v>0.79948249110797476</c:v>
                </c:pt>
                <c:pt idx="151">
                  <c:v>0.5210535131336087</c:v>
                </c:pt>
                <c:pt idx="152">
                  <c:v>0.47538536965913375</c:v>
                </c:pt>
                <c:pt idx="153">
                  <c:v>0.566230270273129</c:v>
                </c:pt>
                <c:pt idx="154">
                  <c:v>0.11897118208154209</c:v>
                </c:pt>
                <c:pt idx="155">
                  <c:v>0.28072941606515056</c:v>
                </c:pt>
                <c:pt idx="156">
                  <c:v>0.39928807605162198</c:v>
                </c:pt>
                <c:pt idx="157">
                  <c:v>0.26096255320701939</c:v>
                </c:pt>
                <c:pt idx="158">
                  <c:v>0.46041792337376791</c:v>
                </c:pt>
                <c:pt idx="159">
                  <c:v>0.20169305647166796</c:v>
                </c:pt>
                <c:pt idx="160">
                  <c:v>0.3215048263499467</c:v>
                </c:pt>
                <c:pt idx="161">
                  <c:v>0.14441743705285554</c:v>
                </c:pt>
                <c:pt idx="162">
                  <c:v>0.24226421855170216</c:v>
                </c:pt>
                <c:pt idx="163">
                  <c:v>0.31507138983686261</c:v>
                </c:pt>
                <c:pt idx="164">
                  <c:v>0.40332573212173339</c:v>
                </c:pt>
                <c:pt idx="165">
                  <c:v>0.27958575643540406</c:v>
                </c:pt>
                <c:pt idx="166">
                  <c:v>0.36704167603090937</c:v>
                </c:pt>
                <c:pt idx="167">
                  <c:v>0.18511146350509766</c:v>
                </c:pt>
                <c:pt idx="168">
                  <c:v>0.56253256125077</c:v>
                </c:pt>
                <c:pt idx="169">
                  <c:v>0.36849322136015766</c:v>
                </c:pt>
                <c:pt idx="170">
                  <c:v>0.24564382959128894</c:v>
                </c:pt>
                <c:pt idx="171">
                  <c:v>0.42783092024691338</c:v>
                </c:pt>
                <c:pt idx="172">
                  <c:v>0.28135714492780362</c:v>
                </c:pt>
                <c:pt idx="173">
                  <c:v>0.69840764927118604</c:v>
                </c:pt>
                <c:pt idx="174">
                  <c:v>0.13370318476383289</c:v>
                </c:pt>
                <c:pt idx="175">
                  <c:v>0.28738587281329936</c:v>
                </c:pt>
                <c:pt idx="176">
                  <c:v>1.1156944455846052</c:v>
                </c:pt>
                <c:pt idx="177">
                  <c:v>0.27478880455365146</c:v>
                </c:pt>
                <c:pt idx="178">
                  <c:v>0.11215846774345031</c:v>
                </c:pt>
                <c:pt idx="179">
                  <c:v>0.14092373097957353</c:v>
                </c:pt>
                <c:pt idx="180">
                  <c:v>0.90611426390040173</c:v>
                </c:pt>
                <c:pt idx="181">
                  <c:v>0.68901051514849432</c:v>
                </c:pt>
                <c:pt idx="182">
                  <c:v>0.60514089969587614</c:v>
                </c:pt>
                <c:pt idx="183">
                  <c:v>0.49481271136629362</c:v>
                </c:pt>
                <c:pt idx="184">
                  <c:v>0.39266888304258962</c:v>
                </c:pt>
                <c:pt idx="185">
                  <c:v>4.7568933933136828</c:v>
                </c:pt>
                <c:pt idx="186">
                  <c:v>0.88246054615804259</c:v>
                </c:pt>
                <c:pt idx="187">
                  <c:v>0.57306739882950275</c:v>
                </c:pt>
                <c:pt idx="188">
                  <c:v>0.52993695156854725</c:v>
                </c:pt>
                <c:pt idx="189">
                  <c:v>0.60415206796889243</c:v>
                </c:pt>
                <c:pt idx="190">
                  <c:v>0.12297789452759021</c:v>
                </c:pt>
                <c:pt idx="191">
                  <c:v>0.31552308286345904</c:v>
                </c:pt>
                <c:pt idx="192">
                  <c:v>0.44261292346692105</c:v>
                </c:pt>
                <c:pt idx="193">
                  <c:v>0.28215412222076391</c:v>
                </c:pt>
                <c:pt idx="194">
                  <c:v>0.47799927984170404</c:v>
                </c:pt>
                <c:pt idx="195">
                  <c:v>0.21737069087833508</c:v>
                </c:pt>
                <c:pt idx="196">
                  <c:v>0.34892609607650821</c:v>
                </c:pt>
                <c:pt idx="197">
                  <c:v>0.15459290843514478</c:v>
                </c:pt>
                <c:pt idx="198">
                  <c:v>0.26128957721258839</c:v>
                </c:pt>
                <c:pt idx="199">
                  <c:v>0.34193262903256644</c:v>
                </c:pt>
                <c:pt idx="200">
                  <c:v>0.43458342850798881</c:v>
                </c:pt>
                <c:pt idx="201">
                  <c:v>0.3034360573334508</c:v>
                </c:pt>
                <c:pt idx="202">
                  <c:v>0.41097365968915284</c:v>
                </c:pt>
                <c:pt idx="203">
                  <c:v>0.20411883462227304</c:v>
                </c:pt>
                <c:pt idx="204">
                  <c:v>0.63653356901702896</c:v>
                </c:pt>
                <c:pt idx="205">
                  <c:v>0.41161647942468077</c:v>
                </c:pt>
                <c:pt idx="206">
                  <c:v>0.26642013996166414</c:v>
                </c:pt>
                <c:pt idx="207">
                  <c:v>0.48290236941250947</c:v>
                </c:pt>
                <c:pt idx="208">
                  <c:v>0.308572450724863</c:v>
                </c:pt>
                <c:pt idx="209">
                  <c:v>0.75670527477873606</c:v>
                </c:pt>
                <c:pt idx="210">
                  <c:v>0.1388562338333085</c:v>
                </c:pt>
                <c:pt idx="211">
                  <c:v>0.31455305106634829</c:v>
                </c:pt>
                <c:pt idx="212">
                  <c:v>1.2607332218356355</c:v>
                </c:pt>
                <c:pt idx="213">
                  <c:v>0.29754916232765261</c:v>
                </c:pt>
                <c:pt idx="214">
                  <c:v>0.11775127298427845</c:v>
                </c:pt>
                <c:pt idx="215">
                  <c:v>0.15075614222481257</c:v>
                </c:pt>
                <c:pt idx="216">
                  <c:v>0.99700083174461029</c:v>
                </c:pt>
                <c:pt idx="217">
                  <c:v>0.75355082397463846</c:v>
                </c:pt>
                <c:pt idx="218">
                  <c:v>0.65790438307311749</c:v>
                </c:pt>
                <c:pt idx="219">
                  <c:v>0.5346676772448592</c:v>
                </c:pt>
                <c:pt idx="220">
                  <c:v>0.41971898630151605</c:v>
                </c:pt>
                <c:pt idx="221">
                  <c:v>5.3185936777510285</c:v>
                </c:pt>
                <c:pt idx="222">
                  <c:v>0.96641535414781377</c:v>
                </c:pt>
                <c:pt idx="223">
                  <c:v>0.61989878023948541</c:v>
                </c:pt>
                <c:pt idx="224">
                  <c:v>0.58421146229719534</c:v>
                </c:pt>
                <c:pt idx="225">
                  <c:v>0.64739947061265612</c:v>
                </c:pt>
                <c:pt idx="226">
                  <c:v>0.12615989772230765</c:v>
                </c:pt>
                <c:pt idx="227">
                  <c:v>0.35134217276862828</c:v>
                </c:pt>
                <c:pt idx="228">
                  <c:v>0.48259466874938373</c:v>
                </c:pt>
                <c:pt idx="229">
                  <c:v>0.29836163822546613</c:v>
                </c:pt>
                <c:pt idx="230">
                  <c:v>0.49960113419142543</c:v>
                </c:pt>
                <c:pt idx="231">
                  <c:v>0.23377506293201961</c:v>
                </c:pt>
                <c:pt idx="232">
                  <c:v>0.37698438768471287</c:v>
                </c:pt>
                <c:pt idx="233">
                  <c:v>0.16404128418084321</c:v>
                </c:pt>
                <c:pt idx="234">
                  <c:v>0.28799170365106225</c:v>
                </c:pt>
                <c:pt idx="235">
                  <c:v>0.36969728620234799</c:v>
                </c:pt>
                <c:pt idx="236">
                  <c:v>0.47004263399209079</c:v>
                </c:pt>
                <c:pt idx="237">
                  <c:v>0.32837001547738109</c:v>
                </c:pt>
                <c:pt idx="238">
                  <c:v>0.44312027515226965</c:v>
                </c:pt>
                <c:pt idx="239">
                  <c:v>0.220714543082909</c:v>
                </c:pt>
                <c:pt idx="240">
                  <c:v>0.71352534399165668</c:v>
                </c:pt>
                <c:pt idx="241">
                  <c:v>0.449191880095475</c:v>
                </c:pt>
                <c:pt idx="242">
                  <c:v>0.27900464795743424</c:v>
                </c:pt>
                <c:pt idx="243">
                  <c:v>0.53120120300168505</c:v>
                </c:pt>
                <c:pt idx="244">
                  <c:v>0.33426829155806675</c:v>
                </c:pt>
                <c:pt idx="245">
                  <c:v>0.7890575005145668</c:v>
                </c:pt>
                <c:pt idx="246">
                  <c:v>0.13999571912546063</c:v>
                </c:pt>
                <c:pt idx="247">
                  <c:v>0.3409944890915802</c:v>
                </c:pt>
                <c:pt idx="248">
                  <c:v>1.4021659759295519</c:v>
                </c:pt>
                <c:pt idx="249">
                  <c:v>0.3209222859438513</c:v>
                </c:pt>
                <c:pt idx="250">
                  <c:v>0.12345981233139025</c:v>
                </c:pt>
                <c:pt idx="251">
                  <c:v>0.15619645930380971</c:v>
                </c:pt>
                <c:pt idx="252">
                  <c:v>1.082520806958003</c:v>
                </c:pt>
                <c:pt idx="253">
                  <c:v>0.81504606096910481</c:v>
                </c:pt>
                <c:pt idx="254">
                  <c:v>0.71113493073259326</c:v>
                </c:pt>
                <c:pt idx="255">
                  <c:v>0.57640738298894645</c:v>
                </c:pt>
                <c:pt idx="256">
                  <c:v>0.44951945910466246</c:v>
                </c:pt>
                <c:pt idx="257">
                  <c:v>5.8308078651503843</c:v>
                </c:pt>
                <c:pt idx="258">
                  <c:v>1.0389350057703297</c:v>
                </c:pt>
                <c:pt idx="259">
                  <c:v>0.66990436341900772</c:v>
                </c:pt>
                <c:pt idx="260">
                  <c:v>0.63058747933019521</c:v>
                </c:pt>
                <c:pt idx="261">
                  <c:v>0.68362098827785167</c:v>
                </c:pt>
                <c:pt idx="262">
                  <c:v>0.12573637515886391</c:v>
                </c:pt>
                <c:pt idx="263">
                  <c:v>0.37561601998482846</c:v>
                </c:pt>
                <c:pt idx="264">
                  <c:v>0.51400101208810534</c:v>
                </c:pt>
                <c:pt idx="265">
                  <c:v>0.30652475636511062</c:v>
                </c:pt>
                <c:pt idx="266">
                  <c:v>0.51943732712438007</c:v>
                </c:pt>
                <c:pt idx="267">
                  <c:v>0.24742907905728975</c:v>
                </c:pt>
                <c:pt idx="268">
                  <c:v>0.40353283184968625</c:v>
                </c:pt>
                <c:pt idx="269">
                  <c:v>0.17223425969442802</c:v>
                </c:pt>
                <c:pt idx="270">
                  <c:v>0.29673645667448351</c:v>
                </c:pt>
                <c:pt idx="271">
                  <c:v>0.39613654177661173</c:v>
                </c:pt>
                <c:pt idx="272">
                  <c:v>0.49474125467206531</c:v>
                </c:pt>
                <c:pt idx="273">
                  <c:v>0.35346143743907843</c:v>
                </c:pt>
                <c:pt idx="274">
                  <c:v>0.47749749848641942</c:v>
                </c:pt>
                <c:pt idx="275">
                  <c:v>0.23536607363237555</c:v>
                </c:pt>
                <c:pt idx="276">
                  <c:v>0.78235691927469331</c:v>
                </c:pt>
                <c:pt idx="277">
                  <c:v>0.48358427853784386</c:v>
                </c:pt>
                <c:pt idx="278">
                  <c:v>0.2889956505430249</c:v>
                </c:pt>
                <c:pt idx="279">
                  <c:v>0.57660142325221331</c:v>
                </c:pt>
                <c:pt idx="280">
                  <c:v>0.36002342858498193</c:v>
                </c:pt>
                <c:pt idx="281">
                  <c:v>0.8440843515521208</c:v>
                </c:pt>
                <c:pt idx="282">
                  <c:v>0.13882208829801287</c:v>
                </c:pt>
                <c:pt idx="283">
                  <c:v>0.36887652146902894</c:v>
                </c:pt>
                <c:pt idx="284">
                  <c:v>1.5383448698678506</c:v>
                </c:pt>
                <c:pt idx="285">
                  <c:v>0.34110406185888109</c:v>
                </c:pt>
                <c:pt idx="286">
                  <c:v>0.12719299468119979</c:v>
                </c:pt>
                <c:pt idx="287">
                  <c:v>0.16254202329673414</c:v>
                </c:pt>
                <c:pt idx="288">
                  <c:v>1.1619017148096327</c:v>
                </c:pt>
                <c:pt idx="289">
                  <c:v>0.87560461479387175</c:v>
                </c:pt>
                <c:pt idx="290">
                  <c:v>0.75963423545715547</c:v>
                </c:pt>
                <c:pt idx="291">
                  <c:v>0.61644837139440745</c:v>
                </c:pt>
                <c:pt idx="292">
                  <c:v>0.47835298010064409</c:v>
                </c:pt>
                <c:pt idx="293">
                  <c:v>6.291510580038298</c:v>
                </c:pt>
                <c:pt idx="294">
                  <c:v>1.1222006413897527</c:v>
                </c:pt>
                <c:pt idx="295">
                  <c:v>0.72179180651983987</c:v>
                </c:pt>
                <c:pt idx="296">
                  <c:v>0.67913585232302576</c:v>
                </c:pt>
                <c:pt idx="297">
                  <c:v>0.72364499845308883</c:v>
                </c:pt>
                <c:pt idx="298">
                  <c:v>0.12775605375248725</c:v>
                </c:pt>
                <c:pt idx="299">
                  <c:v>0.4021175105021399</c:v>
                </c:pt>
                <c:pt idx="300">
                  <c:v>0.5466166426523632</c:v>
                </c:pt>
                <c:pt idx="301">
                  <c:v>0.32382274007712863</c:v>
                </c:pt>
                <c:pt idx="302">
                  <c:v>0.53143803570456838</c:v>
                </c:pt>
                <c:pt idx="303">
                  <c:v>0.26305653395975809</c:v>
                </c:pt>
                <c:pt idx="304">
                  <c:v>0.42790155841596228</c:v>
                </c:pt>
                <c:pt idx="305">
                  <c:v>0.17726901022482106</c:v>
                </c:pt>
                <c:pt idx="306">
                  <c:v>0.31558340191229245</c:v>
                </c:pt>
                <c:pt idx="307">
                  <c:v>0.41963007190507662</c:v>
                </c:pt>
                <c:pt idx="308">
                  <c:v>0.52790510268016078</c:v>
                </c:pt>
                <c:pt idx="309">
                  <c:v>0.37445114564768911</c:v>
                </c:pt>
                <c:pt idx="310">
                  <c:v>0.50690919473374818</c:v>
                </c:pt>
                <c:pt idx="311">
                  <c:v>0.2511466239442452</c:v>
                </c:pt>
                <c:pt idx="312">
                  <c:v>0.85055567243702301</c:v>
                </c:pt>
                <c:pt idx="313">
                  <c:v>0.52635674795393084</c:v>
                </c:pt>
                <c:pt idx="314">
                  <c:v>0.30183314898480162</c:v>
                </c:pt>
                <c:pt idx="315">
                  <c:v>0.6230674074185103</c:v>
                </c:pt>
                <c:pt idx="316">
                  <c:v>0.38437522236072647</c:v>
                </c:pt>
                <c:pt idx="317">
                  <c:v>0.87504443987051617</c:v>
                </c:pt>
                <c:pt idx="318">
                  <c:v>0.14403562374429793</c:v>
                </c:pt>
                <c:pt idx="319">
                  <c:v>0.39428559402019092</c:v>
                </c:pt>
                <c:pt idx="320">
                  <c:v>1.669855556888153</c:v>
                </c:pt>
                <c:pt idx="321">
                  <c:v>0.36111205151295617</c:v>
                </c:pt>
                <c:pt idx="322">
                  <c:v>0.13254039514168822</c:v>
                </c:pt>
                <c:pt idx="323">
                  <c:v>0.16898076265968129</c:v>
                </c:pt>
                <c:pt idx="324">
                  <c:v>1.247147812618417</c:v>
                </c:pt>
                <c:pt idx="325">
                  <c:v>0.93382429912823728</c:v>
                </c:pt>
                <c:pt idx="326">
                  <c:v>0.80759996358081032</c:v>
                </c:pt>
                <c:pt idx="327">
                  <c:v>0.64796260629961677</c:v>
                </c:pt>
                <c:pt idx="328">
                  <c:v>0.51075440384646165</c:v>
                </c:pt>
                <c:pt idx="329">
                  <c:v>6.8269059879562279</c:v>
                </c:pt>
                <c:pt idx="330">
                  <c:v>1.2038173683008617</c:v>
                </c:pt>
                <c:pt idx="331">
                  <c:v>0.76270994397115133</c:v>
                </c:pt>
                <c:pt idx="332">
                  <c:v>0.73164673620956822</c:v>
                </c:pt>
                <c:pt idx="333">
                  <c:v>0.77406107786647904</c:v>
                </c:pt>
                <c:pt idx="334">
                  <c:v>0.13131347147098749</c:v>
                </c:pt>
                <c:pt idx="335">
                  <c:v>0.4347903980166038</c:v>
                </c:pt>
                <c:pt idx="336">
                  <c:v>0.58674892161435321</c:v>
                </c:pt>
                <c:pt idx="337">
                  <c:v>0.33564420149292945</c:v>
                </c:pt>
                <c:pt idx="338">
                  <c:v>0.54232435142335456</c:v>
                </c:pt>
                <c:pt idx="339">
                  <c:v>0.28014784612264704</c:v>
                </c:pt>
                <c:pt idx="340">
                  <c:v>0.45510931436267305</c:v>
                </c:pt>
                <c:pt idx="341">
                  <c:v>0.18725419913200253</c:v>
                </c:pt>
                <c:pt idx="342">
                  <c:v>0.32795880571302238</c:v>
                </c:pt>
                <c:pt idx="343">
                  <c:v>0.449629377147512</c:v>
                </c:pt>
                <c:pt idx="344">
                  <c:v>0.56019642772830114</c:v>
                </c:pt>
                <c:pt idx="345">
                  <c:v>0.40300895859773223</c:v>
                </c:pt>
                <c:pt idx="346">
                  <c:v>0.55135454147883223</c:v>
                </c:pt>
                <c:pt idx="347">
                  <c:v>0.26592605126367153</c:v>
                </c:pt>
                <c:pt idx="348">
                  <c:v>0.92065764109558734</c:v>
                </c:pt>
                <c:pt idx="349">
                  <c:v>0.56408433693066196</c:v>
                </c:pt>
                <c:pt idx="350">
                  <c:v>0.31918490153018231</c:v>
                </c:pt>
                <c:pt idx="351">
                  <c:v>0.67670387766132389</c:v>
                </c:pt>
                <c:pt idx="352">
                  <c:v>0.40823864609659749</c:v>
                </c:pt>
                <c:pt idx="353">
                  <c:v>0.92162490878131831</c:v>
                </c:pt>
                <c:pt idx="354">
                  <c:v>0.14753310214529569</c:v>
                </c:pt>
                <c:pt idx="355">
                  <c:v>0.41852531762928258</c:v>
                </c:pt>
                <c:pt idx="356">
                  <c:v>1.7909596363784164</c:v>
                </c:pt>
                <c:pt idx="357">
                  <c:v>0.38363204257537709</c:v>
                </c:pt>
                <c:pt idx="358">
                  <c:v>0.13935840647102715</c:v>
                </c:pt>
                <c:pt idx="359">
                  <c:v>0.17764928501558519</c:v>
                </c:pt>
                <c:pt idx="360">
                  <c:v>1.3274851846369102</c:v>
                </c:pt>
                <c:pt idx="361">
                  <c:v>0.98963358543924296</c:v>
                </c:pt>
                <c:pt idx="362">
                  <c:v>0.85942340618747837</c:v>
                </c:pt>
                <c:pt idx="363">
                  <c:v>0.68727104087823387</c:v>
                </c:pt>
                <c:pt idx="364">
                  <c:v>0.53274348561579132</c:v>
                </c:pt>
                <c:pt idx="365">
                  <c:v>7.3035347322080462</c:v>
                </c:pt>
                <c:pt idx="366">
                  <c:v>1.2889122886070108</c:v>
                </c:pt>
                <c:pt idx="367">
                  <c:v>0.81652029978389806</c:v>
                </c:pt>
                <c:pt idx="368">
                  <c:v>0.77918900675876834</c:v>
                </c:pt>
                <c:pt idx="369">
                  <c:v>0.80178383967126154</c:v>
                </c:pt>
                <c:pt idx="370">
                  <c:v>0.13371285994907764</c:v>
                </c:pt>
                <c:pt idx="371">
                  <c:v>0.45877665530398337</c:v>
                </c:pt>
                <c:pt idx="372">
                  <c:v>0.62146198811335884</c:v>
                </c:pt>
                <c:pt idx="373">
                  <c:v>0.35246290705939343</c:v>
                </c:pt>
                <c:pt idx="374">
                  <c:v>0.56700308788131049</c:v>
                </c:pt>
                <c:pt idx="375">
                  <c:v>0.29431403925629129</c:v>
                </c:pt>
                <c:pt idx="376">
                  <c:v>0.48144776420570518</c:v>
                </c:pt>
                <c:pt idx="377">
                  <c:v>0.19013628247448902</c:v>
                </c:pt>
                <c:pt idx="378">
                  <c:v>0.34157811289003293</c:v>
                </c:pt>
                <c:pt idx="379">
                  <c:v>0.47401233684271393</c:v>
                </c:pt>
                <c:pt idx="380">
                  <c:v>0.58645187182494152</c:v>
                </c:pt>
                <c:pt idx="381">
                  <c:v>0.42482972584455825</c:v>
                </c:pt>
                <c:pt idx="382">
                  <c:v>0.58114641089374575</c:v>
                </c:pt>
                <c:pt idx="383">
                  <c:v>0.27971979140771852</c:v>
                </c:pt>
                <c:pt idx="384">
                  <c:v>0.9904022374120639</c:v>
                </c:pt>
                <c:pt idx="385">
                  <c:v>0.60519676652738019</c:v>
                </c:pt>
                <c:pt idx="386">
                  <c:v>0.33503991171622782</c:v>
                </c:pt>
                <c:pt idx="387">
                  <c:v>0.72533224942093866</c:v>
                </c:pt>
                <c:pt idx="388">
                  <c:v>0.42609009463672509</c:v>
                </c:pt>
                <c:pt idx="389">
                  <c:v>0.95009262204591804</c:v>
                </c:pt>
                <c:pt idx="390">
                  <c:v>0.14694384776476496</c:v>
                </c:pt>
                <c:pt idx="391">
                  <c:v>0.4431641983636736</c:v>
                </c:pt>
                <c:pt idx="392">
                  <c:v>1.9166117887892156</c:v>
                </c:pt>
                <c:pt idx="393">
                  <c:v>0.38363204257537709</c:v>
                </c:pt>
                <c:pt idx="394">
                  <c:v>0.13935840647102715</c:v>
                </c:pt>
                <c:pt idx="395">
                  <c:v>0.17764928501558519</c:v>
                </c:pt>
                <c:pt idx="396">
                  <c:v>1.3944798113026817</c:v>
                </c:pt>
                <c:pt idx="397">
                  <c:v>1.0408877531116614</c:v>
                </c:pt>
                <c:pt idx="398">
                  <c:v>0.9089026590738174</c:v>
                </c:pt>
                <c:pt idx="399">
                  <c:v>0.7214746712304192</c:v>
                </c:pt>
                <c:pt idx="400">
                  <c:v>0.56237959795723425</c:v>
                </c:pt>
                <c:pt idx="401">
                  <c:v>7.7256860694944205</c:v>
                </c:pt>
                <c:pt idx="402">
                  <c:v>1.3578516472240647</c:v>
                </c:pt>
                <c:pt idx="403">
                  <c:v>0.86028421667991306</c:v>
                </c:pt>
                <c:pt idx="404">
                  <c:v>0.82323939441279104</c:v>
                </c:pt>
                <c:pt idx="405">
                  <c:v>0.84059411962250075</c:v>
                </c:pt>
                <c:pt idx="406">
                  <c:v>0.13793863579001048</c:v>
                </c:pt>
                <c:pt idx="407">
                  <c:v>0.48536772301223896</c:v>
                </c:pt>
                <c:pt idx="408">
                  <c:v>0.65409016315091073</c:v>
                </c:pt>
                <c:pt idx="409">
                  <c:v>0.36973780627357511</c:v>
                </c:pt>
                <c:pt idx="410">
                  <c:v>0.58544122431541545</c:v>
                </c:pt>
                <c:pt idx="411">
                  <c:v>0.30649122066315843</c:v>
                </c:pt>
                <c:pt idx="412">
                  <c:v>0.5025281439317506</c:v>
                </c:pt>
                <c:pt idx="413">
                  <c:v>0.19731828565081402</c:v>
                </c:pt>
                <c:pt idx="414">
                  <c:v>0.34725490362431261</c:v>
                </c:pt>
                <c:pt idx="415">
                  <c:v>0.49523275077833839</c:v>
                </c:pt>
                <c:pt idx="416">
                  <c:v>0.61597568803300462</c:v>
                </c:pt>
                <c:pt idx="417">
                  <c:v>0.44433774326792969</c:v>
                </c:pt>
                <c:pt idx="418">
                  <c:v>0.60984819194038054</c:v>
                </c:pt>
                <c:pt idx="419">
                  <c:v>0.29133708134572683</c:v>
                </c:pt>
                <c:pt idx="420">
                  <c:v>1.0482229452515071</c:v>
                </c:pt>
                <c:pt idx="421">
                  <c:v>0.63553836559257704</c:v>
                </c:pt>
                <c:pt idx="422">
                  <c:v>0.34920313662925706</c:v>
                </c:pt>
                <c:pt idx="423">
                  <c:v>0.75790472798001696</c:v>
                </c:pt>
                <c:pt idx="424">
                  <c:v>0.44586043389001478</c:v>
                </c:pt>
                <c:pt idx="425">
                  <c:v>0.99313661283984789</c:v>
                </c:pt>
                <c:pt idx="426">
                  <c:v>0.15028913463701637</c:v>
                </c:pt>
                <c:pt idx="427">
                  <c:v>0.46423153000191963</c:v>
                </c:pt>
                <c:pt idx="428">
                  <c:v>2.0212815374268458</c:v>
                </c:pt>
                <c:pt idx="429">
                  <c:v>0.42251276877625138</c:v>
                </c:pt>
                <c:pt idx="430">
                  <c:v>0.14598736522884509</c:v>
                </c:pt>
                <c:pt idx="431">
                  <c:v>0.18650656781937985</c:v>
                </c:pt>
                <c:pt idx="432">
                  <c:v>1.4589674063416522</c:v>
                </c:pt>
                <c:pt idx="433">
                  <c:v>1.0877764095265106</c:v>
                </c:pt>
                <c:pt idx="434">
                  <c:v>0.95125326944997557</c:v>
                </c:pt>
                <c:pt idx="435">
                  <c:v>0.76006497233311454</c:v>
                </c:pt>
                <c:pt idx="436">
                  <c:v>0.57833857187835191</c:v>
                </c:pt>
                <c:pt idx="437">
                  <c:v>8.1221884210842141</c:v>
                </c:pt>
                <c:pt idx="438">
                  <c:v>1.4249004613881395</c:v>
                </c:pt>
                <c:pt idx="439">
                  <c:v>0.90031397174254291</c:v>
                </c:pt>
                <c:pt idx="440">
                  <c:v>0.86118242582696425</c:v>
                </c:pt>
                <c:pt idx="441">
                  <c:v>0.87752430765813516</c:v>
                </c:pt>
                <c:pt idx="442">
                  <c:v>0.13604695894477076</c:v>
                </c:pt>
                <c:pt idx="443">
                  <c:v>0.50989222921011623</c:v>
                </c:pt>
                <c:pt idx="444">
                  <c:v>0.68701062441621141</c:v>
                </c:pt>
                <c:pt idx="445">
                  <c:v>0.38036656863449925</c:v>
                </c:pt>
                <c:pt idx="446">
                  <c:v>0.59660830914473673</c:v>
                </c:pt>
                <c:pt idx="447">
                  <c:v>0.3222337423597379</c:v>
                </c:pt>
                <c:pt idx="448">
                  <c:v>0.52617068901600639</c:v>
                </c:pt>
                <c:pt idx="449">
                  <c:v>0.20263691288187605</c:v>
                </c:pt>
                <c:pt idx="450">
                  <c:v>0.35562161981422041</c:v>
                </c:pt>
                <c:pt idx="451">
                  <c:v>0.51742069622168463</c:v>
                </c:pt>
                <c:pt idx="452">
                  <c:v>0.64084977036854596</c:v>
                </c:pt>
                <c:pt idx="453">
                  <c:v>0.46254668419472234</c:v>
                </c:pt>
                <c:pt idx="454">
                  <c:v>0.64161851355394928</c:v>
                </c:pt>
                <c:pt idx="455">
                  <c:v>0.30549907598258896</c:v>
                </c:pt>
                <c:pt idx="456">
                  <c:v>1.1084134710138975</c:v>
                </c:pt>
                <c:pt idx="457">
                  <c:v>0.67235714213243669</c:v>
                </c:pt>
                <c:pt idx="458">
                  <c:v>0.36080536328438695</c:v>
                </c:pt>
                <c:pt idx="459">
                  <c:v>0.80987477108669559</c:v>
                </c:pt>
                <c:pt idx="460">
                  <c:v>0.46491263035279917</c:v>
                </c:pt>
                <c:pt idx="461">
                  <c:v>1.0337930131167785</c:v>
                </c:pt>
                <c:pt idx="462">
                  <c:v>0.15459439884443701</c:v>
                </c:pt>
                <c:pt idx="463">
                  <c:v>0.48866357477138278</c:v>
                </c:pt>
                <c:pt idx="464">
                  <c:v>2.1225785240857653</c:v>
                </c:pt>
                <c:pt idx="465">
                  <c:v>0.43897619579617814</c:v>
                </c:pt>
                <c:pt idx="466">
                  <c:v>0.15242545360195442</c:v>
                </c:pt>
                <c:pt idx="467">
                  <c:v>0.19307382493408243</c:v>
                </c:pt>
                <c:pt idx="468">
                  <c:v>1.5247471409305706</c:v>
                </c:pt>
                <c:pt idx="469">
                  <c:v>1.143314341561688</c:v>
                </c:pt>
                <c:pt idx="470">
                  <c:v>1.0049301886703212</c:v>
                </c:pt>
                <c:pt idx="471">
                  <c:v>0.79245163846911248</c:v>
                </c:pt>
                <c:pt idx="472">
                  <c:v>0.60680495002481405</c:v>
                </c:pt>
                <c:pt idx="473">
                  <c:v>8.5375365740879641</c:v>
                </c:pt>
                <c:pt idx="474">
                  <c:v>1.4941239972542011</c:v>
                </c:pt>
                <c:pt idx="475">
                  <c:v>0.94517810342675834</c:v>
                </c:pt>
                <c:pt idx="476">
                  <c:v>0.89938779059313878</c:v>
                </c:pt>
                <c:pt idx="477">
                  <c:v>0.91858752475718775</c:v>
                </c:pt>
                <c:pt idx="478">
                  <c:v>0.1405811416828158</c:v>
                </c:pt>
                <c:pt idx="479">
                  <c:v>0.53797074974694437</c:v>
                </c:pt>
                <c:pt idx="480">
                  <c:v>0.71942805230242501</c:v>
                </c:pt>
                <c:pt idx="481">
                  <c:v>0.39218803005030012</c:v>
                </c:pt>
                <c:pt idx="482">
                  <c:v>0.62050841786316757</c:v>
                </c:pt>
                <c:pt idx="483">
                  <c:v>0.33281123577930155</c:v>
                </c:pt>
                <c:pt idx="484">
                  <c:v>0.54745519730081038</c:v>
                </c:pt>
                <c:pt idx="485">
                  <c:v>0.21148968901036713</c:v>
                </c:pt>
                <c:pt idx="486">
                  <c:v>0.38121708397108844</c:v>
                </c:pt>
                <c:pt idx="487">
                  <c:v>0.53938366144697025</c:v>
                </c:pt>
                <c:pt idx="488">
                  <c:v>0.67018376896740484</c:v>
                </c:pt>
                <c:pt idx="489">
                  <c:v>0.48504870115313808</c:v>
                </c:pt>
                <c:pt idx="490">
                  <c:v>0.66800175552072216</c:v>
                </c:pt>
                <c:pt idx="491">
                  <c:v>0.31779260171578655</c:v>
                </c:pt>
                <c:pt idx="492">
                  <c:v>1.1653247196704861</c:v>
                </c:pt>
                <c:pt idx="493">
                  <c:v>0.70513591279199916</c:v>
                </c:pt>
                <c:pt idx="494">
                  <c:v>0.37409230844029834</c:v>
                </c:pt>
                <c:pt idx="495">
                  <c:v>0.84973786836636367</c:v>
                </c:pt>
                <c:pt idx="496">
                  <c:v>0.48044246819747477</c:v>
                </c:pt>
                <c:pt idx="497">
                  <c:v>1.0667290384147596</c:v>
                </c:pt>
                <c:pt idx="498">
                  <c:v>0.15588314890516727</c:v>
                </c:pt>
                <c:pt idx="499">
                  <c:v>0.51080500194679823</c:v>
                </c:pt>
                <c:pt idx="500">
                  <c:v>2.2264944318893294</c:v>
                </c:pt>
                <c:pt idx="501">
                  <c:v>0.46354776752363613</c:v>
                </c:pt>
                <c:pt idx="502">
                  <c:v>0.15632708664049094</c:v>
                </c:pt>
                <c:pt idx="503">
                  <c:v>0.19691730894751833</c:v>
                </c:pt>
                <c:pt idx="504">
                  <c:v>1.5861645000389046</c:v>
                </c:pt>
                <c:pt idx="505">
                  <c:v>1.1816956440485875</c:v>
                </c:pt>
                <c:pt idx="506">
                  <c:v>1.0339532084360086</c:v>
                </c:pt>
                <c:pt idx="507">
                  <c:v>0.82457441218323524</c:v>
                </c:pt>
                <c:pt idx="508">
                  <c:v>0.6196592188608967</c:v>
                </c:pt>
                <c:pt idx="509">
                  <c:v>8.8880707885077133</c:v>
                </c:pt>
                <c:pt idx="510">
                  <c:v>1.5548732654552435</c:v>
                </c:pt>
                <c:pt idx="511">
                  <c:v>0.97726989089810368</c:v>
                </c:pt>
                <c:pt idx="512">
                  <c:v>0.93966725912738325</c:v>
                </c:pt>
                <c:pt idx="513">
                  <c:v>0.95370108389546571</c:v>
                </c:pt>
                <c:pt idx="514">
                  <c:v>0.14122372764114424</c:v>
                </c:pt>
                <c:pt idx="515">
                  <c:v>0.56173935017562626</c:v>
                </c:pt>
                <c:pt idx="516">
                  <c:v>0.75105894171310827</c:v>
                </c:pt>
                <c:pt idx="517">
                  <c:v>0.40084691526252464</c:v>
                </c:pt>
                <c:pt idx="518">
                  <c:v>0.63222546280590797</c:v>
                </c:pt>
                <c:pt idx="519">
                  <c:v>0.34640988141717993</c:v>
                </c:pt>
                <c:pt idx="520">
                  <c:v>0.57293607256652934</c:v>
                </c:pt>
                <c:pt idx="521">
                  <c:v>0.21711385110999659</c:v>
                </c:pt>
                <c:pt idx="522">
                  <c:v>0.387697358932374</c:v>
                </c:pt>
                <c:pt idx="523">
                  <c:v>0.56743974376967998</c:v>
                </c:pt>
                <c:pt idx="524">
                  <c:v>0.69775039016291773</c:v>
                </c:pt>
                <c:pt idx="525">
                  <c:v>0.4971570126401893</c:v>
                </c:pt>
                <c:pt idx="526">
                  <c:v>0.70021690560248517</c:v>
                </c:pt>
                <c:pt idx="527">
                  <c:v>0.33050877482097757</c:v>
                </c:pt>
                <c:pt idx="528">
                  <c:v>1.22054290201539</c:v>
                </c:pt>
                <c:pt idx="529">
                  <c:v>0.7363722927481301</c:v>
                </c:pt>
                <c:pt idx="530">
                  <c:v>0.38786403417151843</c:v>
                </c:pt>
                <c:pt idx="531">
                  <c:v>0.88939707079141173</c:v>
                </c:pt>
                <c:pt idx="532">
                  <c:v>0.50252947679674054</c:v>
                </c:pt>
                <c:pt idx="533">
                  <c:v>1.0976704152087269</c:v>
                </c:pt>
                <c:pt idx="534">
                  <c:v>0.15704312151849684</c:v>
                </c:pt>
                <c:pt idx="535">
                  <c:v>0.52965701153963252</c:v>
                </c:pt>
                <c:pt idx="536">
                  <c:v>2.3288746267586866</c:v>
                </c:pt>
                <c:pt idx="537">
                  <c:v>0.47969183407700317</c:v>
                </c:pt>
                <c:pt idx="538">
                  <c:v>0.16114368565017057</c:v>
                </c:pt>
                <c:pt idx="539">
                  <c:v>0.2042468369773203</c:v>
                </c:pt>
                <c:pt idx="540">
                  <c:v>1.6459399992190982</c:v>
                </c:pt>
                <c:pt idx="541">
                  <c:v>1.2295663985746974</c:v>
                </c:pt>
                <c:pt idx="542">
                  <c:v>1.0867817260803965</c:v>
                </c:pt>
                <c:pt idx="543">
                  <c:v>0.85128234412610049</c:v>
                </c:pt>
                <c:pt idx="544">
                  <c:v>0.64481597498305698</c:v>
                </c:pt>
                <c:pt idx="545">
                  <c:v>9.2857522048318177</c:v>
                </c:pt>
                <c:pt idx="546">
                  <c:v>1.6282930953096459</c:v>
                </c:pt>
                <c:pt idx="547">
                  <c:v>1.0246842219346701</c:v>
                </c:pt>
                <c:pt idx="548">
                  <c:v>0.97545070736665473</c:v>
                </c:pt>
                <c:pt idx="549">
                  <c:v>0.97086783033162072</c:v>
                </c:pt>
                <c:pt idx="550">
                  <c:v>0.14201063771845557</c:v>
                </c:pt>
                <c:pt idx="551">
                  <c:v>0.58600533974349811</c:v>
                </c:pt>
                <c:pt idx="552">
                  <c:v>0.78311383432112691</c:v>
                </c:pt>
                <c:pt idx="553">
                  <c:v>0.40948711302411989</c:v>
                </c:pt>
                <c:pt idx="554">
                  <c:v>0.64727410822520337</c:v>
                </c:pt>
                <c:pt idx="555">
                  <c:v>0.35808613294592451</c:v>
                </c:pt>
                <c:pt idx="556">
                  <c:v>0.59208544305282462</c:v>
                </c:pt>
                <c:pt idx="557">
                  <c:v>0.22196063968327095</c:v>
                </c:pt>
                <c:pt idx="558">
                  <c:v>0.40175958055128996</c:v>
                </c:pt>
                <c:pt idx="559">
                  <c:v>0.58299018992993212</c:v>
                </c:pt>
                <c:pt idx="560">
                  <c:v>0.72187317759144098</c:v>
                </c:pt>
                <c:pt idx="561">
                  <c:v>0.51785147619048655</c:v>
                </c:pt>
                <c:pt idx="562">
                  <c:v>0.72033375583417103</c:v>
                </c:pt>
                <c:pt idx="563">
                  <c:v>0.34348662177735045</c:v>
                </c:pt>
                <c:pt idx="564">
                  <c:v>1.2806693144672396</c:v>
                </c:pt>
                <c:pt idx="565">
                  <c:v>0.7750324398548577</c:v>
                </c:pt>
                <c:pt idx="566">
                  <c:v>0.40279329719480234</c:v>
                </c:pt>
                <c:pt idx="567">
                  <c:v>0.92771828211641538</c:v>
                </c:pt>
                <c:pt idx="568">
                  <c:v>0.51902040711448905</c:v>
                </c:pt>
                <c:pt idx="569">
                  <c:v>1.1256778249724004</c:v>
                </c:pt>
                <c:pt idx="570">
                  <c:v>0.15790554018139277</c:v>
                </c:pt>
                <c:pt idx="571">
                  <c:v>0.55201797513396267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kin!$P$1</c:f>
              <c:strCache>
                <c:ptCount val="1"/>
                <c:pt idx="0">
                  <c:v>resor/protein 2</c:v>
                </c:pt>
              </c:strCache>
            </c:strRef>
          </c:tx>
          <c:spPr>
            <a:ln w="28575">
              <a:noFill/>
            </a:ln>
          </c:spPr>
          <c:xVal>
            <c:numRef>
              <c:f>kin!$A$2:$A$573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</c:numCache>
            </c:numRef>
          </c:xVal>
          <c:yVal>
            <c:numRef>
              <c:f>kin!$P$2:$P$573</c:f>
              <c:numCache>
                <c:formatCode>General</c:formatCode>
                <c:ptCount val="572"/>
                <c:pt idx="0">
                  <c:v>0.3037527973450227</c:v>
                </c:pt>
                <c:pt idx="1">
                  <c:v>0.19821314110264718</c:v>
                </c:pt>
                <c:pt idx="2">
                  <c:v>0.21009384263946909</c:v>
                </c:pt>
                <c:pt idx="3">
                  <c:v>0.19344651911929295</c:v>
                </c:pt>
                <c:pt idx="4">
                  <c:v>0.16626009448987158</c:v>
                </c:pt>
                <c:pt idx="5">
                  <c:v>1.250862725457776</c:v>
                </c:pt>
                <c:pt idx="6">
                  <c:v>0.29436005118278158</c:v>
                </c:pt>
                <c:pt idx="7">
                  <c:v>0.19901099497824382</c:v>
                </c:pt>
                <c:pt idx="8">
                  <c:v>0.19758255494076893</c:v>
                </c:pt>
                <c:pt idx="9">
                  <c:v>0.55401106014833845</c:v>
                </c:pt>
                <c:pt idx="10">
                  <c:v>0.1440224878423926</c:v>
                </c:pt>
                <c:pt idx="11">
                  <c:v>0.16585537548015916</c:v>
                </c:pt>
                <c:pt idx="12">
                  <c:v>0.2679311285399783</c:v>
                </c:pt>
                <c:pt idx="13">
                  <c:v>0.29813205346286992</c:v>
                </c:pt>
                <c:pt idx="14">
                  <c:v>0.7045119833073481</c:v>
                </c:pt>
                <c:pt idx="15">
                  <c:v>0.15980362818343166</c:v>
                </c:pt>
                <c:pt idx="16">
                  <c:v>0.19314874188316603</c:v>
                </c:pt>
                <c:pt idx="17">
                  <c:v>0.10009178315016352</c:v>
                </c:pt>
                <c:pt idx="18">
                  <c:v>0.14615394704763865</c:v>
                </c:pt>
                <c:pt idx="19">
                  <c:v>0.16095460173525769</c:v>
                </c:pt>
                <c:pt idx="20">
                  <c:v>0.21326063466984688</c:v>
                </c:pt>
                <c:pt idx="21">
                  <c:v>0.21352466299408496</c:v>
                </c:pt>
                <c:pt idx="22">
                  <c:v>0.19292999839610189</c:v>
                </c:pt>
                <c:pt idx="23">
                  <c:v>0.11744715222060299</c:v>
                </c:pt>
                <c:pt idx="24">
                  <c:v>0.21244490007871558</c:v>
                </c:pt>
                <c:pt idx="25">
                  <c:v>0.17497741827669813</c:v>
                </c:pt>
                <c:pt idx="26">
                  <c:v>0.18482341601610344</c:v>
                </c:pt>
                <c:pt idx="27">
                  <c:v>0.20659930759714754</c:v>
                </c:pt>
                <c:pt idx="28">
                  <c:v>0.13597576721006399</c:v>
                </c:pt>
                <c:pt idx="29">
                  <c:v>-0.76957981407397413</c:v>
                </c:pt>
                <c:pt idx="30">
                  <c:v>0.11823613557575771</c:v>
                </c:pt>
                <c:pt idx="31">
                  <c:v>0.14834258794166033</c:v>
                </c:pt>
                <c:pt idx="32">
                  <c:v>0.26830680170218879</c:v>
                </c:pt>
                <c:pt idx="33">
                  <c:v>0.10720082956562181</c:v>
                </c:pt>
                <c:pt idx="34">
                  <c:v>7.0762158070978035E-2</c:v>
                </c:pt>
                <c:pt idx="35">
                  <c:v>0.10677622464994892</c:v>
                </c:pt>
                <c:pt idx="36">
                  <c:v>0.38440187495071371</c:v>
                </c:pt>
                <c:pt idx="37">
                  <c:v>0.25099955122487067</c:v>
                </c:pt>
                <c:pt idx="38">
                  <c:v>0.24820069346411211</c:v>
                </c:pt>
                <c:pt idx="39">
                  <c:v>0.22508218914761613</c:v>
                </c:pt>
                <c:pt idx="40">
                  <c:v>0.19768011026015414</c:v>
                </c:pt>
                <c:pt idx="41">
                  <c:v>1.7541112384140942</c:v>
                </c:pt>
                <c:pt idx="42">
                  <c:v>0.35818629220118764</c:v>
                </c:pt>
                <c:pt idx="43">
                  <c:v>0.2337253309471925</c:v>
                </c:pt>
                <c:pt idx="44">
                  <c:v>0.22936015875063512</c:v>
                </c:pt>
                <c:pt idx="45">
                  <c:v>0.58326339998811072</c:v>
                </c:pt>
                <c:pt idx="46">
                  <c:v>0.14035272755363126</c:v>
                </c:pt>
                <c:pt idx="47">
                  <c:v>0.19365060480735233</c:v>
                </c:pt>
                <c:pt idx="48">
                  <c:v>0.29510107206062386</c:v>
                </c:pt>
                <c:pt idx="49">
                  <c:v>0.34159859849535817</c:v>
                </c:pt>
                <c:pt idx="50">
                  <c:v>0.82540412980331157</c:v>
                </c:pt>
                <c:pt idx="51">
                  <c:v>0.18218607815183946</c:v>
                </c:pt>
                <c:pt idx="52">
                  <c:v>0.22600961390594415</c:v>
                </c:pt>
                <c:pt idx="53">
                  <c:v>0.10708841425412406</c:v>
                </c:pt>
                <c:pt idx="54">
                  <c:v>0.15926805813513134</c:v>
                </c:pt>
                <c:pt idx="55">
                  <c:v>0.18482149805667775</c:v>
                </c:pt>
                <c:pt idx="56">
                  <c:v>0.23812224941581434</c:v>
                </c:pt>
                <c:pt idx="57">
                  <c:v>0.25615876723109338</c:v>
                </c:pt>
                <c:pt idx="58">
                  <c:v>0.22287020118984288</c:v>
                </c:pt>
                <c:pt idx="59">
                  <c:v>0.13372098411323005</c:v>
                </c:pt>
                <c:pt idx="60">
                  <c:v>0.26053140834231658</c:v>
                </c:pt>
                <c:pt idx="61">
                  <c:v>0.20848529506751581</c:v>
                </c:pt>
                <c:pt idx="62">
                  <c:v>0.19688901196042302</c:v>
                </c:pt>
                <c:pt idx="63">
                  <c:v>0.24684514419286238</c:v>
                </c:pt>
                <c:pt idx="64">
                  <c:v>0.15979139382396715</c:v>
                </c:pt>
                <c:pt idx="65">
                  <c:v>-0.8121052948998142</c:v>
                </c:pt>
                <c:pt idx="66">
                  <c:v>0.12186333255609955</c:v>
                </c:pt>
                <c:pt idx="67">
                  <c:v>0.17538136325468873</c:v>
                </c:pt>
                <c:pt idx="68">
                  <c:v>0.26830680170218879</c:v>
                </c:pt>
                <c:pt idx="69">
                  <c:v>0.10746593910509623</c:v>
                </c:pt>
                <c:pt idx="70">
                  <c:v>7.336238942432112E-2</c:v>
                </c:pt>
                <c:pt idx="71">
                  <c:v>0.1115955613320119</c:v>
                </c:pt>
                <c:pt idx="72">
                  <c:v>0.48008076491430973</c:v>
                </c:pt>
                <c:pt idx="73">
                  <c:v>0.30636474380648093</c:v>
                </c:pt>
                <c:pt idx="74">
                  <c:v>0.29176480893789003</c:v>
                </c:pt>
                <c:pt idx="75">
                  <c:v>0.2629569076546735</c:v>
                </c:pt>
                <c:pt idx="76">
                  <c:v>0.22866476077286182</c:v>
                </c:pt>
                <c:pt idx="77">
                  <c:v>2.3075933561563953</c:v>
                </c:pt>
                <c:pt idx="78">
                  <c:v>0.42485120902916762</c:v>
                </c:pt>
                <c:pt idx="79">
                  <c:v>0.26512842427347444</c:v>
                </c:pt>
                <c:pt idx="80">
                  <c:v>0.40603590517620775</c:v>
                </c:pt>
                <c:pt idx="81">
                  <c:v>0.65913882779103528</c:v>
                </c:pt>
                <c:pt idx="82">
                  <c:v>0.12187909817789211</c:v>
                </c:pt>
                <c:pt idx="83">
                  <c:v>0.26790494385322172</c:v>
                </c:pt>
                <c:pt idx="84">
                  <c:v>0.35732822532793318</c:v>
                </c:pt>
                <c:pt idx="85">
                  <c:v>0.33125218803520617</c:v>
                </c:pt>
                <c:pt idx="86">
                  <c:v>0.61343170391142676</c:v>
                </c:pt>
                <c:pt idx="87">
                  <c:v>0.19838204990617586</c:v>
                </c:pt>
                <c:pt idx="88">
                  <c:v>0.25161852327324219</c:v>
                </c:pt>
                <c:pt idx="89">
                  <c:v>0.11442835964008695</c:v>
                </c:pt>
                <c:pt idx="90">
                  <c:v>0.17493045815278616</c:v>
                </c:pt>
                <c:pt idx="91">
                  <c:v>0.21583868386908692</c:v>
                </c:pt>
                <c:pt idx="92">
                  <c:v>0.26906160893523945</c:v>
                </c:pt>
                <c:pt idx="93">
                  <c:v>0.30891447284912799</c:v>
                </c:pt>
                <c:pt idx="94">
                  <c:v>0.26138340145663541</c:v>
                </c:pt>
                <c:pt idx="95">
                  <c:v>0.1492483498101326</c:v>
                </c:pt>
                <c:pt idx="96">
                  <c:v>0.32024060857023584</c:v>
                </c:pt>
                <c:pt idx="97">
                  <c:v>0.24840398677834824</c:v>
                </c:pt>
                <c:pt idx="98">
                  <c:v>0.21148142034017448</c:v>
                </c:pt>
                <c:pt idx="99">
                  <c:v>0.2947348277874432</c:v>
                </c:pt>
                <c:pt idx="100">
                  <c:v>0.1878739897102438</c:v>
                </c:pt>
                <c:pt idx="101">
                  <c:v>-0.79999310746891905</c:v>
                </c:pt>
                <c:pt idx="102">
                  <c:v>0.12529987529305942</c:v>
                </c:pt>
                <c:pt idx="103">
                  <c:v>0.2062393055173963</c:v>
                </c:pt>
                <c:pt idx="104">
                  <c:v>0.46368041059197318</c:v>
                </c:pt>
                <c:pt idx="105">
                  <c:v>0.11032154757314941</c:v>
                </c:pt>
                <c:pt idx="106">
                  <c:v>7.5262127417388594E-2</c:v>
                </c:pt>
                <c:pt idx="107">
                  <c:v>0.11181956217624621</c:v>
                </c:pt>
                <c:pt idx="108">
                  <c:v>0.56613852555023547</c:v>
                </c:pt>
                <c:pt idx="109">
                  <c:v>0.36470332644007741</c:v>
                </c:pt>
                <c:pt idx="110">
                  <c:v>0.3387036894331944</c:v>
                </c:pt>
                <c:pt idx="111">
                  <c:v>0.30215908328486568</c:v>
                </c:pt>
                <c:pt idx="112">
                  <c:v>0.26082281605349544</c:v>
                </c:pt>
                <c:pt idx="113">
                  <c:v>2.8417473363565882</c:v>
                </c:pt>
                <c:pt idx="114">
                  <c:v>0.50655073985366972</c:v>
                </c:pt>
                <c:pt idx="115">
                  <c:v>0.30170909700465343</c:v>
                </c:pt>
                <c:pt idx="116">
                  <c:v>0.47543575158562029</c:v>
                </c:pt>
                <c:pt idx="117">
                  <c:v>0.69862060819235361</c:v>
                </c:pt>
                <c:pt idx="118">
                  <c:v>0.12625078944621446</c:v>
                </c:pt>
                <c:pt idx="119">
                  <c:v>0.31202711598581906</c:v>
                </c:pt>
                <c:pt idx="120">
                  <c:v>0.40236530727535269</c:v>
                </c:pt>
                <c:pt idx="121">
                  <c:v>0.36630796205129851</c:v>
                </c:pt>
                <c:pt idx="122">
                  <c:v>0.64810700043110525</c:v>
                </c:pt>
                <c:pt idx="123">
                  <c:v>0.21988539487094819</c:v>
                </c:pt>
                <c:pt idx="124">
                  <c:v>0.2846549729525647</c:v>
                </c:pt>
                <c:pt idx="125">
                  <c:v>0.1258189861915007</c:v>
                </c:pt>
                <c:pt idx="126">
                  <c:v>0.18615937673516303</c:v>
                </c:pt>
                <c:pt idx="127">
                  <c:v>0.24276396056449612</c:v>
                </c:pt>
                <c:pt idx="128">
                  <c:v>0.30714816387913135</c:v>
                </c:pt>
                <c:pt idx="129">
                  <c:v>0.36161178949506234</c:v>
                </c:pt>
                <c:pt idx="130">
                  <c:v>0.29340589855505878</c:v>
                </c:pt>
                <c:pt idx="131">
                  <c:v>0.16597759124408909</c:v>
                </c:pt>
                <c:pt idx="132">
                  <c:v>0.38058504358820416</c:v>
                </c:pt>
                <c:pt idx="133">
                  <c:v>0.28800877794695767</c:v>
                </c:pt>
                <c:pt idx="134">
                  <c:v>0.22633343273726475</c:v>
                </c:pt>
                <c:pt idx="135">
                  <c:v>0.34458352439430595</c:v>
                </c:pt>
                <c:pt idx="136">
                  <c:v>0.2169358230388557</c:v>
                </c:pt>
                <c:pt idx="137">
                  <c:v>-0.7911261534219981</c:v>
                </c:pt>
                <c:pt idx="138">
                  <c:v>0.12613303433663861</c:v>
                </c:pt>
                <c:pt idx="139">
                  <c:v>0.23271262789404218</c:v>
                </c:pt>
                <c:pt idx="140">
                  <c:v>0.13108005066270303</c:v>
                </c:pt>
                <c:pt idx="141">
                  <c:v>0.10962468821224518</c:v>
                </c:pt>
                <c:pt idx="142">
                  <c:v>7.3917740560347625E-2</c:v>
                </c:pt>
                <c:pt idx="143">
                  <c:v>0.11321251557428096</c:v>
                </c:pt>
                <c:pt idx="144">
                  <c:v>0.64857861681173712</c:v>
                </c:pt>
                <c:pt idx="145">
                  <c:v>0.40911051371501633</c:v>
                </c:pt>
                <c:pt idx="146">
                  <c:v>0.38653300379704969</c:v>
                </c:pt>
                <c:pt idx="147">
                  <c:v>0.32946250952373313</c:v>
                </c:pt>
                <c:pt idx="148">
                  <c:v>0.28412699899432353</c:v>
                </c:pt>
                <c:pt idx="149">
                  <c:v>3.3210950953285896</c:v>
                </c:pt>
                <c:pt idx="150">
                  <c:v>0.56836904097903473</c:v>
                </c:pt>
                <c:pt idx="151">
                  <c:v>0.33640454531503439</c:v>
                </c:pt>
                <c:pt idx="152">
                  <c:v>0.53227428167992152</c:v>
                </c:pt>
                <c:pt idx="153">
                  <c:v>0.73786305828619425</c:v>
                </c:pt>
                <c:pt idx="154">
                  <c:v>0.12568273190089962</c:v>
                </c:pt>
                <c:pt idx="155">
                  <c:v>0.34634304346545808</c:v>
                </c:pt>
                <c:pt idx="156">
                  <c:v>0.44133948758785713</c:v>
                </c:pt>
                <c:pt idx="157">
                  <c:v>0.3860420422339822</c:v>
                </c:pt>
                <c:pt idx="158">
                  <c:v>0.66636043535792111</c:v>
                </c:pt>
                <c:pt idx="159">
                  <c:v>0.24003337027029598</c:v>
                </c:pt>
                <c:pt idx="160">
                  <c:v>0.31235628363371648</c:v>
                </c:pt>
                <c:pt idx="161">
                  <c:v>0.13223867835682659</c:v>
                </c:pt>
                <c:pt idx="162">
                  <c:v>0.20337906443236137</c:v>
                </c:pt>
                <c:pt idx="163">
                  <c:v>0.27121379509695615</c:v>
                </c:pt>
                <c:pt idx="164">
                  <c:v>0.33467441245930762</c:v>
                </c:pt>
                <c:pt idx="165">
                  <c:v>0.41025488055647236</c:v>
                </c:pt>
                <c:pt idx="166">
                  <c:v>0.32619798944200523</c:v>
                </c:pt>
                <c:pt idx="167">
                  <c:v>0.18210444676646195</c:v>
                </c:pt>
                <c:pt idx="168">
                  <c:v>0.43195104712332405</c:v>
                </c:pt>
                <c:pt idx="169">
                  <c:v>0.32348456967555772</c:v>
                </c:pt>
                <c:pt idx="170">
                  <c:v>0.23747643594304152</c:v>
                </c:pt>
                <c:pt idx="171">
                  <c:v>0.38919938570421087</c:v>
                </c:pt>
                <c:pt idx="172">
                  <c:v>0.23625839774418558</c:v>
                </c:pt>
                <c:pt idx="173">
                  <c:v>-0.7787698555153173</c:v>
                </c:pt>
                <c:pt idx="174">
                  <c:v>0.12982314721729646</c:v>
                </c:pt>
                <c:pt idx="175">
                  <c:v>0.25811939791875566</c:v>
                </c:pt>
                <c:pt idx="176">
                  <c:v>0.64587631692282488</c:v>
                </c:pt>
                <c:pt idx="177">
                  <c:v>0.11083756435534071</c:v>
                </c:pt>
                <c:pt idx="178">
                  <c:v>7.6092632345331354E-2</c:v>
                </c:pt>
                <c:pt idx="179">
                  <c:v>0.113606591133582</c:v>
                </c:pt>
                <c:pt idx="180">
                  <c:v>0.72168382906244866</c:v>
                </c:pt>
                <c:pt idx="181">
                  <c:v>0.45377761779910303</c:v>
                </c:pt>
                <c:pt idx="182">
                  <c:v>0.42478963758101967</c:v>
                </c:pt>
                <c:pt idx="183">
                  <c:v>0.36507128959269497</c:v>
                </c:pt>
                <c:pt idx="184">
                  <c:v>0.31326178079307249</c:v>
                </c:pt>
                <c:pt idx="185">
                  <c:v>3.8148862162885298</c:v>
                </c:pt>
                <c:pt idx="186">
                  <c:v>0.63290790380261819</c:v>
                </c:pt>
                <c:pt idx="187">
                  <c:v>0.36458493189818614</c:v>
                </c:pt>
                <c:pt idx="188">
                  <c:v>0.59544062289412547</c:v>
                </c:pt>
                <c:pt idx="189">
                  <c:v>0.77865729521239024</c:v>
                </c:pt>
                <c:pt idx="190">
                  <c:v>0.13049313003144761</c:v>
                </c:pt>
                <c:pt idx="191">
                  <c:v>0.38926364430643939</c:v>
                </c:pt>
                <c:pt idx="192">
                  <c:v>0.48385736280584368</c:v>
                </c:pt>
                <c:pt idx="193">
                  <c:v>0.41861562195400082</c:v>
                </c:pt>
                <c:pt idx="194">
                  <c:v>0.69482665674322186</c:v>
                </c:pt>
                <c:pt idx="195">
                  <c:v>0.25961280484900823</c:v>
                </c:pt>
                <c:pt idx="196">
                  <c:v>0.3358098259068828</c:v>
                </c:pt>
                <c:pt idx="197">
                  <c:v>0.13952306665980985</c:v>
                </c:pt>
                <c:pt idx="198">
                  <c:v>0.21693038195395051</c:v>
                </c:pt>
                <c:pt idx="199">
                  <c:v>0.29856833622048834</c:v>
                </c:pt>
                <c:pt idx="200">
                  <c:v>0.36524437569953561</c:v>
                </c:pt>
                <c:pt idx="201">
                  <c:v>0.46379122134497736</c:v>
                </c:pt>
                <c:pt idx="202">
                  <c:v>0.36264391750509256</c:v>
                </c:pt>
                <c:pt idx="203">
                  <c:v>0.20042363947666567</c:v>
                </c:pt>
                <c:pt idx="204">
                  <c:v>0.48716863991256731</c:v>
                </c:pt>
                <c:pt idx="205">
                  <c:v>0.36407231222157682</c:v>
                </c:pt>
                <c:pt idx="206">
                  <c:v>0.25247489163196402</c:v>
                </c:pt>
                <c:pt idx="207">
                  <c:v>0.4368577895954549</c:v>
                </c:pt>
                <c:pt idx="208">
                  <c:v>0.26064195483577141</c:v>
                </c:pt>
                <c:pt idx="209">
                  <c:v>-0.7862224047466565</c:v>
                </c:pt>
                <c:pt idx="210">
                  <c:v>0.13297847494526796</c:v>
                </c:pt>
                <c:pt idx="211">
                  <c:v>0.28559835131427908</c:v>
                </c:pt>
                <c:pt idx="212">
                  <c:v>0.73715565008195394</c:v>
                </c:pt>
                <c:pt idx="213">
                  <c:v>0.1111803131170898</c:v>
                </c:pt>
                <c:pt idx="214">
                  <c:v>7.5645997778819626E-2</c:v>
                </c:pt>
                <c:pt idx="215">
                  <c:v>0.11491824052148725</c:v>
                </c:pt>
                <c:pt idx="216">
                  <c:v>0.79282538641565148</c:v>
                </c:pt>
                <c:pt idx="217">
                  <c:v>0.49933804940370569</c:v>
                </c:pt>
                <c:pt idx="218">
                  <c:v>0.46517318938743318</c:v>
                </c:pt>
                <c:pt idx="219">
                  <c:v>0.40046911717309669</c:v>
                </c:pt>
                <c:pt idx="220">
                  <c:v>0.34085023539210796</c:v>
                </c:pt>
                <c:pt idx="221">
                  <c:v>4.2660333152669816</c:v>
                </c:pt>
                <c:pt idx="222">
                  <c:v>0.69276944781652938</c:v>
                </c:pt>
                <c:pt idx="223">
                  <c:v>0.39996859926763112</c:v>
                </c:pt>
                <c:pt idx="224">
                  <c:v>0.65589537770570683</c:v>
                </c:pt>
                <c:pt idx="225">
                  <c:v>0.84418747746627953</c:v>
                </c:pt>
                <c:pt idx="226">
                  <c:v>0.13087575477932684</c:v>
                </c:pt>
                <c:pt idx="227">
                  <c:v>0.42167741328578162</c:v>
                </c:pt>
                <c:pt idx="228">
                  <c:v>0.52739003072818169</c:v>
                </c:pt>
                <c:pt idx="229">
                  <c:v>0.44594154877302983</c:v>
                </c:pt>
                <c:pt idx="230">
                  <c:v>0.72176864363065196</c:v>
                </c:pt>
                <c:pt idx="231">
                  <c:v>0.27905332893053203</c:v>
                </c:pt>
                <c:pt idx="232">
                  <c:v>0.36417348816134354</c:v>
                </c:pt>
                <c:pt idx="233">
                  <c:v>0.15007748788535066</c:v>
                </c:pt>
                <c:pt idx="234">
                  <c:v>0.2301142378773586</c:v>
                </c:pt>
                <c:pt idx="235">
                  <c:v>0.32262567359515243</c:v>
                </c:pt>
                <c:pt idx="236">
                  <c:v>0.39157527452230978</c:v>
                </c:pt>
                <c:pt idx="237">
                  <c:v>0.50877611637176012</c:v>
                </c:pt>
                <c:pt idx="238">
                  <c:v>0.39777252286710435</c:v>
                </c:pt>
                <c:pt idx="239">
                  <c:v>0.21478895062057335</c:v>
                </c:pt>
                <c:pt idx="240">
                  <c:v>0.54286457215214878</c:v>
                </c:pt>
                <c:pt idx="241">
                  <c:v>0.39620083759128027</c:v>
                </c:pt>
                <c:pt idx="242">
                  <c:v>0.26148381668494985</c:v>
                </c:pt>
                <c:pt idx="243">
                  <c:v>0.47776683922174273</c:v>
                </c:pt>
                <c:pt idx="244">
                  <c:v>0.28166014931259981</c:v>
                </c:pt>
                <c:pt idx="245">
                  <c:v>-0.79561347834452889</c:v>
                </c:pt>
                <c:pt idx="246">
                  <c:v>0.13586116710520318</c:v>
                </c:pt>
                <c:pt idx="247">
                  <c:v>0.30705810539459266</c:v>
                </c:pt>
                <c:pt idx="248">
                  <c:v>0.81523349314199267</c:v>
                </c:pt>
                <c:pt idx="249">
                  <c:v>0.11034048396882615</c:v>
                </c:pt>
                <c:pt idx="250">
                  <c:v>7.6328558509072192E-2</c:v>
                </c:pt>
                <c:pt idx="251">
                  <c:v>0.1156499766126526</c:v>
                </c:pt>
                <c:pt idx="252">
                  <c:v>0.85969880674828991</c:v>
                </c:pt>
                <c:pt idx="253">
                  <c:v>0.5400554372703521</c:v>
                </c:pt>
                <c:pt idx="254">
                  <c:v>0.50898935342725105</c:v>
                </c:pt>
                <c:pt idx="255">
                  <c:v>0.42887772864471368</c:v>
                </c:pt>
                <c:pt idx="256">
                  <c:v>0.36530093799531466</c:v>
                </c:pt>
                <c:pt idx="257">
                  <c:v>4.6900774566236043</c:v>
                </c:pt>
                <c:pt idx="258">
                  <c:v>0.75185800059057062</c:v>
                </c:pt>
                <c:pt idx="259">
                  <c:v>0.43210240888475465</c:v>
                </c:pt>
                <c:pt idx="260">
                  <c:v>0.70942970762369084</c:v>
                </c:pt>
                <c:pt idx="261">
                  <c:v>0.87482561698967243</c:v>
                </c:pt>
                <c:pt idx="262">
                  <c:v>0.13323120358187418</c:v>
                </c:pt>
                <c:pt idx="263">
                  <c:v>0.45385600630508716</c:v>
                </c:pt>
                <c:pt idx="264">
                  <c:v>0.55459067657586969</c:v>
                </c:pt>
                <c:pt idx="265">
                  <c:v>0.46124145304421982</c:v>
                </c:pt>
                <c:pt idx="266">
                  <c:v>0.73645030289488278</c:v>
                </c:pt>
                <c:pt idx="267">
                  <c:v>0.29193132423773854</c:v>
                </c:pt>
                <c:pt idx="268">
                  <c:v>0.38924839927666849</c:v>
                </c:pt>
                <c:pt idx="269">
                  <c:v>0.15546367585319651</c:v>
                </c:pt>
                <c:pt idx="270">
                  <c:v>0.23879070365877247</c:v>
                </c:pt>
                <c:pt idx="271">
                  <c:v>0.34447183592998848</c:v>
                </c:pt>
                <c:pt idx="272">
                  <c:v>0.41758935031910577</c:v>
                </c:pt>
                <c:pt idx="273">
                  <c:v>0.55529308725343351</c:v>
                </c:pt>
                <c:pt idx="274">
                  <c:v>0.42632607018602914</c:v>
                </c:pt>
                <c:pt idx="275">
                  <c:v>0.23075217727754008</c:v>
                </c:pt>
                <c:pt idx="276">
                  <c:v>0.58928263241297008</c:v>
                </c:pt>
                <c:pt idx="277">
                  <c:v>0.43073190941876699</c:v>
                </c:pt>
                <c:pt idx="278">
                  <c:v>0.27474492241168136</c:v>
                </c:pt>
                <c:pt idx="279">
                  <c:v>0.51465014350958405</c:v>
                </c:pt>
                <c:pt idx="280">
                  <c:v>0.29929119007720584</c:v>
                </c:pt>
                <c:pt idx="281">
                  <c:v>-0.78842657874860367</c:v>
                </c:pt>
                <c:pt idx="282">
                  <c:v>0.13704894304147283</c:v>
                </c:pt>
                <c:pt idx="283">
                  <c:v>0.32526414546160948</c:v>
                </c:pt>
                <c:pt idx="284">
                  <c:v>0.89690920165090282</c:v>
                </c:pt>
                <c:pt idx="285">
                  <c:v>0.11283914137837267</c:v>
                </c:pt>
                <c:pt idx="286">
                  <c:v>7.6057327479973472E-2</c:v>
                </c:pt>
                <c:pt idx="287">
                  <c:v>0.1154964945527143</c:v>
                </c:pt>
                <c:pt idx="288">
                  <c:v>0.93204662516445458</c:v>
                </c:pt>
                <c:pt idx="289">
                  <c:v>0.5777812336277891</c:v>
                </c:pt>
                <c:pt idx="290">
                  <c:v>0.54346422573469577</c:v>
                </c:pt>
                <c:pt idx="291">
                  <c:v>0.45774323233545611</c:v>
                </c:pt>
                <c:pt idx="292">
                  <c:v>0.39385638913258936</c:v>
                </c:pt>
                <c:pt idx="293">
                  <c:v>5.094188008973715</c:v>
                </c:pt>
                <c:pt idx="294">
                  <c:v>0.80978772269431398</c:v>
                </c:pt>
                <c:pt idx="295">
                  <c:v>0.45728083823428728</c:v>
                </c:pt>
                <c:pt idx="296">
                  <c:v>0.76927787741347498</c:v>
                </c:pt>
                <c:pt idx="297">
                  <c:v>0.91546544726588286</c:v>
                </c:pt>
                <c:pt idx="298">
                  <c:v>0.13781636870480529</c:v>
                </c:pt>
                <c:pt idx="299">
                  <c:v>0.48769861746179521</c:v>
                </c:pt>
                <c:pt idx="300">
                  <c:v>0.60067648537858231</c:v>
                </c:pt>
                <c:pt idx="301">
                  <c:v>0.47969176485285525</c:v>
                </c:pt>
                <c:pt idx="302">
                  <c:v>0.76816434819662716</c:v>
                </c:pt>
                <c:pt idx="303">
                  <c:v>0.30921675117716724</c:v>
                </c:pt>
                <c:pt idx="304">
                  <c:v>0.41154676165781151</c:v>
                </c:pt>
                <c:pt idx="305">
                  <c:v>0.16169889001221827</c:v>
                </c:pt>
                <c:pt idx="306">
                  <c:v>0.25590108974744669</c:v>
                </c:pt>
                <c:pt idx="307">
                  <c:v>0.37123652449401356</c:v>
                </c:pt>
                <c:pt idx="308">
                  <c:v>0.44462030351369192</c:v>
                </c:pt>
                <c:pt idx="309">
                  <c:v>0.60529435657891406</c:v>
                </c:pt>
                <c:pt idx="310">
                  <c:v>0.45535570255130742</c:v>
                </c:pt>
                <c:pt idx="311">
                  <c:v>0.24362817613764054</c:v>
                </c:pt>
                <c:pt idx="312">
                  <c:v>0.63656266036330089</c:v>
                </c:pt>
                <c:pt idx="313">
                  <c:v>0.46073556957957656</c:v>
                </c:pt>
                <c:pt idx="314">
                  <c:v>0.29170305560584919</c:v>
                </c:pt>
                <c:pt idx="315">
                  <c:v>0.56365398275265932</c:v>
                </c:pt>
                <c:pt idx="316">
                  <c:v>0.32162910789426091</c:v>
                </c:pt>
                <c:pt idx="317">
                  <c:v>-0.74848579707814122</c:v>
                </c:pt>
                <c:pt idx="318">
                  <c:v>0.13857227044609474</c:v>
                </c:pt>
                <c:pt idx="319">
                  <c:v>0.35165766947242294</c:v>
                </c:pt>
                <c:pt idx="320">
                  <c:v>0.96409829820369586</c:v>
                </c:pt>
                <c:pt idx="321">
                  <c:v>0.11239413607996915</c:v>
                </c:pt>
                <c:pt idx="322">
                  <c:v>7.5161256373508914E-2</c:v>
                </c:pt>
                <c:pt idx="323">
                  <c:v>0.11695167040748077</c:v>
                </c:pt>
                <c:pt idx="324">
                  <c:v>0.99550286272593158</c:v>
                </c:pt>
                <c:pt idx="325">
                  <c:v>0.6155303278504719</c:v>
                </c:pt>
                <c:pt idx="326">
                  <c:v>0.58544683975516576</c:v>
                </c:pt>
                <c:pt idx="327">
                  <c:v>0.49273973566932866</c:v>
                </c:pt>
                <c:pt idx="328">
                  <c:v>0.41608430059004997</c:v>
                </c:pt>
                <c:pt idx="329">
                  <c:v>5.529956983788308</c:v>
                </c:pt>
                <c:pt idx="330">
                  <c:v>0.86431707077003828</c:v>
                </c:pt>
                <c:pt idx="331">
                  <c:v>0.49287463080529903</c:v>
                </c:pt>
                <c:pt idx="332">
                  <c:v>0.81771619458595513</c:v>
                </c:pt>
                <c:pt idx="333">
                  <c:v>0.95680782779952767</c:v>
                </c:pt>
                <c:pt idx="334">
                  <c:v>0.13855086349269638</c:v>
                </c:pt>
                <c:pt idx="335">
                  <c:v>0.51988807995824537</c:v>
                </c:pt>
                <c:pt idx="336">
                  <c:v>0.64348522474749759</c:v>
                </c:pt>
                <c:pt idx="337">
                  <c:v>0.49904452769671259</c:v>
                </c:pt>
                <c:pt idx="338">
                  <c:v>0.80285625762636426</c:v>
                </c:pt>
                <c:pt idx="339">
                  <c:v>0.3341700375613984</c:v>
                </c:pt>
                <c:pt idx="340">
                  <c:v>0.44423084514365518</c:v>
                </c:pt>
                <c:pt idx="341">
                  <c:v>0.16978529466693315</c:v>
                </c:pt>
                <c:pt idx="342">
                  <c:v>0.27008427466307522</c:v>
                </c:pt>
                <c:pt idx="343">
                  <c:v>0.39516415607025202</c:v>
                </c:pt>
                <c:pt idx="344">
                  <c:v>0.47681450357705646</c:v>
                </c:pt>
                <c:pt idx="345">
                  <c:v>0.64615648244522872</c:v>
                </c:pt>
                <c:pt idx="346">
                  <c:v>0.48837196940668248</c:v>
                </c:pt>
                <c:pt idx="347">
                  <c:v>0.26192564820199393</c:v>
                </c:pt>
                <c:pt idx="348">
                  <c:v>0.6958327449758096</c:v>
                </c:pt>
                <c:pt idx="349">
                  <c:v>0.49784726605706919</c:v>
                </c:pt>
                <c:pt idx="350">
                  <c:v>0.3072699775276112</c:v>
                </c:pt>
                <c:pt idx="351">
                  <c:v>0.60608905599228824</c:v>
                </c:pt>
                <c:pt idx="352">
                  <c:v>0.3399234151879591</c:v>
                </c:pt>
                <c:pt idx="353">
                  <c:v>-0.78602137259012705</c:v>
                </c:pt>
                <c:pt idx="354">
                  <c:v>0.14376664530703628</c:v>
                </c:pt>
                <c:pt idx="355">
                  <c:v>0.37483780767632818</c:v>
                </c:pt>
                <c:pt idx="356">
                  <c:v>1.0354870849713533</c:v>
                </c:pt>
                <c:pt idx="357">
                  <c:v>0.11331917900877815</c:v>
                </c:pt>
                <c:pt idx="358">
                  <c:v>7.6528059018078687E-2</c:v>
                </c:pt>
                <c:pt idx="359">
                  <c:v>0.11739718319768008</c:v>
                </c:pt>
                <c:pt idx="360">
                  <c:v>1.0602110277433359</c:v>
                </c:pt>
                <c:pt idx="361">
                  <c:v>0.65326922925710962</c:v>
                </c:pt>
                <c:pt idx="362">
                  <c:v>0.61924097433711744</c:v>
                </c:pt>
                <c:pt idx="363">
                  <c:v>0.52002669732372309</c:v>
                </c:pt>
                <c:pt idx="364">
                  <c:v>0.4395194400127384</c:v>
                </c:pt>
                <c:pt idx="365">
                  <c:v>5.8952363147387121</c:v>
                </c:pt>
                <c:pt idx="366">
                  <c:v>0.92636110108599357</c:v>
                </c:pt>
                <c:pt idx="367">
                  <c:v>0.52219181833849992</c:v>
                </c:pt>
                <c:pt idx="368">
                  <c:v>0.87444295469543387</c:v>
                </c:pt>
                <c:pt idx="369">
                  <c:v>0.99148370122004414</c:v>
                </c:pt>
                <c:pt idx="370">
                  <c:v>0.14025684522910359</c:v>
                </c:pt>
                <c:pt idx="371">
                  <c:v>0.55387298245211847</c:v>
                </c:pt>
                <c:pt idx="372">
                  <c:v>0.67339090719882311</c:v>
                </c:pt>
                <c:pt idx="373">
                  <c:v>0.51836279040039057</c:v>
                </c:pt>
                <c:pt idx="374">
                  <c:v>0.81322686673040501</c:v>
                </c:pt>
                <c:pt idx="375">
                  <c:v>0.34307916152036338</c:v>
                </c:pt>
                <c:pt idx="376">
                  <c:v>0.46676048567928091</c:v>
                </c:pt>
                <c:pt idx="377">
                  <c:v>0.1724954831379267</c:v>
                </c:pt>
                <c:pt idx="378">
                  <c:v>0.28038256812144685</c:v>
                </c:pt>
                <c:pt idx="379">
                  <c:v>0.41617958364850471</c:v>
                </c:pt>
                <c:pt idx="380">
                  <c:v>0.50456903075673665</c:v>
                </c:pt>
                <c:pt idx="381">
                  <c:v>0.69066538041684655</c:v>
                </c:pt>
                <c:pt idx="382">
                  <c:v>0.51710462639110433</c:v>
                </c:pt>
                <c:pt idx="383">
                  <c:v>0.27461991765847965</c:v>
                </c:pt>
                <c:pt idx="384">
                  <c:v>0.74534661815921976</c:v>
                </c:pt>
                <c:pt idx="385">
                  <c:v>0.52552484271268829</c:v>
                </c:pt>
                <c:pt idx="386">
                  <c:v>0.32077471163984539</c:v>
                </c:pt>
                <c:pt idx="387">
                  <c:v>0.64755782362208525</c:v>
                </c:pt>
                <c:pt idx="388">
                  <c:v>0.35701104045953069</c:v>
                </c:pt>
                <c:pt idx="389">
                  <c:v>-0.78938148149211818</c:v>
                </c:pt>
                <c:pt idx="390">
                  <c:v>0.14460361743548311</c:v>
                </c:pt>
                <c:pt idx="391">
                  <c:v>0.40044364459215054</c:v>
                </c:pt>
                <c:pt idx="392">
                  <c:v>1.0354870849713533</c:v>
                </c:pt>
                <c:pt idx="393">
                  <c:v>0.11331917900877815</c:v>
                </c:pt>
                <c:pt idx="394">
                  <c:v>7.6528059018078687E-2</c:v>
                </c:pt>
                <c:pt idx="395">
                  <c:v>0.11739718319768008</c:v>
                </c:pt>
                <c:pt idx="396">
                  <c:v>1.1168351273914152</c:v>
                </c:pt>
                <c:pt idx="397">
                  <c:v>0.68595103778884614</c:v>
                </c:pt>
                <c:pt idx="398">
                  <c:v>0.65767011677079512</c:v>
                </c:pt>
                <c:pt idx="399">
                  <c:v>0.55112726835667403</c:v>
                </c:pt>
                <c:pt idx="400">
                  <c:v>0.46338994469300154</c:v>
                </c:pt>
                <c:pt idx="401">
                  <c:v>6.2692526705040494</c:v>
                </c:pt>
                <c:pt idx="402">
                  <c:v>0.98344827586206907</c:v>
                </c:pt>
                <c:pt idx="403">
                  <c:v>0.5512894368408503</c:v>
                </c:pt>
                <c:pt idx="404">
                  <c:v>0.92611445153304195</c:v>
                </c:pt>
                <c:pt idx="405">
                  <c:v>1.0380797680194491</c:v>
                </c:pt>
                <c:pt idx="406">
                  <c:v>0.13864041396560431</c:v>
                </c:pt>
                <c:pt idx="407">
                  <c:v>0.58117710903923503</c:v>
                </c:pt>
                <c:pt idx="408">
                  <c:v>0.70345818084510903</c:v>
                </c:pt>
                <c:pt idx="409">
                  <c:v>0.5315781598859971</c:v>
                </c:pt>
                <c:pt idx="410">
                  <c:v>0.84213748345977157</c:v>
                </c:pt>
                <c:pt idx="411">
                  <c:v>0.35750997774256943</c:v>
                </c:pt>
                <c:pt idx="412">
                  <c:v>0.48816642921302222</c:v>
                </c:pt>
                <c:pt idx="413">
                  <c:v>0.18099927818528341</c:v>
                </c:pt>
                <c:pt idx="414">
                  <c:v>0.29328952663659386</c:v>
                </c:pt>
                <c:pt idx="415">
                  <c:v>0.43655986457891116</c:v>
                </c:pt>
                <c:pt idx="416">
                  <c:v>0.52538112149817162</c:v>
                </c:pt>
                <c:pt idx="417">
                  <c:v>0.73610088598918533</c:v>
                </c:pt>
                <c:pt idx="418">
                  <c:v>0.54743193717156491</c:v>
                </c:pt>
                <c:pt idx="419">
                  <c:v>0.28955430972366708</c:v>
                </c:pt>
                <c:pt idx="420">
                  <c:v>0.78316796181856241</c:v>
                </c:pt>
                <c:pt idx="421">
                  <c:v>0.5615227959201784</c:v>
                </c:pt>
                <c:pt idx="422">
                  <c:v>0.32794244512370463</c:v>
                </c:pt>
                <c:pt idx="423">
                  <c:v>0.68421512856511335</c:v>
                </c:pt>
                <c:pt idx="424">
                  <c:v>0.37146330488142376</c:v>
                </c:pt>
                <c:pt idx="425">
                  <c:v>-0.72637225985990939</c:v>
                </c:pt>
                <c:pt idx="426">
                  <c:v>0.14726801048674601</c:v>
                </c:pt>
                <c:pt idx="427">
                  <c:v>0.42071586170136632</c:v>
                </c:pt>
                <c:pt idx="428">
                  <c:v>1.1600481602538035</c:v>
                </c:pt>
                <c:pt idx="429">
                  <c:v>0.11267534155576883</c:v>
                </c:pt>
                <c:pt idx="430">
                  <c:v>7.7016162791518725E-2</c:v>
                </c:pt>
                <c:pt idx="431">
                  <c:v>0.117592976528196</c:v>
                </c:pt>
                <c:pt idx="432">
                  <c:v>1.1707069915024864</c:v>
                </c:pt>
                <c:pt idx="433">
                  <c:v>0.71717527362614664</c:v>
                </c:pt>
                <c:pt idx="434">
                  <c:v>0.68931977256955457</c:v>
                </c:pt>
                <c:pt idx="435">
                  <c:v>0.58425504135286199</c:v>
                </c:pt>
                <c:pt idx="436">
                  <c:v>0.47767981192220871</c:v>
                </c:pt>
                <c:pt idx="437">
                  <c:v>6.6151609849134516</c:v>
                </c:pt>
                <c:pt idx="438">
                  <c:v>1.0315732143443026</c:v>
                </c:pt>
                <c:pt idx="439">
                  <c:v>0.57664847942543751</c:v>
                </c:pt>
                <c:pt idx="440">
                  <c:v>0.96907138236651524</c:v>
                </c:pt>
                <c:pt idx="441">
                  <c:v>1.0814873374966514</c:v>
                </c:pt>
                <c:pt idx="442">
                  <c:v>0.14212383690669872</c:v>
                </c:pt>
                <c:pt idx="443">
                  <c:v>0.61005829794659761</c:v>
                </c:pt>
                <c:pt idx="444">
                  <c:v>0.74445548291851793</c:v>
                </c:pt>
                <c:pt idx="445">
                  <c:v>0.54712682832584991</c:v>
                </c:pt>
                <c:pt idx="446">
                  <c:v>0.86331894378440444</c:v>
                </c:pt>
                <c:pt idx="447">
                  <c:v>0.37206283675873386</c:v>
                </c:pt>
                <c:pt idx="448">
                  <c:v>0.50653669560912984</c:v>
                </c:pt>
                <c:pt idx="449">
                  <c:v>0.18752153727303328</c:v>
                </c:pt>
                <c:pt idx="450">
                  <c:v>0.30369295783268857</c:v>
                </c:pt>
                <c:pt idx="451">
                  <c:v>0.45814867413909327</c:v>
                </c:pt>
                <c:pt idx="452">
                  <c:v>0.54479033648265562</c:v>
                </c:pt>
                <c:pt idx="453">
                  <c:v>0.77058972861821229</c:v>
                </c:pt>
                <c:pt idx="454">
                  <c:v>0.5693006495556463</c:v>
                </c:pt>
                <c:pt idx="455">
                  <c:v>0.30005769003537863</c:v>
                </c:pt>
                <c:pt idx="456">
                  <c:v>0.82926362128985598</c:v>
                </c:pt>
                <c:pt idx="457">
                  <c:v>0.58813894606283212</c:v>
                </c:pt>
                <c:pt idx="458">
                  <c:v>0.34342016976771433</c:v>
                </c:pt>
                <c:pt idx="459">
                  <c:v>0.71687097781890363</c:v>
                </c:pt>
                <c:pt idx="460">
                  <c:v>0.38732722383597395</c:v>
                </c:pt>
                <c:pt idx="461">
                  <c:v>-0.77700364442580916</c:v>
                </c:pt>
                <c:pt idx="462">
                  <c:v>0.14596774854688102</c:v>
                </c:pt>
                <c:pt idx="463">
                  <c:v>0.44107645764585895</c:v>
                </c:pt>
                <c:pt idx="464">
                  <c:v>1.21556768429367</c:v>
                </c:pt>
                <c:pt idx="465">
                  <c:v>0.11366382141009493</c:v>
                </c:pt>
                <c:pt idx="466">
                  <c:v>7.7412922230778836E-2</c:v>
                </c:pt>
                <c:pt idx="467">
                  <c:v>0.11780536251384037</c:v>
                </c:pt>
                <c:pt idx="468">
                  <c:v>1.2192960336175933</c:v>
                </c:pt>
                <c:pt idx="469">
                  <c:v>0.75038565247564559</c:v>
                </c:pt>
                <c:pt idx="470">
                  <c:v>0.72927773417429409</c:v>
                </c:pt>
                <c:pt idx="471">
                  <c:v>0.61578369158211077</c:v>
                </c:pt>
                <c:pt idx="472">
                  <c:v>0.5015954141988741</c:v>
                </c:pt>
                <c:pt idx="473">
                  <c:v>6.9490254461131027</c:v>
                </c:pt>
                <c:pt idx="474">
                  <c:v>1.0825132058138389</c:v>
                </c:pt>
                <c:pt idx="475">
                  <c:v>0.60839745299924219</c:v>
                </c:pt>
                <c:pt idx="476">
                  <c:v>1.0106346812017324</c:v>
                </c:pt>
                <c:pt idx="477">
                  <c:v>1.117081930484582</c:v>
                </c:pt>
                <c:pt idx="478">
                  <c:v>0.14608395781973726</c:v>
                </c:pt>
                <c:pt idx="479">
                  <c:v>0.63866577365677468</c:v>
                </c:pt>
                <c:pt idx="480">
                  <c:v>0.77737484115585531</c:v>
                </c:pt>
                <c:pt idx="481">
                  <c:v>0.57520994243197676</c:v>
                </c:pt>
                <c:pt idx="482">
                  <c:v>0.89901593427268278</c:v>
                </c:pt>
                <c:pt idx="483">
                  <c:v>0.39249657089515505</c:v>
                </c:pt>
                <c:pt idx="484">
                  <c:v>0.53184046311815758</c:v>
                </c:pt>
                <c:pt idx="485">
                  <c:v>0.19489424709254827</c:v>
                </c:pt>
                <c:pt idx="486">
                  <c:v>0.32079709811516149</c:v>
                </c:pt>
                <c:pt idx="487">
                  <c:v>0.4827042464854876</c:v>
                </c:pt>
                <c:pt idx="488">
                  <c:v>0.57424519335197377</c:v>
                </c:pt>
                <c:pt idx="489">
                  <c:v>0.81361351577771579</c:v>
                </c:pt>
                <c:pt idx="490">
                  <c:v>0.59649411896302218</c:v>
                </c:pt>
                <c:pt idx="491">
                  <c:v>0.31507317251174072</c:v>
                </c:pt>
                <c:pt idx="492">
                  <c:v>0.87218980356320808</c:v>
                </c:pt>
                <c:pt idx="493">
                  <c:v>0.62326964841328314</c:v>
                </c:pt>
                <c:pt idx="494">
                  <c:v>0.35615807355180901</c:v>
                </c:pt>
                <c:pt idx="495">
                  <c:v>0.76084157931721608</c:v>
                </c:pt>
                <c:pt idx="496">
                  <c:v>0.40242436854847319</c:v>
                </c:pt>
                <c:pt idx="497">
                  <c:v>-0.67206485871747224</c:v>
                </c:pt>
                <c:pt idx="498">
                  <c:v>0.14735952452356935</c:v>
                </c:pt>
                <c:pt idx="499">
                  <c:v>0.457103916520956</c:v>
                </c:pt>
                <c:pt idx="500">
                  <c:v>1.2717146047051993</c:v>
                </c:pt>
                <c:pt idx="501">
                  <c:v>0.11429345656634669</c:v>
                </c:pt>
                <c:pt idx="502">
                  <c:v>7.744486472800742E-2</c:v>
                </c:pt>
                <c:pt idx="503">
                  <c:v>0.11755647268691338</c:v>
                </c:pt>
                <c:pt idx="504">
                  <c:v>1.2645959816247345</c:v>
                </c:pt>
                <c:pt idx="505">
                  <c:v>0.78105219566362649</c:v>
                </c:pt>
                <c:pt idx="506">
                  <c:v>0.75884385735951843</c:v>
                </c:pt>
                <c:pt idx="507">
                  <c:v>0.63885777768447849</c:v>
                </c:pt>
                <c:pt idx="508">
                  <c:v>0.51894844893755265</c:v>
                </c:pt>
                <c:pt idx="509">
                  <c:v>7.242895807463003</c:v>
                </c:pt>
                <c:pt idx="510">
                  <c:v>1.1265960169296891</c:v>
                </c:pt>
                <c:pt idx="511">
                  <c:v>0.6298125163791416</c:v>
                </c:pt>
                <c:pt idx="512">
                  <c:v>1.0427883444396995</c:v>
                </c:pt>
                <c:pt idx="513">
                  <c:v>1.1307276181770596</c:v>
                </c:pt>
                <c:pt idx="514">
                  <c:v>0.14667915187199387</c:v>
                </c:pt>
                <c:pt idx="515">
                  <c:v>0.66501239812088475</c:v>
                </c:pt>
                <c:pt idx="516">
                  <c:v>0.80505702876452545</c:v>
                </c:pt>
                <c:pt idx="517">
                  <c:v>0.58594311762150963</c:v>
                </c:pt>
                <c:pt idx="518">
                  <c:v>0.91699525618353306</c:v>
                </c:pt>
                <c:pt idx="519">
                  <c:v>0.40448950789170368</c:v>
                </c:pt>
                <c:pt idx="520">
                  <c:v>0.55242058622594503</c:v>
                </c:pt>
                <c:pt idx="521">
                  <c:v>0.19701467575960419</c:v>
                </c:pt>
                <c:pt idx="522">
                  <c:v>0.32779656493150539</c:v>
                </c:pt>
                <c:pt idx="523">
                  <c:v>0.50230423380314282</c:v>
                </c:pt>
                <c:pt idx="524">
                  <c:v>0.59388822096261629</c:v>
                </c:pt>
                <c:pt idx="525">
                  <c:v>0.85549110202838208</c:v>
                </c:pt>
                <c:pt idx="526">
                  <c:v>0.62510775468585555</c:v>
                </c:pt>
                <c:pt idx="527">
                  <c:v>0.32857255390774692</c:v>
                </c:pt>
                <c:pt idx="528">
                  <c:v>0.90988964900216496</c:v>
                </c:pt>
                <c:pt idx="529">
                  <c:v>0.6511263093526064</c:v>
                </c:pt>
                <c:pt idx="530">
                  <c:v>0.36989046041770951</c:v>
                </c:pt>
                <c:pt idx="531">
                  <c:v>0.79371814755729575</c:v>
                </c:pt>
                <c:pt idx="532">
                  <c:v>0.41779117809210226</c:v>
                </c:pt>
                <c:pt idx="533">
                  <c:v>-0.74578622240474668</c:v>
                </c:pt>
                <c:pt idx="534">
                  <c:v>0.14934709501082633</c:v>
                </c:pt>
                <c:pt idx="535">
                  <c:v>0.47675233350156776</c:v>
                </c:pt>
                <c:pt idx="536">
                  <c:v>1.3209042643090678</c:v>
                </c:pt>
                <c:pt idx="537">
                  <c:v>0.1142707328915346</c:v>
                </c:pt>
                <c:pt idx="538">
                  <c:v>7.7777178778122152E-2</c:v>
                </c:pt>
                <c:pt idx="539">
                  <c:v>0.11845662422763267</c:v>
                </c:pt>
                <c:pt idx="540">
                  <c:v>1.3189946799766006</c:v>
                </c:pt>
                <c:pt idx="541">
                  <c:v>0.80989349672126232</c:v>
                </c:pt>
                <c:pt idx="542">
                  <c:v>0.79360899871227975</c:v>
                </c:pt>
                <c:pt idx="543">
                  <c:v>0.66471746567237044</c:v>
                </c:pt>
                <c:pt idx="544">
                  <c:v>0.54229946399772155</c:v>
                </c:pt>
                <c:pt idx="545">
                  <c:v>7.554121872405819</c:v>
                </c:pt>
                <c:pt idx="546">
                  <c:v>1.1731841595852881</c:v>
                </c:pt>
                <c:pt idx="547">
                  <c:v>0.6608673685005797</c:v>
                </c:pt>
                <c:pt idx="548">
                  <c:v>1.0972599122512476</c:v>
                </c:pt>
                <c:pt idx="549">
                  <c:v>1.1767253592077704</c:v>
                </c:pt>
                <c:pt idx="550">
                  <c:v>0.14934305230344622</c:v>
                </c:pt>
                <c:pt idx="551">
                  <c:v>0.69391730225110815</c:v>
                </c:pt>
                <c:pt idx="552">
                  <c:v>0.83736880410881176</c:v>
                </c:pt>
                <c:pt idx="553">
                  <c:v>0.60366529489267196</c:v>
                </c:pt>
                <c:pt idx="554">
                  <c:v>0.94178171799086807</c:v>
                </c:pt>
                <c:pt idx="555">
                  <c:v>0.42030347577877192</c:v>
                </c:pt>
                <c:pt idx="556">
                  <c:v>0.56979429806111415</c:v>
                </c:pt>
                <c:pt idx="557">
                  <c:v>0.20422712476283172</c:v>
                </c:pt>
                <c:pt idx="558">
                  <c:v>0.34304986464296994</c:v>
                </c:pt>
                <c:pt idx="559">
                  <c:v>0.52196598578671505</c:v>
                </c:pt>
                <c:pt idx="560">
                  <c:v>0.61970860582649989</c:v>
                </c:pt>
                <c:pt idx="561">
                  <c:v>0.88936939910131763</c:v>
                </c:pt>
                <c:pt idx="562">
                  <c:v>0.64622767311353624</c:v>
                </c:pt>
                <c:pt idx="563">
                  <c:v>0.33648104106186738</c:v>
                </c:pt>
                <c:pt idx="564">
                  <c:v>0.95594704131743113</c:v>
                </c:pt>
                <c:pt idx="565">
                  <c:v>0.67912181091637436</c:v>
                </c:pt>
                <c:pt idx="566">
                  <c:v>0.37746424121073985</c:v>
                </c:pt>
                <c:pt idx="567">
                  <c:v>0.83108830090101937</c:v>
                </c:pt>
                <c:pt idx="568">
                  <c:v>0.42851852679106478</c:v>
                </c:pt>
                <c:pt idx="569">
                  <c:v>-0.79966284035462076</c:v>
                </c:pt>
                <c:pt idx="570">
                  <c:v>0.15323739484703525</c:v>
                </c:pt>
                <c:pt idx="571">
                  <c:v>0.49614076225801568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5472"/>
        <c:axId val="78983168"/>
      </c:scatterChart>
      <c:valAx>
        <c:axId val="789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83168"/>
        <c:crosses val="autoZero"/>
        <c:crossBetween val="midCat"/>
      </c:valAx>
      <c:valAx>
        <c:axId val="789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8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596348</xdr:colOff>
      <xdr:row>170</xdr:row>
      <xdr:rowOff>94421</xdr:rowOff>
    </xdr:from>
    <xdr:to>
      <xdr:col>16</xdr:col>
      <xdr:colOff>265043</xdr:colOff>
      <xdr:row>184</xdr:row>
      <xdr:rowOff>170621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488675</xdr:colOff>
      <xdr:row>185</xdr:row>
      <xdr:rowOff>69574</xdr:rowOff>
    </xdr:from>
    <xdr:to>
      <xdr:col>12</xdr:col>
      <xdr:colOff>157370</xdr:colOff>
      <xdr:row>199</xdr:row>
      <xdr:rowOff>145774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47754</xdr:colOff>
      <xdr:row>4</xdr:row>
      <xdr:rowOff>132440</xdr:rowOff>
    </xdr:from>
    <xdr:to>
      <xdr:col>12</xdr:col>
      <xdr:colOff>223344</xdr:colOff>
      <xdr:row>39</xdr:row>
      <xdr:rowOff>177362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3"/>
  <sheetViews>
    <sheetView topLeftCell="A150" zoomScale="130" zoomScaleNormal="130" workbookViewId="0">
      <selection activeCell="D197" sqref="D197"/>
    </sheetView>
  </sheetViews>
  <sheetFormatPr defaultRowHeight="15" x14ac:dyDescent="0.25"/>
  <sheetData>
    <row r="1" spans="1:32" x14ac:dyDescent="0.25">
      <c r="A1" t="s">
        <v>0</v>
      </c>
    </row>
    <row r="2" spans="1:32" x14ac:dyDescent="0.25">
      <c r="A2" t="s">
        <v>1</v>
      </c>
    </row>
    <row r="3" spans="1:32" x14ac:dyDescent="0.25">
      <c r="A3" t="s">
        <v>2</v>
      </c>
    </row>
    <row r="4" spans="1:32" x14ac:dyDescent="0.25">
      <c r="A4" t="s">
        <v>3</v>
      </c>
      <c r="B4" t="s">
        <v>4</v>
      </c>
      <c r="C4">
        <v>1.3</v>
      </c>
      <c r="D4" t="s">
        <v>5</v>
      </c>
      <c r="E4" t="s">
        <v>6</v>
      </c>
      <c r="F4" t="s">
        <v>7</v>
      </c>
      <c r="G4" t="b">
        <v>0</v>
      </c>
      <c r="H4" t="s">
        <v>8</v>
      </c>
      <c r="I4" t="b">
        <v>0</v>
      </c>
      <c r="J4">
        <v>16</v>
      </c>
      <c r="K4">
        <v>1800</v>
      </c>
      <c r="L4">
        <v>120</v>
      </c>
      <c r="P4">
        <v>1</v>
      </c>
      <c r="Q4">
        <v>590</v>
      </c>
      <c r="R4">
        <v>1</v>
      </c>
      <c r="S4">
        <v>12</v>
      </c>
      <c r="T4">
        <v>96</v>
      </c>
      <c r="U4">
        <v>530</v>
      </c>
      <c r="V4" t="s">
        <v>9</v>
      </c>
      <c r="W4" t="s">
        <v>10</v>
      </c>
      <c r="Z4">
        <v>6</v>
      </c>
      <c r="AA4" t="s">
        <v>11</v>
      </c>
      <c r="AD4">
        <v>1</v>
      </c>
      <c r="AE4">
        <v>8</v>
      </c>
      <c r="AF4" t="s">
        <v>10</v>
      </c>
    </row>
    <row r="5" spans="1:32" x14ac:dyDescent="0.25">
      <c r="A5" t="s">
        <v>12</v>
      </c>
      <c r="B5" t="s">
        <v>13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32" x14ac:dyDescent="0.25">
      <c r="A6" s="1">
        <v>0</v>
      </c>
      <c r="B6">
        <v>24.9</v>
      </c>
      <c r="C6" s="9">
        <v>271.09399999999999</v>
      </c>
      <c r="D6" s="9">
        <v>272.714</v>
      </c>
      <c r="E6" s="9">
        <v>241.10400000000001</v>
      </c>
      <c r="F6" s="9">
        <v>235.53</v>
      </c>
      <c r="G6" s="9">
        <v>169.70500000000001</v>
      </c>
      <c r="H6" s="9">
        <v>159.511</v>
      </c>
      <c r="I6" s="9">
        <v>213.91399999999999</v>
      </c>
      <c r="J6" s="9">
        <v>222.065</v>
      </c>
      <c r="K6" s="9">
        <v>83.828000000000003</v>
      </c>
      <c r="L6" s="9">
        <v>81.908000000000001</v>
      </c>
      <c r="M6" s="9">
        <v>96.888999999999996</v>
      </c>
      <c r="N6" s="9">
        <v>97.238</v>
      </c>
    </row>
    <row r="7" spans="1:32" x14ac:dyDescent="0.25">
      <c r="C7" s="9">
        <v>276.66399999999999</v>
      </c>
      <c r="D7" s="9">
        <v>272.24900000000002</v>
      </c>
      <c r="E7" s="9">
        <v>156.238</v>
      </c>
      <c r="F7" s="9">
        <v>146.249</v>
      </c>
      <c r="G7" s="9">
        <v>143.52000000000001</v>
      </c>
      <c r="H7" s="9">
        <v>140.52500000000001</v>
      </c>
      <c r="I7" s="9">
        <v>180.49700000000001</v>
      </c>
      <c r="J7" s="9">
        <v>173.91800000000001</v>
      </c>
      <c r="K7" s="9">
        <v>254.92</v>
      </c>
      <c r="L7" s="9">
        <v>256.815</v>
      </c>
      <c r="M7" s="9">
        <v>85.8</v>
      </c>
      <c r="N7" s="9">
        <v>88.177999999999997</v>
      </c>
    </row>
    <row r="8" spans="1:32" x14ac:dyDescent="0.25">
      <c r="C8" s="9">
        <v>210.94399999999999</v>
      </c>
      <c r="D8" s="9">
        <v>203.38499999999999</v>
      </c>
      <c r="E8" s="9">
        <v>130.62299999999999</v>
      </c>
      <c r="F8" s="9">
        <v>131.41999999999999</v>
      </c>
      <c r="G8" s="9">
        <v>159.22</v>
      </c>
      <c r="H8" s="9">
        <v>140.40199999999999</v>
      </c>
      <c r="I8" s="9">
        <v>138.56200000000001</v>
      </c>
      <c r="J8" s="9">
        <v>138.82900000000001</v>
      </c>
      <c r="K8" s="9">
        <v>438.31</v>
      </c>
      <c r="L8" s="9">
        <v>429.42399999999998</v>
      </c>
      <c r="M8" s="9">
        <v>86.387</v>
      </c>
      <c r="N8" s="9">
        <v>87.841999999999999</v>
      </c>
    </row>
    <row r="9" spans="1:32" x14ac:dyDescent="0.25">
      <c r="C9" s="9">
        <v>192.613</v>
      </c>
      <c r="D9" s="9">
        <v>187.988</v>
      </c>
      <c r="E9" s="9">
        <v>169.54300000000001</v>
      </c>
      <c r="F9" s="9">
        <v>190.12799999999999</v>
      </c>
      <c r="G9" s="9">
        <v>167.84700000000001</v>
      </c>
      <c r="H9" s="9">
        <v>156.35599999999999</v>
      </c>
      <c r="I9" s="9">
        <v>196.661</v>
      </c>
      <c r="J9" s="9">
        <v>195.63</v>
      </c>
      <c r="K9" s="9">
        <v>620.38199999999995</v>
      </c>
      <c r="L9" s="9">
        <v>599.18700000000001</v>
      </c>
      <c r="M9" s="9">
        <v>89.507000000000005</v>
      </c>
      <c r="N9" s="9">
        <v>86.897000000000006</v>
      </c>
    </row>
    <row r="10" spans="1:32" x14ac:dyDescent="0.25">
      <c r="C10" s="9">
        <v>200.74700000000001</v>
      </c>
      <c r="D10" s="9">
        <v>191.70699999999999</v>
      </c>
      <c r="E10" s="9">
        <v>192.56299999999999</v>
      </c>
      <c r="F10" s="9">
        <v>168.666</v>
      </c>
      <c r="G10" s="9">
        <v>165.80799999999999</v>
      </c>
      <c r="H10" s="9">
        <v>154.14500000000001</v>
      </c>
      <c r="I10" s="9">
        <v>188.745</v>
      </c>
      <c r="J10" s="9">
        <v>199.679</v>
      </c>
      <c r="K10" s="9">
        <v>815.24699999999996</v>
      </c>
      <c r="L10" s="9">
        <v>805.54499999999996</v>
      </c>
      <c r="M10" s="9">
        <v>57.889000000000003</v>
      </c>
      <c r="N10" s="9">
        <v>85.094999999999999</v>
      </c>
    </row>
    <row r="11" spans="1:32" x14ac:dyDescent="0.25">
      <c r="C11" s="9">
        <v>845.01900000000001</v>
      </c>
      <c r="D11" s="9">
        <v>729.298</v>
      </c>
      <c r="E11" s="9">
        <v>159.76900000000001</v>
      </c>
      <c r="F11" s="9">
        <v>149.624</v>
      </c>
      <c r="G11" s="9">
        <v>164.18799999999999</v>
      </c>
      <c r="H11" s="9">
        <v>168.21899999999999</v>
      </c>
      <c r="I11" s="9">
        <v>139.77500000000001</v>
      </c>
      <c r="J11" s="9">
        <v>107.188</v>
      </c>
      <c r="K11" s="9">
        <v>967.01499999999999</v>
      </c>
      <c r="L11" s="9">
        <v>942.12900000000002</v>
      </c>
      <c r="M11" s="9">
        <v>75.53</v>
      </c>
      <c r="N11" s="9">
        <v>83.343999999999994</v>
      </c>
    </row>
    <row r="12" spans="1:32" x14ac:dyDescent="0.25">
      <c r="C12" s="9">
        <v>245.12299999999999</v>
      </c>
      <c r="D12" s="9">
        <v>224.29499999999999</v>
      </c>
      <c r="E12" s="9">
        <v>131.738</v>
      </c>
      <c r="F12" s="9">
        <v>131.06899999999999</v>
      </c>
      <c r="G12" s="9">
        <v>169.63</v>
      </c>
      <c r="H12" s="9">
        <v>166.96</v>
      </c>
      <c r="I12" s="9">
        <v>123.681</v>
      </c>
      <c r="J12" s="9">
        <v>124.032</v>
      </c>
      <c r="K12" s="9">
        <v>447.40800000000002</v>
      </c>
      <c r="L12" s="9">
        <v>155.29300000000001</v>
      </c>
      <c r="M12" s="9">
        <v>142.19399999999999</v>
      </c>
      <c r="N12" s="9">
        <v>139.16499999999999</v>
      </c>
    </row>
    <row r="13" spans="1:32" x14ac:dyDescent="0.25">
      <c r="C13" s="9">
        <v>188.03899999999999</v>
      </c>
      <c r="D13" s="9">
        <v>168.58500000000001</v>
      </c>
      <c r="E13" s="9">
        <v>150.31299999999999</v>
      </c>
      <c r="F13" s="9">
        <v>156.30500000000001</v>
      </c>
      <c r="G13" s="9">
        <v>161.05699999999999</v>
      </c>
      <c r="H13" s="9">
        <v>162.215</v>
      </c>
      <c r="I13" s="9">
        <v>180.08699999999999</v>
      </c>
      <c r="J13" s="9">
        <v>172.88399999999999</v>
      </c>
      <c r="K13" s="9">
        <v>451.17200000000003</v>
      </c>
      <c r="L13" s="9">
        <v>113.22199999999999</v>
      </c>
      <c r="M13" s="9">
        <v>126.27200000000001</v>
      </c>
      <c r="N13" s="9">
        <v>128.703</v>
      </c>
    </row>
    <row r="15" spans="1:32" x14ac:dyDescent="0.25">
      <c r="A15" s="1">
        <v>8.3333333333333329E-2</v>
      </c>
      <c r="B15">
        <v>24.9</v>
      </c>
      <c r="C15" s="9">
        <v>347.73200000000003</v>
      </c>
      <c r="D15" s="9">
        <v>345.12200000000001</v>
      </c>
      <c r="E15" s="9">
        <v>298.38099999999997</v>
      </c>
      <c r="F15" s="9">
        <v>285.33699999999999</v>
      </c>
      <c r="G15" s="9">
        <v>196.999</v>
      </c>
      <c r="H15" s="9">
        <v>186.649</v>
      </c>
      <c r="I15" s="9">
        <v>273.68700000000001</v>
      </c>
      <c r="J15" s="9">
        <v>272.32900000000001</v>
      </c>
      <c r="K15" s="9">
        <v>83.308000000000007</v>
      </c>
      <c r="L15" s="9">
        <v>85.004000000000005</v>
      </c>
      <c r="M15" s="9">
        <v>103.586</v>
      </c>
      <c r="N15" s="9">
        <v>90.911000000000001</v>
      </c>
    </row>
    <row r="16" spans="1:32" x14ac:dyDescent="0.25">
      <c r="C16" s="9">
        <v>346.375</v>
      </c>
      <c r="D16" s="9">
        <v>344.75200000000001</v>
      </c>
      <c r="E16" s="9">
        <v>171.309</v>
      </c>
      <c r="F16" s="9">
        <v>155.88200000000001</v>
      </c>
      <c r="G16" s="9">
        <v>151.09800000000001</v>
      </c>
      <c r="H16" s="9">
        <v>150.34800000000001</v>
      </c>
      <c r="I16" s="9">
        <v>215.38900000000001</v>
      </c>
      <c r="J16" s="9">
        <v>207.22300000000001</v>
      </c>
      <c r="K16" s="9">
        <v>257.06200000000001</v>
      </c>
      <c r="L16" s="9">
        <v>260.97000000000003</v>
      </c>
      <c r="M16" s="9">
        <v>86.364999999999995</v>
      </c>
      <c r="N16" s="9">
        <v>86.319000000000003</v>
      </c>
    </row>
    <row r="17" spans="1:14" x14ac:dyDescent="0.25">
      <c r="C17" s="9">
        <v>248.447</v>
      </c>
      <c r="D17" s="9">
        <v>240.27500000000001</v>
      </c>
      <c r="E17" s="9">
        <v>132.45599999999999</v>
      </c>
      <c r="F17" s="9">
        <v>131.58099999999999</v>
      </c>
      <c r="G17" s="9">
        <v>155.16300000000001</v>
      </c>
      <c r="H17" s="9">
        <v>153</v>
      </c>
      <c r="I17" s="9">
        <v>145.77799999999999</v>
      </c>
      <c r="J17" s="9">
        <v>147.892</v>
      </c>
      <c r="K17" s="9">
        <v>440.30599999999998</v>
      </c>
      <c r="L17" s="9">
        <v>436.59100000000001</v>
      </c>
      <c r="M17" s="9">
        <v>86.102999999999994</v>
      </c>
      <c r="N17" s="9">
        <v>87.831000000000003</v>
      </c>
    </row>
    <row r="18" spans="1:14" x14ac:dyDescent="0.25">
      <c r="C18" s="9">
        <v>220.14599999999999</v>
      </c>
      <c r="D18" s="9">
        <v>218.73099999999999</v>
      </c>
      <c r="E18" s="9">
        <v>210.624</v>
      </c>
      <c r="F18" s="9">
        <v>226.89099999999999</v>
      </c>
      <c r="G18" s="9">
        <v>195.976</v>
      </c>
      <c r="H18" s="9">
        <v>179.541</v>
      </c>
      <c r="I18" s="9">
        <v>242.99</v>
      </c>
      <c r="J18" s="9">
        <v>233.739</v>
      </c>
      <c r="K18" s="9">
        <v>617.38300000000004</v>
      </c>
      <c r="L18" s="9">
        <v>606.08299999999997</v>
      </c>
      <c r="M18" s="9">
        <v>86.787999999999997</v>
      </c>
      <c r="N18" s="9">
        <v>86.45</v>
      </c>
    </row>
    <row r="19" spans="1:14" x14ac:dyDescent="0.25">
      <c r="C19" s="9">
        <v>234.666</v>
      </c>
      <c r="D19" s="9">
        <v>227.93600000000001</v>
      </c>
      <c r="E19" s="9">
        <v>218.22200000000001</v>
      </c>
      <c r="F19" s="9">
        <v>191.03200000000001</v>
      </c>
      <c r="G19" s="9">
        <v>182.62200000000001</v>
      </c>
      <c r="H19" s="9">
        <v>172.11500000000001</v>
      </c>
      <c r="I19" s="9">
        <v>223.79499999999999</v>
      </c>
      <c r="J19" s="9">
        <v>234.65199999999999</v>
      </c>
      <c r="K19" s="9">
        <v>815.70899999999995</v>
      </c>
      <c r="L19" s="9">
        <v>801.15099999999995</v>
      </c>
      <c r="M19" s="9">
        <v>57.374000000000002</v>
      </c>
      <c r="N19" s="9">
        <v>87.826999999999998</v>
      </c>
    </row>
    <row r="20" spans="1:14" x14ac:dyDescent="0.25">
      <c r="C20" s="9">
        <v>1163.559</v>
      </c>
      <c r="D20" s="9">
        <v>1022.71</v>
      </c>
      <c r="E20" s="9">
        <v>178.321</v>
      </c>
      <c r="F20" s="9">
        <v>165.50899999999999</v>
      </c>
      <c r="G20" s="9">
        <v>188.126</v>
      </c>
      <c r="H20" s="9">
        <v>201.80699999999999</v>
      </c>
      <c r="I20" s="9">
        <v>154.137</v>
      </c>
      <c r="J20" s="9">
        <v>113.111</v>
      </c>
      <c r="K20" s="9">
        <v>971.923</v>
      </c>
      <c r="L20" s="9">
        <v>955.14</v>
      </c>
      <c r="M20" s="9">
        <v>76.400999999999996</v>
      </c>
      <c r="N20" s="9">
        <v>90.822000000000003</v>
      </c>
    </row>
    <row r="21" spans="1:14" x14ac:dyDescent="0.25">
      <c r="C21" s="9">
        <v>297.50200000000001</v>
      </c>
      <c r="D21" s="9">
        <v>272.92899999999997</v>
      </c>
      <c r="E21" s="9">
        <v>135.00200000000001</v>
      </c>
      <c r="F21" s="9">
        <v>140.09399999999999</v>
      </c>
      <c r="G21" s="9">
        <v>198.738</v>
      </c>
      <c r="H21" s="9">
        <v>192.87</v>
      </c>
      <c r="I21" s="9">
        <v>128.75</v>
      </c>
      <c r="J21" s="9">
        <v>127.837</v>
      </c>
      <c r="K21" s="9">
        <v>613.83799999999997</v>
      </c>
      <c r="L21" s="9">
        <v>175.214</v>
      </c>
      <c r="M21" s="9">
        <v>151.697</v>
      </c>
      <c r="N21" s="9">
        <v>146.81</v>
      </c>
    </row>
    <row r="22" spans="1:14" x14ac:dyDescent="0.25">
      <c r="C22" s="9">
        <v>219.017</v>
      </c>
      <c r="D22" s="9">
        <v>197.99199999999999</v>
      </c>
      <c r="E22" s="9">
        <v>169.172</v>
      </c>
      <c r="F22" s="9">
        <v>175.84200000000001</v>
      </c>
      <c r="G22" s="9">
        <v>183.61500000000001</v>
      </c>
      <c r="H22" s="9">
        <v>184.69200000000001</v>
      </c>
      <c r="I22" s="9">
        <v>209.691</v>
      </c>
      <c r="J22" s="9">
        <v>204.39599999999999</v>
      </c>
      <c r="K22" s="9">
        <v>614.11199999999997</v>
      </c>
      <c r="L22" s="9">
        <v>113.502</v>
      </c>
      <c r="M22" s="9">
        <v>130.91200000000001</v>
      </c>
      <c r="N22" s="9">
        <v>134.512</v>
      </c>
    </row>
    <row r="24" spans="1:14" x14ac:dyDescent="0.25">
      <c r="A24" s="1">
        <v>0.16666666666666666</v>
      </c>
      <c r="B24">
        <v>24.9</v>
      </c>
      <c r="C24" s="9">
        <v>432.03500000000003</v>
      </c>
      <c r="D24" s="9">
        <v>431.024</v>
      </c>
      <c r="E24" s="9">
        <v>363.291</v>
      </c>
      <c r="F24" s="9">
        <v>348.74700000000001</v>
      </c>
      <c r="G24" s="9">
        <v>223.26300000000001</v>
      </c>
      <c r="H24" s="9">
        <v>207.798</v>
      </c>
      <c r="I24" s="9">
        <v>343.88</v>
      </c>
      <c r="J24" s="9">
        <v>334.74200000000002</v>
      </c>
      <c r="K24" s="9">
        <v>84.47</v>
      </c>
      <c r="L24" s="9">
        <v>83.912000000000006</v>
      </c>
      <c r="M24" s="9">
        <v>109.69499999999999</v>
      </c>
      <c r="N24" s="9">
        <v>91.802999999999997</v>
      </c>
    </row>
    <row r="25" spans="1:14" x14ac:dyDescent="0.25">
      <c r="C25" s="9">
        <v>417.524</v>
      </c>
      <c r="D25" s="9">
        <v>420.79700000000003</v>
      </c>
      <c r="E25" s="9">
        <v>185.84800000000001</v>
      </c>
      <c r="F25" s="9">
        <v>170.75399999999999</v>
      </c>
      <c r="G25" s="9">
        <v>166.19800000000001</v>
      </c>
      <c r="H25" s="9">
        <v>160.65299999999999</v>
      </c>
      <c r="I25" s="9">
        <v>256.70100000000002</v>
      </c>
      <c r="J25" s="9">
        <v>246.9</v>
      </c>
      <c r="K25" s="9">
        <v>256.154</v>
      </c>
      <c r="L25" s="9">
        <v>260.762</v>
      </c>
      <c r="M25" s="9">
        <v>86.081000000000003</v>
      </c>
      <c r="N25" s="9">
        <v>87.62</v>
      </c>
    </row>
    <row r="26" spans="1:14" x14ac:dyDescent="0.25">
      <c r="C26" s="9">
        <v>292.67700000000002</v>
      </c>
      <c r="D26" s="9">
        <v>282.44799999999998</v>
      </c>
      <c r="E26" s="9">
        <v>135.20699999999999</v>
      </c>
      <c r="F26" s="9">
        <v>134.74</v>
      </c>
      <c r="G26" s="9">
        <v>167.49600000000001</v>
      </c>
      <c r="H26" s="9">
        <v>168.04599999999999</v>
      </c>
      <c r="I26" s="9">
        <v>155.37</v>
      </c>
      <c r="J26" s="9">
        <v>158.85300000000001</v>
      </c>
      <c r="K26" s="9">
        <v>439.988</v>
      </c>
      <c r="L26" s="9">
        <v>435.67200000000003</v>
      </c>
      <c r="M26" s="9">
        <v>87.004000000000005</v>
      </c>
      <c r="N26" s="9">
        <v>87.736999999999995</v>
      </c>
    </row>
    <row r="27" spans="1:14" x14ac:dyDescent="0.25">
      <c r="C27" s="9">
        <v>251.37899999999999</v>
      </c>
      <c r="D27" s="9">
        <v>255.53700000000001</v>
      </c>
      <c r="E27" s="9">
        <v>262.15100000000001</v>
      </c>
      <c r="F27" s="9">
        <v>271.12200000000001</v>
      </c>
      <c r="G27" s="9">
        <v>218.363</v>
      </c>
      <c r="H27" s="9">
        <v>209.672</v>
      </c>
      <c r="I27" s="9">
        <v>295.40899999999999</v>
      </c>
      <c r="J27" s="9">
        <v>279.08600000000001</v>
      </c>
      <c r="K27" s="9">
        <v>617.39599999999996</v>
      </c>
      <c r="L27" s="9">
        <v>609.21199999999999</v>
      </c>
      <c r="M27" s="9">
        <v>86.83</v>
      </c>
      <c r="N27" s="9">
        <v>86.941000000000003</v>
      </c>
    </row>
    <row r="28" spans="1:14" x14ac:dyDescent="0.25">
      <c r="C28" s="9">
        <v>269.02600000000001</v>
      </c>
      <c r="D28" s="9">
        <v>263.66300000000001</v>
      </c>
      <c r="E28" s="9">
        <v>249.51300000000001</v>
      </c>
      <c r="F28" s="9">
        <v>221.131</v>
      </c>
      <c r="G28" s="9">
        <v>208.131</v>
      </c>
      <c r="H28" s="9">
        <v>194.47800000000001</v>
      </c>
      <c r="I28" s="9">
        <v>266.88</v>
      </c>
      <c r="J28" s="9">
        <v>275.89100000000002</v>
      </c>
      <c r="K28" s="9">
        <v>815.89800000000002</v>
      </c>
      <c r="L28" s="9">
        <v>798.02499999999998</v>
      </c>
      <c r="M28" s="9">
        <v>57.203000000000003</v>
      </c>
      <c r="N28" s="9">
        <v>88.198999999999998</v>
      </c>
    </row>
    <row r="29" spans="1:14" x14ac:dyDescent="0.25">
      <c r="C29" s="9">
        <v>1524.3309999999999</v>
      </c>
      <c r="D29" s="9">
        <v>1345.41</v>
      </c>
      <c r="E29" s="9">
        <v>202.18899999999999</v>
      </c>
      <c r="F29" s="9">
        <v>182.428</v>
      </c>
      <c r="G29" s="9">
        <v>211.93</v>
      </c>
      <c r="H29" s="9">
        <v>243.369</v>
      </c>
      <c r="I29" s="9">
        <v>163.65199999999999</v>
      </c>
      <c r="J29" s="9">
        <v>111.42400000000001</v>
      </c>
      <c r="K29" s="9">
        <v>971.22299999999996</v>
      </c>
      <c r="L29" s="9">
        <v>960.36900000000003</v>
      </c>
      <c r="M29" s="9">
        <v>77.191000000000003</v>
      </c>
      <c r="N29" s="9">
        <v>91.608000000000004</v>
      </c>
    </row>
    <row r="30" spans="1:14" x14ac:dyDescent="0.25">
      <c r="C30" s="9">
        <v>357.27499999999998</v>
      </c>
      <c r="D30" s="9">
        <v>323.726</v>
      </c>
      <c r="E30" s="9">
        <v>145.267</v>
      </c>
      <c r="F30" s="9">
        <v>147.69999999999999</v>
      </c>
      <c r="G30" s="9">
        <v>226.40100000000001</v>
      </c>
      <c r="H30" s="9">
        <v>226.19900000000001</v>
      </c>
      <c r="I30" s="9">
        <v>129.07499999999999</v>
      </c>
      <c r="J30" s="9">
        <v>131.44200000000001</v>
      </c>
      <c r="K30" s="9">
        <v>793.39</v>
      </c>
      <c r="L30" s="9">
        <v>196.74299999999999</v>
      </c>
      <c r="M30" s="9">
        <v>164.23500000000001</v>
      </c>
      <c r="N30" s="9">
        <v>159.47900000000001</v>
      </c>
    </row>
    <row r="31" spans="1:14" x14ac:dyDescent="0.25">
      <c r="C31" s="9">
        <v>254.596</v>
      </c>
      <c r="D31" s="9">
        <v>224.59399999999999</v>
      </c>
      <c r="E31" s="9">
        <v>192.93299999999999</v>
      </c>
      <c r="F31" s="9">
        <v>199.93799999999999</v>
      </c>
      <c r="G31" s="9">
        <v>206.583</v>
      </c>
      <c r="H31" s="9">
        <v>206.13800000000001</v>
      </c>
      <c r="I31" s="9">
        <v>248.31100000000001</v>
      </c>
      <c r="J31" s="9">
        <v>240.35900000000001</v>
      </c>
      <c r="K31" s="9">
        <v>779.70299999999997</v>
      </c>
      <c r="L31" s="9">
        <v>116.518</v>
      </c>
      <c r="M31" s="9">
        <v>134.30199999999999</v>
      </c>
      <c r="N31" s="9">
        <v>134.78200000000001</v>
      </c>
    </row>
    <row r="33" spans="1:14" x14ac:dyDescent="0.25">
      <c r="A33" s="1">
        <v>0.25</v>
      </c>
      <c r="B33">
        <v>24.8</v>
      </c>
      <c r="C33" s="9">
        <v>506.78</v>
      </c>
      <c r="D33" s="9">
        <v>508.28800000000001</v>
      </c>
      <c r="E33" s="9">
        <v>425.12200000000001</v>
      </c>
      <c r="F33" s="9">
        <v>408.35500000000002</v>
      </c>
      <c r="G33" s="9">
        <v>252.55699999999999</v>
      </c>
      <c r="H33" s="9">
        <v>235.08099999999999</v>
      </c>
      <c r="I33" s="9">
        <v>408.08199999999999</v>
      </c>
      <c r="J33" s="9">
        <v>397.81900000000002</v>
      </c>
      <c r="K33" s="9">
        <v>85.078999999999994</v>
      </c>
      <c r="L33" s="9">
        <v>83.29</v>
      </c>
      <c r="M33" s="9">
        <v>118.94199999999999</v>
      </c>
      <c r="N33" s="9">
        <v>98.227000000000004</v>
      </c>
    </row>
    <row r="34" spans="1:14" x14ac:dyDescent="0.25">
      <c r="C34" s="9">
        <v>485.63499999999999</v>
      </c>
      <c r="D34" s="9">
        <v>500.92599999999999</v>
      </c>
      <c r="E34" s="9">
        <v>202.197</v>
      </c>
      <c r="F34" s="9">
        <v>180.982</v>
      </c>
      <c r="G34" s="9">
        <v>177.96199999999999</v>
      </c>
      <c r="H34" s="9">
        <v>176.64500000000001</v>
      </c>
      <c r="I34" s="9">
        <v>302.99</v>
      </c>
      <c r="J34" s="9">
        <v>286.26499999999999</v>
      </c>
      <c r="K34" s="9">
        <v>254.339</v>
      </c>
      <c r="L34" s="9">
        <v>254.60599999999999</v>
      </c>
      <c r="M34" s="9">
        <v>86.855999999999995</v>
      </c>
      <c r="N34" s="9">
        <v>88.697000000000003</v>
      </c>
    </row>
    <row r="35" spans="1:14" x14ac:dyDescent="0.25">
      <c r="C35" s="9">
        <v>332.50099999999998</v>
      </c>
      <c r="D35" s="9">
        <v>327.88799999999998</v>
      </c>
      <c r="E35" s="9">
        <v>138.874</v>
      </c>
      <c r="F35" s="9">
        <v>139.57300000000001</v>
      </c>
      <c r="G35" s="9">
        <v>184.404</v>
      </c>
      <c r="H35" s="9">
        <v>178.833</v>
      </c>
      <c r="I35" s="9">
        <v>167.15799999999999</v>
      </c>
      <c r="J35" s="9">
        <v>170.00899999999999</v>
      </c>
      <c r="K35" s="9">
        <v>437.03300000000002</v>
      </c>
      <c r="L35" s="9">
        <v>434.07</v>
      </c>
      <c r="M35" s="9">
        <v>88.096999999999994</v>
      </c>
      <c r="N35" s="9">
        <v>87.471000000000004</v>
      </c>
    </row>
    <row r="36" spans="1:14" x14ac:dyDescent="0.25">
      <c r="C36" s="9">
        <v>285.74200000000002</v>
      </c>
      <c r="D36" s="9">
        <v>293.63299999999998</v>
      </c>
      <c r="E36" s="9">
        <v>310.423</v>
      </c>
      <c r="F36" s="9">
        <v>315.774</v>
      </c>
      <c r="G36" s="9">
        <v>247.261</v>
      </c>
      <c r="H36" s="9">
        <v>235.828</v>
      </c>
      <c r="I36" s="9">
        <v>340.83800000000002</v>
      </c>
      <c r="J36" s="9">
        <v>326.28800000000001</v>
      </c>
      <c r="K36" s="9">
        <v>623.95899999999995</v>
      </c>
      <c r="L36" s="9">
        <v>611.67399999999998</v>
      </c>
      <c r="M36" s="9">
        <v>87.27</v>
      </c>
      <c r="N36" s="9">
        <v>87.451999999999998</v>
      </c>
    </row>
    <row r="37" spans="1:14" x14ac:dyDescent="0.25">
      <c r="C37" s="9">
        <v>306.64100000000002</v>
      </c>
      <c r="D37" s="9">
        <v>300.74299999999999</v>
      </c>
      <c r="E37" s="9">
        <v>287.07400000000001</v>
      </c>
      <c r="F37" s="9">
        <v>249.00200000000001</v>
      </c>
      <c r="G37" s="9">
        <v>229.30199999999999</v>
      </c>
      <c r="H37" s="9">
        <v>222.00700000000001</v>
      </c>
      <c r="I37" s="9">
        <v>307.62099999999998</v>
      </c>
      <c r="J37" s="9">
        <v>318.56799999999998</v>
      </c>
      <c r="K37" s="9">
        <v>819.58799999999997</v>
      </c>
      <c r="L37" s="9">
        <v>799.822</v>
      </c>
      <c r="M37" s="9">
        <v>58.978000000000002</v>
      </c>
      <c r="N37" s="9">
        <v>88.445999999999998</v>
      </c>
    </row>
    <row r="38" spans="1:14" x14ac:dyDescent="0.25">
      <c r="C38" s="9">
        <v>1863.4829999999999</v>
      </c>
      <c r="D38" s="9">
        <v>1656.8409999999999</v>
      </c>
      <c r="E38" s="9">
        <v>220.83199999999999</v>
      </c>
      <c r="F38" s="9">
        <v>201.73400000000001</v>
      </c>
      <c r="G38" s="9">
        <v>233.70099999999999</v>
      </c>
      <c r="H38" s="9">
        <v>284.88499999999999</v>
      </c>
      <c r="I38" s="9">
        <v>178.88900000000001</v>
      </c>
      <c r="J38" s="9">
        <v>110.18899999999999</v>
      </c>
      <c r="K38" s="9">
        <v>969.77099999999996</v>
      </c>
      <c r="L38" s="9">
        <v>952.53899999999999</v>
      </c>
      <c r="M38" s="9">
        <v>77.403000000000006</v>
      </c>
      <c r="N38" s="9">
        <v>92.150999999999996</v>
      </c>
    </row>
    <row r="39" spans="1:14" x14ac:dyDescent="0.25">
      <c r="C39" s="9">
        <v>414.79</v>
      </c>
      <c r="D39" s="9">
        <v>385.97899999999998</v>
      </c>
      <c r="E39" s="9">
        <v>152.20500000000001</v>
      </c>
      <c r="F39" s="9">
        <v>156.04900000000001</v>
      </c>
      <c r="G39" s="9">
        <v>260.65300000000002</v>
      </c>
      <c r="H39" s="9">
        <v>253.911</v>
      </c>
      <c r="I39" s="9">
        <v>135.80600000000001</v>
      </c>
      <c r="J39" s="9">
        <v>132.316</v>
      </c>
      <c r="K39" s="9">
        <v>958.12</v>
      </c>
      <c r="L39" s="9">
        <v>220.41800000000001</v>
      </c>
      <c r="M39" s="9">
        <v>176.495</v>
      </c>
      <c r="N39" s="9">
        <v>168.00700000000001</v>
      </c>
    </row>
    <row r="40" spans="1:14" x14ac:dyDescent="0.25">
      <c r="C40" s="9">
        <v>286.67200000000003</v>
      </c>
      <c r="D40" s="9">
        <v>255.58199999999999</v>
      </c>
      <c r="E40" s="9">
        <v>216.10599999999999</v>
      </c>
      <c r="F40" s="9">
        <v>221.61</v>
      </c>
      <c r="G40" s="9">
        <v>235.34200000000001</v>
      </c>
      <c r="H40" s="9">
        <v>229.244</v>
      </c>
      <c r="I40" s="9">
        <v>284.05399999999997</v>
      </c>
      <c r="J40" s="9">
        <v>271.21199999999999</v>
      </c>
      <c r="K40" s="9">
        <v>947.25800000000004</v>
      </c>
      <c r="L40" s="9">
        <v>115.782</v>
      </c>
      <c r="M40" s="9">
        <v>131.90299999999999</v>
      </c>
      <c r="N40" s="9">
        <v>136.46100000000001</v>
      </c>
    </row>
    <row r="42" spans="1:14" x14ac:dyDescent="0.25">
      <c r="A42" s="1">
        <v>0.33333333333333331</v>
      </c>
      <c r="B42">
        <v>24.7</v>
      </c>
      <c r="C42" s="9">
        <v>578.63099999999997</v>
      </c>
      <c r="D42" s="9">
        <v>582.30399999999997</v>
      </c>
      <c r="E42" s="9">
        <v>483.84199999999998</v>
      </c>
      <c r="F42" s="9">
        <v>457.17399999999998</v>
      </c>
      <c r="G42" s="9">
        <v>274.05200000000002</v>
      </c>
      <c r="H42" s="9">
        <v>257.95800000000003</v>
      </c>
      <c r="I42" s="9">
        <v>473.798</v>
      </c>
      <c r="J42" s="9">
        <v>451.51100000000002</v>
      </c>
      <c r="K42" s="9">
        <v>83.085999999999999</v>
      </c>
      <c r="L42" s="9">
        <v>82.74</v>
      </c>
      <c r="M42" s="9">
        <v>114.976</v>
      </c>
      <c r="N42" s="9">
        <v>96.653999999999996</v>
      </c>
    </row>
    <row r="43" spans="1:14" x14ac:dyDescent="0.25">
      <c r="C43" s="9">
        <v>544.31399999999996</v>
      </c>
      <c r="D43" s="9">
        <v>561.91999999999996</v>
      </c>
      <c r="E43" s="9">
        <v>214.13300000000001</v>
      </c>
      <c r="F43" s="9">
        <v>191.148</v>
      </c>
      <c r="G43" s="9">
        <v>186.70500000000001</v>
      </c>
      <c r="H43" s="9">
        <v>185.65799999999999</v>
      </c>
      <c r="I43" s="9">
        <v>341.40300000000002</v>
      </c>
      <c r="J43" s="9">
        <v>321.52600000000001</v>
      </c>
      <c r="K43" s="9">
        <v>254.83500000000001</v>
      </c>
      <c r="L43" s="9">
        <v>254.85599999999999</v>
      </c>
      <c r="M43" s="9">
        <v>86.691999999999993</v>
      </c>
      <c r="N43" s="9">
        <v>90.798000000000002</v>
      </c>
    </row>
    <row r="44" spans="1:14" x14ac:dyDescent="0.25">
      <c r="C44" s="9">
        <v>368.02499999999998</v>
      </c>
      <c r="D44" s="9">
        <v>374.19</v>
      </c>
      <c r="E44" s="9">
        <v>138.488</v>
      </c>
      <c r="F44" s="9">
        <v>138.94499999999999</v>
      </c>
      <c r="G44" s="9">
        <v>194.17699999999999</v>
      </c>
      <c r="H44" s="9">
        <v>195.375</v>
      </c>
      <c r="I44" s="9">
        <v>173.80199999999999</v>
      </c>
      <c r="J44" s="9">
        <v>178.37899999999999</v>
      </c>
      <c r="K44" s="9">
        <v>445.01900000000001</v>
      </c>
      <c r="L44" s="9">
        <v>436.12200000000001</v>
      </c>
      <c r="M44" s="9">
        <v>88.524000000000001</v>
      </c>
      <c r="N44" s="9">
        <v>87.88</v>
      </c>
    </row>
    <row r="45" spans="1:14" x14ac:dyDescent="0.25">
      <c r="C45" s="9">
        <v>310.91000000000003</v>
      </c>
      <c r="D45" s="9">
        <v>320.166</v>
      </c>
      <c r="E45" s="9">
        <v>357.26900000000001</v>
      </c>
      <c r="F45" s="9">
        <v>350.50200000000001</v>
      </c>
      <c r="G45" s="9">
        <v>270.28500000000003</v>
      </c>
      <c r="H45" s="9">
        <v>263.46499999999997</v>
      </c>
      <c r="I45" s="9">
        <v>388.18400000000003</v>
      </c>
      <c r="J45" s="9">
        <v>368.53500000000003</v>
      </c>
      <c r="K45" s="9">
        <v>617.65300000000002</v>
      </c>
      <c r="L45" s="9">
        <v>604.24</v>
      </c>
      <c r="M45" s="9">
        <v>89.653000000000006</v>
      </c>
      <c r="N45" s="9">
        <v>87.787000000000006</v>
      </c>
    </row>
    <row r="46" spans="1:14" x14ac:dyDescent="0.25">
      <c r="C46" s="9">
        <v>336.94099999999997</v>
      </c>
      <c r="D46" s="9">
        <v>327.61399999999998</v>
      </c>
      <c r="E46" s="9">
        <v>318.298</v>
      </c>
      <c r="F46" s="9">
        <v>273.12099999999998</v>
      </c>
      <c r="G46" s="9">
        <v>252.852</v>
      </c>
      <c r="H46" s="9">
        <v>241.90299999999999</v>
      </c>
      <c r="I46" s="9">
        <v>341.63600000000002</v>
      </c>
      <c r="J46" s="9">
        <v>346.94299999999998</v>
      </c>
      <c r="K46" s="9">
        <v>822.35900000000004</v>
      </c>
      <c r="L46" s="9">
        <v>811.94200000000001</v>
      </c>
      <c r="M46" s="9">
        <v>57.665999999999997</v>
      </c>
      <c r="N46" s="9">
        <v>86.84</v>
      </c>
    </row>
    <row r="47" spans="1:14" x14ac:dyDescent="0.25">
      <c r="C47" s="9">
        <v>2171.5610000000001</v>
      </c>
      <c r="D47" s="9">
        <v>1936.318</v>
      </c>
      <c r="E47" s="9">
        <v>237.398</v>
      </c>
      <c r="F47" s="9">
        <v>212.602</v>
      </c>
      <c r="G47" s="9">
        <v>255.68</v>
      </c>
      <c r="H47" s="9">
        <v>323.20699999999999</v>
      </c>
      <c r="I47" s="9">
        <v>186.625</v>
      </c>
      <c r="J47" s="9">
        <v>108.468</v>
      </c>
      <c r="K47" s="9">
        <v>970.10699999999997</v>
      </c>
      <c r="L47" s="9">
        <v>949.45299999999997</v>
      </c>
      <c r="M47" s="9">
        <v>77.081999999999994</v>
      </c>
      <c r="N47" s="9">
        <v>92.385999999999996</v>
      </c>
    </row>
    <row r="48" spans="1:14" x14ac:dyDescent="0.25">
      <c r="C48" s="9">
        <v>469.82499999999999</v>
      </c>
      <c r="D48" s="9">
        <v>433.08300000000003</v>
      </c>
      <c r="E48" s="9">
        <v>159.065</v>
      </c>
      <c r="F48" s="9">
        <v>160.44399999999999</v>
      </c>
      <c r="G48" s="9">
        <v>283.84500000000003</v>
      </c>
      <c r="H48" s="9">
        <v>282.28899999999999</v>
      </c>
      <c r="I48" s="9">
        <v>137.04900000000001</v>
      </c>
      <c r="J48" s="9">
        <v>136.18700000000001</v>
      </c>
      <c r="K48" s="9">
        <v>1114.45</v>
      </c>
      <c r="L48" s="9">
        <v>243.50299999999999</v>
      </c>
      <c r="M48" s="9">
        <v>185.09899999999999</v>
      </c>
      <c r="N48" s="9">
        <v>175.44499999999999</v>
      </c>
    </row>
    <row r="49" spans="1:14" x14ac:dyDescent="0.25">
      <c r="C49" s="9">
        <v>317.30700000000002</v>
      </c>
      <c r="D49" s="9">
        <v>284.97300000000001</v>
      </c>
      <c r="E49" s="9">
        <v>233.12700000000001</v>
      </c>
      <c r="F49" s="9">
        <v>241.916</v>
      </c>
      <c r="G49" s="9">
        <v>251.839</v>
      </c>
      <c r="H49" s="9">
        <v>251.518</v>
      </c>
      <c r="I49" s="9">
        <v>316.79199999999997</v>
      </c>
      <c r="J49" s="9">
        <v>300.822</v>
      </c>
      <c r="K49" s="9">
        <v>1086.075</v>
      </c>
      <c r="L49" s="9">
        <v>117.063</v>
      </c>
      <c r="M49" s="9">
        <v>135.78399999999999</v>
      </c>
      <c r="N49" s="9">
        <v>136.93600000000001</v>
      </c>
    </row>
    <row r="51" spans="1:14" x14ac:dyDescent="0.25">
      <c r="A51" s="1">
        <v>0.41666666666666669</v>
      </c>
      <c r="B51">
        <v>24.7</v>
      </c>
      <c r="C51" s="9">
        <v>645.15099999999995</v>
      </c>
      <c r="D51" s="9">
        <v>647.93899999999996</v>
      </c>
      <c r="E51" s="9">
        <v>539.36400000000003</v>
      </c>
      <c r="F51" s="9">
        <v>511.428</v>
      </c>
      <c r="G51" s="9">
        <v>297.42599999999999</v>
      </c>
      <c r="H51" s="9">
        <v>277.327</v>
      </c>
      <c r="I51" s="9">
        <v>536.12599999999998</v>
      </c>
      <c r="J51" s="9">
        <v>509.22899999999998</v>
      </c>
      <c r="K51" s="9">
        <v>84.948999999999998</v>
      </c>
      <c r="L51" s="9">
        <v>84.031999999999996</v>
      </c>
      <c r="M51" s="9">
        <v>107.675</v>
      </c>
      <c r="N51" s="9">
        <v>94.941000000000003</v>
      </c>
    </row>
    <row r="52" spans="1:14" x14ac:dyDescent="0.25">
      <c r="C52" s="9">
        <v>606.85799999999995</v>
      </c>
      <c r="D52" s="9">
        <v>623.27099999999996</v>
      </c>
      <c r="E52" s="9">
        <v>228.47399999999999</v>
      </c>
      <c r="F52" s="9">
        <v>201.71600000000001</v>
      </c>
      <c r="G52" s="9">
        <v>199.86</v>
      </c>
      <c r="H52" s="9">
        <v>195.88499999999999</v>
      </c>
      <c r="I52" s="9">
        <v>381.35599999999999</v>
      </c>
      <c r="J52" s="9">
        <v>361.86799999999999</v>
      </c>
      <c r="K52" s="9">
        <v>257.80099999999999</v>
      </c>
      <c r="L52" s="9">
        <v>261.31799999999998</v>
      </c>
      <c r="M52" s="9">
        <v>86.590999999999994</v>
      </c>
      <c r="N52" s="9">
        <v>88.108000000000004</v>
      </c>
    </row>
    <row r="53" spans="1:14" x14ac:dyDescent="0.25">
      <c r="C53" s="9">
        <v>409.41800000000001</v>
      </c>
      <c r="D53" s="9">
        <v>411.22500000000002</v>
      </c>
      <c r="E53" s="9">
        <v>143.15199999999999</v>
      </c>
      <c r="F53" s="9">
        <v>144.26300000000001</v>
      </c>
      <c r="G53" s="9">
        <v>209.42599999999999</v>
      </c>
      <c r="H53" s="9">
        <v>208.393</v>
      </c>
      <c r="I53" s="9">
        <v>188.50200000000001</v>
      </c>
      <c r="J53" s="9">
        <v>189.64500000000001</v>
      </c>
      <c r="K53" s="9">
        <v>440.35199999999998</v>
      </c>
      <c r="L53" s="9">
        <v>427.928</v>
      </c>
      <c r="M53" s="9">
        <v>87.706000000000003</v>
      </c>
      <c r="N53" s="9">
        <v>88.468999999999994</v>
      </c>
    </row>
    <row r="54" spans="1:14" x14ac:dyDescent="0.25">
      <c r="C54" s="9">
        <v>343.13499999999999</v>
      </c>
      <c r="D54" s="9">
        <v>354.77</v>
      </c>
      <c r="E54" s="9">
        <v>401.54899999999998</v>
      </c>
      <c r="F54" s="9">
        <v>393.93799999999999</v>
      </c>
      <c r="G54" s="9">
        <v>293.32799999999997</v>
      </c>
      <c r="H54" s="9">
        <v>290.03800000000001</v>
      </c>
      <c r="I54" s="9">
        <v>438.15199999999999</v>
      </c>
      <c r="J54" s="9">
        <v>413.66300000000001</v>
      </c>
      <c r="K54" s="9">
        <v>621.03899999999999</v>
      </c>
      <c r="L54" s="9">
        <v>612.64599999999996</v>
      </c>
      <c r="M54" s="9">
        <v>90.168999999999997</v>
      </c>
      <c r="N54" s="9">
        <v>87.837000000000003</v>
      </c>
    </row>
    <row r="55" spans="1:14" x14ac:dyDescent="0.25">
      <c r="C55" s="9">
        <v>367.91699999999997</v>
      </c>
      <c r="D55" s="9">
        <v>361.20800000000003</v>
      </c>
      <c r="E55" s="9">
        <v>352.83499999999998</v>
      </c>
      <c r="F55" s="9">
        <v>299.43299999999999</v>
      </c>
      <c r="G55" s="9">
        <v>272.44799999999998</v>
      </c>
      <c r="H55" s="9">
        <v>263.99900000000002</v>
      </c>
      <c r="I55" s="9">
        <v>374.68200000000002</v>
      </c>
      <c r="J55" s="9">
        <v>382.75</v>
      </c>
      <c r="K55" s="9">
        <v>824.923</v>
      </c>
      <c r="L55" s="9">
        <v>806.24800000000005</v>
      </c>
      <c r="M55" s="9">
        <v>58.759</v>
      </c>
      <c r="N55" s="9">
        <v>87.870999999999995</v>
      </c>
    </row>
    <row r="56" spans="1:14" x14ac:dyDescent="0.25">
      <c r="C56" s="9">
        <v>2473.1260000000002</v>
      </c>
      <c r="D56" s="9">
        <v>2224.2159999999999</v>
      </c>
      <c r="E56" s="9">
        <v>256.67599999999999</v>
      </c>
      <c r="F56" s="9">
        <v>230.541</v>
      </c>
      <c r="G56" s="9">
        <v>277.49099999999999</v>
      </c>
      <c r="H56" s="9">
        <v>365.38400000000001</v>
      </c>
      <c r="I56" s="9">
        <v>202.203</v>
      </c>
      <c r="J56" s="9">
        <v>109.506</v>
      </c>
      <c r="K56" s="9">
        <v>968.66099999999994</v>
      </c>
      <c r="L56" s="9">
        <v>952.12300000000005</v>
      </c>
      <c r="M56" s="9">
        <v>76.430000000000007</v>
      </c>
      <c r="N56" s="9">
        <v>92.063999999999993</v>
      </c>
    </row>
    <row r="57" spans="1:14" x14ac:dyDescent="0.25">
      <c r="C57" s="9">
        <v>518.58799999999997</v>
      </c>
      <c r="D57" s="9">
        <v>482.26</v>
      </c>
      <c r="E57" s="9">
        <v>165.13900000000001</v>
      </c>
      <c r="F57" s="9">
        <v>167.298</v>
      </c>
      <c r="G57" s="9">
        <v>317.81900000000002</v>
      </c>
      <c r="H57" s="9">
        <v>313.82900000000001</v>
      </c>
      <c r="I57" s="9">
        <v>142.33099999999999</v>
      </c>
      <c r="J57" s="9">
        <v>139.49700000000001</v>
      </c>
      <c r="K57" s="9">
        <v>1259.327</v>
      </c>
      <c r="L57" s="9">
        <v>263.67200000000003</v>
      </c>
      <c r="M57" s="9">
        <v>194.32900000000001</v>
      </c>
      <c r="N57" s="9">
        <v>187.68600000000001</v>
      </c>
    </row>
    <row r="58" spans="1:14" x14ac:dyDescent="0.25">
      <c r="C58" s="9">
        <v>348.98200000000003</v>
      </c>
      <c r="D58" s="9">
        <v>308.84500000000003</v>
      </c>
      <c r="E58" s="9">
        <v>251.24799999999999</v>
      </c>
      <c r="F58" s="9">
        <v>261.649</v>
      </c>
      <c r="G58" s="9">
        <v>277.69799999999998</v>
      </c>
      <c r="H58" s="9">
        <v>276.82</v>
      </c>
      <c r="I58" s="9">
        <v>346.73899999999998</v>
      </c>
      <c r="J58" s="9">
        <v>332.84699999999998</v>
      </c>
      <c r="K58" s="9">
        <v>1239.566</v>
      </c>
      <c r="L58" s="9">
        <v>117.425</v>
      </c>
      <c r="M58" s="9">
        <v>134.98699999999999</v>
      </c>
      <c r="N58" s="9">
        <v>138.517</v>
      </c>
    </row>
    <row r="60" spans="1:14" x14ac:dyDescent="0.25">
      <c r="A60" s="1">
        <v>0.5</v>
      </c>
      <c r="B60">
        <v>24.6</v>
      </c>
      <c r="C60" s="9">
        <v>709.86199999999997</v>
      </c>
      <c r="D60" s="9">
        <v>711.81100000000004</v>
      </c>
      <c r="E60" s="9">
        <v>594.60400000000004</v>
      </c>
      <c r="F60" s="9">
        <v>563.35299999999995</v>
      </c>
      <c r="G60" s="9">
        <v>321.34300000000002</v>
      </c>
      <c r="H60" s="9">
        <v>300.75099999999998</v>
      </c>
      <c r="I60" s="9">
        <v>600.97299999999996</v>
      </c>
      <c r="J60" s="9">
        <v>567.447</v>
      </c>
      <c r="K60" s="9">
        <v>85.551000000000002</v>
      </c>
      <c r="L60" s="9">
        <v>84.186000000000007</v>
      </c>
      <c r="M60" s="9">
        <v>85.486000000000004</v>
      </c>
      <c r="N60" s="9">
        <v>89.986000000000004</v>
      </c>
    </row>
    <row r="61" spans="1:14" x14ac:dyDescent="0.25">
      <c r="C61" s="9">
        <v>663.70299999999997</v>
      </c>
      <c r="D61" s="9">
        <v>685.84900000000005</v>
      </c>
      <c r="E61" s="9">
        <v>244.82900000000001</v>
      </c>
      <c r="F61" s="9">
        <v>218.69200000000001</v>
      </c>
      <c r="G61" s="9">
        <v>212.07499999999999</v>
      </c>
      <c r="H61" s="9">
        <v>210.703</v>
      </c>
      <c r="I61" s="9">
        <v>416.16899999999998</v>
      </c>
      <c r="J61" s="9">
        <v>393.80200000000002</v>
      </c>
      <c r="K61" s="9">
        <v>257.64699999999999</v>
      </c>
      <c r="L61" s="9">
        <v>258.55</v>
      </c>
      <c r="M61" s="9">
        <v>85.94</v>
      </c>
      <c r="N61" s="9">
        <v>87.837000000000003</v>
      </c>
    </row>
    <row r="62" spans="1:14" x14ac:dyDescent="0.25">
      <c r="C62" s="9">
        <v>445.11599999999999</v>
      </c>
      <c r="D62" s="9">
        <v>450.31900000000002</v>
      </c>
      <c r="E62" s="9">
        <v>146.85599999999999</v>
      </c>
      <c r="F62" s="9">
        <v>144.68600000000001</v>
      </c>
      <c r="G62" s="9">
        <v>230.828</v>
      </c>
      <c r="H62" s="9">
        <v>221.05799999999999</v>
      </c>
      <c r="I62" s="9">
        <v>197.40600000000001</v>
      </c>
      <c r="J62" s="9">
        <v>196.41200000000001</v>
      </c>
      <c r="K62" s="9">
        <v>445.82900000000001</v>
      </c>
      <c r="L62" s="9">
        <v>429.97399999999999</v>
      </c>
      <c r="M62" s="9">
        <v>89.179000000000002</v>
      </c>
      <c r="N62" s="9">
        <v>88.581999999999994</v>
      </c>
    </row>
    <row r="63" spans="1:14" x14ac:dyDescent="0.25">
      <c r="C63" s="9">
        <v>370.77300000000002</v>
      </c>
      <c r="D63" s="9">
        <v>389.16899999999998</v>
      </c>
      <c r="E63" s="9">
        <v>447.13400000000001</v>
      </c>
      <c r="F63" s="9">
        <v>426.74099999999999</v>
      </c>
      <c r="G63" s="9">
        <v>317.14600000000002</v>
      </c>
      <c r="H63" s="9">
        <v>313.40800000000002</v>
      </c>
      <c r="I63" s="9">
        <v>481.97500000000002</v>
      </c>
      <c r="J63" s="9">
        <v>452.4</v>
      </c>
      <c r="K63" s="9">
        <v>625.327</v>
      </c>
      <c r="L63" s="9">
        <v>609.31399999999996</v>
      </c>
      <c r="M63" s="9">
        <v>89.141999999999996</v>
      </c>
      <c r="N63" s="9">
        <v>86.855999999999995</v>
      </c>
    </row>
    <row r="64" spans="1:14" x14ac:dyDescent="0.25">
      <c r="C64" s="9">
        <v>393.262</v>
      </c>
      <c r="D64" s="9">
        <v>393.01900000000001</v>
      </c>
      <c r="E64" s="9">
        <v>384.70699999999999</v>
      </c>
      <c r="F64" s="9">
        <v>326.37299999999999</v>
      </c>
      <c r="G64" s="9">
        <v>294.678</v>
      </c>
      <c r="H64" s="9">
        <v>283.03100000000001</v>
      </c>
      <c r="I64" s="9">
        <v>405.88299999999998</v>
      </c>
      <c r="J64" s="9">
        <v>413.61500000000001</v>
      </c>
      <c r="K64" s="9">
        <v>830.41899999999998</v>
      </c>
      <c r="L64" s="9">
        <v>805.81299999999999</v>
      </c>
      <c r="M64" s="9">
        <v>58.030999999999999</v>
      </c>
      <c r="N64" s="9">
        <v>88.159000000000006</v>
      </c>
    </row>
    <row r="65" spans="1:14" x14ac:dyDescent="0.25">
      <c r="C65" s="9">
        <v>2765.1559999999999</v>
      </c>
      <c r="D65" s="9">
        <v>2487.2510000000002</v>
      </c>
      <c r="E65" s="9">
        <v>271.42</v>
      </c>
      <c r="F65" s="9">
        <v>245.59</v>
      </c>
      <c r="G65" s="9">
        <v>300.29300000000001</v>
      </c>
      <c r="H65" s="9">
        <v>400.82400000000001</v>
      </c>
      <c r="I65" s="9">
        <v>210.84800000000001</v>
      </c>
      <c r="J65" s="9">
        <v>110.81399999999999</v>
      </c>
      <c r="K65" s="9">
        <v>976.82600000000002</v>
      </c>
      <c r="L65" s="9">
        <v>954.90499999999997</v>
      </c>
      <c r="M65" s="9">
        <v>75.747</v>
      </c>
      <c r="N65" s="9">
        <v>91.775000000000006</v>
      </c>
    </row>
    <row r="66" spans="1:14" x14ac:dyDescent="0.25">
      <c r="C66" s="9">
        <v>567.92499999999995</v>
      </c>
      <c r="D66" s="9">
        <v>527.87300000000005</v>
      </c>
      <c r="E66" s="9">
        <v>172.602</v>
      </c>
      <c r="F66" s="9">
        <v>173.785</v>
      </c>
      <c r="G66" s="9">
        <v>342.67899999999997</v>
      </c>
      <c r="H66" s="9">
        <v>344.22899999999998</v>
      </c>
      <c r="I66" s="9">
        <v>143.499</v>
      </c>
      <c r="J66" s="9">
        <v>142.52099999999999</v>
      </c>
      <c r="K66" s="9">
        <v>1400.6020000000001</v>
      </c>
      <c r="L66" s="9">
        <v>284.38400000000001</v>
      </c>
      <c r="M66" s="9">
        <v>203.75</v>
      </c>
      <c r="N66" s="9">
        <v>194.459</v>
      </c>
    </row>
    <row r="67" spans="1:14" x14ac:dyDescent="0.25">
      <c r="C67" s="9">
        <v>377.50099999999998</v>
      </c>
      <c r="D67" s="9">
        <v>338.81900000000002</v>
      </c>
      <c r="E67" s="9">
        <v>270.209</v>
      </c>
      <c r="F67" s="9">
        <v>281.24200000000002</v>
      </c>
      <c r="G67" s="9">
        <v>300.27600000000001</v>
      </c>
      <c r="H67" s="9">
        <v>296.661</v>
      </c>
      <c r="I67" s="9">
        <v>375.88600000000002</v>
      </c>
      <c r="J67" s="9">
        <v>357.85700000000003</v>
      </c>
      <c r="K67" s="9">
        <v>1370.8579999999999</v>
      </c>
      <c r="L67" s="9">
        <v>116.538</v>
      </c>
      <c r="M67" s="9">
        <v>136.20500000000001</v>
      </c>
      <c r="N67" s="9">
        <v>139.399</v>
      </c>
    </row>
    <row r="69" spans="1:14" x14ac:dyDescent="0.25">
      <c r="A69" s="1">
        <v>0.58333333333333337</v>
      </c>
      <c r="B69">
        <v>24.6</v>
      </c>
      <c r="C69" s="9">
        <v>770.75199999999995</v>
      </c>
      <c r="D69" s="9">
        <v>771.851</v>
      </c>
      <c r="E69" s="9">
        <v>641.80499999999995</v>
      </c>
      <c r="F69" s="9">
        <v>609.33399999999995</v>
      </c>
      <c r="G69" s="9">
        <v>343.97300000000001</v>
      </c>
      <c r="H69" s="9">
        <v>321.459</v>
      </c>
      <c r="I69" s="9">
        <v>658.947</v>
      </c>
      <c r="J69" s="9">
        <v>615.96699999999998</v>
      </c>
      <c r="K69" s="9">
        <v>82.896000000000001</v>
      </c>
      <c r="L69" s="9">
        <v>84.129000000000005</v>
      </c>
      <c r="M69" s="9">
        <v>87.617999999999995</v>
      </c>
      <c r="N69" s="9">
        <v>101.898</v>
      </c>
    </row>
    <row r="70" spans="1:14" x14ac:dyDescent="0.25">
      <c r="C70" s="9">
        <v>717.86599999999999</v>
      </c>
      <c r="D70" s="9">
        <v>741.77499999999998</v>
      </c>
      <c r="E70" s="9">
        <v>258.52699999999999</v>
      </c>
      <c r="F70" s="9">
        <v>226.62899999999999</v>
      </c>
      <c r="G70" s="9">
        <v>222.667</v>
      </c>
      <c r="H70" s="9">
        <v>218.26499999999999</v>
      </c>
      <c r="I70" s="9">
        <v>448.03300000000002</v>
      </c>
      <c r="J70" s="9">
        <v>428.12400000000002</v>
      </c>
      <c r="K70" s="9">
        <v>257.06700000000001</v>
      </c>
      <c r="L70" s="9">
        <v>258.81700000000001</v>
      </c>
      <c r="M70" s="9">
        <v>85.117999999999995</v>
      </c>
      <c r="N70" s="9">
        <v>87.015000000000001</v>
      </c>
    </row>
    <row r="71" spans="1:14" x14ac:dyDescent="0.25">
      <c r="C71" s="9">
        <v>481.13</v>
      </c>
      <c r="D71" s="9">
        <v>492.73599999999999</v>
      </c>
      <c r="E71" s="9">
        <v>146.363</v>
      </c>
      <c r="F71" s="9">
        <v>147.29</v>
      </c>
      <c r="G71" s="9">
        <v>237.83699999999999</v>
      </c>
      <c r="H71" s="9">
        <v>229.393</v>
      </c>
      <c r="I71" s="9">
        <v>204.47499999999999</v>
      </c>
      <c r="J71" s="9">
        <v>206.37299999999999</v>
      </c>
      <c r="K71" s="9">
        <v>438.87599999999998</v>
      </c>
      <c r="L71" s="9">
        <v>430.98200000000003</v>
      </c>
      <c r="M71" s="9">
        <v>87.92</v>
      </c>
      <c r="N71" s="9">
        <v>86.852999999999994</v>
      </c>
    </row>
    <row r="72" spans="1:14" x14ac:dyDescent="0.25">
      <c r="C72" s="9">
        <v>399.71800000000002</v>
      </c>
      <c r="D72" s="9">
        <v>416.77600000000001</v>
      </c>
      <c r="E72" s="9">
        <v>478.02600000000001</v>
      </c>
      <c r="F72" s="9">
        <v>459.30599999999998</v>
      </c>
      <c r="G72" s="9">
        <v>339.827</v>
      </c>
      <c r="H72" s="9">
        <v>334.63</v>
      </c>
      <c r="I72" s="9">
        <v>523.16800000000001</v>
      </c>
      <c r="J72" s="9">
        <v>487.32499999999999</v>
      </c>
      <c r="K72" s="9">
        <v>624.822</v>
      </c>
      <c r="L72" s="9">
        <v>606.94600000000003</v>
      </c>
      <c r="M72" s="9">
        <v>88.248999999999995</v>
      </c>
      <c r="N72" s="9">
        <v>86.531000000000006</v>
      </c>
    </row>
    <row r="73" spans="1:14" x14ac:dyDescent="0.25">
      <c r="C73" s="9">
        <v>421.18400000000003</v>
      </c>
      <c r="D73" s="9">
        <v>421.21199999999999</v>
      </c>
      <c r="E73" s="9">
        <v>409.74299999999999</v>
      </c>
      <c r="F73" s="9">
        <v>343.20600000000002</v>
      </c>
      <c r="G73" s="9">
        <v>310.16199999999998</v>
      </c>
      <c r="H73" s="9">
        <v>301.834</v>
      </c>
      <c r="I73" s="9">
        <v>437.15600000000001</v>
      </c>
      <c r="J73" s="9">
        <v>439.50599999999997</v>
      </c>
      <c r="K73" s="9">
        <v>816.48599999999999</v>
      </c>
      <c r="L73" s="9">
        <v>796.61800000000005</v>
      </c>
      <c r="M73" s="9">
        <v>57.67</v>
      </c>
      <c r="N73" s="9">
        <v>86.756</v>
      </c>
    </row>
    <row r="74" spans="1:14" x14ac:dyDescent="0.25">
      <c r="C74" s="9">
        <v>3031.4580000000001</v>
      </c>
      <c r="D74" s="9">
        <v>2734.4839999999999</v>
      </c>
      <c r="E74" s="9">
        <v>278.846</v>
      </c>
      <c r="F74" s="9">
        <v>254.01599999999999</v>
      </c>
      <c r="G74" s="9">
        <v>323.23899999999998</v>
      </c>
      <c r="H74" s="9">
        <v>437.471</v>
      </c>
      <c r="I74" s="9">
        <v>225.55199999999999</v>
      </c>
      <c r="J74" s="9">
        <v>109.813</v>
      </c>
      <c r="K74" s="9">
        <v>971.47900000000004</v>
      </c>
      <c r="L74" s="9">
        <v>945.49300000000005</v>
      </c>
      <c r="M74" s="9">
        <v>75.605999999999995</v>
      </c>
      <c r="N74" s="9">
        <v>92.114000000000004</v>
      </c>
    </row>
    <row r="75" spans="1:14" x14ac:dyDescent="0.25">
      <c r="C75" s="9">
        <v>610.54200000000003</v>
      </c>
      <c r="D75" s="9">
        <v>572.89700000000005</v>
      </c>
      <c r="E75" s="9">
        <v>179.45500000000001</v>
      </c>
      <c r="F75" s="9">
        <v>177.32</v>
      </c>
      <c r="G75" s="9">
        <v>369.26400000000001</v>
      </c>
      <c r="H75" s="9">
        <v>368.93900000000002</v>
      </c>
      <c r="I75" s="9">
        <v>142.29599999999999</v>
      </c>
      <c r="J75" s="9">
        <v>143.767</v>
      </c>
      <c r="K75" s="9">
        <v>1536.6289999999999</v>
      </c>
      <c r="L75" s="9">
        <v>302.26799999999997</v>
      </c>
      <c r="M75" s="9">
        <v>209.911</v>
      </c>
      <c r="N75" s="9">
        <v>202.35900000000001</v>
      </c>
    </row>
    <row r="76" spans="1:14" x14ac:dyDescent="0.25">
      <c r="C76" s="9">
        <v>407.95299999999997</v>
      </c>
      <c r="D76" s="9">
        <v>366.04</v>
      </c>
      <c r="E76" s="9">
        <v>285.99099999999999</v>
      </c>
      <c r="F76" s="9">
        <v>294.221</v>
      </c>
      <c r="G76" s="9">
        <v>320.209</v>
      </c>
      <c r="H76" s="9">
        <v>318.709</v>
      </c>
      <c r="I76" s="9">
        <v>406.62099999999998</v>
      </c>
      <c r="J76" s="9">
        <v>379.07499999999999</v>
      </c>
      <c r="K76" s="9">
        <v>1508.2</v>
      </c>
      <c r="L76" s="9">
        <v>119.17700000000001</v>
      </c>
      <c r="M76" s="9">
        <v>135.721</v>
      </c>
      <c r="N76" s="9">
        <v>139.214</v>
      </c>
    </row>
    <row r="78" spans="1:14" x14ac:dyDescent="0.25">
      <c r="A78" s="1">
        <v>0.66666666666666663</v>
      </c>
      <c r="B78">
        <v>24.6</v>
      </c>
      <c r="C78" s="9">
        <v>827.27099999999996</v>
      </c>
      <c r="D78" s="9">
        <v>836.80600000000004</v>
      </c>
      <c r="E78" s="9">
        <v>691.21699999999998</v>
      </c>
      <c r="F78" s="9">
        <v>660.73800000000006</v>
      </c>
      <c r="G78" s="9">
        <v>364.745</v>
      </c>
      <c r="H78" s="9">
        <v>339.87400000000002</v>
      </c>
      <c r="I78" s="9">
        <v>716.38800000000003</v>
      </c>
      <c r="J78" s="9">
        <v>665.38800000000003</v>
      </c>
      <c r="K78" s="9">
        <v>82.774000000000001</v>
      </c>
      <c r="L78" s="9">
        <v>84.134</v>
      </c>
      <c r="M78" s="9">
        <v>91.218000000000004</v>
      </c>
      <c r="N78" s="9">
        <v>104.691</v>
      </c>
    </row>
    <row r="79" spans="1:14" x14ac:dyDescent="0.25">
      <c r="C79" s="9">
        <v>771.20399999999995</v>
      </c>
      <c r="D79" s="9">
        <v>793.59199999999998</v>
      </c>
      <c r="E79" s="9">
        <v>273.66300000000001</v>
      </c>
      <c r="F79" s="9">
        <v>237.15700000000001</v>
      </c>
      <c r="G79" s="9">
        <v>229.17599999999999</v>
      </c>
      <c r="H79" s="9">
        <v>227.01900000000001</v>
      </c>
      <c r="I79" s="9">
        <v>487.661</v>
      </c>
      <c r="J79" s="9">
        <v>457.94600000000003</v>
      </c>
      <c r="K79" s="9">
        <v>255.643</v>
      </c>
      <c r="L79" s="9">
        <v>262.90699999999998</v>
      </c>
      <c r="M79" s="9">
        <v>86.606999999999999</v>
      </c>
      <c r="N79" s="9">
        <v>88.703999999999994</v>
      </c>
    </row>
    <row r="80" spans="1:14" x14ac:dyDescent="0.25">
      <c r="C80" s="9">
        <v>513.94299999999998</v>
      </c>
      <c r="D80" s="9">
        <v>526.11</v>
      </c>
      <c r="E80" s="9">
        <v>148.714</v>
      </c>
      <c r="F80" s="9">
        <v>152.35900000000001</v>
      </c>
      <c r="G80" s="9">
        <v>252.94300000000001</v>
      </c>
      <c r="H80" s="9">
        <v>245.83</v>
      </c>
      <c r="I80" s="9">
        <v>213.55799999999999</v>
      </c>
      <c r="J80" s="9">
        <v>219.11099999999999</v>
      </c>
      <c r="K80" s="9">
        <v>436.904</v>
      </c>
      <c r="L80" s="9">
        <v>430.19</v>
      </c>
      <c r="M80" s="9">
        <v>87.192999999999998</v>
      </c>
      <c r="N80" s="9">
        <v>88.524000000000001</v>
      </c>
    </row>
    <row r="81" spans="1:14" x14ac:dyDescent="0.25">
      <c r="C81" s="9">
        <v>427.48500000000001</v>
      </c>
      <c r="D81" s="9">
        <v>444.827</v>
      </c>
      <c r="E81" s="9">
        <v>511.75299999999999</v>
      </c>
      <c r="F81" s="9">
        <v>493.55500000000001</v>
      </c>
      <c r="G81" s="9">
        <v>359.98099999999999</v>
      </c>
      <c r="H81" s="9">
        <v>360.63</v>
      </c>
      <c r="I81" s="9">
        <v>565.32799999999997</v>
      </c>
      <c r="J81" s="9">
        <v>533.72699999999998</v>
      </c>
      <c r="K81" s="9">
        <v>622.00699999999995</v>
      </c>
      <c r="L81" s="9">
        <v>602.40200000000004</v>
      </c>
      <c r="M81" s="9">
        <v>88.465999999999994</v>
      </c>
      <c r="N81" s="9">
        <v>87.853999999999999</v>
      </c>
    </row>
    <row r="82" spans="1:14" x14ac:dyDescent="0.25">
      <c r="C82" s="9">
        <v>448.2</v>
      </c>
      <c r="D82" s="9">
        <v>454.13799999999998</v>
      </c>
      <c r="E82" s="9">
        <v>435.74299999999999</v>
      </c>
      <c r="F82" s="9">
        <v>371.726</v>
      </c>
      <c r="G82" s="9">
        <v>330.95299999999997</v>
      </c>
      <c r="H82" s="9">
        <v>321.37200000000001</v>
      </c>
      <c r="I82" s="9">
        <v>466.72500000000002</v>
      </c>
      <c r="J82" s="9">
        <v>472.30900000000003</v>
      </c>
      <c r="K82" s="9">
        <v>818.63599999999997</v>
      </c>
      <c r="L82" s="9">
        <v>808.029</v>
      </c>
      <c r="M82" s="9">
        <v>59.521000000000001</v>
      </c>
      <c r="N82" s="9">
        <v>87.018000000000001</v>
      </c>
    </row>
    <row r="83" spans="1:14" x14ac:dyDescent="0.25">
      <c r="C83" s="9">
        <v>3270.9789999999998</v>
      </c>
      <c r="D83" s="9">
        <v>2970.0949999999998</v>
      </c>
      <c r="E83" s="9">
        <v>294.58199999999999</v>
      </c>
      <c r="F83" s="9">
        <v>264.17700000000002</v>
      </c>
      <c r="G83" s="9">
        <v>342.43400000000003</v>
      </c>
      <c r="H83" s="9">
        <v>476.863</v>
      </c>
      <c r="I83" s="9">
        <v>233.82499999999999</v>
      </c>
      <c r="J83" s="9">
        <v>104.25</v>
      </c>
      <c r="K83" s="9">
        <v>967.50699999999995</v>
      </c>
      <c r="L83" s="9">
        <v>954.58500000000004</v>
      </c>
      <c r="M83" s="9">
        <v>77.09</v>
      </c>
      <c r="N83" s="9">
        <v>90.662000000000006</v>
      </c>
    </row>
    <row r="84" spans="1:14" x14ac:dyDescent="0.25">
      <c r="C84" s="9">
        <v>659.47400000000005</v>
      </c>
      <c r="D84" s="9">
        <v>617.03800000000001</v>
      </c>
      <c r="E84" s="9">
        <v>183.601</v>
      </c>
      <c r="F84" s="9">
        <v>184.95599999999999</v>
      </c>
      <c r="G84" s="9">
        <v>392.00900000000001</v>
      </c>
      <c r="H84" s="9">
        <v>394.06099999999998</v>
      </c>
      <c r="I84" s="9">
        <v>147.63999999999999</v>
      </c>
      <c r="J84" s="9">
        <v>145.36500000000001</v>
      </c>
      <c r="K84" s="9">
        <v>1667.9929999999999</v>
      </c>
      <c r="L84" s="9">
        <v>319.99799999999999</v>
      </c>
      <c r="M84" s="9">
        <v>218.73599999999999</v>
      </c>
      <c r="N84" s="9">
        <v>210.375</v>
      </c>
    </row>
    <row r="85" spans="1:14" x14ac:dyDescent="0.25">
      <c r="C85" s="9">
        <v>439.55099999999999</v>
      </c>
      <c r="D85" s="9">
        <v>387.36900000000003</v>
      </c>
      <c r="E85" s="9">
        <v>304.05399999999997</v>
      </c>
      <c r="F85" s="9">
        <v>311.642</v>
      </c>
      <c r="G85" s="9">
        <v>341.678</v>
      </c>
      <c r="H85" s="9">
        <v>336.49299999999999</v>
      </c>
      <c r="I85" s="9">
        <v>434.63</v>
      </c>
      <c r="J85" s="9">
        <v>409.83499999999998</v>
      </c>
      <c r="K85" s="9">
        <v>1621.182</v>
      </c>
      <c r="L85" s="9">
        <v>118.70699999999999</v>
      </c>
      <c r="M85" s="9">
        <v>134.12200000000001</v>
      </c>
      <c r="N85" s="9">
        <v>140.96799999999999</v>
      </c>
    </row>
    <row r="87" spans="1:14" x14ac:dyDescent="0.25">
      <c r="A87" s="1">
        <v>0.75</v>
      </c>
      <c r="B87">
        <v>24.5</v>
      </c>
      <c r="C87" s="9">
        <v>887.96600000000001</v>
      </c>
      <c r="D87" s="9">
        <v>893.77800000000002</v>
      </c>
      <c r="E87" s="9">
        <v>744.66200000000003</v>
      </c>
      <c r="F87" s="9">
        <v>702.34199999999998</v>
      </c>
      <c r="G87" s="9">
        <v>387.93700000000001</v>
      </c>
      <c r="H87" s="9">
        <v>366.86599999999999</v>
      </c>
      <c r="I87" s="9">
        <v>775.43200000000002</v>
      </c>
      <c r="J87" s="9">
        <v>727.34199999999998</v>
      </c>
      <c r="K87" s="9">
        <v>83.954999999999998</v>
      </c>
      <c r="L87" s="9">
        <v>84.914000000000001</v>
      </c>
      <c r="M87" s="9">
        <v>105.441</v>
      </c>
      <c r="N87" s="9">
        <v>106.369</v>
      </c>
    </row>
    <row r="88" spans="1:14" x14ac:dyDescent="0.25">
      <c r="C88" s="9">
        <v>822.48199999999997</v>
      </c>
      <c r="D88" s="9">
        <v>845.44100000000003</v>
      </c>
      <c r="E88" s="9">
        <v>292.72899999999998</v>
      </c>
      <c r="F88" s="9">
        <v>247.86699999999999</v>
      </c>
      <c r="G88" s="9">
        <v>242.08500000000001</v>
      </c>
      <c r="H88" s="9">
        <v>238.37200000000001</v>
      </c>
      <c r="I88" s="9">
        <v>522.61500000000001</v>
      </c>
      <c r="J88" s="9">
        <v>494.83300000000003</v>
      </c>
      <c r="K88" s="9">
        <v>252.91</v>
      </c>
      <c r="L88" s="9">
        <v>262.82600000000002</v>
      </c>
      <c r="M88" s="9">
        <v>87.055999999999997</v>
      </c>
      <c r="N88" s="9">
        <v>87.134</v>
      </c>
    </row>
    <row r="89" spans="1:14" x14ac:dyDescent="0.25">
      <c r="C89" s="9">
        <v>546.39499999999998</v>
      </c>
      <c r="D89" s="9">
        <v>566.75199999999995</v>
      </c>
      <c r="E89" s="9">
        <v>152.85499999999999</v>
      </c>
      <c r="F89" s="9">
        <v>153.17099999999999</v>
      </c>
      <c r="G89" s="9">
        <v>262.86200000000002</v>
      </c>
      <c r="H89" s="9">
        <v>259.45499999999998</v>
      </c>
      <c r="I89" s="9">
        <v>225.83500000000001</v>
      </c>
      <c r="J89" s="9">
        <v>230.804</v>
      </c>
      <c r="K89" s="9">
        <v>442.916</v>
      </c>
      <c r="L89" s="9">
        <v>430.17</v>
      </c>
      <c r="M89" s="9">
        <v>88.525999999999996</v>
      </c>
      <c r="N89" s="9">
        <v>87.906000000000006</v>
      </c>
    </row>
    <row r="90" spans="1:14" x14ac:dyDescent="0.25">
      <c r="C90" s="9">
        <v>449.339</v>
      </c>
      <c r="D90" s="9">
        <v>478.83600000000001</v>
      </c>
      <c r="E90" s="9">
        <v>553.33399999999995</v>
      </c>
      <c r="F90" s="9">
        <v>526.13099999999997</v>
      </c>
      <c r="G90" s="9">
        <v>385.71600000000001</v>
      </c>
      <c r="H90" s="9">
        <v>383.87400000000002</v>
      </c>
      <c r="I90" s="9">
        <v>613.99400000000003</v>
      </c>
      <c r="J90" s="9">
        <v>573.90899999999999</v>
      </c>
      <c r="K90" s="9">
        <v>616.91</v>
      </c>
      <c r="L90" s="9">
        <v>614.30100000000004</v>
      </c>
      <c r="M90" s="9">
        <v>88.552999999999997</v>
      </c>
      <c r="N90" s="9">
        <v>87.510999999999996</v>
      </c>
    </row>
    <row r="91" spans="1:14" x14ac:dyDescent="0.25">
      <c r="C91" s="9">
        <v>478.55900000000003</v>
      </c>
      <c r="D91" s="9">
        <v>479.76799999999997</v>
      </c>
      <c r="E91" s="9">
        <v>467.73500000000001</v>
      </c>
      <c r="F91" s="9">
        <v>398.21800000000002</v>
      </c>
      <c r="G91" s="9">
        <v>351.197</v>
      </c>
      <c r="H91" s="9">
        <v>344.642</v>
      </c>
      <c r="I91" s="9">
        <v>495.70100000000002</v>
      </c>
      <c r="J91" s="9">
        <v>499.17399999999998</v>
      </c>
      <c r="K91" s="9">
        <v>821.28300000000002</v>
      </c>
      <c r="L91" s="9">
        <v>809.96199999999999</v>
      </c>
      <c r="M91" s="9">
        <v>58.988</v>
      </c>
      <c r="N91" s="9">
        <v>87.406999999999996</v>
      </c>
    </row>
    <row r="92" spans="1:14" x14ac:dyDescent="0.25">
      <c r="C92" s="9">
        <v>3549.3330000000001</v>
      </c>
      <c r="D92" s="9">
        <v>3224.1640000000002</v>
      </c>
      <c r="E92" s="9">
        <v>305.33600000000001</v>
      </c>
      <c r="F92" s="9">
        <v>274.83499999999998</v>
      </c>
      <c r="G92" s="9">
        <v>368.55</v>
      </c>
      <c r="H92" s="9">
        <v>509.05500000000001</v>
      </c>
      <c r="I92" s="9">
        <v>246.27199999999999</v>
      </c>
      <c r="J92" s="9">
        <v>109.47799999999999</v>
      </c>
      <c r="K92" s="9">
        <v>970.74300000000005</v>
      </c>
      <c r="L92" s="9">
        <v>954.904</v>
      </c>
      <c r="M92" s="9">
        <v>77.382999999999996</v>
      </c>
      <c r="N92" s="9">
        <v>92.971000000000004</v>
      </c>
    </row>
    <row r="93" spans="1:14" x14ac:dyDescent="0.25">
      <c r="C93" s="9">
        <v>707.43700000000001</v>
      </c>
      <c r="D93" s="9">
        <v>658.58799999999997</v>
      </c>
      <c r="E93" s="9">
        <v>187.36199999999999</v>
      </c>
      <c r="F93" s="9">
        <v>193.309</v>
      </c>
      <c r="G93" s="9">
        <v>426.38</v>
      </c>
      <c r="H93" s="9">
        <v>422.63299999999998</v>
      </c>
      <c r="I93" s="9">
        <v>151.22499999999999</v>
      </c>
      <c r="J93" s="9">
        <v>150.81399999999999</v>
      </c>
      <c r="K93" s="9">
        <v>1788.962</v>
      </c>
      <c r="L93" s="9">
        <v>339.95400000000001</v>
      </c>
      <c r="M93" s="9">
        <v>229.988</v>
      </c>
      <c r="N93" s="9">
        <v>221.167</v>
      </c>
    </row>
    <row r="94" spans="1:14" x14ac:dyDescent="0.25">
      <c r="C94" s="9">
        <v>464.46899999999999</v>
      </c>
      <c r="D94" s="9">
        <v>417.52100000000002</v>
      </c>
      <c r="E94" s="9">
        <v>323.80900000000003</v>
      </c>
      <c r="F94" s="9">
        <v>336.791</v>
      </c>
      <c r="G94" s="9">
        <v>361.78500000000003</v>
      </c>
      <c r="H94" s="9">
        <v>361.76499999999999</v>
      </c>
      <c r="I94" s="9">
        <v>461.35</v>
      </c>
      <c r="J94" s="9">
        <v>436.85</v>
      </c>
      <c r="K94" s="9">
        <v>1741.2260000000001</v>
      </c>
      <c r="L94" s="9">
        <v>119.684</v>
      </c>
      <c r="M94" s="9">
        <v>136.56100000000001</v>
      </c>
      <c r="N94" s="9">
        <v>141.505</v>
      </c>
    </row>
    <row r="96" spans="1:14" x14ac:dyDescent="0.25">
      <c r="A96" s="1">
        <v>0.83333333333333337</v>
      </c>
      <c r="B96">
        <v>24.5</v>
      </c>
      <c r="C96" s="9">
        <v>945.16600000000005</v>
      </c>
      <c r="D96" s="9">
        <v>951.87400000000002</v>
      </c>
      <c r="E96" s="9">
        <v>793.05</v>
      </c>
      <c r="F96" s="9">
        <v>751.06500000000005</v>
      </c>
      <c r="G96" s="9">
        <v>410.38799999999998</v>
      </c>
      <c r="H96" s="9">
        <v>385.47199999999998</v>
      </c>
      <c r="I96" s="9">
        <v>834.17499999999995</v>
      </c>
      <c r="J96" s="9">
        <v>779.09799999999996</v>
      </c>
      <c r="K96" s="9">
        <v>83.400999999999996</v>
      </c>
      <c r="L96" s="9">
        <v>84.527000000000001</v>
      </c>
      <c r="M96" s="9">
        <v>102.13200000000001</v>
      </c>
      <c r="N96" s="9">
        <v>104.61799999999999</v>
      </c>
    </row>
    <row r="97" spans="1:14" x14ac:dyDescent="0.25">
      <c r="C97" s="9">
        <v>871.63699999999994</v>
      </c>
      <c r="D97" s="9">
        <v>897.27599999999995</v>
      </c>
      <c r="E97" s="9">
        <v>303.21300000000002</v>
      </c>
      <c r="F97" s="9">
        <v>256.85000000000002</v>
      </c>
      <c r="G97" s="9">
        <v>245.81100000000001</v>
      </c>
      <c r="H97" s="9">
        <v>242.17699999999999</v>
      </c>
      <c r="I97" s="9">
        <v>560.70500000000004</v>
      </c>
      <c r="J97" s="9">
        <v>522.34299999999996</v>
      </c>
      <c r="K97" s="9">
        <v>253.07300000000001</v>
      </c>
      <c r="L97" s="9">
        <v>261.19099999999997</v>
      </c>
      <c r="M97" s="9">
        <v>87.727999999999994</v>
      </c>
      <c r="N97" s="9">
        <v>87.284000000000006</v>
      </c>
    </row>
    <row r="98" spans="1:14" x14ac:dyDescent="0.25">
      <c r="C98" s="9">
        <v>581.45699999999999</v>
      </c>
      <c r="D98" s="9">
        <v>599.46699999999998</v>
      </c>
      <c r="E98" s="9">
        <v>155.648</v>
      </c>
      <c r="F98" s="9">
        <v>155.05699999999999</v>
      </c>
      <c r="G98" s="9">
        <v>273.77800000000002</v>
      </c>
      <c r="H98" s="9">
        <v>269.34800000000001</v>
      </c>
      <c r="I98" s="9">
        <v>237.053</v>
      </c>
      <c r="J98" s="9">
        <v>240.94800000000001</v>
      </c>
      <c r="K98" s="9">
        <v>442.24099999999999</v>
      </c>
      <c r="L98" s="9">
        <v>433.84699999999998</v>
      </c>
      <c r="M98" s="9">
        <v>87.215999999999994</v>
      </c>
      <c r="N98" s="9">
        <v>88.567999999999998</v>
      </c>
    </row>
    <row r="99" spans="1:14" x14ac:dyDescent="0.25">
      <c r="C99" s="9">
        <v>476.59800000000001</v>
      </c>
      <c r="D99" s="9">
        <v>505.35300000000001</v>
      </c>
      <c r="E99" s="9">
        <v>583.86</v>
      </c>
      <c r="F99" s="9">
        <v>560.524</v>
      </c>
      <c r="G99" s="9">
        <v>406.63299999999998</v>
      </c>
      <c r="H99" s="9">
        <v>404.28899999999999</v>
      </c>
      <c r="I99" s="9">
        <v>658.11599999999999</v>
      </c>
      <c r="J99" s="9">
        <v>613.17600000000004</v>
      </c>
      <c r="K99" s="9">
        <v>619.197</v>
      </c>
      <c r="L99" s="9">
        <v>610.41</v>
      </c>
      <c r="M99" s="9">
        <v>89.947999999999993</v>
      </c>
      <c r="N99" s="9">
        <v>87.706000000000003</v>
      </c>
    </row>
    <row r="100" spans="1:14" x14ac:dyDescent="0.25">
      <c r="C100" s="9">
        <v>499.16199999999998</v>
      </c>
      <c r="D100" s="9">
        <v>506.79</v>
      </c>
      <c r="E100" s="9">
        <v>495.40699999999998</v>
      </c>
      <c r="F100" s="9">
        <v>416.72500000000002</v>
      </c>
      <c r="G100" s="9">
        <v>367.65699999999998</v>
      </c>
      <c r="H100" s="9">
        <v>364.70299999999997</v>
      </c>
      <c r="I100" s="9">
        <v>517.37699999999995</v>
      </c>
      <c r="J100" s="9">
        <v>524.26700000000005</v>
      </c>
      <c r="K100" s="9">
        <v>821.59</v>
      </c>
      <c r="L100" s="9">
        <v>807.87599999999998</v>
      </c>
      <c r="M100" s="9">
        <v>59.856999999999999</v>
      </c>
      <c r="N100" s="9">
        <v>88.691999999999993</v>
      </c>
    </row>
    <row r="101" spans="1:14" x14ac:dyDescent="0.25">
      <c r="C101" s="9">
        <v>3797.134</v>
      </c>
      <c r="D101" s="9">
        <v>3437.1350000000002</v>
      </c>
      <c r="E101" s="9">
        <v>320.63600000000002</v>
      </c>
      <c r="F101" s="9">
        <v>285.47399999999999</v>
      </c>
      <c r="G101" s="9">
        <v>388.505</v>
      </c>
      <c r="H101" s="9">
        <v>544.12</v>
      </c>
      <c r="I101" s="9">
        <v>253.87899999999999</v>
      </c>
      <c r="J101" s="9">
        <v>109.946</v>
      </c>
      <c r="K101" s="9">
        <v>976.54399999999998</v>
      </c>
      <c r="L101" s="9">
        <v>956.99199999999996</v>
      </c>
      <c r="M101" s="9">
        <v>76.245000000000005</v>
      </c>
      <c r="N101" s="9">
        <v>92.028000000000006</v>
      </c>
    </row>
    <row r="102" spans="1:14" x14ac:dyDescent="0.25">
      <c r="C102" s="9">
        <v>757.44399999999996</v>
      </c>
      <c r="D102" s="9">
        <v>705.86400000000003</v>
      </c>
      <c r="E102" s="9">
        <v>195.88800000000001</v>
      </c>
      <c r="F102" s="9">
        <v>195.80600000000001</v>
      </c>
      <c r="G102" s="9">
        <v>449.41899999999998</v>
      </c>
      <c r="H102" s="9">
        <v>447.49799999999999</v>
      </c>
      <c r="I102" s="9">
        <v>150.62100000000001</v>
      </c>
      <c r="J102" s="9">
        <v>151.69200000000001</v>
      </c>
      <c r="K102" s="9">
        <v>1914.4739999999999</v>
      </c>
      <c r="L102" s="9">
        <v>358.34800000000001</v>
      </c>
      <c r="M102" s="9">
        <v>237.39699999999999</v>
      </c>
      <c r="N102" s="9">
        <v>227.59100000000001</v>
      </c>
    </row>
    <row r="103" spans="1:14" x14ac:dyDescent="0.25">
      <c r="C103" s="9">
        <v>497.238</v>
      </c>
      <c r="D103" s="9">
        <v>442.35599999999999</v>
      </c>
      <c r="E103" s="9">
        <v>340.18299999999999</v>
      </c>
      <c r="F103" s="9">
        <v>345.77</v>
      </c>
      <c r="G103" s="9">
        <v>380.55099999999999</v>
      </c>
      <c r="H103" s="9">
        <v>379.298</v>
      </c>
      <c r="I103" s="9">
        <v>488.51</v>
      </c>
      <c r="J103" s="9">
        <v>466.69200000000001</v>
      </c>
      <c r="K103" s="9">
        <v>1849.913</v>
      </c>
      <c r="L103" s="9">
        <v>120.224</v>
      </c>
      <c r="M103" s="9">
        <v>137.643</v>
      </c>
      <c r="N103" s="9">
        <v>142.63399999999999</v>
      </c>
    </row>
    <row r="105" spans="1:14" x14ac:dyDescent="0.25">
      <c r="A105" s="1">
        <v>0.91666666666666663</v>
      </c>
      <c r="B105">
        <v>24.5</v>
      </c>
      <c r="C105" s="9">
        <v>992.86599999999999</v>
      </c>
      <c r="D105" s="9">
        <v>1002.712</v>
      </c>
      <c r="E105" s="9">
        <v>837.88400000000001</v>
      </c>
      <c r="F105" s="9">
        <v>795.44600000000003</v>
      </c>
      <c r="G105" s="9">
        <v>428.35700000000003</v>
      </c>
      <c r="H105" s="9">
        <v>403.15</v>
      </c>
      <c r="I105" s="9">
        <v>882.875</v>
      </c>
      <c r="J105" s="9">
        <v>818.63199999999995</v>
      </c>
      <c r="K105" s="9">
        <v>85.09</v>
      </c>
      <c r="L105" s="9">
        <v>83.054000000000002</v>
      </c>
      <c r="M105" s="9">
        <v>102.654</v>
      </c>
      <c r="N105" s="9">
        <v>89.08</v>
      </c>
    </row>
    <row r="106" spans="1:14" x14ac:dyDescent="0.25">
      <c r="C106" s="9">
        <v>916.78</v>
      </c>
      <c r="D106" s="9">
        <v>942.16499999999996</v>
      </c>
      <c r="E106" s="9">
        <v>317.89</v>
      </c>
      <c r="F106" s="9">
        <v>268.92099999999999</v>
      </c>
      <c r="G106" s="9">
        <v>255.096</v>
      </c>
      <c r="H106" s="9">
        <v>254.11600000000001</v>
      </c>
      <c r="I106" s="9">
        <v>588.81600000000003</v>
      </c>
      <c r="J106" s="9">
        <v>558.12300000000005</v>
      </c>
      <c r="K106" s="9">
        <v>255.18899999999999</v>
      </c>
      <c r="L106" s="9">
        <v>259.738</v>
      </c>
      <c r="M106" s="9">
        <v>88.15</v>
      </c>
      <c r="N106" s="9">
        <v>88.757000000000005</v>
      </c>
    </row>
    <row r="107" spans="1:14" x14ac:dyDescent="0.25">
      <c r="C107" s="9">
        <v>614.93299999999999</v>
      </c>
      <c r="D107" s="9">
        <v>636.66899999999998</v>
      </c>
      <c r="E107" s="9">
        <v>160.56700000000001</v>
      </c>
      <c r="F107" s="9">
        <v>153.27000000000001</v>
      </c>
      <c r="G107" s="9">
        <v>278.32799999999997</v>
      </c>
      <c r="H107" s="9">
        <v>281.74700000000001</v>
      </c>
      <c r="I107" s="9">
        <v>247.07400000000001</v>
      </c>
      <c r="J107" s="9">
        <v>246.33199999999999</v>
      </c>
      <c r="K107" s="9">
        <v>438.57299999999998</v>
      </c>
      <c r="L107" s="9">
        <v>436.505</v>
      </c>
      <c r="M107" s="9">
        <v>87.343000000000004</v>
      </c>
      <c r="N107" s="9">
        <v>88.266000000000005</v>
      </c>
    </row>
    <row r="108" spans="1:14" x14ac:dyDescent="0.25">
      <c r="C108" s="9">
        <v>500.31700000000001</v>
      </c>
      <c r="D108" s="9">
        <v>535.57600000000002</v>
      </c>
      <c r="E108" s="9">
        <v>617.70100000000002</v>
      </c>
      <c r="F108" s="9">
        <v>588.15599999999995</v>
      </c>
      <c r="G108" s="9">
        <v>424.83699999999999</v>
      </c>
      <c r="H108" s="9">
        <v>424.08699999999999</v>
      </c>
      <c r="I108" s="9">
        <v>687.67</v>
      </c>
      <c r="J108" s="9">
        <v>647.88699999999994</v>
      </c>
      <c r="K108" s="9">
        <v>620.91200000000003</v>
      </c>
      <c r="L108" s="9">
        <v>609.08299999999997</v>
      </c>
      <c r="M108" s="9">
        <v>89.304000000000002</v>
      </c>
      <c r="N108" s="9">
        <v>88.54</v>
      </c>
    </row>
    <row r="109" spans="1:14" x14ac:dyDescent="0.25">
      <c r="C109" s="9">
        <v>526.92999999999995</v>
      </c>
      <c r="D109" s="9">
        <v>534.31399999999996</v>
      </c>
      <c r="E109" s="9">
        <v>521.41700000000003</v>
      </c>
      <c r="F109" s="9">
        <v>435.33199999999999</v>
      </c>
      <c r="G109" s="9">
        <v>386.166</v>
      </c>
      <c r="H109" s="9">
        <v>379.74599999999998</v>
      </c>
      <c r="I109" s="9">
        <v>541.38300000000004</v>
      </c>
      <c r="J109" s="9">
        <v>545.49</v>
      </c>
      <c r="K109" s="9">
        <v>825.13099999999997</v>
      </c>
      <c r="L109" s="9">
        <v>806.63300000000004</v>
      </c>
      <c r="M109" s="9">
        <v>59.283000000000001</v>
      </c>
      <c r="N109" s="9">
        <v>87.599000000000004</v>
      </c>
    </row>
    <row r="110" spans="1:14" x14ac:dyDescent="0.25">
      <c r="C110" s="9">
        <v>4016.6120000000001</v>
      </c>
      <c r="D110" s="9">
        <v>3655.2</v>
      </c>
      <c r="E110" s="9">
        <v>336.351</v>
      </c>
      <c r="F110" s="9">
        <v>292.75200000000001</v>
      </c>
      <c r="G110" s="9">
        <v>406.34500000000003</v>
      </c>
      <c r="H110" s="9">
        <v>579.91499999999996</v>
      </c>
      <c r="I110" s="9">
        <v>265.38099999999997</v>
      </c>
      <c r="J110" s="9">
        <v>101.17</v>
      </c>
      <c r="K110" s="9">
        <v>969.09299999999996</v>
      </c>
      <c r="L110" s="9">
        <v>962.61</v>
      </c>
      <c r="M110" s="9">
        <v>76.263999999999996</v>
      </c>
      <c r="N110" s="9">
        <v>89.873999999999995</v>
      </c>
    </row>
    <row r="111" spans="1:14" x14ac:dyDescent="0.25">
      <c r="C111" s="9">
        <v>797.95699999999999</v>
      </c>
      <c r="D111" s="9">
        <v>749.36300000000006</v>
      </c>
      <c r="E111" s="9">
        <v>202.25800000000001</v>
      </c>
      <c r="F111" s="9">
        <v>202.767</v>
      </c>
      <c r="G111" s="9">
        <v>471.61500000000001</v>
      </c>
      <c r="H111" s="9">
        <v>473.74299999999999</v>
      </c>
      <c r="I111" s="9">
        <v>154.05000000000001</v>
      </c>
      <c r="J111" s="9">
        <v>154.48699999999999</v>
      </c>
      <c r="K111" s="9">
        <v>2019.027</v>
      </c>
      <c r="L111" s="9">
        <v>374.40800000000002</v>
      </c>
      <c r="M111" s="9">
        <v>240.928</v>
      </c>
      <c r="N111" s="9">
        <v>232.19399999999999</v>
      </c>
    </row>
    <row r="112" spans="1:14" x14ac:dyDescent="0.25">
      <c r="C112" s="9">
        <v>523.88900000000001</v>
      </c>
      <c r="D112" s="9">
        <v>467.005</v>
      </c>
      <c r="E112" s="9">
        <v>354.25799999999998</v>
      </c>
      <c r="F112" s="9">
        <v>360.31400000000002</v>
      </c>
      <c r="G112" s="9">
        <v>396.35599999999999</v>
      </c>
      <c r="H112" s="9">
        <v>399.92500000000001</v>
      </c>
      <c r="I112" s="9">
        <v>511.733</v>
      </c>
      <c r="J112" s="9">
        <v>490.31799999999998</v>
      </c>
      <c r="K112" s="9">
        <v>1950.682</v>
      </c>
      <c r="L112" s="9">
        <v>119.004</v>
      </c>
      <c r="M112" s="9">
        <v>137.43199999999999</v>
      </c>
      <c r="N112" s="9">
        <v>141.74100000000001</v>
      </c>
    </row>
    <row r="114" spans="1:14" x14ac:dyDescent="0.25">
      <c r="A114" s="2">
        <v>1</v>
      </c>
      <c r="B114">
        <v>24.4</v>
      </c>
      <c r="C114" s="9">
        <v>1038.7809999999999</v>
      </c>
      <c r="D114" s="9">
        <v>1051.079</v>
      </c>
      <c r="E114" s="9">
        <v>876.50199999999995</v>
      </c>
      <c r="F114" s="9">
        <v>832.34199999999998</v>
      </c>
      <c r="G114" s="9">
        <v>448.51</v>
      </c>
      <c r="H114" s="9">
        <v>418.32100000000003</v>
      </c>
      <c r="I114" s="9">
        <v>933.57100000000003</v>
      </c>
      <c r="J114" s="9">
        <v>866.81500000000005</v>
      </c>
      <c r="K114" s="9">
        <v>84.921000000000006</v>
      </c>
      <c r="L114" s="9">
        <v>82.216999999999999</v>
      </c>
      <c r="M114" s="9">
        <v>112.739</v>
      </c>
      <c r="N114" s="9">
        <v>84.558999999999997</v>
      </c>
    </row>
    <row r="115" spans="1:14" x14ac:dyDescent="0.25">
      <c r="C115" s="9">
        <v>958.07799999999997</v>
      </c>
      <c r="D115" s="9">
        <v>985.05200000000002</v>
      </c>
      <c r="E115" s="9">
        <v>331.85599999999999</v>
      </c>
      <c r="F115" s="9">
        <v>280.166</v>
      </c>
      <c r="G115" s="9">
        <v>261.97199999999998</v>
      </c>
      <c r="H115" s="9">
        <v>263.27300000000002</v>
      </c>
      <c r="I115" s="9">
        <v>622.928</v>
      </c>
      <c r="J115" s="9">
        <v>584.57799999999997</v>
      </c>
      <c r="K115" s="9">
        <v>252.85400000000001</v>
      </c>
      <c r="L115" s="9">
        <v>253.82900000000001</v>
      </c>
      <c r="M115" s="9">
        <v>86.757000000000005</v>
      </c>
      <c r="N115" s="9">
        <v>88.59</v>
      </c>
    </row>
    <row r="116" spans="1:14" x14ac:dyDescent="0.25">
      <c r="C116" s="9">
        <v>643.58600000000001</v>
      </c>
      <c r="D116" s="9">
        <v>667.30799999999999</v>
      </c>
      <c r="E116" s="9">
        <v>158.36500000000001</v>
      </c>
      <c r="F116" s="9">
        <v>157.12100000000001</v>
      </c>
      <c r="G116" s="9">
        <v>285.03399999999999</v>
      </c>
      <c r="H116" s="9">
        <v>291.74099999999999</v>
      </c>
      <c r="I116" s="9">
        <v>255.28299999999999</v>
      </c>
      <c r="J116" s="9">
        <v>257.95800000000003</v>
      </c>
      <c r="K116" s="9">
        <v>441.00799999999998</v>
      </c>
      <c r="L116" s="9">
        <v>433.36900000000003</v>
      </c>
      <c r="M116" s="9">
        <v>88.879000000000005</v>
      </c>
      <c r="N116" s="9">
        <v>89.88</v>
      </c>
    </row>
    <row r="117" spans="1:14" x14ac:dyDescent="0.25">
      <c r="C117" s="9">
        <v>527.07799999999997</v>
      </c>
      <c r="D117" s="9">
        <v>567.76900000000001</v>
      </c>
      <c r="E117" s="9">
        <v>648.91200000000003</v>
      </c>
      <c r="F117" s="9">
        <v>617.38400000000001</v>
      </c>
      <c r="G117" s="9">
        <v>443.87099999999998</v>
      </c>
      <c r="H117" s="9">
        <v>445.05900000000003</v>
      </c>
      <c r="I117" s="9">
        <v>734.82399999999996</v>
      </c>
      <c r="J117" s="9">
        <v>678.80899999999997</v>
      </c>
      <c r="K117" s="9">
        <v>620.04600000000005</v>
      </c>
      <c r="L117" s="9">
        <v>607.19399999999996</v>
      </c>
      <c r="M117" s="9">
        <v>88.900999999999996</v>
      </c>
      <c r="N117" s="9">
        <v>85.867000000000004</v>
      </c>
    </row>
    <row r="118" spans="1:14" x14ac:dyDescent="0.25">
      <c r="C118" s="9">
        <v>541.88300000000004</v>
      </c>
      <c r="D118" s="9">
        <v>550.79100000000005</v>
      </c>
      <c r="E118" s="9">
        <v>547.66</v>
      </c>
      <c r="F118" s="9">
        <v>460.70299999999997</v>
      </c>
      <c r="G118" s="9">
        <v>401.76</v>
      </c>
      <c r="H118" s="9">
        <v>393.77499999999998</v>
      </c>
      <c r="I118" s="9">
        <v>564.51700000000005</v>
      </c>
      <c r="J118" s="9">
        <v>568.78599999999994</v>
      </c>
      <c r="K118" s="9">
        <v>816.28300000000002</v>
      </c>
      <c r="L118" s="9">
        <v>798.90300000000002</v>
      </c>
      <c r="M118" s="9">
        <v>58.679000000000002</v>
      </c>
      <c r="N118" s="9">
        <v>86.385000000000005</v>
      </c>
    </row>
    <row r="119" spans="1:14" x14ac:dyDescent="0.25">
      <c r="C119" s="9">
        <v>4222.7550000000001</v>
      </c>
      <c r="D119" s="9">
        <v>3856.877</v>
      </c>
      <c r="E119" s="9">
        <v>346.02</v>
      </c>
      <c r="F119" s="9">
        <v>301.315</v>
      </c>
      <c r="G119" s="9">
        <v>422.99700000000001</v>
      </c>
      <c r="H119" s="9">
        <v>607.08600000000001</v>
      </c>
      <c r="I119" s="9">
        <v>276.245</v>
      </c>
      <c r="J119" s="9">
        <v>108.22199999999999</v>
      </c>
      <c r="K119" s="9">
        <v>971.28499999999997</v>
      </c>
      <c r="L119" s="9">
        <v>965.39800000000002</v>
      </c>
      <c r="M119" s="9">
        <v>76.950999999999993</v>
      </c>
      <c r="N119" s="9">
        <v>91.628</v>
      </c>
    </row>
    <row r="120" spans="1:14" x14ac:dyDescent="0.25">
      <c r="C120" s="9">
        <v>837.35900000000004</v>
      </c>
      <c r="D120" s="9">
        <v>786.03300000000002</v>
      </c>
      <c r="E120" s="9">
        <v>206.11600000000001</v>
      </c>
      <c r="F120" s="9">
        <v>207.86699999999999</v>
      </c>
      <c r="G120" s="9">
        <v>496.18400000000003</v>
      </c>
      <c r="H120" s="9">
        <v>492.66800000000001</v>
      </c>
      <c r="I120" s="9">
        <v>158.46299999999999</v>
      </c>
      <c r="J120" s="9">
        <v>153.12299999999999</v>
      </c>
      <c r="K120" s="9">
        <v>2120.2109999999998</v>
      </c>
      <c r="L120" s="9">
        <v>388.99700000000001</v>
      </c>
      <c r="M120" s="9">
        <v>251.553</v>
      </c>
      <c r="N120" s="9">
        <v>240.37</v>
      </c>
    </row>
    <row r="121" spans="1:14" x14ac:dyDescent="0.25">
      <c r="C121" s="9">
        <v>548.26599999999996</v>
      </c>
      <c r="D121" s="9">
        <v>488.48700000000002</v>
      </c>
      <c r="E121" s="9">
        <v>372.45400000000001</v>
      </c>
      <c r="F121" s="9">
        <v>374.98099999999999</v>
      </c>
      <c r="G121" s="9">
        <v>415.62299999999999</v>
      </c>
      <c r="H121" s="9">
        <v>414.43200000000002</v>
      </c>
      <c r="I121" s="9">
        <v>538.66499999999996</v>
      </c>
      <c r="J121" s="9">
        <v>514.04700000000003</v>
      </c>
      <c r="K121" s="9">
        <v>2044.0409999999999</v>
      </c>
      <c r="L121" s="9">
        <v>120.048</v>
      </c>
      <c r="M121" s="9">
        <v>138.13999999999999</v>
      </c>
      <c r="N121" s="9">
        <v>141.99700000000001</v>
      </c>
    </row>
    <row r="123" spans="1:14" x14ac:dyDescent="0.25">
      <c r="A123" s="2">
        <v>1.0833333333333333</v>
      </c>
      <c r="B123">
        <v>24.4</v>
      </c>
      <c r="C123" s="9">
        <v>1085.616</v>
      </c>
      <c r="D123" s="9">
        <v>1094.703</v>
      </c>
      <c r="E123" s="9">
        <v>915.38699999999994</v>
      </c>
      <c r="F123" s="9">
        <v>868.04100000000005</v>
      </c>
      <c r="G123" s="9">
        <v>466.65300000000002</v>
      </c>
      <c r="H123" s="9">
        <v>439.21800000000002</v>
      </c>
      <c r="I123" s="9">
        <v>981.505</v>
      </c>
      <c r="J123" s="9">
        <v>911.68499999999995</v>
      </c>
      <c r="K123" s="9">
        <v>84.831000000000003</v>
      </c>
      <c r="L123" s="9">
        <v>82.861000000000004</v>
      </c>
      <c r="M123" s="9">
        <v>114.286</v>
      </c>
      <c r="N123" s="9">
        <v>87.775999999999996</v>
      </c>
    </row>
    <row r="124" spans="1:14" x14ac:dyDescent="0.25">
      <c r="C124" s="9">
        <v>1006.994</v>
      </c>
      <c r="D124" s="9">
        <v>1030.6669999999999</v>
      </c>
      <c r="E124" s="9">
        <v>347.38499999999999</v>
      </c>
      <c r="F124" s="9">
        <v>289.387</v>
      </c>
      <c r="G124" s="9">
        <v>273.41699999999997</v>
      </c>
      <c r="H124" s="9">
        <v>273.62400000000002</v>
      </c>
      <c r="I124" s="9">
        <v>653.29700000000003</v>
      </c>
      <c r="J124" s="9">
        <v>619.49599999999998</v>
      </c>
      <c r="K124" s="9">
        <v>255.90600000000001</v>
      </c>
      <c r="L124" s="9">
        <v>254.28</v>
      </c>
      <c r="M124" s="9">
        <v>87.025000000000006</v>
      </c>
      <c r="N124" s="9">
        <v>89.186999999999998</v>
      </c>
    </row>
    <row r="125" spans="1:14" x14ac:dyDescent="0.25">
      <c r="C125" s="9">
        <v>679.90200000000004</v>
      </c>
      <c r="D125" s="9">
        <v>705.99</v>
      </c>
      <c r="E125" s="9">
        <v>163.643</v>
      </c>
      <c r="F125" s="9">
        <v>161.499</v>
      </c>
      <c r="G125" s="9">
        <v>305.54899999999998</v>
      </c>
      <c r="H125" s="9">
        <v>308.17200000000003</v>
      </c>
      <c r="I125" s="9">
        <v>264.68400000000003</v>
      </c>
      <c r="J125" s="9">
        <v>267.52600000000001</v>
      </c>
      <c r="K125" s="9">
        <v>439.38099999999997</v>
      </c>
      <c r="L125" s="9">
        <v>429.59899999999999</v>
      </c>
      <c r="M125" s="9">
        <v>89.007999999999996</v>
      </c>
      <c r="N125" s="9">
        <v>90.025000000000006</v>
      </c>
    </row>
    <row r="126" spans="1:14" x14ac:dyDescent="0.25">
      <c r="C126" s="9">
        <v>549.53700000000003</v>
      </c>
      <c r="D126" s="9">
        <v>598.40800000000002</v>
      </c>
      <c r="E126" s="9">
        <v>684.64599999999996</v>
      </c>
      <c r="F126" s="9">
        <v>646.33500000000004</v>
      </c>
      <c r="G126" s="9">
        <v>462.71199999999999</v>
      </c>
      <c r="H126" s="9">
        <v>468.91300000000001</v>
      </c>
      <c r="I126" s="9">
        <v>770.99300000000005</v>
      </c>
      <c r="J126" s="9">
        <v>720.44500000000005</v>
      </c>
      <c r="K126" s="9">
        <v>622.04700000000003</v>
      </c>
      <c r="L126" s="9">
        <v>609.80200000000002</v>
      </c>
      <c r="M126" s="9">
        <v>88.643000000000001</v>
      </c>
      <c r="N126" s="9">
        <v>89.635000000000005</v>
      </c>
    </row>
    <row r="127" spans="1:14" x14ac:dyDescent="0.25">
      <c r="C127" s="9">
        <v>568.55499999999995</v>
      </c>
      <c r="D127" s="9">
        <v>578.36699999999996</v>
      </c>
      <c r="E127" s="9">
        <v>573.50199999999995</v>
      </c>
      <c r="F127" s="9">
        <v>481.07499999999999</v>
      </c>
      <c r="G127" s="9">
        <v>420.15</v>
      </c>
      <c r="H127" s="9">
        <v>415.065</v>
      </c>
      <c r="I127" s="9">
        <v>583.37400000000002</v>
      </c>
      <c r="J127" s="9">
        <v>590.95600000000002</v>
      </c>
      <c r="K127" s="9">
        <v>824.25699999999995</v>
      </c>
      <c r="L127" s="9">
        <v>808.21400000000006</v>
      </c>
      <c r="M127" s="9">
        <v>60.372999999999998</v>
      </c>
      <c r="N127" s="9">
        <v>89.382000000000005</v>
      </c>
    </row>
    <row r="128" spans="1:14" x14ac:dyDescent="0.25">
      <c r="C128" s="9">
        <v>4438.6959999999999</v>
      </c>
      <c r="D128" s="9">
        <v>4051.5320000000002</v>
      </c>
      <c r="E128" s="9">
        <v>356.774</v>
      </c>
      <c r="F128" s="9">
        <v>316.78100000000001</v>
      </c>
      <c r="G128" s="9">
        <v>443.57499999999999</v>
      </c>
      <c r="H128" s="9">
        <v>640.98099999999999</v>
      </c>
      <c r="I128" s="9">
        <v>285.04599999999999</v>
      </c>
      <c r="J128" s="9">
        <v>93.605999999999995</v>
      </c>
      <c r="K128" s="9">
        <v>974.70399999999995</v>
      </c>
      <c r="L128" s="9">
        <v>959.70899999999995</v>
      </c>
      <c r="M128" s="9">
        <v>77.766000000000005</v>
      </c>
      <c r="N128" s="9">
        <v>88.114000000000004</v>
      </c>
    </row>
    <row r="129" spans="1:16" x14ac:dyDescent="0.25">
      <c r="C129" s="9">
        <v>878.03899999999999</v>
      </c>
      <c r="D129" s="9">
        <v>824.84799999999996</v>
      </c>
      <c r="E129" s="9">
        <v>214.37299999999999</v>
      </c>
      <c r="F129" s="9">
        <v>216.46199999999999</v>
      </c>
      <c r="G129" s="9">
        <v>516.58699999999999</v>
      </c>
      <c r="H129" s="9">
        <v>516.20100000000002</v>
      </c>
      <c r="I129" s="9">
        <v>159.78399999999999</v>
      </c>
      <c r="J129" s="9">
        <v>154.583</v>
      </c>
      <c r="K129" s="9">
        <v>2224.011</v>
      </c>
      <c r="L129" s="9">
        <v>410.77100000000002</v>
      </c>
      <c r="M129" s="9">
        <v>257.99200000000002</v>
      </c>
      <c r="N129" s="9">
        <v>245.155</v>
      </c>
    </row>
    <row r="130" spans="1:16" x14ac:dyDescent="0.25">
      <c r="C130" s="9">
        <v>575.58699999999999</v>
      </c>
      <c r="D130" s="9">
        <v>515.38199999999995</v>
      </c>
      <c r="E130" s="9">
        <v>384.68</v>
      </c>
      <c r="F130" s="9">
        <v>395.57499999999999</v>
      </c>
      <c r="G130" s="9">
        <v>432.34800000000001</v>
      </c>
      <c r="H130" s="9">
        <v>435.17099999999999</v>
      </c>
      <c r="I130" s="9">
        <v>563.072</v>
      </c>
      <c r="J130" s="9">
        <v>532.726</v>
      </c>
      <c r="K130" s="9">
        <v>2138.4549999999999</v>
      </c>
      <c r="L130" s="9">
        <v>120.71299999999999</v>
      </c>
      <c r="M130" s="9">
        <v>138.197</v>
      </c>
      <c r="N130" s="9">
        <v>141.697</v>
      </c>
    </row>
    <row r="132" spans="1:16" x14ac:dyDescent="0.25">
      <c r="A132" s="2">
        <v>1.1666666666666667</v>
      </c>
      <c r="B132">
        <v>24.4</v>
      </c>
      <c r="C132" s="9">
        <v>1129.345</v>
      </c>
      <c r="D132" s="9">
        <v>1135.374</v>
      </c>
      <c r="E132" s="9">
        <v>956.38300000000004</v>
      </c>
      <c r="F132" s="9">
        <v>895.65800000000002</v>
      </c>
      <c r="G132" s="9">
        <v>488.37299999999999</v>
      </c>
      <c r="H132" s="9">
        <v>456.214</v>
      </c>
      <c r="I132" s="9">
        <v>1028.0129999999999</v>
      </c>
      <c r="J132" s="9">
        <v>951.09199999999998</v>
      </c>
      <c r="K132" s="9">
        <v>84.316000000000003</v>
      </c>
      <c r="L132" s="9">
        <v>82.742000000000004</v>
      </c>
      <c r="M132" s="9">
        <v>114.07</v>
      </c>
      <c r="N132" s="9">
        <v>91.034999999999997</v>
      </c>
    </row>
    <row r="133" spans="1:16" x14ac:dyDescent="0.25">
      <c r="C133" s="9">
        <v>1040.799</v>
      </c>
      <c r="D133" s="9">
        <v>1072.788</v>
      </c>
      <c r="E133" s="9">
        <v>360.66399999999999</v>
      </c>
      <c r="F133" s="9">
        <v>292.92200000000003</v>
      </c>
      <c r="G133" s="9">
        <v>280.68799999999999</v>
      </c>
      <c r="H133" s="9">
        <v>276.601</v>
      </c>
      <c r="I133" s="9">
        <v>682.23699999999997</v>
      </c>
      <c r="J133" s="9">
        <v>647.18399999999997</v>
      </c>
      <c r="K133" s="9">
        <v>255.85400000000001</v>
      </c>
      <c r="L133" s="9">
        <v>257.10700000000003</v>
      </c>
      <c r="M133" s="9">
        <v>88.825999999999993</v>
      </c>
      <c r="N133" s="9">
        <v>87.007000000000005</v>
      </c>
    </row>
    <row r="134" spans="1:16" x14ac:dyDescent="0.25">
      <c r="C134" s="9">
        <v>699.53800000000001</v>
      </c>
      <c r="D134" s="9">
        <v>734.61199999999997</v>
      </c>
      <c r="E134" s="9">
        <v>164.39099999999999</v>
      </c>
      <c r="F134" s="9">
        <v>162.15700000000001</v>
      </c>
      <c r="G134" s="9">
        <v>310.74299999999999</v>
      </c>
      <c r="H134" s="9">
        <v>314.89600000000002</v>
      </c>
      <c r="I134" s="9">
        <v>274.428</v>
      </c>
      <c r="J134" s="9">
        <v>277.84100000000001</v>
      </c>
      <c r="K134" s="9">
        <v>442.05200000000002</v>
      </c>
      <c r="L134" s="9">
        <v>433.17899999999997</v>
      </c>
      <c r="M134" s="9">
        <v>89.911000000000001</v>
      </c>
      <c r="N134" s="9">
        <v>89.040999999999997</v>
      </c>
    </row>
    <row r="135" spans="1:16" x14ac:dyDescent="0.25">
      <c r="C135" s="9">
        <v>571.81299999999999</v>
      </c>
      <c r="D135" s="9">
        <v>620.83100000000002</v>
      </c>
      <c r="E135" s="9">
        <v>714.89499999999998</v>
      </c>
      <c r="F135" s="9">
        <v>672.99800000000005</v>
      </c>
      <c r="G135" s="9">
        <v>486.78</v>
      </c>
      <c r="H135" s="9">
        <v>487.95299999999997</v>
      </c>
      <c r="I135" s="9">
        <v>806.97699999999998</v>
      </c>
      <c r="J135" s="9">
        <v>751.57600000000002</v>
      </c>
      <c r="K135" s="9">
        <v>621.29600000000005</v>
      </c>
      <c r="L135" s="9">
        <v>611.66399999999999</v>
      </c>
      <c r="M135" s="9">
        <v>89.677999999999997</v>
      </c>
      <c r="N135" s="9">
        <v>89.311000000000007</v>
      </c>
    </row>
    <row r="136" spans="1:16" x14ac:dyDescent="0.25">
      <c r="C136" s="9">
        <v>580.59900000000005</v>
      </c>
      <c r="D136" s="9">
        <v>598.37599999999998</v>
      </c>
      <c r="E136" s="9">
        <v>598.71699999999998</v>
      </c>
      <c r="F136" s="9">
        <v>498.20600000000002</v>
      </c>
      <c r="G136" s="9">
        <v>437.43200000000002</v>
      </c>
      <c r="H136" s="9">
        <v>429.26299999999998</v>
      </c>
      <c r="I136" s="9">
        <v>610.19299999999998</v>
      </c>
      <c r="J136" s="9">
        <v>613.52200000000005</v>
      </c>
      <c r="K136" s="9">
        <v>820.37900000000002</v>
      </c>
      <c r="L136" s="9">
        <v>805.07</v>
      </c>
      <c r="M136" s="9">
        <v>58.533000000000001</v>
      </c>
      <c r="N136" s="9">
        <v>89.391999999999996</v>
      </c>
    </row>
    <row r="137" spans="1:16" x14ac:dyDescent="0.25">
      <c r="C137" s="9">
        <v>4620.9399999999996</v>
      </c>
      <c r="D137" s="9">
        <v>4222.8689999999997</v>
      </c>
      <c r="E137" s="9">
        <v>364.65100000000001</v>
      </c>
      <c r="F137" s="9">
        <v>322.69200000000001</v>
      </c>
      <c r="G137" s="9">
        <v>454.64800000000002</v>
      </c>
      <c r="H137" s="9">
        <v>673.97299999999996</v>
      </c>
      <c r="I137" s="9">
        <v>293.31400000000002</v>
      </c>
      <c r="J137" s="9">
        <v>103.874</v>
      </c>
      <c r="K137" s="9">
        <v>974.03</v>
      </c>
      <c r="L137" s="9">
        <v>962.255</v>
      </c>
      <c r="M137" s="9">
        <v>75.765000000000001</v>
      </c>
      <c r="N137" s="9">
        <v>90.052999999999997</v>
      </c>
    </row>
    <row r="138" spans="1:16" x14ac:dyDescent="0.25">
      <c r="C138" s="9">
        <v>913.73900000000003</v>
      </c>
      <c r="D138" s="9">
        <v>858.43799999999999</v>
      </c>
      <c r="E138" s="9">
        <v>218.42099999999999</v>
      </c>
      <c r="F138" s="9">
        <v>220.791</v>
      </c>
      <c r="G138" s="9">
        <v>541.5</v>
      </c>
      <c r="H138" s="9">
        <v>540.96299999999997</v>
      </c>
      <c r="I138" s="9">
        <v>160.97300000000001</v>
      </c>
      <c r="J138" s="9">
        <v>156.66800000000001</v>
      </c>
      <c r="K138" s="9">
        <v>2326.277</v>
      </c>
      <c r="L138" s="9">
        <v>425.077</v>
      </c>
      <c r="M138" s="9">
        <v>265.94099999999997</v>
      </c>
      <c r="N138" s="9">
        <v>254.28</v>
      </c>
    </row>
    <row r="139" spans="1:16" x14ac:dyDescent="0.25">
      <c r="C139" s="9">
        <v>595.13</v>
      </c>
      <c r="D139" s="9">
        <v>533.52300000000002</v>
      </c>
      <c r="E139" s="9">
        <v>400.39800000000002</v>
      </c>
      <c r="F139" s="9">
        <v>407.66199999999998</v>
      </c>
      <c r="G139" s="9">
        <v>449.64800000000002</v>
      </c>
      <c r="H139" s="9">
        <v>453.81599999999997</v>
      </c>
      <c r="I139" s="9">
        <v>583.85299999999995</v>
      </c>
      <c r="J139" s="9">
        <v>555.625</v>
      </c>
      <c r="K139" s="9">
        <v>2221.17</v>
      </c>
      <c r="L139" s="9">
        <v>120.68899999999999</v>
      </c>
      <c r="M139" s="9">
        <v>138.79</v>
      </c>
      <c r="N139" s="9">
        <v>142.78200000000001</v>
      </c>
    </row>
    <row r="140" spans="1:16" x14ac:dyDescent="0.25">
      <c r="O140" s="5"/>
      <c r="P140" s="7"/>
    </row>
    <row r="141" spans="1:16" x14ac:dyDescent="0.25">
      <c r="A141" s="2">
        <v>1.25</v>
      </c>
      <c r="B141">
        <v>24.4</v>
      </c>
      <c r="C141" s="9">
        <v>1171.905</v>
      </c>
      <c r="D141" s="9">
        <v>1184.2139999999999</v>
      </c>
      <c r="E141" s="9">
        <v>992.803</v>
      </c>
      <c r="F141" s="9">
        <v>942.44399999999996</v>
      </c>
      <c r="G141" s="9">
        <v>504.69600000000003</v>
      </c>
      <c r="H141" s="9">
        <v>470.56200000000001</v>
      </c>
      <c r="I141" s="9">
        <v>1078.655</v>
      </c>
      <c r="J141" s="9">
        <v>999.23500000000001</v>
      </c>
      <c r="K141" s="9">
        <v>83.941000000000003</v>
      </c>
      <c r="L141" s="9">
        <v>81.814999999999998</v>
      </c>
      <c r="M141" s="9">
        <v>108.86499999999999</v>
      </c>
      <c r="N141" s="9">
        <v>97.408000000000001</v>
      </c>
      <c r="O141" s="7"/>
      <c r="P141" s="7"/>
    </row>
    <row r="142" spans="1:16" x14ac:dyDescent="0.25">
      <c r="C142" s="9">
        <v>1082.962</v>
      </c>
      <c r="D142" s="9">
        <v>1112.402</v>
      </c>
      <c r="E142" s="9">
        <v>367.15600000000001</v>
      </c>
      <c r="F142" s="9">
        <v>304.83800000000002</v>
      </c>
      <c r="G142" s="9">
        <v>286.95400000000001</v>
      </c>
      <c r="H142" s="9">
        <v>286.72699999999998</v>
      </c>
      <c r="I142" s="9">
        <v>718.05499999999995</v>
      </c>
      <c r="J142" s="9">
        <v>675.01</v>
      </c>
      <c r="K142" s="9">
        <v>254.958</v>
      </c>
      <c r="L142" s="9">
        <v>261.68200000000002</v>
      </c>
      <c r="M142" s="9">
        <v>88.233999999999995</v>
      </c>
      <c r="N142" s="9">
        <v>87.149000000000001</v>
      </c>
      <c r="O142" s="7"/>
      <c r="P142" s="7"/>
    </row>
    <row r="143" spans="1:16" x14ac:dyDescent="0.25">
      <c r="C143" s="9">
        <v>735.28</v>
      </c>
      <c r="D143" s="9">
        <v>768.26700000000005</v>
      </c>
      <c r="E143" s="9">
        <v>165.30699999999999</v>
      </c>
      <c r="F143" s="9">
        <v>165.102</v>
      </c>
      <c r="G143" s="9">
        <v>322.01400000000001</v>
      </c>
      <c r="H143" s="9">
        <v>329.54899999999998</v>
      </c>
      <c r="I143" s="9">
        <v>284.99099999999999</v>
      </c>
      <c r="J143" s="9">
        <v>283.52999999999997</v>
      </c>
      <c r="K143" s="9">
        <v>444.755</v>
      </c>
      <c r="L143" s="9">
        <v>434.87400000000002</v>
      </c>
      <c r="M143" s="9">
        <v>90.048000000000002</v>
      </c>
      <c r="N143" s="9">
        <v>87.492999999999995</v>
      </c>
      <c r="O143" s="7"/>
      <c r="P143" s="7"/>
    </row>
    <row r="144" spans="1:16" x14ac:dyDescent="0.25">
      <c r="C144" s="9">
        <v>590.33399999999995</v>
      </c>
      <c r="D144" s="9">
        <v>645.96100000000001</v>
      </c>
      <c r="E144" s="9">
        <v>745.77700000000004</v>
      </c>
      <c r="F144" s="9">
        <v>702.25</v>
      </c>
      <c r="G144" s="9">
        <v>500.12</v>
      </c>
      <c r="H144" s="9">
        <v>507.053</v>
      </c>
      <c r="I144" s="9">
        <v>841.74699999999996</v>
      </c>
      <c r="J144" s="9">
        <v>786.96199999999999</v>
      </c>
      <c r="K144" s="9">
        <v>617.96299999999997</v>
      </c>
      <c r="L144" s="9">
        <v>606.06399999999996</v>
      </c>
      <c r="M144" s="9">
        <v>88.483999999999995</v>
      </c>
      <c r="N144" s="9">
        <v>88.432000000000002</v>
      </c>
      <c r="O144" s="7"/>
      <c r="P144" s="7"/>
    </row>
    <row r="145" spans="1:32" x14ac:dyDescent="0.25">
      <c r="C145" s="9">
        <v>604.16999999999996</v>
      </c>
      <c r="D145" s="9">
        <v>625.30100000000004</v>
      </c>
      <c r="E145" s="9">
        <v>624.27</v>
      </c>
      <c r="F145" s="9">
        <v>518.202</v>
      </c>
      <c r="G145" s="9">
        <v>452.55500000000001</v>
      </c>
      <c r="H145" s="9">
        <v>447.92599999999999</v>
      </c>
      <c r="I145" s="9">
        <v>630.21699999999998</v>
      </c>
      <c r="J145" s="9">
        <v>629.27499999999998</v>
      </c>
      <c r="K145" s="9">
        <v>823.03099999999995</v>
      </c>
      <c r="L145" s="9">
        <v>811.20100000000002</v>
      </c>
      <c r="M145" s="9">
        <v>58.348999999999997</v>
      </c>
      <c r="N145" s="9">
        <v>87.576999999999998</v>
      </c>
      <c r="O145" s="7"/>
      <c r="P145" s="7"/>
    </row>
    <row r="146" spans="1:32" x14ac:dyDescent="0.25">
      <c r="C146" s="9">
        <v>4827.6959999999999</v>
      </c>
      <c r="D146" s="9">
        <v>4404.3249999999998</v>
      </c>
      <c r="E146" s="9">
        <v>372.51100000000002</v>
      </c>
      <c r="F146" s="9">
        <v>332.452</v>
      </c>
      <c r="G146" s="9">
        <v>473.57299999999998</v>
      </c>
      <c r="H146" s="9">
        <v>700.66300000000001</v>
      </c>
      <c r="I146" s="9">
        <v>300.798</v>
      </c>
      <c r="J146" s="9">
        <v>111.378</v>
      </c>
      <c r="K146" s="9">
        <v>976.577</v>
      </c>
      <c r="L146" s="9">
        <v>949.78700000000003</v>
      </c>
      <c r="M146" s="9">
        <v>77.311999999999998</v>
      </c>
      <c r="N146" s="9">
        <v>90.587999999999994</v>
      </c>
      <c r="O146" s="7"/>
      <c r="P146" s="7"/>
    </row>
    <row r="147" spans="1:32" x14ac:dyDescent="0.25">
      <c r="C147" s="9">
        <v>956.88499999999999</v>
      </c>
      <c r="D147" s="9">
        <v>893.93700000000001</v>
      </c>
      <c r="E147" s="9">
        <v>223.62</v>
      </c>
      <c r="F147" s="9">
        <v>226.75899999999999</v>
      </c>
      <c r="G147" s="9">
        <v>557.05700000000002</v>
      </c>
      <c r="H147" s="9">
        <v>559.24</v>
      </c>
      <c r="I147" s="9">
        <v>161.857</v>
      </c>
      <c r="J147" s="9">
        <v>160.749</v>
      </c>
      <c r="K147" s="9">
        <v>2412.0990000000002</v>
      </c>
      <c r="L147" s="9">
        <v>440.5</v>
      </c>
      <c r="M147" s="9">
        <v>268.93400000000003</v>
      </c>
      <c r="N147" s="9">
        <v>255.9</v>
      </c>
    </row>
    <row r="148" spans="1:32" x14ac:dyDescent="0.25">
      <c r="C148" s="9">
        <v>624.00400000000002</v>
      </c>
      <c r="D148" s="9">
        <v>559.83000000000004</v>
      </c>
      <c r="E148" s="9">
        <v>413.89400000000001</v>
      </c>
      <c r="F148" s="9">
        <v>423.6</v>
      </c>
      <c r="G148" s="9">
        <v>467.30399999999997</v>
      </c>
      <c r="H148" s="9">
        <v>464.73899999999998</v>
      </c>
      <c r="I148" s="9">
        <v>608.50199999999995</v>
      </c>
      <c r="J148" s="9">
        <v>578.221</v>
      </c>
      <c r="K148" s="9">
        <v>2305.7379999999998</v>
      </c>
      <c r="L148" s="9">
        <v>119.642</v>
      </c>
      <c r="M148" s="9">
        <v>138.37299999999999</v>
      </c>
      <c r="N148" s="9">
        <v>144.21899999999999</v>
      </c>
    </row>
    <row r="150" spans="1:32" x14ac:dyDescent="0.25">
      <c r="A150" t="s">
        <v>2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spans="1:32" x14ac:dyDescent="0.25">
      <c r="A151" t="s">
        <v>3</v>
      </c>
      <c r="B151" t="s">
        <v>14</v>
      </c>
      <c r="C151" s="9">
        <v>1.3</v>
      </c>
      <c r="D151" s="9" t="s">
        <v>5</v>
      </c>
      <c r="E151" s="9" t="s">
        <v>15</v>
      </c>
      <c r="F151" s="9" t="s">
        <v>7</v>
      </c>
      <c r="G151" s="9" t="b">
        <v>0</v>
      </c>
      <c r="H151" s="9" t="s">
        <v>8</v>
      </c>
      <c r="I151" s="9" t="b">
        <v>0</v>
      </c>
      <c r="J151" s="9">
        <v>1</v>
      </c>
      <c r="K151" s="9"/>
      <c r="L151" s="9"/>
      <c r="M151" s="9"/>
      <c r="N151" s="9"/>
      <c r="Z151">
        <v>6</v>
      </c>
      <c r="AA151" t="s">
        <v>16</v>
      </c>
      <c r="AD151">
        <v>1</v>
      </c>
      <c r="AE151">
        <v>8</v>
      </c>
      <c r="AF151" t="s">
        <v>10</v>
      </c>
    </row>
    <row r="152" spans="1:32" x14ac:dyDescent="0.25">
      <c r="B152" t="s">
        <v>13</v>
      </c>
      <c r="C152" s="9">
        <v>1</v>
      </c>
      <c r="D152" s="9">
        <v>2</v>
      </c>
      <c r="E152" s="9">
        <v>3</v>
      </c>
      <c r="F152" s="9">
        <v>4</v>
      </c>
      <c r="G152" s="9">
        <v>5</v>
      </c>
      <c r="H152" s="9">
        <v>6</v>
      </c>
      <c r="I152" s="9">
        <v>7</v>
      </c>
      <c r="J152" s="9">
        <v>8</v>
      </c>
      <c r="K152" s="9">
        <v>9</v>
      </c>
      <c r="L152" s="9">
        <v>10</v>
      </c>
      <c r="M152" s="9">
        <v>11</v>
      </c>
      <c r="N152" s="9">
        <v>12</v>
      </c>
    </row>
    <row r="153" spans="1:32" x14ac:dyDescent="0.25">
      <c r="B153">
        <v>25.4</v>
      </c>
      <c r="C153" s="9">
        <v>5159.9870000000001</v>
      </c>
      <c r="D153" s="9">
        <v>6089.0780000000004</v>
      </c>
      <c r="E153" s="9">
        <v>6688.9449999999997</v>
      </c>
      <c r="F153" s="9">
        <v>5894.5339999999997</v>
      </c>
      <c r="G153" s="9">
        <v>5862.02</v>
      </c>
      <c r="H153" s="9">
        <v>5729.2269999999999</v>
      </c>
      <c r="I153" s="9">
        <v>5811.2939999999999</v>
      </c>
      <c r="J153" s="9">
        <v>6826.4139999999998</v>
      </c>
      <c r="K153" s="9">
        <v>455.95299999999997</v>
      </c>
      <c r="L153" s="9">
        <v>491.80599999999998</v>
      </c>
      <c r="M153" s="9">
        <v>524.34500000000003</v>
      </c>
      <c r="N153" s="9">
        <v>494.08</v>
      </c>
      <c r="R153" s="7"/>
    </row>
    <row r="154" spans="1:32" x14ac:dyDescent="0.25">
      <c r="C154" s="9">
        <v>6003.8370000000004</v>
      </c>
      <c r="D154" s="9">
        <v>8467.5820000000003</v>
      </c>
      <c r="E154" s="9">
        <v>3490.8649999999998</v>
      </c>
      <c r="F154" s="9">
        <v>2895.2809999999999</v>
      </c>
      <c r="G154" s="9">
        <v>8064.0739999999996</v>
      </c>
      <c r="H154" s="9">
        <v>8619.8070000000007</v>
      </c>
      <c r="I154" s="9">
        <v>6232.4189999999999</v>
      </c>
      <c r="J154" s="9">
        <v>6569.7269999999999</v>
      </c>
      <c r="K154" s="9">
        <v>471.28100000000001</v>
      </c>
      <c r="L154" s="9">
        <v>515.77599999999995</v>
      </c>
      <c r="M154" s="9">
        <v>3364.3789999999999</v>
      </c>
      <c r="N154" s="9">
        <v>2318.9209999999998</v>
      </c>
      <c r="O154" s="7"/>
      <c r="Q154" s="7"/>
      <c r="R154" s="7"/>
    </row>
    <row r="155" spans="1:32" x14ac:dyDescent="0.25">
      <c r="C155" s="9">
        <v>4982.8320000000003</v>
      </c>
      <c r="D155" s="9">
        <v>6440.3370000000004</v>
      </c>
      <c r="E155" s="9">
        <v>7420.2330000000002</v>
      </c>
      <c r="F155" s="9">
        <v>7127.6090000000004</v>
      </c>
      <c r="G155" s="9">
        <v>5607.5460000000003</v>
      </c>
      <c r="H155" s="9">
        <v>6403.223</v>
      </c>
      <c r="I155" s="9">
        <v>5137.683</v>
      </c>
      <c r="J155" s="9">
        <v>5355.72</v>
      </c>
      <c r="K155" s="9">
        <v>476.67200000000003</v>
      </c>
      <c r="L155" s="9">
        <v>513.88800000000003</v>
      </c>
      <c r="M155" s="9">
        <v>7166.9430000000002</v>
      </c>
      <c r="N155" s="9">
        <v>5955.942</v>
      </c>
      <c r="O155" s="7"/>
      <c r="Q155" s="7"/>
      <c r="R155" s="7"/>
    </row>
    <row r="156" spans="1:32" x14ac:dyDescent="0.25">
      <c r="C156" s="9">
        <v>5067.3220000000001</v>
      </c>
      <c r="D156" s="9">
        <v>6458.9139999999998</v>
      </c>
      <c r="E156" s="9">
        <v>7963.2269999999999</v>
      </c>
      <c r="F156" s="9">
        <v>6660.0410000000002</v>
      </c>
      <c r="G156" s="9">
        <v>5889.2659999999996</v>
      </c>
      <c r="H156" s="9">
        <v>6457.1459999999997</v>
      </c>
      <c r="I156" s="9">
        <v>6136.652</v>
      </c>
      <c r="J156" s="9">
        <v>6334.527</v>
      </c>
      <c r="K156" s="9">
        <v>477.67200000000003</v>
      </c>
      <c r="L156" s="9">
        <v>520.303</v>
      </c>
      <c r="M156" s="9">
        <v>12323.216</v>
      </c>
      <c r="N156" s="9">
        <v>9690.9269999999997</v>
      </c>
      <c r="O156" s="7"/>
      <c r="Q156" s="7"/>
      <c r="R156" s="7"/>
    </row>
    <row r="157" spans="1:32" x14ac:dyDescent="0.25">
      <c r="C157" s="9">
        <v>6284.8249999999998</v>
      </c>
      <c r="D157" s="9">
        <v>7365.2740000000003</v>
      </c>
      <c r="E157" s="9">
        <v>5585.8190000000004</v>
      </c>
      <c r="F157" s="9">
        <v>4694.2280000000001</v>
      </c>
      <c r="G157" s="9">
        <v>4734.5879999999997</v>
      </c>
      <c r="H157" s="9">
        <v>5214.0050000000001</v>
      </c>
      <c r="I157" s="9">
        <v>7671.2160000000003</v>
      </c>
      <c r="J157" s="9">
        <v>8942.4480000000003</v>
      </c>
      <c r="K157" s="9">
        <v>489.00799999999998</v>
      </c>
      <c r="L157" s="9">
        <v>511.56299999999999</v>
      </c>
      <c r="M157" s="9">
        <v>12028.938</v>
      </c>
      <c r="N157" s="9">
        <v>11571.555</v>
      </c>
      <c r="O157" s="7"/>
      <c r="Q157" s="7"/>
      <c r="R157" s="7"/>
    </row>
    <row r="158" spans="1:32" x14ac:dyDescent="0.25">
      <c r="C158" s="9">
        <v>4199.518</v>
      </c>
      <c r="D158" s="9">
        <v>4515.18</v>
      </c>
      <c r="E158" s="9">
        <v>6148.5069999999996</v>
      </c>
      <c r="F158" s="9">
        <v>4353.6120000000001</v>
      </c>
      <c r="G158" s="9">
        <v>6172.4790000000003</v>
      </c>
      <c r="H158" s="9">
        <v>5539.1</v>
      </c>
      <c r="I158" s="9">
        <v>2936.0749999999998</v>
      </c>
      <c r="J158" s="9">
        <v>903.59400000000005</v>
      </c>
      <c r="K158" s="9">
        <v>485.63400000000001</v>
      </c>
      <c r="L158" s="9">
        <v>512.65800000000002</v>
      </c>
      <c r="M158" s="9">
        <v>11938.478999999999</v>
      </c>
      <c r="N158" s="9">
        <v>19133.240000000002</v>
      </c>
      <c r="O158" s="7"/>
      <c r="Q158" s="7"/>
      <c r="R158" s="7"/>
    </row>
    <row r="159" spans="1:32" x14ac:dyDescent="0.25">
      <c r="C159" s="9">
        <v>4538.3069999999998</v>
      </c>
      <c r="D159" s="9">
        <v>5409.875</v>
      </c>
      <c r="E159" s="9">
        <v>3327.3980000000001</v>
      </c>
      <c r="F159" s="9">
        <v>2803.8829999999998</v>
      </c>
      <c r="G159" s="9">
        <v>5466.6589999999997</v>
      </c>
      <c r="H159" s="9">
        <v>5926.9579999999996</v>
      </c>
      <c r="I159" s="9">
        <v>6725.1210000000001</v>
      </c>
      <c r="J159" s="9">
        <v>6845.0969999999998</v>
      </c>
      <c r="K159" s="9">
        <v>6594.4229999999998</v>
      </c>
      <c r="L159" s="9">
        <v>6030.73</v>
      </c>
      <c r="M159" s="9">
        <v>9851.6730000000007</v>
      </c>
      <c r="N159" s="9">
        <v>7824.8209999999999</v>
      </c>
      <c r="O159" s="7"/>
      <c r="Q159" s="7"/>
    </row>
    <row r="160" spans="1:32" x14ac:dyDescent="0.25">
      <c r="C160" s="9">
        <v>4644.8599999999997</v>
      </c>
      <c r="D160" s="9">
        <v>5835.57</v>
      </c>
      <c r="E160" s="9">
        <v>7379.2520000000004</v>
      </c>
      <c r="F160" s="9">
        <v>6639.2160000000003</v>
      </c>
      <c r="G160" s="9">
        <v>8402.3610000000008</v>
      </c>
      <c r="H160" s="9">
        <v>8505.8719999999994</v>
      </c>
      <c r="I160" s="9">
        <v>7111.6139999999996</v>
      </c>
      <c r="J160" s="9">
        <v>7427.1869999999999</v>
      </c>
      <c r="K160" s="9">
        <v>10007.763000000001</v>
      </c>
      <c r="L160" s="9">
        <v>6880.8360000000002</v>
      </c>
      <c r="M160" s="9">
        <v>10522.282999999999</v>
      </c>
      <c r="N160" s="9">
        <v>7626.7629999999999</v>
      </c>
      <c r="Q160" s="7"/>
    </row>
    <row r="174" spans="1:1" x14ac:dyDescent="0.25">
      <c r="A174" t="s">
        <v>2</v>
      </c>
    </row>
    <row r="175" spans="1:1" x14ac:dyDescent="0.25">
      <c r="A175" t="s">
        <v>17</v>
      </c>
    </row>
    <row r="176" spans="1:1" x14ac:dyDescent="0.25">
      <c r="A176" s="5" t="s">
        <v>35</v>
      </c>
    </row>
    <row r="177" spans="1:10" x14ac:dyDescent="0.25">
      <c r="C177" t="s">
        <v>18</v>
      </c>
      <c r="D177" t="s">
        <v>19</v>
      </c>
    </row>
    <row r="178" spans="1:10" x14ac:dyDescent="0.25">
      <c r="A178">
        <f>K141</f>
        <v>83.941000000000003</v>
      </c>
      <c r="B178" s="7">
        <f>L141</f>
        <v>81.814999999999998</v>
      </c>
      <c r="C178">
        <f>AVERAGE(A178:B178)</f>
        <v>82.878</v>
      </c>
      <c r="D178">
        <v>0</v>
      </c>
      <c r="E178">
        <f>AVERAGEA(A178:B178)</f>
        <v>82.878</v>
      </c>
      <c r="F178">
        <v>0</v>
      </c>
    </row>
    <row r="179" spans="1:10" x14ac:dyDescent="0.25">
      <c r="A179" s="7">
        <f t="shared" ref="A179:B179" si="0">K142</f>
        <v>254.958</v>
      </c>
      <c r="B179" s="7">
        <f t="shared" si="0"/>
        <v>261.68200000000002</v>
      </c>
      <c r="C179" s="7">
        <f t="shared" ref="C179:C183" si="1">AVERAGE(A179:B179)</f>
        <v>258.32</v>
      </c>
      <c r="D179">
        <v>0.1</v>
      </c>
      <c r="E179" s="7">
        <f>AVERAGEA(A179:B179)</f>
        <v>258.32</v>
      </c>
      <c r="F179">
        <v>0.1</v>
      </c>
    </row>
    <row r="180" spans="1:10" x14ac:dyDescent="0.25">
      <c r="A180" s="7">
        <f t="shared" ref="A180:B180" si="2">K143</f>
        <v>444.755</v>
      </c>
      <c r="B180" s="7">
        <f t="shared" si="2"/>
        <v>434.87400000000002</v>
      </c>
      <c r="C180" s="7">
        <f t="shared" si="1"/>
        <v>439.81450000000001</v>
      </c>
      <c r="D180">
        <v>0.2</v>
      </c>
      <c r="E180" s="7">
        <f t="shared" ref="E179:E183" si="3">AVERAGEA(A180:B180)</f>
        <v>439.81450000000001</v>
      </c>
      <c r="F180">
        <v>0.2</v>
      </c>
      <c r="J180" t="s">
        <v>34</v>
      </c>
    </row>
    <row r="181" spans="1:10" x14ac:dyDescent="0.25">
      <c r="A181" s="7">
        <f t="shared" ref="A181:B181" si="4">K144</f>
        <v>617.96299999999997</v>
      </c>
      <c r="B181" s="7">
        <f t="shared" si="4"/>
        <v>606.06399999999996</v>
      </c>
      <c r="C181" s="7">
        <f t="shared" si="1"/>
        <v>612.01350000000002</v>
      </c>
      <c r="D181">
        <v>0.3</v>
      </c>
      <c r="E181" s="7">
        <f>AVERAGEA(A181:B181)</f>
        <v>612.01350000000002</v>
      </c>
      <c r="F181">
        <v>0.3</v>
      </c>
    </row>
    <row r="182" spans="1:10" x14ac:dyDescent="0.25">
      <c r="A182" s="7">
        <f t="shared" ref="A182:B182" si="5">K145</f>
        <v>823.03099999999995</v>
      </c>
      <c r="B182" s="7">
        <f t="shared" si="5"/>
        <v>811.20100000000002</v>
      </c>
      <c r="C182" s="7">
        <f t="shared" si="1"/>
        <v>817.11599999999999</v>
      </c>
      <c r="D182">
        <v>0.4</v>
      </c>
      <c r="E182" s="7">
        <f>AVERAGEA(A182:B182)</f>
        <v>817.11599999999999</v>
      </c>
      <c r="F182">
        <v>0.4</v>
      </c>
    </row>
    <row r="183" spans="1:10" x14ac:dyDescent="0.25">
      <c r="A183" s="7">
        <f t="shared" ref="A183:B183" si="6">K146</f>
        <v>976.577</v>
      </c>
      <c r="B183" s="7">
        <f>L146</f>
        <v>949.78700000000003</v>
      </c>
      <c r="C183" s="7">
        <f t="shared" si="1"/>
        <v>963.18200000000002</v>
      </c>
      <c r="D183">
        <v>0.5</v>
      </c>
      <c r="E183" s="7">
        <f>AVERAGEA(A183:B183)</f>
        <v>963.18200000000002</v>
      </c>
      <c r="F183" s="7">
        <v>0.5</v>
      </c>
    </row>
    <row r="185" spans="1:10" x14ac:dyDescent="0.25">
      <c r="A185" s="5" t="s">
        <v>36</v>
      </c>
    </row>
    <row r="186" spans="1:10" x14ac:dyDescent="0.25">
      <c r="C186" s="7" t="s">
        <v>37</v>
      </c>
      <c r="D186" s="7" t="s">
        <v>19</v>
      </c>
      <c r="E186" s="7"/>
      <c r="F186" s="7"/>
    </row>
    <row r="187" spans="1:10" x14ac:dyDescent="0.25">
      <c r="A187">
        <f>M153</f>
        <v>524.34500000000003</v>
      </c>
      <c r="B187" s="7">
        <f>N153</f>
        <v>494.08</v>
      </c>
      <c r="C187" s="7">
        <f>AVERAGE(A187:B187)</f>
        <v>509.21249999999998</v>
      </c>
      <c r="D187" s="7">
        <v>0</v>
      </c>
      <c r="E187" s="7"/>
      <c r="F187" s="7"/>
    </row>
    <row r="188" spans="1:10" x14ac:dyDescent="0.25">
      <c r="A188" s="7">
        <f t="shared" ref="A188:B188" si="7">M154</f>
        <v>3364.3789999999999</v>
      </c>
      <c r="B188" s="7">
        <f t="shared" si="7"/>
        <v>2318.9209999999998</v>
      </c>
      <c r="C188" s="7">
        <f t="shared" ref="C188:C192" si="8">AVERAGE(A188:B188)</f>
        <v>2841.6499999999996</v>
      </c>
      <c r="D188" s="7">
        <v>0.1</v>
      </c>
      <c r="E188" s="7"/>
      <c r="F188" s="7"/>
    </row>
    <row r="189" spans="1:10" x14ac:dyDescent="0.25">
      <c r="A189" s="7">
        <f t="shared" ref="A189:B189" si="9">M155</f>
        <v>7166.9430000000002</v>
      </c>
      <c r="B189" s="7">
        <f t="shared" si="9"/>
        <v>5955.942</v>
      </c>
      <c r="C189" s="7">
        <f t="shared" si="8"/>
        <v>6561.4425000000001</v>
      </c>
      <c r="D189" s="7">
        <v>0.3</v>
      </c>
      <c r="E189" s="7"/>
      <c r="F189" s="7"/>
    </row>
    <row r="190" spans="1:10" x14ac:dyDescent="0.25">
      <c r="A190" s="7">
        <f t="shared" ref="A190:B190" si="10">M156</f>
        <v>12323.216</v>
      </c>
      <c r="B190" s="7">
        <f t="shared" si="10"/>
        <v>9690.9269999999997</v>
      </c>
      <c r="C190" s="7">
        <f t="shared" si="8"/>
        <v>11007.0715</v>
      </c>
      <c r="D190" s="7">
        <v>0.75</v>
      </c>
      <c r="E190" s="7"/>
      <c r="F190" s="7"/>
    </row>
    <row r="191" spans="1:10" x14ac:dyDescent="0.25">
      <c r="A191" s="7">
        <f t="shared" ref="A191:B191" si="11">M157</f>
        <v>12028.938</v>
      </c>
      <c r="B191" s="7">
        <f t="shared" si="11"/>
        <v>11571.555</v>
      </c>
      <c r="C191" s="7">
        <f t="shared" si="8"/>
        <v>11800.246500000001</v>
      </c>
      <c r="D191" s="7">
        <v>1.1000000000000001</v>
      </c>
      <c r="E191" s="7"/>
      <c r="F191" s="7"/>
    </row>
    <row r="192" spans="1:10" x14ac:dyDescent="0.25">
      <c r="A192" s="7">
        <f t="shared" ref="A192:B192" si="12">M158</f>
        <v>11938.478999999999</v>
      </c>
      <c r="B192" s="7">
        <f t="shared" si="12"/>
        <v>19133.240000000002</v>
      </c>
      <c r="C192" s="7">
        <f t="shared" si="8"/>
        <v>15535.8595</v>
      </c>
      <c r="D192" s="7">
        <v>1.4</v>
      </c>
      <c r="E192" s="7"/>
      <c r="F192" s="7"/>
    </row>
    <row r="193" spans="1:2" x14ac:dyDescent="0.25">
      <c r="A193" s="7"/>
      <c r="B193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7"/>
  <sheetViews>
    <sheetView tabSelected="1" topLeftCell="A568" zoomScale="145" zoomScaleNormal="145" workbookViewId="0">
      <selection activeCell="B542" sqref="B542:B577"/>
    </sheetView>
  </sheetViews>
  <sheetFormatPr defaultRowHeight="15" x14ac:dyDescent="0.25"/>
  <cols>
    <col min="9" max="9" width="13.28515625" customWidth="1"/>
    <col min="10" max="10" width="13.140625" customWidth="1"/>
    <col min="11" max="11" width="12.42578125" customWidth="1"/>
    <col min="15" max="15" width="14.28515625" customWidth="1"/>
    <col min="16" max="16" width="12" customWidth="1"/>
  </cols>
  <sheetData>
    <row r="1" spans="1:19" x14ac:dyDescent="0.25">
      <c r="A1" t="s">
        <v>20</v>
      </c>
      <c r="B1" t="s">
        <v>21</v>
      </c>
      <c r="C1" t="s">
        <v>24</v>
      </c>
      <c r="D1" t="s">
        <v>25</v>
      </c>
      <c r="F1" t="s">
        <v>26</v>
      </c>
      <c r="G1" t="s">
        <v>27</v>
      </c>
      <c r="I1" t="s">
        <v>28</v>
      </c>
      <c r="J1" t="s">
        <v>29</v>
      </c>
      <c r="L1" t="s">
        <v>30</v>
      </c>
      <c r="M1" t="s">
        <v>31</v>
      </c>
      <c r="O1" t="s">
        <v>32</v>
      </c>
      <c r="P1" t="s">
        <v>33</v>
      </c>
      <c r="R1" t="s">
        <v>23</v>
      </c>
      <c r="S1" t="s">
        <v>22</v>
      </c>
    </row>
    <row r="2" spans="1:19" x14ac:dyDescent="0.25">
      <c r="A2">
        <v>0</v>
      </c>
      <c r="B2" s="3" t="s">
        <v>42</v>
      </c>
      <c r="C2">
        <f>' data'!C6</f>
        <v>271.09399999999999</v>
      </c>
      <c r="D2">
        <f>' data'!D6</f>
        <v>272.714</v>
      </c>
      <c r="F2">
        <f>' data'!C$153</f>
        <v>5159.9870000000001</v>
      </c>
      <c r="G2" s="7">
        <f>' data'!D$153</f>
        <v>6089.0780000000004</v>
      </c>
      <c r="I2">
        <f>0.0005*kin!C2</f>
        <v>0.135547</v>
      </c>
      <c r="J2" s="7">
        <f>0.0005*kin!D2</f>
        <v>0.13635700000000001</v>
      </c>
      <c r="L2">
        <f>0.0001*F2-0.16</f>
        <v>0.3559987</v>
      </c>
      <c r="M2" s="7">
        <f>0.0001*G2-0.16</f>
        <v>0.44890780000000008</v>
      </c>
      <c r="O2">
        <f>I2/L2</f>
        <v>0.38075139038429073</v>
      </c>
      <c r="P2">
        <f>J2/M2</f>
        <v>0.3037527973450227</v>
      </c>
      <c r="R2">
        <f>AVERAGE(O2:Q2)</f>
        <v>0.34225209386465671</v>
      </c>
      <c r="S2">
        <f>STDEVA(O2:Q2)</f>
        <v>5.4446227279889799E-2</v>
      </c>
    </row>
    <row r="3" spans="1:19" x14ac:dyDescent="0.25">
      <c r="A3">
        <v>0</v>
      </c>
      <c r="B3" s="3" t="s">
        <v>43</v>
      </c>
      <c r="C3">
        <f>' data'!C7</f>
        <v>276.66399999999999</v>
      </c>
      <c r="D3">
        <f>' data'!D7</f>
        <v>272.24900000000002</v>
      </c>
      <c r="F3" s="7">
        <f>' data'!C$154</f>
        <v>6003.8370000000004</v>
      </c>
      <c r="G3" s="7">
        <f>' data'!D$154</f>
        <v>8467.5820000000003</v>
      </c>
      <c r="I3" s="9">
        <f>0.0005*kin!C3</f>
        <v>0.13833199999999998</v>
      </c>
      <c r="J3" s="9">
        <f>0.0005*kin!D3</f>
        <v>0.13612450000000001</v>
      </c>
      <c r="K3" s="9"/>
      <c r="L3" s="9">
        <f t="shared" ref="L3:L66" si="0">0.0001*F3-0.16</f>
        <v>0.44038370000000004</v>
      </c>
      <c r="M3" s="9">
        <f t="shared" ref="M3:M66" si="1">0.0001*G3-0.16</f>
        <v>0.6867582000000001</v>
      </c>
      <c r="N3" s="7"/>
      <c r="O3" s="7">
        <f t="shared" ref="O3:O74" si="2">I3/L3</f>
        <v>0.31411698480211681</v>
      </c>
      <c r="P3" s="7">
        <f t="shared" ref="P3:P74" si="3">J3/M3</f>
        <v>0.19821314110264718</v>
      </c>
      <c r="R3">
        <f t="shared" ref="R3:R90" si="4">AVERAGE(O3:Q3)</f>
        <v>0.25616506295238201</v>
      </c>
      <c r="S3">
        <f t="shared" ref="S3:S90" si="5">STDEVA(O3:Q3)</f>
        <v>8.1956393845480632E-2</v>
      </c>
    </row>
    <row r="4" spans="1:19" x14ac:dyDescent="0.25">
      <c r="A4">
        <v>0</v>
      </c>
      <c r="B4" s="3" t="s">
        <v>44</v>
      </c>
      <c r="C4">
        <f>' data'!C8</f>
        <v>210.94399999999999</v>
      </c>
      <c r="D4">
        <f>' data'!D8</f>
        <v>203.38499999999999</v>
      </c>
      <c r="F4" s="7">
        <f>' data'!C$155</f>
        <v>4982.8320000000003</v>
      </c>
      <c r="G4" s="7">
        <f>' data'!D$155</f>
        <v>6440.3370000000004</v>
      </c>
      <c r="I4" s="9">
        <f>0.0005*kin!C4</f>
        <v>0.105472</v>
      </c>
      <c r="J4" s="9">
        <f>0.0005*kin!D4</f>
        <v>0.10169249999999999</v>
      </c>
      <c r="K4" s="9"/>
      <c r="L4" s="9">
        <f t="shared" si="0"/>
        <v>0.33828320000000001</v>
      </c>
      <c r="M4" s="9">
        <f t="shared" si="1"/>
        <v>0.48403370000000001</v>
      </c>
      <c r="N4" s="7"/>
      <c r="O4" s="7">
        <f t="shared" si="2"/>
        <v>0.31178610111291366</v>
      </c>
      <c r="P4" s="7">
        <f t="shared" si="3"/>
        <v>0.21009384263946909</v>
      </c>
      <c r="R4">
        <f t="shared" si="4"/>
        <v>0.26093997187619139</v>
      </c>
      <c r="S4">
        <f t="shared" si="5"/>
        <v>7.190728556074763E-2</v>
      </c>
    </row>
    <row r="5" spans="1:19" x14ac:dyDescent="0.25">
      <c r="A5">
        <v>0</v>
      </c>
      <c r="B5" s="3" t="s">
        <v>45</v>
      </c>
      <c r="C5">
        <f>' data'!C9</f>
        <v>192.613</v>
      </c>
      <c r="D5">
        <f>' data'!D9</f>
        <v>187.988</v>
      </c>
      <c r="F5" s="7">
        <f>' data'!C$156</f>
        <v>5067.3220000000001</v>
      </c>
      <c r="G5" s="7">
        <f>' data'!D$156</f>
        <v>6458.9139999999998</v>
      </c>
      <c r="I5" s="9">
        <f>0.0005*kin!C5</f>
        <v>9.6306500000000003E-2</v>
      </c>
      <c r="J5" s="9">
        <f>0.0005*kin!D5</f>
        <v>9.3994000000000008E-2</v>
      </c>
      <c r="K5" s="9"/>
      <c r="L5" s="9">
        <f t="shared" si="0"/>
        <v>0.34673220000000005</v>
      </c>
      <c r="M5" s="9">
        <f t="shared" si="1"/>
        <v>0.48589139999999997</v>
      </c>
      <c r="N5" s="7"/>
      <c r="O5" s="7">
        <f t="shared" si="2"/>
        <v>0.27775470521630236</v>
      </c>
      <c r="P5" s="7">
        <f t="shared" si="3"/>
        <v>0.19344651911929295</v>
      </c>
      <c r="R5">
        <f t="shared" si="4"/>
        <v>0.23560061216779765</v>
      </c>
      <c r="S5">
        <f t="shared" si="5"/>
        <v>5.9614890098732748E-2</v>
      </c>
    </row>
    <row r="6" spans="1:19" x14ac:dyDescent="0.25">
      <c r="A6">
        <v>0</v>
      </c>
      <c r="B6" s="3" t="s">
        <v>46</v>
      </c>
      <c r="C6">
        <f>' data'!C10</f>
        <v>200.74700000000001</v>
      </c>
      <c r="D6">
        <f>' data'!D10</f>
        <v>191.70699999999999</v>
      </c>
      <c r="F6" s="7">
        <f>' data'!C$157</f>
        <v>6284.8249999999998</v>
      </c>
      <c r="G6" s="7">
        <f>' data'!D$157</f>
        <v>7365.2740000000003</v>
      </c>
      <c r="I6" s="9">
        <f>0.0005*kin!C6</f>
        <v>0.1003735</v>
      </c>
      <c r="J6" s="9">
        <f>0.0005*kin!D6</f>
        <v>9.5853499999999994E-2</v>
      </c>
      <c r="K6" s="9"/>
      <c r="L6" s="9">
        <f t="shared" si="0"/>
        <v>0.46848250000000002</v>
      </c>
      <c r="M6" s="9">
        <f t="shared" si="1"/>
        <v>0.57652740000000002</v>
      </c>
      <c r="N6" s="7"/>
      <c r="O6" s="7">
        <f t="shared" si="2"/>
        <v>0.21425240003628737</v>
      </c>
      <c r="P6" s="7">
        <f t="shared" si="3"/>
        <v>0.16626009448987158</v>
      </c>
      <c r="R6">
        <f t="shared" si="4"/>
        <v>0.19025624726307949</v>
      </c>
      <c r="S6">
        <f t="shared" si="5"/>
        <v>3.3935684696647206E-2</v>
      </c>
    </row>
    <row r="7" spans="1:19" x14ac:dyDescent="0.25">
      <c r="A7">
        <v>0</v>
      </c>
      <c r="B7" s="3" t="s">
        <v>47</v>
      </c>
      <c r="C7">
        <f>' data'!C11</f>
        <v>845.01900000000001</v>
      </c>
      <c r="D7">
        <f>' data'!D11</f>
        <v>729.298</v>
      </c>
      <c r="F7" s="7">
        <f>' data'!C$158</f>
        <v>4199.518</v>
      </c>
      <c r="G7" s="7">
        <f>' data'!D$158</f>
        <v>4515.18</v>
      </c>
      <c r="I7" s="9">
        <f>0.0005*kin!C7</f>
        <v>0.42250950000000004</v>
      </c>
      <c r="J7" s="9">
        <f>0.0005*kin!D7</f>
        <v>0.364649</v>
      </c>
      <c r="K7" s="9"/>
      <c r="L7" s="9">
        <f t="shared" si="0"/>
        <v>0.25995180000000007</v>
      </c>
      <c r="M7" s="9">
        <f t="shared" si="1"/>
        <v>0.29151800000000005</v>
      </c>
      <c r="N7" s="7"/>
      <c r="O7" s="7">
        <f t="shared" si="2"/>
        <v>1.6253378510939334</v>
      </c>
      <c r="P7" s="7">
        <f t="shared" si="3"/>
        <v>1.250862725457776</v>
      </c>
      <c r="R7">
        <f t="shared" si="4"/>
        <v>1.4381002882758547</v>
      </c>
      <c r="S7">
        <f t="shared" si="5"/>
        <v>0.26479390072301012</v>
      </c>
    </row>
    <row r="8" spans="1:19" x14ac:dyDescent="0.25">
      <c r="A8">
        <v>0</v>
      </c>
      <c r="B8" s="3" t="s">
        <v>48</v>
      </c>
      <c r="C8">
        <f>' data'!C12</f>
        <v>245.12299999999999</v>
      </c>
      <c r="D8">
        <f>' data'!D12</f>
        <v>224.29499999999999</v>
      </c>
      <c r="F8" s="7">
        <f>' data'!C$159</f>
        <v>4538.3069999999998</v>
      </c>
      <c r="G8" s="7">
        <f>' data'!D$159</f>
        <v>5409.875</v>
      </c>
      <c r="I8" s="9">
        <f>0.0005*kin!C8</f>
        <v>0.1225615</v>
      </c>
      <c r="J8" s="9">
        <f>0.0005*kin!D8</f>
        <v>0.1121475</v>
      </c>
      <c r="K8" s="9"/>
      <c r="L8" s="9">
        <f t="shared" si="0"/>
        <v>0.2938307</v>
      </c>
      <c r="M8" s="9">
        <f t="shared" si="1"/>
        <v>0.38098750000000003</v>
      </c>
      <c r="N8" s="7"/>
      <c r="O8" s="7">
        <f t="shared" si="2"/>
        <v>0.41711604675753761</v>
      </c>
      <c r="P8" s="7">
        <f t="shared" si="3"/>
        <v>0.29436005118278158</v>
      </c>
      <c r="R8">
        <f t="shared" si="4"/>
        <v>0.35573804897015959</v>
      </c>
      <c r="S8">
        <f t="shared" si="5"/>
        <v>8.6801596902215561E-2</v>
      </c>
    </row>
    <row r="9" spans="1:19" x14ac:dyDescent="0.25">
      <c r="A9">
        <v>0</v>
      </c>
      <c r="B9" s="3" t="s">
        <v>49</v>
      </c>
      <c r="C9">
        <f>' data'!C13</f>
        <v>188.03899999999999</v>
      </c>
      <c r="D9">
        <f>' data'!D13</f>
        <v>168.58500000000001</v>
      </c>
      <c r="F9" s="7">
        <f>' data'!C$160</f>
        <v>4644.8599999999997</v>
      </c>
      <c r="G9" s="7">
        <f>' data'!D$160</f>
        <v>5835.57</v>
      </c>
      <c r="I9" s="9">
        <f>0.0005*kin!C9</f>
        <v>9.4019499999999992E-2</v>
      </c>
      <c r="J9" s="9">
        <f>0.0005*kin!D9</f>
        <v>8.4292500000000006E-2</v>
      </c>
      <c r="K9" s="9"/>
      <c r="L9" s="9">
        <f t="shared" si="0"/>
        <v>0.30448600000000003</v>
      </c>
      <c r="M9" s="9">
        <f t="shared" si="1"/>
        <v>0.42355699999999996</v>
      </c>
      <c r="N9" s="7"/>
      <c r="O9" s="7">
        <f t="shared" si="2"/>
        <v>0.30878102769913879</v>
      </c>
      <c r="P9" s="7">
        <f t="shared" si="3"/>
        <v>0.19901099497824382</v>
      </c>
      <c r="R9">
        <f t="shared" si="4"/>
        <v>0.25389601133869133</v>
      </c>
      <c r="S9">
        <f t="shared" si="5"/>
        <v>7.7619134508013846E-2</v>
      </c>
    </row>
    <row r="10" spans="1:19" x14ac:dyDescent="0.25">
      <c r="A10">
        <v>0</v>
      </c>
      <c r="B10" s="3" t="s">
        <v>50</v>
      </c>
      <c r="C10">
        <f>' data'!F6</f>
        <v>235.53</v>
      </c>
      <c r="D10">
        <f>' data'!G6</f>
        <v>169.70500000000001</v>
      </c>
      <c r="F10">
        <f>' data'!E$153</f>
        <v>6688.9449999999997</v>
      </c>
      <c r="G10" s="7">
        <f>' data'!F$153</f>
        <v>5894.5339999999997</v>
      </c>
      <c r="I10" s="9">
        <f>0.0005*kin!C10</f>
        <v>0.11776500000000001</v>
      </c>
      <c r="J10" s="9">
        <f>0.0005*kin!D10</f>
        <v>8.4852500000000011E-2</v>
      </c>
      <c r="K10" s="9"/>
      <c r="L10" s="9">
        <f t="shared" si="0"/>
        <v>0.50889449999999992</v>
      </c>
      <c r="M10" s="9">
        <f t="shared" si="1"/>
        <v>0.42945339999999999</v>
      </c>
      <c r="N10" s="7"/>
      <c r="O10" s="7">
        <f t="shared" si="2"/>
        <v>0.23141338725413624</v>
      </c>
      <c r="P10" s="7">
        <f t="shared" si="3"/>
        <v>0.19758255494076893</v>
      </c>
      <c r="R10">
        <f t="shared" si="4"/>
        <v>0.21449797109745258</v>
      </c>
      <c r="S10">
        <f t="shared" si="5"/>
        <v>2.3922010941967001E-2</v>
      </c>
    </row>
    <row r="11" spans="1:19" x14ac:dyDescent="0.25">
      <c r="A11">
        <v>0</v>
      </c>
      <c r="B11" s="3" t="s">
        <v>51</v>
      </c>
      <c r="C11">
        <f>' data'!F7</f>
        <v>146.249</v>
      </c>
      <c r="D11">
        <f>' data'!G7</f>
        <v>143.52000000000001</v>
      </c>
      <c r="F11" s="7">
        <f>' data'!E$154</f>
        <v>3490.8649999999998</v>
      </c>
      <c r="G11" s="7">
        <f>' data'!F$154</f>
        <v>2895.2809999999999</v>
      </c>
      <c r="I11" s="9">
        <f>0.0005*kin!C11</f>
        <v>7.3124499999999995E-2</v>
      </c>
      <c r="J11" s="9">
        <f>0.0005*kin!D11</f>
        <v>7.1760000000000004E-2</v>
      </c>
      <c r="K11" s="9"/>
      <c r="L11" s="9">
        <f t="shared" si="0"/>
        <v>0.18908650000000002</v>
      </c>
      <c r="M11" s="9">
        <f t="shared" si="1"/>
        <v>0.12952810000000001</v>
      </c>
      <c r="N11" s="7"/>
      <c r="O11" s="7">
        <f t="shared" si="2"/>
        <v>0.38672512315791974</v>
      </c>
      <c r="P11" s="7">
        <f t="shared" si="3"/>
        <v>0.55401106014833845</v>
      </c>
      <c r="R11">
        <f t="shared" si="4"/>
        <v>0.47036809165312909</v>
      </c>
      <c r="S11">
        <f t="shared" si="5"/>
        <v>0.1182890204430707</v>
      </c>
    </row>
    <row r="12" spans="1:19" x14ac:dyDescent="0.25">
      <c r="A12">
        <v>0</v>
      </c>
      <c r="B12" s="3" t="s">
        <v>52</v>
      </c>
      <c r="C12">
        <f>' data'!F8</f>
        <v>131.41999999999999</v>
      </c>
      <c r="D12">
        <f>' data'!G8</f>
        <v>159.22</v>
      </c>
      <c r="F12" s="7">
        <f>' data'!E$155</f>
        <v>7420.2330000000002</v>
      </c>
      <c r="G12" s="7">
        <f>' data'!F$155</f>
        <v>7127.6090000000004</v>
      </c>
      <c r="I12" s="9">
        <f>0.0005*kin!C12</f>
        <v>6.5709999999999991E-2</v>
      </c>
      <c r="J12" s="9">
        <f>0.0005*kin!D12</f>
        <v>7.961E-2</v>
      </c>
      <c r="K12" s="9"/>
      <c r="L12" s="9">
        <f t="shared" si="0"/>
        <v>0.58202330000000002</v>
      </c>
      <c r="M12" s="9">
        <f t="shared" si="1"/>
        <v>0.5527609</v>
      </c>
      <c r="N12" s="7"/>
      <c r="O12" s="7">
        <f t="shared" si="2"/>
        <v>0.1128992602186201</v>
      </c>
      <c r="P12" s="7">
        <f t="shared" si="3"/>
        <v>0.1440224878423926</v>
      </c>
      <c r="R12">
        <f t="shared" si="4"/>
        <v>0.12846087403050635</v>
      </c>
      <c r="S12">
        <f t="shared" si="5"/>
        <v>2.200744530518213E-2</v>
      </c>
    </row>
    <row r="13" spans="1:19" x14ac:dyDescent="0.25">
      <c r="A13">
        <v>0</v>
      </c>
      <c r="B13" s="3" t="s">
        <v>53</v>
      </c>
      <c r="C13">
        <f>' data'!F9</f>
        <v>190.12799999999999</v>
      </c>
      <c r="D13">
        <f>' data'!G9</f>
        <v>167.84700000000001</v>
      </c>
      <c r="F13" s="7">
        <f>' data'!E$156</f>
        <v>7963.2269999999999</v>
      </c>
      <c r="G13" s="7">
        <f>' data'!F$156</f>
        <v>6660.0410000000002</v>
      </c>
      <c r="I13" s="9">
        <f>0.0005*kin!C13</f>
        <v>9.5063999999999996E-2</v>
      </c>
      <c r="J13" s="9">
        <f>0.0005*kin!D13</f>
        <v>8.3923500000000012E-2</v>
      </c>
      <c r="K13" s="9"/>
      <c r="L13" s="9">
        <f t="shared" si="0"/>
        <v>0.63632270000000002</v>
      </c>
      <c r="M13" s="9">
        <f t="shared" si="1"/>
        <v>0.50600410000000007</v>
      </c>
      <c r="N13" s="7"/>
      <c r="O13" s="7">
        <f t="shared" si="2"/>
        <v>0.14939589613886162</v>
      </c>
      <c r="P13" s="7">
        <f t="shared" si="3"/>
        <v>0.16585537548015916</v>
      </c>
      <c r="R13">
        <f t="shared" si="4"/>
        <v>0.15762563580951039</v>
      </c>
      <c r="S13">
        <f t="shared" si="5"/>
        <v>1.1638609457031383E-2</v>
      </c>
    </row>
    <row r="14" spans="1:19" x14ac:dyDescent="0.25">
      <c r="A14">
        <v>0</v>
      </c>
      <c r="B14" s="3" t="s">
        <v>54</v>
      </c>
      <c r="C14">
        <f>' data'!F10</f>
        <v>168.666</v>
      </c>
      <c r="D14">
        <f>' data'!G10</f>
        <v>165.80799999999999</v>
      </c>
      <c r="F14" s="7">
        <f>' data'!E$157</f>
        <v>5585.8190000000004</v>
      </c>
      <c r="G14" s="7">
        <f>' data'!F$157</f>
        <v>4694.2280000000001</v>
      </c>
      <c r="I14" s="9">
        <f>0.0005*kin!C14</f>
        <v>8.4333000000000005E-2</v>
      </c>
      <c r="J14" s="9">
        <f>0.0005*kin!D14</f>
        <v>8.2903999999999992E-2</v>
      </c>
      <c r="K14" s="9"/>
      <c r="L14" s="9">
        <f t="shared" si="0"/>
        <v>0.39858190000000004</v>
      </c>
      <c r="M14" s="9">
        <f t="shared" si="1"/>
        <v>0.3094228</v>
      </c>
      <c r="N14" s="7"/>
      <c r="O14" s="7">
        <f t="shared" si="2"/>
        <v>0.2115826132596588</v>
      </c>
      <c r="P14" s="7">
        <f t="shared" si="3"/>
        <v>0.2679311285399783</v>
      </c>
      <c r="R14">
        <f t="shared" si="4"/>
        <v>0.23975687089981856</v>
      </c>
      <c r="S14">
        <f t="shared" si="5"/>
        <v>3.9844417264507506E-2</v>
      </c>
    </row>
    <row r="15" spans="1:19" x14ac:dyDescent="0.25">
      <c r="A15">
        <v>0</v>
      </c>
      <c r="B15" s="3" t="s">
        <v>55</v>
      </c>
      <c r="C15">
        <f>' data'!F11</f>
        <v>149.624</v>
      </c>
      <c r="D15">
        <f>' data'!G11</f>
        <v>164.18799999999999</v>
      </c>
      <c r="F15" s="7">
        <f>' data'!E$158</f>
        <v>6148.5069999999996</v>
      </c>
      <c r="G15" s="7">
        <f>' data'!F$158</f>
        <v>4353.6120000000001</v>
      </c>
      <c r="I15" s="9">
        <f>0.0005*kin!C15</f>
        <v>7.4812000000000003E-2</v>
      </c>
      <c r="J15" s="9">
        <f>0.0005*kin!D15</f>
        <v>8.2094E-2</v>
      </c>
      <c r="K15" s="9"/>
      <c r="L15" s="9">
        <f t="shared" si="0"/>
        <v>0.45485069999999994</v>
      </c>
      <c r="M15" s="9">
        <f t="shared" si="1"/>
        <v>0.27536119999999997</v>
      </c>
      <c r="N15" s="7"/>
      <c r="O15" s="7">
        <f t="shared" si="2"/>
        <v>0.16447594782199965</v>
      </c>
      <c r="P15" s="7">
        <f t="shared" si="3"/>
        <v>0.29813205346286992</v>
      </c>
      <c r="R15">
        <f t="shared" si="4"/>
        <v>0.23130400064243478</v>
      </c>
      <c r="S15">
        <f t="shared" si="5"/>
        <v>9.4509138645644988E-2</v>
      </c>
    </row>
    <row r="16" spans="1:19" x14ac:dyDescent="0.25">
      <c r="A16">
        <v>0</v>
      </c>
      <c r="B16" s="3" t="s">
        <v>56</v>
      </c>
      <c r="C16">
        <f>' data'!F12</f>
        <v>131.06899999999999</v>
      </c>
      <c r="D16">
        <f>' data'!G12</f>
        <v>169.63</v>
      </c>
      <c r="F16" s="7">
        <f>' data'!E$159</f>
        <v>3327.3980000000001</v>
      </c>
      <c r="G16" s="7">
        <f>' data'!F$159</f>
        <v>2803.8829999999998</v>
      </c>
      <c r="I16" s="9">
        <f>0.0005*kin!C16</f>
        <v>6.5534499999999996E-2</v>
      </c>
      <c r="J16" s="9">
        <f>0.0005*kin!D16</f>
        <v>8.4815000000000002E-2</v>
      </c>
      <c r="K16" s="9"/>
      <c r="L16" s="9">
        <f t="shared" si="0"/>
        <v>0.17273980000000003</v>
      </c>
      <c r="M16" s="9">
        <f t="shared" si="1"/>
        <v>0.12038829999999998</v>
      </c>
      <c r="N16" s="7"/>
      <c r="O16" s="7">
        <f t="shared" si="2"/>
        <v>0.37938274792491355</v>
      </c>
      <c r="P16" s="7">
        <f t="shared" si="3"/>
        <v>0.7045119833073481</v>
      </c>
      <c r="R16">
        <f t="shared" si="4"/>
        <v>0.54194736561613088</v>
      </c>
      <c r="S16">
        <f t="shared" si="5"/>
        <v>0.22990108710091661</v>
      </c>
    </row>
    <row r="17" spans="1:19" x14ac:dyDescent="0.25">
      <c r="A17">
        <v>0</v>
      </c>
      <c r="B17" s="3" t="s">
        <v>57</v>
      </c>
      <c r="C17">
        <f>' data'!F13</f>
        <v>156.30500000000001</v>
      </c>
      <c r="D17">
        <f>' data'!G13</f>
        <v>161.05699999999999</v>
      </c>
      <c r="F17" s="7">
        <f>' data'!E$160</f>
        <v>7379.2520000000004</v>
      </c>
      <c r="G17" s="7">
        <f>' data'!F$160</f>
        <v>6639.2160000000003</v>
      </c>
      <c r="I17" s="9">
        <f>0.0005*kin!C17</f>
        <v>7.81525E-2</v>
      </c>
      <c r="J17" s="9">
        <f>0.0005*kin!D17</f>
        <v>8.0528499999999989E-2</v>
      </c>
      <c r="K17" s="9"/>
      <c r="L17" s="9">
        <f t="shared" si="0"/>
        <v>0.57792520000000003</v>
      </c>
      <c r="M17" s="9">
        <f t="shared" si="1"/>
        <v>0.50392160000000008</v>
      </c>
      <c r="N17" s="7"/>
      <c r="O17" s="7">
        <f t="shared" si="2"/>
        <v>0.13522943799647427</v>
      </c>
      <c r="P17" s="7">
        <f t="shared" si="3"/>
        <v>0.15980362818343166</v>
      </c>
      <c r="R17">
        <f t="shared" si="4"/>
        <v>0.14751653308995297</v>
      </c>
      <c r="S17">
        <f t="shared" si="5"/>
        <v>1.7376576523365484E-2</v>
      </c>
    </row>
    <row r="18" spans="1:19" s="7" customFormat="1" x14ac:dyDescent="0.25">
      <c r="A18" s="7">
        <v>0</v>
      </c>
      <c r="B18" s="3" t="s">
        <v>58</v>
      </c>
      <c r="C18" s="7">
        <f>' data'!G6</f>
        <v>169.70500000000001</v>
      </c>
      <c r="D18" s="7">
        <f>' data'!H6</f>
        <v>159.511</v>
      </c>
      <c r="F18" s="7">
        <f>' data'!G$153</f>
        <v>5862.02</v>
      </c>
      <c r="G18" s="7">
        <f>' data'!H$153</f>
        <v>5729.2269999999999</v>
      </c>
      <c r="I18" s="9">
        <f>0.0005*kin!C18</f>
        <v>8.4852500000000011E-2</v>
      </c>
      <c r="J18" s="9">
        <f>0.0005*kin!D18</f>
        <v>7.9755499999999993E-2</v>
      </c>
      <c r="K18" s="9"/>
      <c r="L18" s="9">
        <f t="shared" si="0"/>
        <v>0.42620200000000008</v>
      </c>
      <c r="M18" s="9">
        <f t="shared" si="1"/>
        <v>0.41292269999999998</v>
      </c>
      <c r="O18" s="7">
        <f t="shared" si="2"/>
        <v>0.19908986818456975</v>
      </c>
      <c r="P18" s="7">
        <f t="shared" si="3"/>
        <v>0.19314874188316603</v>
      </c>
      <c r="R18" s="7">
        <f t="shared" ref="R18:R33" si="6">AVERAGE(O18:Q18)</f>
        <v>0.19611930503386787</v>
      </c>
      <c r="S18" s="7">
        <f t="shared" ref="S18:S33" si="7">STDEVA(O18:Q18)</f>
        <v>4.2010106956083268E-3</v>
      </c>
    </row>
    <row r="19" spans="1:19" s="7" customFormat="1" x14ac:dyDescent="0.25">
      <c r="A19" s="7">
        <v>0</v>
      </c>
      <c r="B19" s="3" t="s">
        <v>59</v>
      </c>
      <c r="C19" s="7">
        <f>' data'!G7</f>
        <v>143.52000000000001</v>
      </c>
      <c r="D19" s="7">
        <f>' data'!H7</f>
        <v>140.52500000000001</v>
      </c>
      <c r="F19" s="7">
        <f>' data'!G$154</f>
        <v>8064.0739999999996</v>
      </c>
      <c r="G19" s="7">
        <f>' data'!H$154</f>
        <v>8619.8070000000007</v>
      </c>
      <c r="I19" s="9">
        <f>0.0005*kin!C19</f>
        <v>7.1760000000000004E-2</v>
      </c>
      <c r="J19" s="9">
        <f>0.0005*kin!D19</f>
        <v>7.0262500000000006E-2</v>
      </c>
      <c r="K19" s="9"/>
      <c r="L19" s="9">
        <f t="shared" si="0"/>
        <v>0.64640739999999997</v>
      </c>
      <c r="M19" s="9">
        <f t="shared" si="1"/>
        <v>0.70198070000000012</v>
      </c>
      <c r="O19" s="7">
        <f t="shared" si="2"/>
        <v>0.11101358059947954</v>
      </c>
      <c r="P19" s="7">
        <f t="shared" si="3"/>
        <v>0.10009178315016352</v>
      </c>
      <c r="R19" s="7">
        <f t="shared" si="6"/>
        <v>0.10555268187482153</v>
      </c>
      <c r="S19" s="7">
        <f t="shared" si="7"/>
        <v>7.7228770391572906E-3</v>
      </c>
    </row>
    <row r="20" spans="1:19" s="7" customFormat="1" x14ac:dyDescent="0.25">
      <c r="A20" s="7">
        <v>0</v>
      </c>
      <c r="B20" s="3" t="s">
        <v>60</v>
      </c>
      <c r="C20" s="7">
        <f>' data'!G8</f>
        <v>159.22</v>
      </c>
      <c r="D20" s="7">
        <f>' data'!H8</f>
        <v>140.40199999999999</v>
      </c>
      <c r="F20" s="7">
        <f>' data'!G$155</f>
        <v>5607.5460000000003</v>
      </c>
      <c r="G20" s="7">
        <f>' data'!H$155</f>
        <v>6403.223</v>
      </c>
      <c r="I20" s="9">
        <f>0.0005*kin!C20</f>
        <v>7.961E-2</v>
      </c>
      <c r="J20" s="9">
        <f>0.0005*kin!D20</f>
        <v>7.0201E-2</v>
      </c>
      <c r="K20" s="9"/>
      <c r="L20" s="9">
        <f t="shared" si="0"/>
        <v>0.40075460000000007</v>
      </c>
      <c r="M20" s="9">
        <f t="shared" si="1"/>
        <v>0.48032229999999998</v>
      </c>
      <c r="O20" s="7">
        <f t="shared" si="2"/>
        <v>0.19865024631033551</v>
      </c>
      <c r="P20" s="7">
        <f t="shared" si="3"/>
        <v>0.14615394704763865</v>
      </c>
      <c r="R20" s="7">
        <f t="shared" si="6"/>
        <v>0.17240209667898709</v>
      </c>
      <c r="S20" s="7">
        <f t="shared" si="7"/>
        <v>3.7120489195851182E-2</v>
      </c>
    </row>
    <row r="21" spans="1:19" s="7" customFormat="1" x14ac:dyDescent="0.25">
      <c r="A21" s="7">
        <v>0</v>
      </c>
      <c r="B21" s="3" t="s">
        <v>61</v>
      </c>
      <c r="C21" s="7">
        <f>' data'!G9</f>
        <v>167.84700000000001</v>
      </c>
      <c r="D21" s="7">
        <f>' data'!H9</f>
        <v>156.35599999999999</v>
      </c>
      <c r="F21" s="7">
        <f>' data'!G$156</f>
        <v>5889.2659999999996</v>
      </c>
      <c r="G21" s="7">
        <f>' data'!H$156</f>
        <v>6457.1459999999997</v>
      </c>
      <c r="I21" s="9">
        <f>0.0005*kin!C21</f>
        <v>8.3923500000000012E-2</v>
      </c>
      <c r="J21" s="9">
        <f>0.0005*kin!D21</f>
        <v>7.8177999999999997E-2</v>
      </c>
      <c r="K21" s="9"/>
      <c r="L21" s="9">
        <f t="shared" si="0"/>
        <v>0.42892659999999994</v>
      </c>
      <c r="M21" s="9">
        <f t="shared" si="1"/>
        <v>0.4857146</v>
      </c>
      <c r="O21" s="7">
        <f t="shared" si="2"/>
        <v>0.19565935057420086</v>
      </c>
      <c r="P21" s="7">
        <f t="shared" si="3"/>
        <v>0.16095460173525769</v>
      </c>
      <c r="R21" s="7">
        <f t="shared" si="6"/>
        <v>0.17830697615472929</v>
      </c>
      <c r="S21" s="7">
        <f t="shared" si="7"/>
        <v>2.4539963243392679E-2</v>
      </c>
    </row>
    <row r="22" spans="1:19" s="7" customFormat="1" x14ac:dyDescent="0.25">
      <c r="A22" s="7">
        <v>0</v>
      </c>
      <c r="B22" s="3" t="s">
        <v>62</v>
      </c>
      <c r="C22" s="7">
        <f>' data'!G10</f>
        <v>165.80799999999999</v>
      </c>
      <c r="D22" s="7">
        <f>' data'!H10</f>
        <v>154.14500000000001</v>
      </c>
      <c r="F22" s="7">
        <f>' data'!G$157</f>
        <v>4734.5879999999997</v>
      </c>
      <c r="G22" s="7">
        <f>' data'!H$157</f>
        <v>5214.0050000000001</v>
      </c>
      <c r="I22" s="9">
        <f>0.0005*kin!C22</f>
        <v>8.2903999999999992E-2</v>
      </c>
      <c r="J22" s="9">
        <f>0.0005*kin!D22</f>
        <v>7.7072500000000002E-2</v>
      </c>
      <c r="K22" s="9"/>
      <c r="L22" s="9">
        <f t="shared" si="0"/>
        <v>0.31345880000000004</v>
      </c>
      <c r="M22" s="9">
        <f t="shared" si="1"/>
        <v>0.36140050000000001</v>
      </c>
      <c r="O22" s="7">
        <f t="shared" si="2"/>
        <v>0.26448132896572046</v>
      </c>
      <c r="P22" s="7">
        <f t="shared" si="3"/>
        <v>0.21326063466984688</v>
      </c>
      <c r="R22" s="7">
        <f t="shared" si="6"/>
        <v>0.23887098181778366</v>
      </c>
      <c r="S22" s="7">
        <f t="shared" si="7"/>
        <v>3.6218500273695282E-2</v>
      </c>
    </row>
    <row r="23" spans="1:19" s="7" customFormat="1" x14ac:dyDescent="0.25">
      <c r="A23" s="7">
        <v>0</v>
      </c>
      <c r="B23" s="3" t="s">
        <v>63</v>
      </c>
      <c r="C23" s="7">
        <f>' data'!G11</f>
        <v>164.18799999999999</v>
      </c>
      <c r="D23" s="7">
        <f>' data'!H11</f>
        <v>168.21899999999999</v>
      </c>
      <c r="F23" s="7">
        <f>' data'!G$158</f>
        <v>6172.4790000000003</v>
      </c>
      <c r="G23" s="7">
        <f>' data'!H$158</f>
        <v>5539.1</v>
      </c>
      <c r="I23" s="9">
        <f>0.0005*kin!C23</f>
        <v>8.2094E-2</v>
      </c>
      <c r="J23" s="9">
        <f>0.0005*kin!D23</f>
        <v>8.4109500000000004E-2</v>
      </c>
      <c r="K23" s="9"/>
      <c r="L23" s="9">
        <f t="shared" si="0"/>
        <v>0.45724790000000004</v>
      </c>
      <c r="M23" s="9">
        <f t="shared" si="1"/>
        <v>0.39390999999999998</v>
      </c>
      <c r="O23" s="7">
        <f t="shared" si="2"/>
        <v>0.17953937021908684</v>
      </c>
      <c r="P23" s="7">
        <f t="shared" si="3"/>
        <v>0.21352466299408496</v>
      </c>
      <c r="R23" s="7">
        <f t="shared" si="6"/>
        <v>0.1965320166065859</v>
      </c>
      <c r="S23" s="7">
        <f t="shared" si="7"/>
        <v>2.4031230981811352E-2</v>
      </c>
    </row>
    <row r="24" spans="1:19" s="7" customFormat="1" x14ac:dyDescent="0.25">
      <c r="A24" s="7">
        <v>0</v>
      </c>
      <c r="B24" s="3" t="s">
        <v>64</v>
      </c>
      <c r="C24" s="7">
        <f>' data'!G12</f>
        <v>169.63</v>
      </c>
      <c r="D24" s="7">
        <f>' data'!H12</f>
        <v>166.96</v>
      </c>
      <c r="F24" s="7">
        <f>' data'!G$159</f>
        <v>5466.6589999999997</v>
      </c>
      <c r="G24" s="7">
        <f>' data'!H$159</f>
        <v>5926.9579999999996</v>
      </c>
      <c r="I24" s="9">
        <f>0.0005*kin!C24</f>
        <v>8.4815000000000002E-2</v>
      </c>
      <c r="J24" s="9">
        <f>0.0005*kin!D24</f>
        <v>8.3480000000000013E-2</v>
      </c>
      <c r="K24" s="9"/>
      <c r="L24" s="9">
        <f t="shared" si="0"/>
        <v>0.38666590000000001</v>
      </c>
      <c r="M24" s="9">
        <f t="shared" si="1"/>
        <v>0.43269579999999996</v>
      </c>
      <c r="O24" s="7">
        <f t="shared" si="2"/>
        <v>0.21934957284829099</v>
      </c>
      <c r="P24" s="7">
        <f t="shared" si="3"/>
        <v>0.19292999839610189</v>
      </c>
      <c r="R24" s="7">
        <f t="shared" si="6"/>
        <v>0.20613978562219643</v>
      </c>
      <c r="S24" s="7">
        <f t="shared" si="7"/>
        <v>1.8681460251205775E-2</v>
      </c>
    </row>
    <row r="25" spans="1:19" s="7" customFormat="1" x14ac:dyDescent="0.25">
      <c r="A25" s="7">
        <v>0</v>
      </c>
      <c r="B25" s="3" t="s">
        <v>65</v>
      </c>
      <c r="C25" s="7">
        <f>' data'!G13</f>
        <v>161.05699999999999</v>
      </c>
      <c r="D25" s="7">
        <f>' data'!H13</f>
        <v>162.215</v>
      </c>
      <c r="F25" s="7">
        <f>' data'!G$160</f>
        <v>8402.3610000000008</v>
      </c>
      <c r="G25" s="7">
        <f>' data'!H$160</f>
        <v>8505.8719999999994</v>
      </c>
      <c r="I25" s="9">
        <f>0.0005*kin!C25</f>
        <v>8.0528499999999989E-2</v>
      </c>
      <c r="J25" s="9">
        <f>0.0005*kin!D25</f>
        <v>8.1107499999999999E-2</v>
      </c>
      <c r="K25" s="9"/>
      <c r="L25" s="9">
        <f t="shared" si="0"/>
        <v>0.68023610000000012</v>
      </c>
      <c r="M25" s="9">
        <f t="shared" si="1"/>
        <v>0.69058719999999996</v>
      </c>
      <c r="O25" s="7">
        <f t="shared" si="2"/>
        <v>0.11838316137588108</v>
      </c>
      <c r="P25" s="7">
        <f t="shared" si="3"/>
        <v>0.11744715222060299</v>
      </c>
      <c r="R25" s="7">
        <f t="shared" si="6"/>
        <v>0.11791515679824204</v>
      </c>
      <c r="S25" s="7">
        <f t="shared" si="7"/>
        <v>6.61858420949825E-4</v>
      </c>
    </row>
    <row r="26" spans="1:19" s="7" customFormat="1" x14ac:dyDescent="0.25">
      <c r="A26" s="7">
        <v>0</v>
      </c>
      <c r="B26" s="3" t="s">
        <v>66</v>
      </c>
      <c r="C26" s="7">
        <f>' data'!I6</f>
        <v>213.91399999999999</v>
      </c>
      <c r="D26" s="7">
        <f>' data'!J6</f>
        <v>222.065</v>
      </c>
      <c r="F26" s="7">
        <f>' data'!I$153</f>
        <v>5811.2939999999999</v>
      </c>
      <c r="G26" s="7">
        <f>' data'!J$153</f>
        <v>6826.4139999999998</v>
      </c>
      <c r="I26" s="9">
        <f>0.0005*kin!C26</f>
        <v>0.106957</v>
      </c>
      <c r="J26" s="9">
        <f>0.0005*kin!D26</f>
        <v>0.11103250000000001</v>
      </c>
      <c r="K26" s="9"/>
      <c r="L26" s="9">
        <f t="shared" si="0"/>
        <v>0.42112939999999999</v>
      </c>
      <c r="M26" s="9">
        <f t="shared" si="1"/>
        <v>0.52264139999999992</v>
      </c>
      <c r="O26" s="7">
        <f t="shared" si="2"/>
        <v>0.25397656872210772</v>
      </c>
      <c r="P26" s="7">
        <f t="shared" si="3"/>
        <v>0.21244490007871558</v>
      </c>
      <c r="R26" s="7">
        <f t="shared" si="6"/>
        <v>0.23321073440041165</v>
      </c>
      <c r="S26" s="7">
        <f t="shared" si="7"/>
        <v>2.9367324531735284E-2</v>
      </c>
    </row>
    <row r="27" spans="1:19" s="7" customFormat="1" x14ac:dyDescent="0.25">
      <c r="A27" s="7">
        <v>0</v>
      </c>
      <c r="B27" s="3" t="s">
        <v>67</v>
      </c>
      <c r="C27" s="7">
        <f>' data'!I7</f>
        <v>180.49700000000001</v>
      </c>
      <c r="D27" s="7">
        <f>' data'!J7</f>
        <v>173.91800000000001</v>
      </c>
      <c r="F27" s="7">
        <f>' data'!I$154</f>
        <v>6232.4189999999999</v>
      </c>
      <c r="G27" s="7">
        <f>' data'!J$154</f>
        <v>6569.7269999999999</v>
      </c>
      <c r="I27" s="9">
        <f>0.0005*kin!C27</f>
        <v>9.0248500000000009E-2</v>
      </c>
      <c r="J27" s="9">
        <f>0.0005*kin!D27</f>
        <v>8.6959000000000009E-2</v>
      </c>
      <c r="K27" s="9"/>
      <c r="L27" s="9">
        <f t="shared" si="0"/>
        <v>0.46324189999999998</v>
      </c>
      <c r="M27" s="9">
        <f t="shared" si="1"/>
        <v>0.49697269999999993</v>
      </c>
      <c r="O27" s="7">
        <f t="shared" si="2"/>
        <v>0.19481938054394476</v>
      </c>
      <c r="P27" s="7">
        <f t="shared" si="3"/>
        <v>0.17497741827669813</v>
      </c>
      <c r="R27" s="7">
        <f t="shared" si="6"/>
        <v>0.18489839941032143</v>
      </c>
      <c r="S27" s="7">
        <f t="shared" si="7"/>
        <v>1.4030386071217697E-2</v>
      </c>
    </row>
    <row r="28" spans="1:19" s="7" customFormat="1" x14ac:dyDescent="0.25">
      <c r="A28" s="7">
        <v>0</v>
      </c>
      <c r="B28" s="3" t="s">
        <v>68</v>
      </c>
      <c r="C28" s="7">
        <f>' data'!I8</f>
        <v>138.56200000000001</v>
      </c>
      <c r="D28" s="7">
        <f>' data'!J8</f>
        <v>138.82900000000001</v>
      </c>
      <c r="F28" s="7">
        <f>' data'!I$155</f>
        <v>5137.683</v>
      </c>
      <c r="G28" s="7">
        <f>' data'!J$155</f>
        <v>5355.72</v>
      </c>
      <c r="I28" s="9">
        <f>0.0005*kin!C28</f>
        <v>6.9281000000000009E-2</v>
      </c>
      <c r="J28" s="9">
        <f>0.0005*kin!D28</f>
        <v>6.9414500000000004E-2</v>
      </c>
      <c r="K28" s="9"/>
      <c r="L28" s="9">
        <f t="shared" si="0"/>
        <v>0.35376830000000004</v>
      </c>
      <c r="M28" s="9">
        <f t="shared" si="1"/>
        <v>0.37557200000000002</v>
      </c>
      <c r="O28" s="7">
        <f t="shared" si="2"/>
        <v>0.19583721888026712</v>
      </c>
      <c r="P28" s="7">
        <f t="shared" si="3"/>
        <v>0.18482341601610344</v>
      </c>
      <c r="R28" s="7">
        <f t="shared" si="6"/>
        <v>0.19033031744818529</v>
      </c>
      <c r="S28" s="7">
        <f t="shared" si="7"/>
        <v>7.787934691901954E-3</v>
      </c>
    </row>
    <row r="29" spans="1:19" s="7" customFormat="1" x14ac:dyDescent="0.25">
      <c r="A29" s="7">
        <v>0</v>
      </c>
      <c r="B29" s="3" t="s">
        <v>69</v>
      </c>
      <c r="C29" s="7">
        <f>' data'!I9</f>
        <v>196.661</v>
      </c>
      <c r="D29" s="7">
        <f>' data'!J9</f>
        <v>195.63</v>
      </c>
      <c r="F29" s="7">
        <f>' data'!I$156</f>
        <v>6136.652</v>
      </c>
      <c r="G29" s="7">
        <f>' data'!J$156</f>
        <v>6334.527</v>
      </c>
      <c r="I29" s="9">
        <f>0.0005*kin!C29</f>
        <v>9.8330500000000001E-2</v>
      </c>
      <c r="J29" s="9">
        <f>0.0005*kin!D29</f>
        <v>9.7814999999999999E-2</v>
      </c>
      <c r="K29" s="9"/>
      <c r="L29" s="9">
        <f t="shared" si="0"/>
        <v>0.45366519999999999</v>
      </c>
      <c r="M29" s="9">
        <f t="shared" si="1"/>
        <v>0.47345269999999995</v>
      </c>
      <c r="O29" s="7">
        <f t="shared" si="2"/>
        <v>0.21674684326679675</v>
      </c>
      <c r="P29" s="7">
        <f t="shared" si="3"/>
        <v>0.20659930759714754</v>
      </c>
      <c r="R29" s="7">
        <f t="shared" si="6"/>
        <v>0.21167307543197214</v>
      </c>
      <c r="S29" s="7">
        <f t="shared" si="7"/>
        <v>7.1753912843413306E-3</v>
      </c>
    </row>
    <row r="30" spans="1:19" s="7" customFormat="1" x14ac:dyDescent="0.25">
      <c r="A30" s="7">
        <v>0</v>
      </c>
      <c r="B30" s="3" t="s">
        <v>70</v>
      </c>
      <c r="C30" s="7">
        <f>' data'!I10</f>
        <v>188.745</v>
      </c>
      <c r="D30" s="7">
        <f>' data'!J10</f>
        <v>199.679</v>
      </c>
      <c r="F30" s="7">
        <f>' data'!I$157</f>
        <v>7671.2160000000003</v>
      </c>
      <c r="G30" s="7">
        <f>' data'!J$157</f>
        <v>8942.4480000000003</v>
      </c>
      <c r="I30" s="9">
        <f>0.0005*kin!C30</f>
        <v>9.4372499999999998E-2</v>
      </c>
      <c r="J30" s="9">
        <f>0.0005*kin!D30</f>
        <v>9.9839499999999998E-2</v>
      </c>
      <c r="K30" s="9"/>
      <c r="L30" s="9">
        <f t="shared" si="0"/>
        <v>0.60712160000000004</v>
      </c>
      <c r="M30" s="9">
        <f t="shared" si="1"/>
        <v>0.73424480000000003</v>
      </c>
      <c r="O30" s="7">
        <f t="shared" si="2"/>
        <v>0.1554425011398046</v>
      </c>
      <c r="P30" s="7">
        <f t="shared" si="3"/>
        <v>0.13597576721006399</v>
      </c>
      <c r="R30" s="7">
        <f t="shared" si="6"/>
        <v>0.14570913417493431</v>
      </c>
      <c r="S30" s="7">
        <f t="shared" si="7"/>
        <v>1.3765059569273829E-2</v>
      </c>
    </row>
    <row r="31" spans="1:19" s="7" customFormat="1" x14ac:dyDescent="0.25">
      <c r="A31" s="7">
        <v>0</v>
      </c>
      <c r="B31" s="3" t="s">
        <v>51</v>
      </c>
      <c r="C31" s="7">
        <f>' data'!I11</f>
        <v>139.77500000000001</v>
      </c>
      <c r="D31" s="7">
        <f>' data'!J11</f>
        <v>107.188</v>
      </c>
      <c r="F31" s="7">
        <f>' data'!I$158</f>
        <v>2936.0749999999998</v>
      </c>
      <c r="G31" s="7">
        <f>' data'!J$158</f>
        <v>903.59400000000005</v>
      </c>
      <c r="I31" s="9">
        <f>0.0005*kin!C31</f>
        <v>6.9887500000000005E-2</v>
      </c>
      <c r="J31" s="9">
        <f>0.0005*kin!D31</f>
        <v>5.3594000000000003E-2</v>
      </c>
      <c r="K31" s="9"/>
      <c r="L31" s="9">
        <f t="shared" si="0"/>
        <v>0.13360750000000002</v>
      </c>
      <c r="M31" s="9">
        <f t="shared" si="1"/>
        <v>-6.9640599999999997E-2</v>
      </c>
      <c r="O31" s="7">
        <f t="shared" si="2"/>
        <v>0.52308066538180864</v>
      </c>
      <c r="P31" s="7">
        <f t="shared" si="3"/>
        <v>-0.76957981407397413</v>
      </c>
      <c r="R31" s="7">
        <f t="shared" si="6"/>
        <v>-0.12324957434608275</v>
      </c>
      <c r="S31" s="7">
        <f t="shared" si="7"/>
        <v>0.91404899079503776</v>
      </c>
    </row>
    <row r="32" spans="1:19" s="7" customFormat="1" x14ac:dyDescent="0.25">
      <c r="A32" s="7">
        <v>0</v>
      </c>
      <c r="B32" s="3" t="s">
        <v>52</v>
      </c>
      <c r="C32" s="7">
        <f>' data'!I12</f>
        <v>123.681</v>
      </c>
      <c r="D32" s="7">
        <f>' data'!J12</f>
        <v>124.032</v>
      </c>
      <c r="F32" s="7">
        <f>' data'!I$159</f>
        <v>6725.1210000000001</v>
      </c>
      <c r="G32" s="7">
        <f>' data'!J$159</f>
        <v>6845.0969999999998</v>
      </c>
      <c r="I32" s="9">
        <f>0.0005*kin!C32</f>
        <v>6.18405E-2</v>
      </c>
      <c r="J32" s="9">
        <f>0.0005*kin!D32</f>
        <v>6.2016000000000002E-2</v>
      </c>
      <c r="K32" s="9"/>
      <c r="L32" s="9">
        <f t="shared" si="0"/>
        <v>0.51251210000000003</v>
      </c>
      <c r="M32" s="9">
        <f t="shared" si="1"/>
        <v>0.52450969999999997</v>
      </c>
      <c r="O32" s="7">
        <f t="shared" si="2"/>
        <v>0.12066154145433834</v>
      </c>
      <c r="P32" s="7">
        <f t="shared" si="3"/>
        <v>0.11823613557575771</v>
      </c>
      <c r="R32" s="7">
        <f t="shared" si="6"/>
        <v>0.11944883851504803</v>
      </c>
      <c r="S32" s="7">
        <f t="shared" si="7"/>
        <v>1.7150209438740798E-3</v>
      </c>
    </row>
    <row r="33" spans="1:19" s="7" customFormat="1" x14ac:dyDescent="0.25">
      <c r="A33" s="7">
        <v>0</v>
      </c>
      <c r="B33" s="3" t="s">
        <v>53</v>
      </c>
      <c r="C33" s="7">
        <f>' data'!I13</f>
        <v>180.08699999999999</v>
      </c>
      <c r="D33" s="7">
        <f>' data'!J13</f>
        <v>172.88399999999999</v>
      </c>
      <c r="F33" s="7">
        <f>' data'!I$160</f>
        <v>7111.6139999999996</v>
      </c>
      <c r="G33" s="7">
        <f>' data'!J$160</f>
        <v>7427.1869999999999</v>
      </c>
      <c r="I33" s="9">
        <f>0.0005*kin!C33</f>
        <v>9.0043499999999999E-2</v>
      </c>
      <c r="J33" s="9">
        <f>0.0005*kin!D33</f>
        <v>8.6441999999999991E-2</v>
      </c>
      <c r="K33" s="9"/>
      <c r="L33" s="9">
        <f t="shared" si="0"/>
        <v>0.55116139999999991</v>
      </c>
      <c r="M33" s="9">
        <f t="shared" si="1"/>
        <v>0.58271870000000003</v>
      </c>
      <c r="O33" s="7">
        <f t="shared" si="2"/>
        <v>0.16337047550862599</v>
      </c>
      <c r="P33" s="7">
        <f t="shared" si="3"/>
        <v>0.14834258794166033</v>
      </c>
      <c r="R33" s="7">
        <f t="shared" si="6"/>
        <v>0.15585653172514316</v>
      </c>
      <c r="S33" s="7">
        <f t="shared" si="7"/>
        <v>1.0626321205510424E-2</v>
      </c>
    </row>
    <row r="34" spans="1:19" s="8" customFormat="1" x14ac:dyDescent="0.25">
      <c r="A34" s="8">
        <v>0</v>
      </c>
      <c r="B34" s="3" t="s">
        <v>38</v>
      </c>
      <c r="C34" s="8">
        <f>' data'!K12</f>
        <v>447.40800000000002</v>
      </c>
      <c r="D34" s="8">
        <f>' data'!K13</f>
        <v>451.17200000000003</v>
      </c>
      <c r="F34" s="8">
        <f>' data'!$K$159</f>
        <v>6594.4229999999998</v>
      </c>
      <c r="G34" s="8">
        <f>' data'!$K$160</f>
        <v>10007.763000000001</v>
      </c>
      <c r="I34" s="9">
        <f>0.0005*kin!C34</f>
        <v>0.22370400000000001</v>
      </c>
      <c r="J34" s="9">
        <f>0.0005*kin!D34</f>
        <v>0.22558600000000001</v>
      </c>
      <c r="K34" s="9"/>
      <c r="L34" s="9">
        <f t="shared" si="0"/>
        <v>0.49944230000000001</v>
      </c>
      <c r="M34" s="9">
        <f t="shared" si="1"/>
        <v>0.84077630000000003</v>
      </c>
      <c r="O34" s="8">
        <f t="shared" ref="O34:O97" si="8">I34/L34</f>
        <v>0.44790759613272646</v>
      </c>
      <c r="P34" s="8">
        <f t="shared" ref="P34:P97" si="9">J34/M34</f>
        <v>0.26830680170218879</v>
      </c>
      <c r="R34" s="8">
        <f t="shared" ref="R34:R97" si="10">AVERAGE(O34:Q34)</f>
        <v>0.35810719891745763</v>
      </c>
      <c r="S34" s="8">
        <f t="shared" ref="S34:S97" si="11">STDEVA(O34:Q34)</f>
        <v>0.12699693964832423</v>
      </c>
    </row>
    <row r="35" spans="1:19" s="8" customFormat="1" x14ac:dyDescent="0.25">
      <c r="A35" s="8">
        <v>0</v>
      </c>
      <c r="B35" s="3" t="s">
        <v>39</v>
      </c>
      <c r="C35" s="8">
        <f>' data'!L12</f>
        <v>155.29300000000001</v>
      </c>
      <c r="D35" s="8">
        <f>' data'!L13</f>
        <v>113.22199999999999</v>
      </c>
      <c r="F35" s="8">
        <f>' data'!$L$159</f>
        <v>6030.73</v>
      </c>
      <c r="G35" s="8">
        <f>' data'!$L$160</f>
        <v>6880.8360000000002</v>
      </c>
      <c r="I35" s="9">
        <f>0.0005*kin!C35</f>
        <v>7.7646500000000007E-2</v>
      </c>
      <c r="J35" s="9">
        <f>0.0005*kin!D35</f>
        <v>5.6611000000000002E-2</v>
      </c>
      <c r="K35" s="9"/>
      <c r="L35" s="9">
        <f t="shared" si="0"/>
        <v>0.44307299999999994</v>
      </c>
      <c r="M35" s="9">
        <f t="shared" si="1"/>
        <v>0.52808359999999999</v>
      </c>
      <c r="O35" s="8">
        <f t="shared" si="8"/>
        <v>0.17524538845743257</v>
      </c>
      <c r="P35" s="8">
        <f t="shared" si="9"/>
        <v>0.10720082956562181</v>
      </c>
      <c r="R35" s="8">
        <f t="shared" si="10"/>
        <v>0.14122310901152718</v>
      </c>
      <c r="S35" s="8">
        <f t="shared" si="11"/>
        <v>4.8114769015246812E-2</v>
      </c>
    </row>
    <row r="36" spans="1:19" s="8" customFormat="1" x14ac:dyDescent="0.25">
      <c r="A36" s="8">
        <v>0</v>
      </c>
      <c r="B36" s="3" t="s">
        <v>40</v>
      </c>
      <c r="C36" s="8">
        <f>' data'!M12</f>
        <v>142.19399999999999</v>
      </c>
      <c r="D36" s="8">
        <f>' data'!M13</f>
        <v>126.27200000000001</v>
      </c>
      <c r="F36" s="8">
        <f>' data'!$M$159</f>
        <v>9851.6730000000007</v>
      </c>
      <c r="G36" s="8">
        <f>' data'!$M$160</f>
        <v>10522.282999999999</v>
      </c>
      <c r="I36" s="9">
        <f>0.0005*kin!C36</f>
        <v>7.1096999999999994E-2</v>
      </c>
      <c r="J36" s="9">
        <f>0.0005*kin!D36</f>
        <v>6.3135999999999998E-2</v>
      </c>
      <c r="K36" s="9"/>
      <c r="L36" s="9">
        <f t="shared" si="0"/>
        <v>0.82516730000000005</v>
      </c>
      <c r="M36" s="9">
        <f t="shared" si="1"/>
        <v>0.89222829999999986</v>
      </c>
      <c r="O36" s="8">
        <f t="shared" si="8"/>
        <v>8.6160709470673391E-2</v>
      </c>
      <c r="P36" s="8">
        <f t="shared" si="9"/>
        <v>7.0762158070978035E-2</v>
      </c>
      <c r="R36" s="8">
        <f t="shared" si="10"/>
        <v>7.8461433770825706E-2</v>
      </c>
      <c r="S36" s="8">
        <f t="shared" si="11"/>
        <v>1.0888420115174191E-2</v>
      </c>
    </row>
    <row r="37" spans="1:19" s="8" customFormat="1" x14ac:dyDescent="0.25">
      <c r="A37" s="8">
        <v>0</v>
      </c>
      <c r="B37" s="3" t="s">
        <v>41</v>
      </c>
      <c r="C37" s="8">
        <f>' data'!N12</f>
        <v>139.16499999999999</v>
      </c>
      <c r="D37" s="8">
        <f>' data'!N13</f>
        <v>128.703</v>
      </c>
      <c r="F37" s="8">
        <f>' data'!$N$159</f>
        <v>7824.8209999999999</v>
      </c>
      <c r="G37" s="8">
        <f>' data'!$N$160</f>
        <v>7626.7629999999999</v>
      </c>
      <c r="I37" s="9">
        <f>0.0005*kin!C37</f>
        <v>6.9582499999999992E-2</v>
      </c>
      <c r="J37" s="9">
        <f>0.0005*kin!D37</f>
        <v>6.4351500000000006E-2</v>
      </c>
      <c r="K37" s="9"/>
      <c r="L37" s="9">
        <f t="shared" si="0"/>
        <v>0.62248210000000004</v>
      </c>
      <c r="M37" s="9">
        <f t="shared" si="1"/>
        <v>0.60267629999999994</v>
      </c>
      <c r="O37" s="8">
        <f t="shared" si="8"/>
        <v>0.11178233076902933</v>
      </c>
      <c r="P37" s="8">
        <f t="shared" si="9"/>
        <v>0.10677622464994892</v>
      </c>
      <c r="R37" s="8">
        <f t="shared" si="10"/>
        <v>0.10927927770948911</v>
      </c>
      <c r="S37" s="8">
        <f t="shared" si="11"/>
        <v>3.5398515841412273E-3</v>
      </c>
    </row>
    <row r="38" spans="1:19" x14ac:dyDescent="0.25">
      <c r="A38">
        <v>2</v>
      </c>
      <c r="B38" s="3" t="s">
        <v>42</v>
      </c>
      <c r="C38">
        <f>' data'!C15</f>
        <v>347.73200000000003</v>
      </c>
      <c r="D38">
        <f>' data'!D15</f>
        <v>345.12200000000001</v>
      </c>
      <c r="F38" s="7">
        <f>' data'!C$153</f>
        <v>5159.9870000000001</v>
      </c>
      <c r="G38" s="7">
        <f>' data'!D$153</f>
        <v>6089.0780000000004</v>
      </c>
      <c r="I38" s="9">
        <f>0.0005*kin!C38</f>
        <v>0.17386600000000002</v>
      </c>
      <c r="J38" s="9">
        <f>0.0005*kin!D38</f>
        <v>0.17256100000000002</v>
      </c>
      <c r="K38" s="9"/>
      <c r="L38" s="9">
        <f t="shared" si="0"/>
        <v>0.3559987</v>
      </c>
      <c r="M38" s="9">
        <f t="shared" si="1"/>
        <v>0.44890780000000008</v>
      </c>
      <c r="N38" s="8"/>
      <c r="O38" s="8">
        <f t="shared" si="8"/>
        <v>0.48838942389396373</v>
      </c>
      <c r="P38" s="8">
        <f t="shared" si="9"/>
        <v>0.38440187495071371</v>
      </c>
      <c r="Q38" s="8"/>
      <c r="R38" s="8">
        <f t="shared" si="10"/>
        <v>0.43639564942233872</v>
      </c>
      <c r="S38" s="8">
        <f t="shared" si="11"/>
        <v>7.3530301016740268E-2</v>
      </c>
    </row>
    <row r="39" spans="1:19" x14ac:dyDescent="0.25">
      <c r="A39">
        <v>2</v>
      </c>
      <c r="B39" s="3" t="s">
        <v>43</v>
      </c>
      <c r="C39" s="7">
        <f>' data'!C16</f>
        <v>346.375</v>
      </c>
      <c r="D39" s="7">
        <f>' data'!D16</f>
        <v>344.75200000000001</v>
      </c>
      <c r="F39" s="7">
        <f>' data'!C$154</f>
        <v>6003.8370000000004</v>
      </c>
      <c r="G39" s="7">
        <f>' data'!D$154</f>
        <v>8467.5820000000003</v>
      </c>
      <c r="I39" s="9">
        <f>0.0005*kin!C39</f>
        <v>0.17318749999999999</v>
      </c>
      <c r="J39" s="9">
        <f>0.0005*kin!D39</f>
        <v>0.172376</v>
      </c>
      <c r="K39" s="9"/>
      <c r="L39" s="9">
        <f t="shared" si="0"/>
        <v>0.44038370000000004</v>
      </c>
      <c r="M39" s="9">
        <f t="shared" si="1"/>
        <v>0.6867582000000001</v>
      </c>
      <c r="N39" s="8"/>
      <c r="O39" s="8">
        <f t="shared" si="8"/>
        <v>0.39326500958141725</v>
      </c>
      <c r="P39" s="8">
        <f t="shared" si="9"/>
        <v>0.25099955122487067</v>
      </c>
      <c r="Q39" s="8"/>
      <c r="R39" s="8">
        <f t="shared" si="10"/>
        <v>0.32213228040314396</v>
      </c>
      <c r="S39" s="8">
        <f t="shared" si="11"/>
        <v>0.10059687033252639</v>
      </c>
    </row>
    <row r="40" spans="1:19" x14ac:dyDescent="0.25">
      <c r="A40">
        <v>2</v>
      </c>
      <c r="B40" s="3" t="s">
        <v>44</v>
      </c>
      <c r="C40" s="7">
        <f>' data'!C17</f>
        <v>248.447</v>
      </c>
      <c r="D40" s="7">
        <f>' data'!D17</f>
        <v>240.27500000000001</v>
      </c>
      <c r="F40" s="7">
        <f>' data'!C$155</f>
        <v>4982.8320000000003</v>
      </c>
      <c r="G40" s="7">
        <f>' data'!D$155</f>
        <v>6440.3370000000004</v>
      </c>
      <c r="I40" s="9">
        <f>0.0005*kin!C40</f>
        <v>0.1242235</v>
      </c>
      <c r="J40" s="9">
        <f>0.0005*kin!D40</f>
        <v>0.12013750000000001</v>
      </c>
      <c r="K40" s="9"/>
      <c r="L40" s="9">
        <f t="shared" si="0"/>
        <v>0.33828320000000001</v>
      </c>
      <c r="M40" s="9">
        <f t="shared" si="1"/>
        <v>0.48403370000000001</v>
      </c>
      <c r="N40" s="8"/>
      <c r="O40" s="8">
        <f t="shared" si="8"/>
        <v>0.36721746749469081</v>
      </c>
      <c r="P40" s="8">
        <f t="shared" si="9"/>
        <v>0.24820069346411211</v>
      </c>
      <c r="Q40" s="8"/>
      <c r="R40" s="8">
        <f t="shared" si="10"/>
        <v>0.30770908047940149</v>
      </c>
      <c r="S40" s="8">
        <f t="shared" si="11"/>
        <v>8.4157567991969065E-2</v>
      </c>
    </row>
    <row r="41" spans="1:19" x14ac:dyDescent="0.25">
      <c r="A41">
        <v>2</v>
      </c>
      <c r="B41" s="3" t="s">
        <v>45</v>
      </c>
      <c r="C41" s="7">
        <f>' data'!C18</f>
        <v>220.14599999999999</v>
      </c>
      <c r="D41" s="7">
        <f>' data'!D18</f>
        <v>218.73099999999999</v>
      </c>
      <c r="F41" s="7">
        <f>' data'!C$156</f>
        <v>5067.3220000000001</v>
      </c>
      <c r="G41" s="7">
        <f>' data'!D$156</f>
        <v>6458.9139999999998</v>
      </c>
      <c r="I41" s="9">
        <f>0.0005*kin!C41</f>
        <v>0.11007299999999999</v>
      </c>
      <c r="J41" s="9">
        <f>0.0005*kin!D41</f>
        <v>0.1093655</v>
      </c>
      <c r="K41" s="9"/>
      <c r="L41" s="9">
        <f t="shared" si="0"/>
        <v>0.34673220000000005</v>
      </c>
      <c r="M41" s="9">
        <f t="shared" si="1"/>
        <v>0.48589139999999997</v>
      </c>
      <c r="N41" s="8"/>
      <c r="O41" s="8">
        <f t="shared" si="8"/>
        <v>0.31745825741018568</v>
      </c>
      <c r="P41" s="8">
        <f t="shared" si="9"/>
        <v>0.22508218914761613</v>
      </c>
      <c r="Q41" s="8"/>
      <c r="R41" s="8">
        <f t="shared" si="10"/>
        <v>0.27127022327890093</v>
      </c>
      <c r="S41" s="8">
        <f t="shared" si="11"/>
        <v>6.5319744287814022E-2</v>
      </c>
    </row>
    <row r="42" spans="1:19" x14ac:dyDescent="0.25">
      <c r="A42">
        <v>2</v>
      </c>
      <c r="B42" s="3" t="s">
        <v>46</v>
      </c>
      <c r="C42" s="7">
        <f>' data'!C19</f>
        <v>234.666</v>
      </c>
      <c r="D42" s="7">
        <f>' data'!D19</f>
        <v>227.93600000000001</v>
      </c>
      <c r="F42" s="7">
        <f>' data'!C$157</f>
        <v>6284.8249999999998</v>
      </c>
      <c r="G42" s="7">
        <f>' data'!D$157</f>
        <v>7365.2740000000003</v>
      </c>
      <c r="I42" s="9">
        <f>0.0005*kin!C42</f>
        <v>0.11733300000000001</v>
      </c>
      <c r="J42" s="9">
        <f>0.0005*kin!D42</f>
        <v>0.113968</v>
      </c>
      <c r="K42" s="9"/>
      <c r="L42" s="9">
        <f t="shared" si="0"/>
        <v>0.46848250000000002</v>
      </c>
      <c r="M42" s="9">
        <f t="shared" si="1"/>
        <v>0.57652740000000002</v>
      </c>
      <c r="N42" s="8"/>
      <c r="O42" s="8">
        <f t="shared" si="8"/>
        <v>0.25045332536434123</v>
      </c>
      <c r="P42" s="8">
        <f t="shared" si="9"/>
        <v>0.19768011026015414</v>
      </c>
      <c r="Q42" s="8"/>
      <c r="R42" s="8">
        <f t="shared" si="10"/>
        <v>0.22406671781224768</v>
      </c>
      <c r="S42" s="8">
        <f t="shared" si="11"/>
        <v>3.7316298265187016E-2</v>
      </c>
    </row>
    <row r="43" spans="1:19" x14ac:dyDescent="0.25">
      <c r="A43">
        <v>2</v>
      </c>
      <c r="B43" s="3" t="s">
        <v>47</v>
      </c>
      <c r="C43" s="7">
        <f>' data'!C20</f>
        <v>1163.559</v>
      </c>
      <c r="D43" s="7">
        <f>' data'!D20</f>
        <v>1022.71</v>
      </c>
      <c r="F43" s="7">
        <f>' data'!C$158</f>
        <v>4199.518</v>
      </c>
      <c r="G43" s="7">
        <f>' data'!D$158</f>
        <v>4515.18</v>
      </c>
      <c r="I43" s="9">
        <f>0.0005*kin!C43</f>
        <v>0.5817795</v>
      </c>
      <c r="J43" s="9">
        <f>0.0005*kin!D43</f>
        <v>0.511355</v>
      </c>
      <c r="K43" s="9"/>
      <c r="L43" s="9">
        <f t="shared" si="0"/>
        <v>0.25995180000000007</v>
      </c>
      <c r="M43" s="9">
        <f t="shared" si="1"/>
        <v>0.29151800000000005</v>
      </c>
      <c r="N43" s="8"/>
      <c r="O43" s="8">
        <f t="shared" si="8"/>
        <v>2.2380283575647479</v>
      </c>
      <c r="P43" s="8">
        <f t="shared" si="9"/>
        <v>1.7541112384140942</v>
      </c>
      <c r="Q43" s="8"/>
      <c r="R43" s="8">
        <f t="shared" si="10"/>
        <v>1.9960697979894211</v>
      </c>
      <c r="S43" s="8">
        <f t="shared" si="11"/>
        <v>0.3421810764836839</v>
      </c>
    </row>
    <row r="44" spans="1:19" x14ac:dyDescent="0.25">
      <c r="A44">
        <v>2</v>
      </c>
      <c r="B44" s="3" t="s">
        <v>48</v>
      </c>
      <c r="C44" s="7">
        <f>' data'!C21</f>
        <v>297.50200000000001</v>
      </c>
      <c r="D44" s="7">
        <f>' data'!D21</f>
        <v>272.92899999999997</v>
      </c>
      <c r="F44" s="7">
        <f>' data'!C$159</f>
        <v>4538.3069999999998</v>
      </c>
      <c r="G44" s="7">
        <f>' data'!D$159</f>
        <v>5409.875</v>
      </c>
      <c r="I44" s="9">
        <f>0.0005*kin!C44</f>
        <v>0.14875099999999999</v>
      </c>
      <c r="J44" s="9">
        <f>0.0005*kin!D44</f>
        <v>0.13646449999999999</v>
      </c>
      <c r="K44" s="9"/>
      <c r="L44" s="9">
        <f t="shared" si="0"/>
        <v>0.2938307</v>
      </c>
      <c r="M44" s="9">
        <f t="shared" si="1"/>
        <v>0.38098750000000003</v>
      </c>
      <c r="N44" s="8"/>
      <c r="O44" s="8">
        <f t="shared" si="8"/>
        <v>0.50624730499569992</v>
      </c>
      <c r="P44" s="8">
        <f t="shared" si="9"/>
        <v>0.35818629220118764</v>
      </c>
      <c r="Q44" s="8"/>
      <c r="R44" s="8">
        <f t="shared" si="10"/>
        <v>0.43221679859844375</v>
      </c>
      <c r="S44" s="8">
        <f t="shared" si="11"/>
        <v>0.10469494617634797</v>
      </c>
    </row>
    <row r="45" spans="1:19" x14ac:dyDescent="0.25">
      <c r="A45">
        <v>2</v>
      </c>
      <c r="B45" s="3" t="s">
        <v>49</v>
      </c>
      <c r="C45" s="7">
        <f>' data'!C22</f>
        <v>219.017</v>
      </c>
      <c r="D45" s="7">
        <f>' data'!D22</f>
        <v>197.99199999999999</v>
      </c>
      <c r="F45" s="7">
        <f>' data'!C$160</f>
        <v>4644.8599999999997</v>
      </c>
      <c r="G45" s="7">
        <f>' data'!D$160</f>
        <v>5835.57</v>
      </c>
      <c r="I45" s="9">
        <f>0.0005*kin!C45</f>
        <v>0.10950849999999999</v>
      </c>
      <c r="J45" s="9">
        <f>0.0005*kin!D45</f>
        <v>9.8996000000000001E-2</v>
      </c>
      <c r="K45" s="9"/>
      <c r="L45" s="9">
        <f t="shared" si="0"/>
        <v>0.30448600000000003</v>
      </c>
      <c r="M45" s="9">
        <f t="shared" si="1"/>
        <v>0.42355699999999996</v>
      </c>
      <c r="N45" s="8"/>
      <c r="O45" s="8">
        <f t="shared" si="8"/>
        <v>0.35965036159297958</v>
      </c>
      <c r="P45" s="8">
        <f t="shared" si="9"/>
        <v>0.2337253309471925</v>
      </c>
      <c r="Q45" s="8"/>
      <c r="R45" s="8">
        <f t="shared" si="10"/>
        <v>0.29668784627008604</v>
      </c>
      <c r="S45" s="8">
        <f t="shared" si="11"/>
        <v>8.9042443090759912E-2</v>
      </c>
    </row>
    <row r="46" spans="1:19" x14ac:dyDescent="0.25">
      <c r="A46">
        <v>2</v>
      </c>
      <c r="B46" s="3" t="s">
        <v>50</v>
      </c>
      <c r="C46">
        <f>' data'!F15</f>
        <v>285.33699999999999</v>
      </c>
      <c r="D46">
        <f>' data'!G15</f>
        <v>196.999</v>
      </c>
      <c r="F46" s="7">
        <f>' data'!E$153</f>
        <v>6688.9449999999997</v>
      </c>
      <c r="G46" s="7">
        <f>' data'!F$153</f>
        <v>5894.5339999999997</v>
      </c>
      <c r="I46" s="9">
        <f>0.0005*kin!C46</f>
        <v>0.1426685</v>
      </c>
      <c r="J46" s="9">
        <f>0.0005*kin!D46</f>
        <v>9.8499500000000004E-2</v>
      </c>
      <c r="K46" s="9"/>
      <c r="L46" s="9">
        <f t="shared" si="0"/>
        <v>0.50889449999999992</v>
      </c>
      <c r="M46" s="9">
        <f t="shared" si="1"/>
        <v>0.42945339999999999</v>
      </c>
      <c r="N46" s="8"/>
      <c r="O46" s="8">
        <f t="shared" si="8"/>
        <v>0.28034985640442178</v>
      </c>
      <c r="P46" s="8">
        <f t="shared" si="9"/>
        <v>0.22936015875063512</v>
      </c>
      <c r="Q46" s="8"/>
      <c r="R46" s="8">
        <f t="shared" si="10"/>
        <v>0.25485500757752844</v>
      </c>
      <c r="S46" s="8">
        <f t="shared" si="11"/>
        <v>3.6055160981644338E-2</v>
      </c>
    </row>
    <row r="47" spans="1:19" x14ac:dyDescent="0.25">
      <c r="A47">
        <v>2</v>
      </c>
      <c r="B47" s="3" t="s">
        <v>51</v>
      </c>
      <c r="C47" s="7">
        <f>' data'!F16</f>
        <v>155.88200000000001</v>
      </c>
      <c r="D47" s="7">
        <f>' data'!G16</f>
        <v>151.09800000000001</v>
      </c>
      <c r="F47" s="7">
        <f>' data'!E$154</f>
        <v>3490.8649999999998</v>
      </c>
      <c r="G47" s="7">
        <f>' data'!F$154</f>
        <v>2895.2809999999999</v>
      </c>
      <c r="I47" s="9">
        <f>0.0005*kin!C47</f>
        <v>7.794100000000001E-2</v>
      </c>
      <c r="J47" s="9">
        <f>0.0005*kin!D47</f>
        <v>7.5549000000000005E-2</v>
      </c>
      <c r="K47" s="9"/>
      <c r="L47" s="9">
        <f t="shared" si="0"/>
        <v>0.18908650000000002</v>
      </c>
      <c r="M47" s="9">
        <f t="shared" si="1"/>
        <v>0.12952810000000001</v>
      </c>
      <c r="N47" s="8"/>
      <c r="O47" s="8">
        <f t="shared" si="8"/>
        <v>0.41219759210731599</v>
      </c>
      <c r="P47" s="8">
        <f t="shared" si="9"/>
        <v>0.58326339998811072</v>
      </c>
      <c r="Q47" s="8"/>
      <c r="R47" s="8">
        <f t="shared" si="10"/>
        <v>0.49773049604771336</v>
      </c>
      <c r="S47" s="8">
        <f t="shared" si="11"/>
        <v>0.12096179278166501</v>
      </c>
    </row>
    <row r="48" spans="1:19" x14ac:dyDescent="0.25">
      <c r="A48">
        <v>2</v>
      </c>
      <c r="B48" s="3" t="s">
        <v>52</v>
      </c>
      <c r="C48" s="7">
        <f>' data'!F17</f>
        <v>131.58099999999999</v>
      </c>
      <c r="D48" s="7">
        <f>' data'!G17</f>
        <v>155.16300000000001</v>
      </c>
      <c r="F48" s="7">
        <f>' data'!E$155</f>
        <v>7420.2330000000002</v>
      </c>
      <c r="G48" s="7">
        <f>' data'!F$155</f>
        <v>7127.6090000000004</v>
      </c>
      <c r="I48" s="9">
        <f>0.0005*kin!C48</f>
        <v>6.5790500000000002E-2</v>
      </c>
      <c r="J48" s="9">
        <f>0.0005*kin!D48</f>
        <v>7.7581500000000012E-2</v>
      </c>
      <c r="K48" s="9"/>
      <c r="L48" s="9">
        <f t="shared" si="0"/>
        <v>0.58202330000000002</v>
      </c>
      <c r="M48" s="9">
        <f t="shared" si="1"/>
        <v>0.5527609</v>
      </c>
      <c r="N48" s="8"/>
      <c r="O48" s="8">
        <f t="shared" si="8"/>
        <v>0.11303757083264536</v>
      </c>
      <c r="P48" s="8">
        <f t="shared" si="9"/>
        <v>0.14035272755363126</v>
      </c>
      <c r="Q48" s="8"/>
      <c r="R48" s="8">
        <f t="shared" si="10"/>
        <v>0.12669514919313832</v>
      </c>
      <c r="S48" s="8">
        <f t="shared" si="11"/>
        <v>1.9314732546582256E-2</v>
      </c>
    </row>
    <row r="49" spans="1:19" x14ac:dyDescent="0.25">
      <c r="A49">
        <v>2</v>
      </c>
      <c r="B49" s="3" t="s">
        <v>53</v>
      </c>
      <c r="C49" s="7">
        <f>' data'!F18</f>
        <v>226.89099999999999</v>
      </c>
      <c r="D49" s="7">
        <f>' data'!G18</f>
        <v>195.976</v>
      </c>
      <c r="F49" s="7">
        <f>' data'!E$156</f>
        <v>7963.2269999999999</v>
      </c>
      <c r="G49" s="7">
        <f>' data'!F$156</f>
        <v>6660.0410000000002</v>
      </c>
      <c r="I49" s="9">
        <f>0.0005*kin!C49</f>
        <v>0.1134455</v>
      </c>
      <c r="J49" s="9">
        <f>0.0005*kin!D49</f>
        <v>9.7988000000000006E-2</v>
      </c>
      <c r="K49" s="9"/>
      <c r="L49" s="9">
        <f t="shared" si="0"/>
        <v>0.63632270000000002</v>
      </c>
      <c r="M49" s="9">
        <f t="shared" si="1"/>
        <v>0.50600410000000007</v>
      </c>
      <c r="N49" s="8"/>
      <c r="O49" s="8">
        <f t="shared" si="8"/>
        <v>0.17828296868868579</v>
      </c>
      <c r="P49" s="8">
        <f t="shared" si="9"/>
        <v>0.19365060480735233</v>
      </c>
      <c r="Q49" s="8"/>
      <c r="R49" s="8">
        <f t="shared" si="10"/>
        <v>0.18596678674801906</v>
      </c>
      <c r="S49" s="8">
        <f t="shared" si="11"/>
        <v>1.0866559710316425E-2</v>
      </c>
    </row>
    <row r="50" spans="1:19" x14ac:dyDescent="0.25">
      <c r="A50">
        <v>2</v>
      </c>
      <c r="B50" s="3" t="s">
        <v>54</v>
      </c>
      <c r="C50" s="7">
        <f>' data'!F19</f>
        <v>191.03200000000001</v>
      </c>
      <c r="D50" s="7">
        <f>' data'!G19</f>
        <v>182.62200000000001</v>
      </c>
      <c r="F50" s="7">
        <f>' data'!E$157</f>
        <v>5585.8190000000004</v>
      </c>
      <c r="G50" s="7">
        <f>' data'!F$157</f>
        <v>4694.2280000000001</v>
      </c>
      <c r="I50" s="9">
        <f>0.0005*kin!C50</f>
        <v>9.5516000000000004E-2</v>
      </c>
      <c r="J50" s="9">
        <f>0.0005*kin!D50</f>
        <v>9.1311000000000003E-2</v>
      </c>
      <c r="K50" s="9"/>
      <c r="L50" s="9">
        <f t="shared" si="0"/>
        <v>0.39858190000000004</v>
      </c>
      <c r="M50" s="9">
        <f t="shared" si="1"/>
        <v>0.3094228</v>
      </c>
      <c r="N50" s="8"/>
      <c r="O50" s="8">
        <f t="shared" si="8"/>
        <v>0.23963958222889697</v>
      </c>
      <c r="P50" s="8">
        <f t="shared" si="9"/>
        <v>0.29510107206062386</v>
      </c>
      <c r="Q50" s="8"/>
      <c r="R50" s="8">
        <f t="shared" si="10"/>
        <v>0.26737032714476039</v>
      </c>
      <c r="S50" s="8">
        <f t="shared" si="11"/>
        <v>3.9217195554723118E-2</v>
      </c>
    </row>
    <row r="51" spans="1:19" x14ac:dyDescent="0.25">
      <c r="A51">
        <v>2</v>
      </c>
      <c r="B51" s="3" t="s">
        <v>55</v>
      </c>
      <c r="C51" s="7">
        <f>' data'!F20</f>
        <v>165.50899999999999</v>
      </c>
      <c r="D51" s="7">
        <f>' data'!G20</f>
        <v>188.126</v>
      </c>
      <c r="F51" s="7">
        <f>' data'!E$158</f>
        <v>6148.5069999999996</v>
      </c>
      <c r="G51" s="7">
        <f>' data'!F$158</f>
        <v>4353.6120000000001</v>
      </c>
      <c r="I51" s="9">
        <f>0.0005*kin!C51</f>
        <v>8.2754499999999995E-2</v>
      </c>
      <c r="J51" s="9">
        <f>0.0005*kin!D51</f>
        <v>9.4063000000000008E-2</v>
      </c>
      <c r="K51" s="9"/>
      <c r="L51" s="9">
        <f t="shared" si="0"/>
        <v>0.45485069999999994</v>
      </c>
      <c r="M51" s="9">
        <f t="shared" si="1"/>
        <v>0.27536119999999997</v>
      </c>
      <c r="N51" s="8"/>
      <c r="O51" s="8">
        <f t="shared" si="8"/>
        <v>0.18193772154247537</v>
      </c>
      <c r="P51" s="8">
        <f t="shared" si="9"/>
        <v>0.34159859849535817</v>
      </c>
      <c r="Q51" s="8"/>
      <c r="R51" s="8">
        <f t="shared" si="10"/>
        <v>0.26176816001891678</v>
      </c>
      <c r="S51" s="8">
        <f t="shared" si="11"/>
        <v>0.11289728878357429</v>
      </c>
    </row>
    <row r="52" spans="1:19" x14ac:dyDescent="0.25">
      <c r="A52">
        <v>2</v>
      </c>
      <c r="B52" s="3" t="s">
        <v>56</v>
      </c>
      <c r="C52" s="7">
        <f>' data'!F21</f>
        <v>140.09399999999999</v>
      </c>
      <c r="D52" s="7">
        <f>' data'!G21</f>
        <v>198.738</v>
      </c>
      <c r="F52" s="7">
        <f>' data'!E$159</f>
        <v>3327.3980000000001</v>
      </c>
      <c r="G52" s="7">
        <f>' data'!F$159</f>
        <v>2803.8829999999998</v>
      </c>
      <c r="I52" s="9">
        <f>0.0005*kin!C52</f>
        <v>7.0046999999999998E-2</v>
      </c>
      <c r="J52" s="9">
        <f>0.0005*kin!D52</f>
        <v>9.9368999999999999E-2</v>
      </c>
      <c r="K52" s="9"/>
      <c r="L52" s="9">
        <f t="shared" si="0"/>
        <v>0.17273980000000003</v>
      </c>
      <c r="M52" s="9">
        <f t="shared" si="1"/>
        <v>0.12038829999999998</v>
      </c>
      <c r="N52" s="8"/>
      <c r="O52" s="8">
        <f t="shared" si="8"/>
        <v>0.40550585331232286</v>
      </c>
      <c r="P52" s="8">
        <f t="shared" si="9"/>
        <v>0.82540412980331157</v>
      </c>
      <c r="Q52" s="8"/>
      <c r="R52" s="8">
        <f t="shared" si="10"/>
        <v>0.61545499155781724</v>
      </c>
      <c r="S52" s="8">
        <f t="shared" si="11"/>
        <v>0.29691291871532199</v>
      </c>
    </row>
    <row r="53" spans="1:19" x14ac:dyDescent="0.25">
      <c r="A53">
        <v>2</v>
      </c>
      <c r="B53" s="3" t="s">
        <v>57</v>
      </c>
      <c r="C53" s="7">
        <f>' data'!F22</f>
        <v>175.84200000000001</v>
      </c>
      <c r="D53" s="7">
        <f>' data'!G22</f>
        <v>183.61500000000001</v>
      </c>
      <c r="F53" s="7">
        <f>' data'!E$160</f>
        <v>7379.2520000000004</v>
      </c>
      <c r="G53" s="7">
        <f>' data'!F$160</f>
        <v>6639.2160000000003</v>
      </c>
      <c r="I53" s="9">
        <f>0.0005*kin!C53</f>
        <v>8.7921000000000013E-2</v>
      </c>
      <c r="J53" s="9">
        <f>0.0005*kin!D53</f>
        <v>9.18075E-2</v>
      </c>
      <c r="K53" s="9"/>
      <c r="L53" s="9">
        <f t="shared" si="0"/>
        <v>0.57792520000000003</v>
      </c>
      <c r="M53" s="9">
        <f t="shared" si="1"/>
        <v>0.50392160000000008</v>
      </c>
      <c r="N53" s="8"/>
      <c r="O53" s="8">
        <f t="shared" si="8"/>
        <v>0.15213214443668491</v>
      </c>
      <c r="P53" s="8">
        <f t="shared" si="9"/>
        <v>0.18218607815183946</v>
      </c>
      <c r="Q53" s="8"/>
      <c r="R53" s="8">
        <f t="shared" si="10"/>
        <v>0.1671591112942622</v>
      </c>
      <c r="S53" s="8">
        <f t="shared" si="11"/>
        <v>2.1251340331316794E-2</v>
      </c>
    </row>
    <row r="54" spans="1:19" x14ac:dyDescent="0.25">
      <c r="A54" s="7">
        <v>2</v>
      </c>
      <c r="B54" s="3" t="s">
        <v>58</v>
      </c>
      <c r="C54">
        <f>' data'!G15</f>
        <v>196.999</v>
      </c>
      <c r="D54" s="7">
        <f>' data'!H15</f>
        <v>186.649</v>
      </c>
      <c r="F54" s="7">
        <f>' data'!G$153</f>
        <v>5862.02</v>
      </c>
      <c r="G54" s="7">
        <f>' data'!H$153</f>
        <v>5729.2269999999999</v>
      </c>
      <c r="I54" s="9">
        <f>0.0005*kin!C54</f>
        <v>9.8499500000000004E-2</v>
      </c>
      <c r="J54" s="9">
        <f>0.0005*kin!D54</f>
        <v>9.3324500000000005E-2</v>
      </c>
      <c r="K54" s="9"/>
      <c r="L54" s="9">
        <f t="shared" si="0"/>
        <v>0.42620200000000008</v>
      </c>
      <c r="M54" s="9">
        <f t="shared" si="1"/>
        <v>0.41292269999999998</v>
      </c>
      <c r="N54" s="8"/>
      <c r="O54" s="8">
        <f t="shared" si="8"/>
        <v>0.23110989624638079</v>
      </c>
      <c r="P54" s="8">
        <f t="shared" si="9"/>
        <v>0.22600961390594415</v>
      </c>
      <c r="Q54" s="8"/>
      <c r="R54" s="8">
        <f t="shared" si="10"/>
        <v>0.22855975507616247</v>
      </c>
      <c r="S54" s="8">
        <f t="shared" si="11"/>
        <v>3.6064442288887403E-3</v>
      </c>
    </row>
    <row r="55" spans="1:19" x14ac:dyDescent="0.25">
      <c r="A55" s="7">
        <v>2</v>
      </c>
      <c r="B55" s="3" t="s">
        <v>59</v>
      </c>
      <c r="C55" s="7">
        <f>' data'!G16</f>
        <v>151.09800000000001</v>
      </c>
      <c r="D55" s="7">
        <f>' data'!H16</f>
        <v>150.34800000000001</v>
      </c>
      <c r="F55" s="7">
        <f>' data'!G$154</f>
        <v>8064.0739999999996</v>
      </c>
      <c r="G55" s="7">
        <f>' data'!H$154</f>
        <v>8619.8070000000007</v>
      </c>
      <c r="I55" s="9">
        <f>0.0005*kin!C55</f>
        <v>7.5549000000000005E-2</v>
      </c>
      <c r="J55" s="9">
        <f>0.0005*kin!D55</f>
        <v>7.5174000000000005E-2</v>
      </c>
      <c r="K55" s="9"/>
      <c r="L55" s="9">
        <f t="shared" si="0"/>
        <v>0.64640739999999997</v>
      </c>
      <c r="M55" s="9">
        <f t="shared" si="1"/>
        <v>0.70198070000000012</v>
      </c>
      <c r="N55" s="8"/>
      <c r="O55" s="8">
        <f t="shared" si="8"/>
        <v>0.11687520903999553</v>
      </c>
      <c r="P55" s="8">
        <f t="shared" si="9"/>
        <v>0.10708841425412406</v>
      </c>
      <c r="Q55" s="8"/>
      <c r="R55" s="8">
        <f t="shared" si="10"/>
        <v>0.1119818116470598</v>
      </c>
      <c r="S55" s="8">
        <f t="shared" si="11"/>
        <v>6.9203089591708591E-3</v>
      </c>
    </row>
    <row r="56" spans="1:19" x14ac:dyDescent="0.25">
      <c r="A56" s="7">
        <v>2</v>
      </c>
      <c r="B56" s="3" t="s">
        <v>60</v>
      </c>
      <c r="C56" s="7">
        <f>' data'!G17</f>
        <v>155.16300000000001</v>
      </c>
      <c r="D56" s="7">
        <f>' data'!H17</f>
        <v>153</v>
      </c>
      <c r="F56" s="7">
        <f>' data'!G$155</f>
        <v>5607.5460000000003</v>
      </c>
      <c r="G56" s="7">
        <f>' data'!H$155</f>
        <v>6403.223</v>
      </c>
      <c r="I56" s="9">
        <f>0.0005*kin!C56</f>
        <v>7.7581500000000012E-2</v>
      </c>
      <c r="J56" s="9">
        <f>0.0005*kin!D56</f>
        <v>7.6499999999999999E-2</v>
      </c>
      <c r="K56" s="9"/>
      <c r="L56" s="9">
        <f t="shared" si="0"/>
        <v>0.40075460000000007</v>
      </c>
      <c r="M56" s="9">
        <f t="shared" si="1"/>
        <v>0.48032229999999998</v>
      </c>
      <c r="N56" s="8"/>
      <c r="O56" s="8">
        <f t="shared" si="8"/>
        <v>0.19358854520946234</v>
      </c>
      <c r="P56" s="8">
        <f t="shared" si="9"/>
        <v>0.15926805813513134</v>
      </c>
      <c r="Q56" s="8"/>
      <c r="R56" s="8">
        <f t="shared" si="10"/>
        <v>0.17642830167229684</v>
      </c>
      <c r="S56" s="8">
        <f t="shared" si="11"/>
        <v>2.4268249143884701E-2</v>
      </c>
    </row>
    <row r="57" spans="1:19" x14ac:dyDescent="0.25">
      <c r="A57" s="7">
        <v>2</v>
      </c>
      <c r="B57" s="3" t="s">
        <v>61</v>
      </c>
      <c r="C57" s="7">
        <f>' data'!G18</f>
        <v>195.976</v>
      </c>
      <c r="D57" s="7">
        <f>' data'!H18</f>
        <v>179.541</v>
      </c>
      <c r="F57" s="7">
        <f>' data'!G$156</f>
        <v>5889.2659999999996</v>
      </c>
      <c r="G57" s="7">
        <f>' data'!H$156</f>
        <v>6457.1459999999997</v>
      </c>
      <c r="I57" s="9">
        <f>0.0005*kin!C57</f>
        <v>9.7988000000000006E-2</v>
      </c>
      <c r="J57" s="9">
        <f>0.0005*kin!D57</f>
        <v>8.9770500000000003E-2</v>
      </c>
      <c r="K57" s="9"/>
      <c r="L57" s="9">
        <f t="shared" si="0"/>
        <v>0.42892659999999994</v>
      </c>
      <c r="M57" s="9">
        <f t="shared" si="1"/>
        <v>0.4857146</v>
      </c>
      <c r="N57" s="8"/>
      <c r="O57" s="8">
        <f t="shared" si="8"/>
        <v>0.22844934308107731</v>
      </c>
      <c r="P57" s="8">
        <f t="shared" si="9"/>
        <v>0.18482149805667775</v>
      </c>
      <c r="Q57" s="8"/>
      <c r="R57" s="8">
        <f t="shared" si="10"/>
        <v>0.20663542056887751</v>
      </c>
      <c r="S57" s="8">
        <f t="shared" si="11"/>
        <v>3.0849545065309028E-2</v>
      </c>
    </row>
    <row r="58" spans="1:19" x14ac:dyDescent="0.25">
      <c r="A58" s="7">
        <v>2</v>
      </c>
      <c r="B58" s="3" t="s">
        <v>62</v>
      </c>
      <c r="C58" s="7">
        <f>' data'!G19</f>
        <v>182.62200000000001</v>
      </c>
      <c r="D58" s="7">
        <f>' data'!H19</f>
        <v>172.11500000000001</v>
      </c>
      <c r="F58" s="7">
        <f>' data'!G$157</f>
        <v>4734.5879999999997</v>
      </c>
      <c r="G58" s="7">
        <f>' data'!H$157</f>
        <v>5214.0050000000001</v>
      </c>
      <c r="I58" s="9">
        <f>0.0005*kin!C58</f>
        <v>9.1311000000000003E-2</v>
      </c>
      <c r="J58" s="9">
        <f>0.0005*kin!D58</f>
        <v>8.6057500000000009E-2</v>
      </c>
      <c r="K58" s="9"/>
      <c r="L58" s="9">
        <f t="shared" si="0"/>
        <v>0.31345880000000004</v>
      </c>
      <c r="M58" s="9">
        <f t="shared" si="1"/>
        <v>0.36140050000000001</v>
      </c>
      <c r="N58" s="8"/>
      <c r="O58" s="8">
        <f t="shared" si="8"/>
        <v>0.29130144057209428</v>
      </c>
      <c r="P58" s="8">
        <f t="shared" si="9"/>
        <v>0.23812224941581434</v>
      </c>
      <c r="Q58" s="8"/>
      <c r="R58" s="8">
        <f t="shared" si="10"/>
        <v>0.26471184499395428</v>
      </c>
      <c r="S58" s="8">
        <f t="shared" si="11"/>
        <v>3.7603366684621227E-2</v>
      </c>
    </row>
    <row r="59" spans="1:19" x14ac:dyDescent="0.25">
      <c r="A59" s="7">
        <v>2</v>
      </c>
      <c r="B59" s="3" t="s">
        <v>63</v>
      </c>
      <c r="C59" s="7">
        <f>' data'!G20</f>
        <v>188.126</v>
      </c>
      <c r="D59" s="7">
        <f>' data'!H20</f>
        <v>201.80699999999999</v>
      </c>
      <c r="F59" s="7">
        <f>' data'!G$158</f>
        <v>6172.4790000000003</v>
      </c>
      <c r="G59" s="7">
        <f>' data'!H$158</f>
        <v>5539.1</v>
      </c>
      <c r="I59" s="9">
        <f>0.0005*kin!C59</f>
        <v>9.4063000000000008E-2</v>
      </c>
      <c r="J59" s="9">
        <f>0.0005*kin!D59</f>
        <v>0.10090349999999999</v>
      </c>
      <c r="K59" s="9"/>
      <c r="L59" s="9">
        <f t="shared" si="0"/>
        <v>0.45724790000000004</v>
      </c>
      <c r="M59" s="9">
        <f t="shared" si="1"/>
        <v>0.39390999999999998</v>
      </c>
      <c r="N59" s="8"/>
      <c r="O59" s="8">
        <f t="shared" si="8"/>
        <v>0.20571554292540217</v>
      </c>
      <c r="P59" s="8">
        <f t="shared" si="9"/>
        <v>0.25615876723109338</v>
      </c>
      <c r="Q59" s="8"/>
      <c r="R59" s="8">
        <f t="shared" si="10"/>
        <v>0.23093715507824777</v>
      </c>
      <c r="S59" s="8">
        <f t="shared" si="11"/>
        <v>3.566874597146831E-2</v>
      </c>
    </row>
    <row r="60" spans="1:19" x14ac:dyDescent="0.25">
      <c r="A60" s="7">
        <v>2</v>
      </c>
      <c r="B60" s="3" t="s">
        <v>64</v>
      </c>
      <c r="C60" s="7">
        <f>' data'!G21</f>
        <v>198.738</v>
      </c>
      <c r="D60" s="7">
        <f>' data'!H21</f>
        <v>192.87</v>
      </c>
      <c r="F60" s="7">
        <f>' data'!G$159</f>
        <v>5466.6589999999997</v>
      </c>
      <c r="G60" s="7">
        <f>' data'!H$159</f>
        <v>5926.9579999999996</v>
      </c>
      <c r="I60" s="9">
        <f>0.0005*kin!C60</f>
        <v>9.9368999999999999E-2</v>
      </c>
      <c r="J60" s="9">
        <f>0.0005*kin!D60</f>
        <v>9.6435000000000007E-2</v>
      </c>
      <c r="K60" s="9"/>
      <c r="L60" s="9">
        <f t="shared" si="0"/>
        <v>0.38666590000000001</v>
      </c>
      <c r="M60" s="9">
        <f t="shared" si="1"/>
        <v>0.43269579999999996</v>
      </c>
      <c r="N60" s="8"/>
      <c r="O60" s="8">
        <f t="shared" si="8"/>
        <v>0.25698930265120351</v>
      </c>
      <c r="P60" s="8">
        <f t="shared" si="9"/>
        <v>0.22287020118984288</v>
      </c>
      <c r="Q60" s="8"/>
      <c r="R60" s="8">
        <f t="shared" si="10"/>
        <v>0.23992975192052318</v>
      </c>
      <c r="S60" s="8">
        <f t="shared" si="11"/>
        <v>2.4125848011319943E-2</v>
      </c>
    </row>
    <row r="61" spans="1:19" x14ac:dyDescent="0.25">
      <c r="A61" s="7">
        <v>2</v>
      </c>
      <c r="B61" s="3" t="s">
        <v>65</v>
      </c>
      <c r="C61" s="7">
        <f>' data'!G22</f>
        <v>183.61500000000001</v>
      </c>
      <c r="D61" s="7">
        <f>' data'!H22</f>
        <v>184.69200000000001</v>
      </c>
      <c r="F61" s="7">
        <f>' data'!G$160</f>
        <v>8402.3610000000008</v>
      </c>
      <c r="G61" s="7">
        <f>' data'!H$160</f>
        <v>8505.8719999999994</v>
      </c>
      <c r="I61" s="9">
        <f>0.0005*kin!C61</f>
        <v>9.18075E-2</v>
      </c>
      <c r="J61" s="9">
        <f>0.0005*kin!D61</f>
        <v>9.2346000000000011E-2</v>
      </c>
      <c r="K61" s="9"/>
      <c r="L61" s="9">
        <f t="shared" si="0"/>
        <v>0.68023610000000012</v>
      </c>
      <c r="M61" s="9">
        <f t="shared" si="1"/>
        <v>0.69058719999999996</v>
      </c>
      <c r="N61" s="8"/>
      <c r="O61" s="8">
        <f t="shared" si="8"/>
        <v>0.13496416905836076</v>
      </c>
      <c r="P61" s="8">
        <f t="shared" si="9"/>
        <v>0.13372098411323005</v>
      </c>
      <c r="Q61" s="8"/>
      <c r="R61" s="8">
        <f t="shared" si="10"/>
        <v>0.1343425765857954</v>
      </c>
      <c r="S61" s="8">
        <f t="shared" si="11"/>
        <v>8.7906450497094693E-4</v>
      </c>
    </row>
    <row r="62" spans="1:19" x14ac:dyDescent="0.25">
      <c r="A62" s="7">
        <v>2</v>
      </c>
      <c r="B62" s="3" t="s">
        <v>66</v>
      </c>
      <c r="C62" s="7">
        <f>' data'!I15</f>
        <v>273.68700000000001</v>
      </c>
      <c r="D62" s="7">
        <f>' data'!J15</f>
        <v>272.32900000000001</v>
      </c>
      <c r="F62" s="7">
        <f>' data'!I$153</f>
        <v>5811.2939999999999</v>
      </c>
      <c r="G62" s="7">
        <f>' data'!J$153</f>
        <v>6826.4139999999998</v>
      </c>
      <c r="I62" s="9">
        <f>0.0005*kin!C62</f>
        <v>0.13684350000000001</v>
      </c>
      <c r="J62" s="9">
        <f>0.0005*kin!D62</f>
        <v>0.13616449999999999</v>
      </c>
      <c r="K62" s="9"/>
      <c r="L62" s="9">
        <f t="shared" si="0"/>
        <v>0.42112939999999999</v>
      </c>
      <c r="M62" s="9">
        <f t="shared" si="1"/>
        <v>0.52264139999999992</v>
      </c>
      <c r="N62" s="8"/>
      <c r="O62" s="8">
        <f t="shared" si="8"/>
        <v>0.32494406707297097</v>
      </c>
      <c r="P62" s="8">
        <f t="shared" si="9"/>
        <v>0.26053140834231658</v>
      </c>
      <c r="Q62" s="8"/>
      <c r="R62" s="8">
        <f t="shared" si="10"/>
        <v>0.29273773770764377</v>
      </c>
      <c r="S62" s="8">
        <f t="shared" si="11"/>
        <v>4.5546627782700404E-2</v>
      </c>
    </row>
    <row r="63" spans="1:19" x14ac:dyDescent="0.25">
      <c r="A63" s="7">
        <v>2</v>
      </c>
      <c r="B63" s="3" t="s">
        <v>67</v>
      </c>
      <c r="C63" s="7">
        <f>' data'!I16</f>
        <v>215.38900000000001</v>
      </c>
      <c r="D63" s="7">
        <f>' data'!J16</f>
        <v>207.22300000000001</v>
      </c>
      <c r="F63" s="7">
        <f>' data'!I$154</f>
        <v>6232.4189999999999</v>
      </c>
      <c r="G63" s="7">
        <f>' data'!J$154</f>
        <v>6569.7269999999999</v>
      </c>
      <c r="I63" s="9">
        <f>0.0005*kin!C63</f>
        <v>0.10769450000000001</v>
      </c>
      <c r="J63" s="9">
        <f>0.0005*kin!D63</f>
        <v>0.10361150000000001</v>
      </c>
      <c r="K63" s="9"/>
      <c r="L63" s="9">
        <f t="shared" si="0"/>
        <v>0.46324189999999998</v>
      </c>
      <c r="M63" s="9">
        <f t="shared" si="1"/>
        <v>0.49697269999999993</v>
      </c>
      <c r="N63" s="8"/>
      <c r="O63" s="8">
        <f t="shared" si="8"/>
        <v>0.23248004984005122</v>
      </c>
      <c r="P63" s="8">
        <f t="shared" si="9"/>
        <v>0.20848529506751581</v>
      </c>
      <c r="Q63" s="8"/>
      <c r="R63" s="8">
        <f t="shared" si="10"/>
        <v>0.2204826724537835</v>
      </c>
      <c r="S63" s="8">
        <f t="shared" si="11"/>
        <v>1.6966853812568058E-2</v>
      </c>
    </row>
    <row r="64" spans="1:19" x14ac:dyDescent="0.25">
      <c r="A64" s="7">
        <v>2</v>
      </c>
      <c r="B64" s="3" t="s">
        <v>68</v>
      </c>
      <c r="C64" s="7">
        <f>' data'!I17</f>
        <v>145.77799999999999</v>
      </c>
      <c r="D64" s="7">
        <f>' data'!J17</f>
        <v>147.892</v>
      </c>
      <c r="F64" s="7">
        <f>' data'!I$155</f>
        <v>5137.683</v>
      </c>
      <c r="G64" s="7">
        <f>' data'!J$155</f>
        <v>5355.72</v>
      </c>
      <c r="I64" s="9">
        <f>0.0005*kin!C64</f>
        <v>7.2888999999999995E-2</v>
      </c>
      <c r="J64" s="9">
        <f>0.0005*kin!D64</f>
        <v>7.3945999999999998E-2</v>
      </c>
      <c r="K64" s="9"/>
      <c r="L64" s="9">
        <f t="shared" si="0"/>
        <v>0.35376830000000004</v>
      </c>
      <c r="M64" s="9">
        <f t="shared" si="1"/>
        <v>0.37557200000000002</v>
      </c>
      <c r="N64" s="8"/>
      <c r="O64" s="8">
        <f t="shared" si="8"/>
        <v>0.20603598456956146</v>
      </c>
      <c r="P64" s="8">
        <f t="shared" si="9"/>
        <v>0.19688901196042302</v>
      </c>
      <c r="Q64" s="8"/>
      <c r="R64" s="8">
        <f t="shared" si="10"/>
        <v>0.20146249826499224</v>
      </c>
      <c r="S64" s="8">
        <f t="shared" si="11"/>
        <v>6.4678863592493967E-3</v>
      </c>
    </row>
    <row r="65" spans="1:19" x14ac:dyDescent="0.25">
      <c r="A65" s="7">
        <v>2</v>
      </c>
      <c r="B65" s="3" t="s">
        <v>69</v>
      </c>
      <c r="C65" s="7">
        <f>' data'!I18</f>
        <v>242.99</v>
      </c>
      <c r="D65" s="7">
        <f>' data'!J18</f>
        <v>233.739</v>
      </c>
      <c r="F65" s="7">
        <f>' data'!I$156</f>
        <v>6136.652</v>
      </c>
      <c r="G65" s="7">
        <f>' data'!J$156</f>
        <v>6334.527</v>
      </c>
      <c r="I65" s="9">
        <f>0.0005*kin!C65</f>
        <v>0.12149500000000001</v>
      </c>
      <c r="J65" s="9">
        <f>0.0005*kin!D65</f>
        <v>0.1168695</v>
      </c>
      <c r="K65" s="9"/>
      <c r="L65" s="9">
        <f t="shared" si="0"/>
        <v>0.45366519999999999</v>
      </c>
      <c r="M65" s="9">
        <f t="shared" si="1"/>
        <v>0.47345269999999995</v>
      </c>
      <c r="N65" s="8"/>
      <c r="O65" s="8">
        <f t="shared" si="8"/>
        <v>0.26780762553530668</v>
      </c>
      <c r="P65" s="8">
        <f t="shared" si="9"/>
        <v>0.24684514419286238</v>
      </c>
      <c r="Q65" s="8"/>
      <c r="R65" s="8">
        <f t="shared" si="10"/>
        <v>0.25732638486408455</v>
      </c>
      <c r="S65" s="8">
        <f t="shared" si="11"/>
        <v>1.4822712707738847E-2</v>
      </c>
    </row>
    <row r="66" spans="1:19" x14ac:dyDescent="0.25">
      <c r="A66" s="7">
        <v>2</v>
      </c>
      <c r="B66" s="3" t="s">
        <v>70</v>
      </c>
      <c r="C66" s="7">
        <f>' data'!I19</f>
        <v>223.79499999999999</v>
      </c>
      <c r="D66" s="7">
        <f>' data'!J19</f>
        <v>234.65199999999999</v>
      </c>
      <c r="F66" s="7">
        <f>' data'!I$157</f>
        <v>7671.2160000000003</v>
      </c>
      <c r="G66" s="7">
        <f>' data'!J$157</f>
        <v>8942.4480000000003</v>
      </c>
      <c r="I66" s="9">
        <f>0.0005*kin!C66</f>
        <v>0.1118975</v>
      </c>
      <c r="J66" s="9">
        <f>0.0005*kin!D66</f>
        <v>0.117326</v>
      </c>
      <c r="K66" s="9"/>
      <c r="L66" s="9">
        <f t="shared" si="0"/>
        <v>0.60712160000000004</v>
      </c>
      <c r="M66" s="9">
        <f t="shared" si="1"/>
        <v>0.73424480000000003</v>
      </c>
      <c r="N66" s="8"/>
      <c r="O66" s="8">
        <f t="shared" si="8"/>
        <v>0.18430821766183247</v>
      </c>
      <c r="P66" s="8">
        <f t="shared" si="9"/>
        <v>0.15979139382396715</v>
      </c>
      <c r="Q66" s="8"/>
      <c r="R66" s="8">
        <f t="shared" si="10"/>
        <v>0.1720498057428998</v>
      </c>
      <c r="S66" s="8">
        <f t="shared" si="11"/>
        <v>1.7336012388910568E-2</v>
      </c>
    </row>
    <row r="67" spans="1:19" x14ac:dyDescent="0.25">
      <c r="A67" s="7">
        <v>2</v>
      </c>
      <c r="B67" s="3" t="s">
        <v>51</v>
      </c>
      <c r="C67" s="7">
        <f>' data'!I20</f>
        <v>154.137</v>
      </c>
      <c r="D67" s="7">
        <f>' data'!J20</f>
        <v>113.111</v>
      </c>
      <c r="F67" s="7">
        <f>' data'!I$158</f>
        <v>2936.0749999999998</v>
      </c>
      <c r="G67" s="7">
        <f>' data'!J$158</f>
        <v>903.59400000000005</v>
      </c>
      <c r="I67" s="9">
        <f>0.0005*kin!C67</f>
        <v>7.7068499999999998E-2</v>
      </c>
      <c r="J67" s="9">
        <f>0.0005*kin!D67</f>
        <v>5.6555500000000002E-2</v>
      </c>
      <c r="K67" s="9"/>
      <c r="L67" s="9">
        <f t="shared" ref="L67:L130" si="12">0.0001*F67-0.16</f>
        <v>0.13360750000000002</v>
      </c>
      <c r="M67" s="9">
        <f t="shared" ref="M67:M130" si="13">0.0001*G67-0.16</f>
        <v>-6.9640599999999997E-2</v>
      </c>
      <c r="N67" s="8"/>
      <c r="O67" s="8">
        <f t="shared" si="8"/>
        <v>0.57682764814849452</v>
      </c>
      <c r="P67" s="8">
        <f t="shared" si="9"/>
        <v>-0.8121052948998142</v>
      </c>
      <c r="Q67" s="8"/>
      <c r="R67" s="8">
        <f t="shared" si="10"/>
        <v>-0.11763882337565984</v>
      </c>
      <c r="S67" s="8">
        <f t="shared" si="11"/>
        <v>0.98212390264284799</v>
      </c>
    </row>
    <row r="68" spans="1:19" x14ac:dyDescent="0.25">
      <c r="A68" s="7">
        <v>2</v>
      </c>
      <c r="B68" s="3" t="s">
        <v>52</v>
      </c>
      <c r="C68" s="7">
        <f>' data'!I21</f>
        <v>128.75</v>
      </c>
      <c r="D68" s="7">
        <f>' data'!J21</f>
        <v>127.837</v>
      </c>
      <c r="F68" s="7">
        <f>' data'!I$159</f>
        <v>6725.1210000000001</v>
      </c>
      <c r="G68" s="7">
        <f>' data'!J$159</f>
        <v>6845.0969999999998</v>
      </c>
      <c r="I68" s="9">
        <f>0.0005*kin!C68</f>
        <v>6.4375000000000002E-2</v>
      </c>
      <c r="J68" s="9">
        <f>0.0005*kin!D68</f>
        <v>6.3918500000000003E-2</v>
      </c>
      <c r="K68" s="9"/>
      <c r="L68" s="9">
        <f t="shared" si="12"/>
        <v>0.51251210000000003</v>
      </c>
      <c r="M68" s="9">
        <f t="shared" si="13"/>
        <v>0.52450969999999997</v>
      </c>
      <c r="N68" s="8"/>
      <c r="O68" s="8">
        <f t="shared" si="8"/>
        <v>0.12560679055187185</v>
      </c>
      <c r="P68" s="8">
        <f t="shared" si="9"/>
        <v>0.12186333255609955</v>
      </c>
      <c r="Q68" s="8"/>
      <c r="R68" s="8">
        <f t="shared" si="10"/>
        <v>0.1237350615539857</v>
      </c>
      <c r="S68" s="8">
        <f t="shared" si="11"/>
        <v>2.647024533897598E-3</v>
      </c>
    </row>
    <row r="69" spans="1:19" x14ac:dyDescent="0.25">
      <c r="A69" s="7">
        <v>2</v>
      </c>
      <c r="B69" s="3" t="s">
        <v>53</v>
      </c>
      <c r="C69" s="7">
        <f>' data'!I22</f>
        <v>209.691</v>
      </c>
      <c r="D69" s="7">
        <f>' data'!J22</f>
        <v>204.39599999999999</v>
      </c>
      <c r="F69" s="7">
        <f>' data'!I$160</f>
        <v>7111.6139999999996</v>
      </c>
      <c r="G69" s="7">
        <f>' data'!J$160</f>
        <v>7427.1869999999999</v>
      </c>
      <c r="I69" s="9">
        <f>0.0005*kin!C69</f>
        <v>0.10484550000000001</v>
      </c>
      <c r="J69" s="9">
        <f>0.0005*kin!D69</f>
        <v>0.102198</v>
      </c>
      <c r="K69" s="9"/>
      <c r="L69" s="9">
        <f t="shared" si="12"/>
        <v>0.55116139999999991</v>
      </c>
      <c r="M69" s="9">
        <f t="shared" si="13"/>
        <v>0.58271870000000003</v>
      </c>
      <c r="N69" s="8"/>
      <c r="O69" s="8">
        <f t="shared" si="8"/>
        <v>0.19022649263899835</v>
      </c>
      <c r="P69" s="8">
        <f t="shared" si="9"/>
        <v>0.17538136325468873</v>
      </c>
      <c r="Q69" s="8"/>
      <c r="R69" s="8">
        <f t="shared" si="10"/>
        <v>0.18280392794684353</v>
      </c>
      <c r="S69" s="8">
        <f t="shared" si="11"/>
        <v>1.0497091655237012E-2</v>
      </c>
    </row>
    <row r="70" spans="1:19" s="8" customFormat="1" x14ac:dyDescent="0.25">
      <c r="A70" s="8">
        <v>2</v>
      </c>
      <c r="B70" s="3" t="s">
        <v>38</v>
      </c>
      <c r="C70" s="8">
        <f>' data'!K21</f>
        <v>613.83799999999997</v>
      </c>
      <c r="D70" s="8">
        <f>' data'!K13</f>
        <v>451.17200000000003</v>
      </c>
      <c r="F70" s="8">
        <f>' data'!$K$159</f>
        <v>6594.4229999999998</v>
      </c>
      <c r="G70" s="8">
        <f>' data'!$K$160</f>
        <v>10007.763000000001</v>
      </c>
      <c r="I70" s="9">
        <f>0.0005*kin!C70</f>
        <v>0.306919</v>
      </c>
      <c r="J70" s="9">
        <f>0.0005*kin!D70</f>
        <v>0.22558600000000001</v>
      </c>
      <c r="K70" s="9"/>
      <c r="L70" s="9">
        <f t="shared" si="12"/>
        <v>0.49944230000000001</v>
      </c>
      <c r="M70" s="9">
        <f t="shared" si="13"/>
        <v>0.84077630000000003</v>
      </c>
      <c r="O70" s="8">
        <f t="shared" si="8"/>
        <v>0.61452343944435617</v>
      </c>
      <c r="P70" s="8">
        <f t="shared" si="9"/>
        <v>0.26830680170218879</v>
      </c>
      <c r="R70" s="8">
        <f t="shared" si="10"/>
        <v>0.44141512057327248</v>
      </c>
      <c r="S70" s="8">
        <f t="shared" si="11"/>
        <v>0.24481213230709292</v>
      </c>
    </row>
    <row r="71" spans="1:19" s="8" customFormat="1" x14ac:dyDescent="0.25">
      <c r="A71" s="8">
        <v>2</v>
      </c>
      <c r="B71" s="3" t="s">
        <v>39</v>
      </c>
      <c r="C71" s="8">
        <f>' data'!L21</f>
        <v>175.214</v>
      </c>
      <c r="D71" s="8">
        <f>' data'!L22</f>
        <v>113.502</v>
      </c>
      <c r="F71" s="8">
        <f>' data'!$L$159</f>
        <v>6030.73</v>
      </c>
      <c r="G71" s="8">
        <f>' data'!$L$160</f>
        <v>6880.8360000000002</v>
      </c>
      <c r="I71" s="9">
        <f>0.0005*kin!C71</f>
        <v>8.7607000000000004E-2</v>
      </c>
      <c r="J71" s="9">
        <f>0.0005*kin!D71</f>
        <v>5.6750999999999996E-2</v>
      </c>
      <c r="K71" s="9"/>
      <c r="L71" s="9">
        <f t="shared" si="12"/>
        <v>0.44307299999999994</v>
      </c>
      <c r="M71" s="9">
        <f t="shared" si="13"/>
        <v>0.52808359999999999</v>
      </c>
      <c r="O71" s="8">
        <f t="shared" si="8"/>
        <v>0.19772588264236371</v>
      </c>
      <c r="P71" s="8">
        <f t="shared" si="9"/>
        <v>0.10746593910509623</v>
      </c>
      <c r="R71" s="8">
        <f t="shared" si="10"/>
        <v>0.15259591087372998</v>
      </c>
      <c r="S71" s="8">
        <f t="shared" si="11"/>
        <v>6.382341814471669E-2</v>
      </c>
    </row>
    <row r="72" spans="1:19" s="8" customFormat="1" x14ac:dyDescent="0.25">
      <c r="A72" s="8">
        <v>2</v>
      </c>
      <c r="B72" s="3" t="s">
        <v>40</v>
      </c>
      <c r="C72" s="8">
        <f>' data'!M21</f>
        <v>151.697</v>
      </c>
      <c r="D72" s="8">
        <f>' data'!M22</f>
        <v>130.91200000000001</v>
      </c>
      <c r="F72" s="8">
        <f>' data'!$M$159</f>
        <v>9851.6730000000007</v>
      </c>
      <c r="G72" s="8">
        <f>' data'!$M$160</f>
        <v>10522.282999999999</v>
      </c>
      <c r="I72" s="9">
        <f>0.0005*kin!C72</f>
        <v>7.5848499999999999E-2</v>
      </c>
      <c r="J72" s="9">
        <f>0.0005*kin!D72</f>
        <v>6.5456E-2</v>
      </c>
      <c r="K72" s="9"/>
      <c r="L72" s="9">
        <f t="shared" si="12"/>
        <v>0.82516730000000005</v>
      </c>
      <c r="M72" s="9">
        <f t="shared" si="13"/>
        <v>0.89222829999999986</v>
      </c>
      <c r="O72" s="8">
        <f t="shared" si="8"/>
        <v>9.1918935711582356E-2</v>
      </c>
      <c r="P72" s="8">
        <f t="shared" si="9"/>
        <v>7.336238942432112E-2</v>
      </c>
      <c r="R72" s="8">
        <f t="shared" si="10"/>
        <v>8.2640662567951745E-2</v>
      </c>
      <c r="S72" s="8">
        <f t="shared" si="11"/>
        <v>1.3121459715124443E-2</v>
      </c>
    </row>
    <row r="73" spans="1:19" s="8" customFormat="1" x14ac:dyDescent="0.25">
      <c r="A73" s="8">
        <v>2</v>
      </c>
      <c r="B73" s="3" t="s">
        <v>41</v>
      </c>
      <c r="C73" s="8">
        <f>' data'!N21</f>
        <v>146.81</v>
      </c>
      <c r="D73" s="8">
        <f>' data'!N22</f>
        <v>134.512</v>
      </c>
      <c r="F73" s="8">
        <f>' data'!$N$159</f>
        <v>7824.8209999999999</v>
      </c>
      <c r="G73" s="8">
        <f>' data'!$N$160</f>
        <v>7626.7629999999999</v>
      </c>
      <c r="I73" s="9">
        <f>0.0005*kin!C73</f>
        <v>7.3404999999999998E-2</v>
      </c>
      <c r="J73" s="9">
        <f>0.0005*kin!D73</f>
        <v>6.7255999999999996E-2</v>
      </c>
      <c r="K73" s="9"/>
      <c r="L73" s="9">
        <f t="shared" si="12"/>
        <v>0.62248210000000004</v>
      </c>
      <c r="M73" s="9">
        <f t="shared" si="13"/>
        <v>0.60267629999999994</v>
      </c>
      <c r="O73" s="8">
        <f t="shared" si="8"/>
        <v>0.11792306959509356</v>
      </c>
      <c r="P73" s="8">
        <f t="shared" si="9"/>
        <v>0.1115955613320119</v>
      </c>
      <c r="R73" s="8">
        <f t="shared" si="10"/>
        <v>0.11475931546355272</v>
      </c>
      <c r="S73" s="8">
        <f t="shared" si="11"/>
        <v>4.4742240008389571E-3</v>
      </c>
    </row>
    <row r="74" spans="1:19" x14ac:dyDescent="0.25">
      <c r="A74">
        <v>4</v>
      </c>
      <c r="B74" s="3" t="s">
        <v>42</v>
      </c>
      <c r="C74" s="7">
        <f>' data'!C24</f>
        <v>432.03500000000003</v>
      </c>
      <c r="D74" s="7">
        <f>' data'!D24</f>
        <v>431.024</v>
      </c>
      <c r="F74" s="7">
        <f>' data'!C$153</f>
        <v>5159.9870000000001</v>
      </c>
      <c r="G74" s="7">
        <f>' data'!D$153</f>
        <v>6089.0780000000004</v>
      </c>
      <c r="I74" s="9">
        <f>0.0005*kin!C74</f>
        <v>0.21601750000000003</v>
      </c>
      <c r="J74" s="9">
        <f>0.0005*kin!D74</f>
        <v>0.21551200000000001</v>
      </c>
      <c r="K74" s="9"/>
      <c r="L74" s="9">
        <f t="shared" si="12"/>
        <v>0.3559987</v>
      </c>
      <c r="M74" s="9">
        <f t="shared" si="13"/>
        <v>0.44890780000000008</v>
      </c>
      <c r="N74" s="8"/>
      <c r="O74" s="8">
        <f t="shared" si="8"/>
        <v>0.60679294615401691</v>
      </c>
      <c r="P74" s="8">
        <f t="shared" si="9"/>
        <v>0.48008076491430973</v>
      </c>
      <c r="Q74" s="8"/>
      <c r="R74" s="8">
        <f t="shared" si="10"/>
        <v>0.54343685553416332</v>
      </c>
      <c r="S74" s="8">
        <f t="shared" si="11"/>
        <v>8.9599042613535532E-2</v>
      </c>
    </row>
    <row r="75" spans="1:19" x14ac:dyDescent="0.25">
      <c r="A75">
        <v>4</v>
      </c>
      <c r="B75" s="3" t="s">
        <v>43</v>
      </c>
      <c r="C75" s="7">
        <f>' data'!C25</f>
        <v>417.524</v>
      </c>
      <c r="D75" s="7">
        <f>' data'!D25</f>
        <v>420.79700000000003</v>
      </c>
      <c r="F75" s="7">
        <f>' data'!C$154</f>
        <v>6003.8370000000004</v>
      </c>
      <c r="G75" s="7">
        <f>' data'!D$154</f>
        <v>8467.5820000000003</v>
      </c>
      <c r="I75" s="9">
        <f>0.0005*kin!C75</f>
        <v>0.208762</v>
      </c>
      <c r="J75" s="9">
        <f>0.0005*kin!D75</f>
        <v>0.21039850000000002</v>
      </c>
      <c r="K75" s="9"/>
      <c r="L75" s="9">
        <f t="shared" si="12"/>
        <v>0.44038370000000004</v>
      </c>
      <c r="M75" s="9">
        <f t="shared" si="13"/>
        <v>0.6867582000000001</v>
      </c>
      <c r="N75" s="8"/>
      <c r="O75" s="8">
        <f t="shared" si="8"/>
        <v>0.47404570150984238</v>
      </c>
      <c r="P75" s="8">
        <f t="shared" si="9"/>
        <v>0.30636474380648093</v>
      </c>
      <c r="Q75" s="8"/>
      <c r="R75" s="8">
        <f t="shared" si="10"/>
        <v>0.39020522265816165</v>
      </c>
      <c r="S75" s="8">
        <f t="shared" si="11"/>
        <v>0.11856834226790149</v>
      </c>
    </row>
    <row r="76" spans="1:19" x14ac:dyDescent="0.25">
      <c r="A76" s="7">
        <v>4</v>
      </c>
      <c r="B76" s="3" t="s">
        <v>44</v>
      </c>
      <c r="C76" s="7">
        <f>' data'!C26</f>
        <v>292.67700000000002</v>
      </c>
      <c r="D76" s="7">
        <f>' data'!D26</f>
        <v>282.44799999999998</v>
      </c>
      <c r="F76" s="7">
        <f>' data'!C$155</f>
        <v>4982.8320000000003</v>
      </c>
      <c r="G76" s="7">
        <f>' data'!D$155</f>
        <v>6440.3370000000004</v>
      </c>
      <c r="I76" s="9">
        <f>0.0005*kin!C76</f>
        <v>0.14633850000000001</v>
      </c>
      <c r="J76" s="9">
        <f>0.0005*kin!D76</f>
        <v>0.14122399999999999</v>
      </c>
      <c r="K76" s="9"/>
      <c r="L76" s="9">
        <f t="shared" si="12"/>
        <v>0.33828320000000001</v>
      </c>
      <c r="M76" s="9">
        <f t="shared" si="13"/>
        <v>0.48403370000000001</v>
      </c>
      <c r="N76" s="8"/>
      <c r="O76" s="8">
        <f t="shared" si="8"/>
        <v>0.43259168649226448</v>
      </c>
      <c r="P76" s="8">
        <f t="shared" si="9"/>
        <v>0.29176480893789003</v>
      </c>
      <c r="Q76" s="8"/>
      <c r="R76" s="8">
        <f t="shared" si="10"/>
        <v>0.36217824771507723</v>
      </c>
      <c r="S76" s="8">
        <f t="shared" si="11"/>
        <v>9.9579640092025898E-2</v>
      </c>
    </row>
    <row r="77" spans="1:19" x14ac:dyDescent="0.25">
      <c r="A77" s="7">
        <v>4</v>
      </c>
      <c r="B77" s="3" t="s">
        <v>45</v>
      </c>
      <c r="C77" s="7">
        <f>' data'!C27</f>
        <v>251.37899999999999</v>
      </c>
      <c r="D77" s="7">
        <f>' data'!D27</f>
        <v>255.53700000000001</v>
      </c>
      <c r="F77" s="7">
        <f>' data'!C$156</f>
        <v>5067.3220000000001</v>
      </c>
      <c r="G77" s="7">
        <f>' data'!D$156</f>
        <v>6458.9139999999998</v>
      </c>
      <c r="I77" s="9">
        <f>0.0005*kin!C77</f>
        <v>0.12568950000000001</v>
      </c>
      <c r="J77" s="9">
        <f>0.0005*kin!D77</f>
        <v>0.12776850000000001</v>
      </c>
      <c r="K77" s="9"/>
      <c r="L77" s="9">
        <f t="shared" si="12"/>
        <v>0.34673220000000005</v>
      </c>
      <c r="M77" s="9">
        <f t="shared" si="13"/>
        <v>0.48589139999999997</v>
      </c>
      <c r="N77" s="8"/>
      <c r="O77" s="8">
        <f t="shared" si="8"/>
        <v>0.36249733944525486</v>
      </c>
      <c r="P77" s="8">
        <f t="shared" si="9"/>
        <v>0.2629569076546735</v>
      </c>
      <c r="Q77" s="8"/>
      <c r="R77" s="8">
        <f t="shared" si="10"/>
        <v>0.31272712354996418</v>
      </c>
      <c r="S77" s="8">
        <f t="shared" si="11"/>
        <v>7.0385714321357262E-2</v>
      </c>
    </row>
    <row r="78" spans="1:19" x14ac:dyDescent="0.25">
      <c r="A78" s="7">
        <v>4</v>
      </c>
      <c r="B78" s="3" t="s">
        <v>46</v>
      </c>
      <c r="C78" s="7">
        <f>' data'!C28</f>
        <v>269.02600000000001</v>
      </c>
      <c r="D78" s="7">
        <f>' data'!D28</f>
        <v>263.66300000000001</v>
      </c>
      <c r="F78" s="7">
        <f>' data'!C$157</f>
        <v>6284.8249999999998</v>
      </c>
      <c r="G78" s="7">
        <f>' data'!D$157</f>
        <v>7365.2740000000003</v>
      </c>
      <c r="I78" s="9">
        <f>0.0005*kin!C78</f>
        <v>0.13451300000000002</v>
      </c>
      <c r="J78" s="9">
        <f>0.0005*kin!D78</f>
        <v>0.13183150000000002</v>
      </c>
      <c r="K78" s="9"/>
      <c r="L78" s="9">
        <f t="shared" si="12"/>
        <v>0.46848250000000002</v>
      </c>
      <c r="M78" s="9">
        <f t="shared" si="13"/>
        <v>0.57652740000000002</v>
      </c>
      <c r="N78" s="8"/>
      <c r="O78" s="8">
        <f t="shared" si="8"/>
        <v>0.28712491928727329</v>
      </c>
      <c r="P78" s="8">
        <f t="shared" si="9"/>
        <v>0.22866476077286182</v>
      </c>
      <c r="Q78" s="8"/>
      <c r="R78" s="8">
        <f t="shared" si="10"/>
        <v>0.25789484003006757</v>
      </c>
      <c r="S78" s="8">
        <f t="shared" si="11"/>
        <v>4.1337574514780748E-2</v>
      </c>
    </row>
    <row r="79" spans="1:19" x14ac:dyDescent="0.25">
      <c r="A79" s="7">
        <v>4</v>
      </c>
      <c r="B79" s="3" t="s">
        <v>47</v>
      </c>
      <c r="C79" s="7">
        <f>' data'!C29</f>
        <v>1524.3309999999999</v>
      </c>
      <c r="D79" s="7">
        <f>' data'!D29</f>
        <v>1345.41</v>
      </c>
      <c r="F79" s="7">
        <f>' data'!C$158</f>
        <v>4199.518</v>
      </c>
      <c r="G79" s="7">
        <f>' data'!D$158</f>
        <v>4515.18</v>
      </c>
      <c r="I79" s="9">
        <f>0.0005*kin!C79</f>
        <v>0.76216549999999994</v>
      </c>
      <c r="J79" s="9">
        <f>0.0005*kin!D79</f>
        <v>0.67270500000000011</v>
      </c>
      <c r="K79" s="9"/>
      <c r="L79" s="9">
        <f t="shared" si="12"/>
        <v>0.25995180000000007</v>
      </c>
      <c r="M79" s="9">
        <f t="shared" si="13"/>
        <v>0.29151800000000005</v>
      </c>
      <c r="N79" s="8"/>
      <c r="O79" s="8">
        <f t="shared" si="8"/>
        <v>2.9319493075254712</v>
      </c>
      <c r="P79" s="8">
        <f t="shared" si="9"/>
        <v>2.3075933561563953</v>
      </c>
      <c r="Q79" s="8"/>
      <c r="R79" s="8">
        <f t="shared" si="10"/>
        <v>2.6197713318409335</v>
      </c>
      <c r="S79" s="8">
        <f t="shared" si="11"/>
        <v>0.44148632708725005</v>
      </c>
    </row>
    <row r="80" spans="1:19" x14ac:dyDescent="0.25">
      <c r="A80" s="7">
        <v>4</v>
      </c>
      <c r="B80" s="3" t="s">
        <v>48</v>
      </c>
      <c r="C80" s="7">
        <f>' data'!C30</f>
        <v>357.27499999999998</v>
      </c>
      <c r="D80" s="7">
        <f>' data'!D30</f>
        <v>323.726</v>
      </c>
      <c r="F80" s="7">
        <f>' data'!C$159</f>
        <v>4538.3069999999998</v>
      </c>
      <c r="G80" s="7">
        <f>' data'!D$159</f>
        <v>5409.875</v>
      </c>
      <c r="I80" s="9">
        <f>0.0005*kin!C80</f>
        <v>0.1786375</v>
      </c>
      <c r="J80" s="9">
        <f>0.0005*kin!D80</f>
        <v>0.16186300000000001</v>
      </c>
      <c r="K80" s="9"/>
      <c r="L80" s="9">
        <f t="shared" si="12"/>
        <v>0.2938307</v>
      </c>
      <c r="M80" s="9">
        <f t="shared" si="13"/>
        <v>0.38098750000000003</v>
      </c>
      <c r="N80" s="8"/>
      <c r="O80" s="8">
        <f t="shared" si="8"/>
        <v>0.60796063855819016</v>
      </c>
      <c r="P80" s="8">
        <f t="shared" si="9"/>
        <v>0.42485120902916762</v>
      </c>
      <c r="Q80" s="8"/>
      <c r="R80" s="8">
        <f t="shared" si="10"/>
        <v>0.51640592379367889</v>
      </c>
      <c r="S80" s="8">
        <f t="shared" si="11"/>
        <v>0.1294779193191721</v>
      </c>
    </row>
    <row r="81" spans="1:19" x14ac:dyDescent="0.25">
      <c r="A81" s="7">
        <v>4</v>
      </c>
      <c r="B81" s="3" t="s">
        <v>49</v>
      </c>
      <c r="C81" s="7">
        <f>' data'!C31</f>
        <v>254.596</v>
      </c>
      <c r="D81" s="7">
        <f>' data'!D31</f>
        <v>224.59399999999999</v>
      </c>
      <c r="F81" s="7">
        <f>' data'!C$160</f>
        <v>4644.8599999999997</v>
      </c>
      <c r="G81" s="7">
        <f>' data'!D$160</f>
        <v>5835.57</v>
      </c>
      <c r="I81" s="9">
        <f>0.0005*kin!C81</f>
        <v>0.12729799999999999</v>
      </c>
      <c r="J81" s="9">
        <f>0.0005*kin!D81</f>
        <v>0.11229699999999999</v>
      </c>
      <c r="K81" s="9"/>
      <c r="L81" s="9">
        <f t="shared" si="12"/>
        <v>0.30448600000000003</v>
      </c>
      <c r="M81" s="9">
        <f t="shared" si="13"/>
        <v>0.42355699999999996</v>
      </c>
      <c r="N81" s="8"/>
      <c r="O81" s="8">
        <f t="shared" si="8"/>
        <v>0.41807505106967147</v>
      </c>
      <c r="P81" s="8">
        <f t="shared" si="9"/>
        <v>0.26512842427347444</v>
      </c>
      <c r="Q81" s="8"/>
      <c r="R81" s="8">
        <f t="shared" si="10"/>
        <v>0.34160173767157298</v>
      </c>
      <c r="S81" s="8">
        <f t="shared" si="11"/>
        <v>0.10814959696719889</v>
      </c>
    </row>
    <row r="82" spans="1:19" x14ac:dyDescent="0.25">
      <c r="A82" s="7">
        <v>4</v>
      </c>
      <c r="B82" s="3" t="s">
        <v>50</v>
      </c>
      <c r="C82">
        <f>' data'!E24</f>
        <v>363.291</v>
      </c>
      <c r="D82" s="7">
        <f>' data'!F24</f>
        <v>348.74700000000001</v>
      </c>
      <c r="F82" s="7">
        <f>' data'!E$153</f>
        <v>6688.9449999999997</v>
      </c>
      <c r="G82" s="7">
        <f>' data'!F$153</f>
        <v>5894.5339999999997</v>
      </c>
      <c r="I82" s="9">
        <f>0.0005*kin!C82</f>
        <v>0.18164550000000002</v>
      </c>
      <c r="J82" s="9">
        <f>0.0005*kin!D82</f>
        <v>0.17437350000000001</v>
      </c>
      <c r="K82" s="9"/>
      <c r="L82" s="9">
        <f t="shared" si="12"/>
        <v>0.50889449999999992</v>
      </c>
      <c r="M82" s="9">
        <f t="shared" si="13"/>
        <v>0.42945339999999999</v>
      </c>
      <c r="N82" s="8"/>
      <c r="O82" s="8">
        <f t="shared" si="8"/>
        <v>0.35694136996961068</v>
      </c>
      <c r="P82" s="8">
        <f t="shared" si="9"/>
        <v>0.40603590517620775</v>
      </c>
      <c r="Q82" s="8"/>
      <c r="R82" s="8">
        <f t="shared" si="10"/>
        <v>0.38148863757290918</v>
      </c>
      <c r="S82" s="8">
        <f t="shared" si="11"/>
        <v>3.4715078763786482E-2</v>
      </c>
    </row>
    <row r="83" spans="1:19" x14ac:dyDescent="0.25">
      <c r="A83" s="7">
        <v>4</v>
      </c>
      <c r="B83" s="3" t="s">
        <v>51</v>
      </c>
      <c r="C83" s="7">
        <f>' data'!E25</f>
        <v>185.84800000000001</v>
      </c>
      <c r="D83" s="7">
        <f>' data'!F25</f>
        <v>170.75399999999999</v>
      </c>
      <c r="F83" s="7">
        <f>' data'!E$154</f>
        <v>3490.8649999999998</v>
      </c>
      <c r="G83" s="7">
        <f>' data'!F$154</f>
        <v>2895.2809999999999</v>
      </c>
      <c r="I83" s="9">
        <f>0.0005*kin!C83</f>
        <v>9.2924000000000007E-2</v>
      </c>
      <c r="J83" s="9">
        <f>0.0005*kin!D83</f>
        <v>8.5376999999999995E-2</v>
      </c>
      <c r="K83" s="9"/>
      <c r="L83" s="9">
        <f t="shared" si="12"/>
        <v>0.18908650000000002</v>
      </c>
      <c r="M83" s="9">
        <f t="shared" si="13"/>
        <v>0.12952810000000001</v>
      </c>
      <c r="N83" s="8"/>
      <c r="O83" s="8">
        <f t="shared" si="8"/>
        <v>0.49143645897512511</v>
      </c>
      <c r="P83" s="8">
        <f t="shared" si="9"/>
        <v>0.65913882779103528</v>
      </c>
      <c r="Q83" s="8"/>
      <c r="R83" s="8">
        <f t="shared" si="10"/>
        <v>0.57528764338308025</v>
      </c>
      <c r="S83" s="8">
        <f t="shared" si="11"/>
        <v>0.11858348221077672</v>
      </c>
    </row>
    <row r="84" spans="1:19" x14ac:dyDescent="0.25">
      <c r="A84" s="7">
        <v>4</v>
      </c>
      <c r="B84" s="3" t="s">
        <v>52</v>
      </c>
      <c r="C84" s="7">
        <f>' data'!E26</f>
        <v>135.20699999999999</v>
      </c>
      <c r="D84" s="7">
        <f>' data'!F26</f>
        <v>134.74</v>
      </c>
      <c r="F84" s="7">
        <f>' data'!E$155</f>
        <v>7420.2330000000002</v>
      </c>
      <c r="G84" s="7">
        <f>' data'!F$155</f>
        <v>7127.6090000000004</v>
      </c>
      <c r="I84" s="9">
        <f>0.0005*kin!C84</f>
        <v>6.7603499999999997E-2</v>
      </c>
      <c r="J84" s="9">
        <f>0.0005*kin!D84</f>
        <v>6.7369999999999999E-2</v>
      </c>
      <c r="K84" s="9"/>
      <c r="L84" s="9">
        <f t="shared" si="12"/>
        <v>0.58202330000000002</v>
      </c>
      <c r="M84" s="9">
        <f t="shared" si="13"/>
        <v>0.5527609</v>
      </c>
      <c r="N84" s="8"/>
      <c r="O84" s="8">
        <f t="shared" si="8"/>
        <v>0.1161525664006922</v>
      </c>
      <c r="P84" s="8">
        <f t="shared" si="9"/>
        <v>0.12187909817789211</v>
      </c>
      <c r="Q84" s="8"/>
      <c r="R84" s="8">
        <f t="shared" si="10"/>
        <v>0.11901583228929216</v>
      </c>
      <c r="S84" s="8">
        <f t="shared" si="11"/>
        <v>4.0492694523383069E-3</v>
      </c>
    </row>
    <row r="85" spans="1:19" x14ac:dyDescent="0.25">
      <c r="A85" s="7">
        <v>4</v>
      </c>
      <c r="B85" s="3" t="s">
        <v>53</v>
      </c>
      <c r="C85" s="7">
        <f>' data'!E27</f>
        <v>262.15100000000001</v>
      </c>
      <c r="D85" s="7">
        <f>' data'!F27</f>
        <v>271.12200000000001</v>
      </c>
      <c r="F85" s="7">
        <f>' data'!E$156</f>
        <v>7963.2269999999999</v>
      </c>
      <c r="G85" s="7">
        <f>' data'!F$156</f>
        <v>6660.0410000000002</v>
      </c>
      <c r="I85" s="9">
        <f>0.0005*kin!C85</f>
        <v>0.13107550000000001</v>
      </c>
      <c r="J85" s="9">
        <f>0.0005*kin!D85</f>
        <v>0.13556100000000001</v>
      </c>
      <c r="K85" s="9"/>
      <c r="L85" s="9">
        <f t="shared" si="12"/>
        <v>0.63632270000000002</v>
      </c>
      <c r="M85" s="9">
        <f t="shared" si="13"/>
        <v>0.50600410000000007</v>
      </c>
      <c r="N85" s="8"/>
      <c r="O85" s="8">
        <f t="shared" si="8"/>
        <v>0.20598903669474625</v>
      </c>
      <c r="P85" s="8">
        <f t="shared" si="9"/>
        <v>0.26790494385322172</v>
      </c>
      <c r="Q85" s="8"/>
      <c r="R85" s="8">
        <f t="shared" si="10"/>
        <v>0.23694699027398397</v>
      </c>
      <c r="S85" s="8">
        <f t="shared" si="11"/>
        <v>4.3781157815074842E-2</v>
      </c>
    </row>
    <row r="86" spans="1:19" x14ac:dyDescent="0.25">
      <c r="A86" s="7">
        <v>4</v>
      </c>
      <c r="B86" s="3" t="s">
        <v>54</v>
      </c>
      <c r="C86" s="7">
        <f>' data'!E28</f>
        <v>249.51300000000001</v>
      </c>
      <c r="D86" s="7">
        <f>' data'!F28</f>
        <v>221.131</v>
      </c>
      <c r="F86" s="7">
        <f>' data'!E$157</f>
        <v>5585.8190000000004</v>
      </c>
      <c r="G86" s="7">
        <f>' data'!F$157</f>
        <v>4694.2280000000001</v>
      </c>
      <c r="I86" s="9">
        <f>0.0005*kin!C86</f>
        <v>0.12475650000000001</v>
      </c>
      <c r="J86" s="9">
        <f>0.0005*kin!D86</f>
        <v>0.1105655</v>
      </c>
      <c r="K86" s="9"/>
      <c r="L86" s="9">
        <f t="shared" si="12"/>
        <v>0.39858190000000004</v>
      </c>
      <c r="M86" s="9">
        <f t="shared" si="13"/>
        <v>0.3094228</v>
      </c>
      <c r="N86" s="8"/>
      <c r="O86" s="8">
        <f t="shared" si="8"/>
        <v>0.31300091649921885</v>
      </c>
      <c r="P86" s="8">
        <f t="shared" si="9"/>
        <v>0.35732822532793318</v>
      </c>
      <c r="Q86" s="8"/>
      <c r="R86" s="8">
        <f t="shared" si="10"/>
        <v>0.33516457091357599</v>
      </c>
      <c r="S86" s="8">
        <f t="shared" si="11"/>
        <v>3.1344140664534219E-2</v>
      </c>
    </row>
    <row r="87" spans="1:19" x14ac:dyDescent="0.25">
      <c r="A87" s="7">
        <v>4</v>
      </c>
      <c r="B87" s="3" t="s">
        <v>55</v>
      </c>
      <c r="C87" s="7">
        <f>' data'!E29</f>
        <v>202.18899999999999</v>
      </c>
      <c r="D87" s="7">
        <f>' data'!F29</f>
        <v>182.428</v>
      </c>
      <c r="F87" s="7">
        <f>' data'!E$158</f>
        <v>6148.5069999999996</v>
      </c>
      <c r="G87" s="7">
        <f>' data'!F$158</f>
        <v>4353.6120000000001</v>
      </c>
      <c r="I87" s="9">
        <f>0.0005*kin!C87</f>
        <v>0.1010945</v>
      </c>
      <c r="J87" s="9">
        <f>0.0005*kin!D87</f>
        <v>9.1214000000000003E-2</v>
      </c>
      <c r="K87" s="9"/>
      <c r="L87" s="9">
        <f t="shared" si="12"/>
        <v>0.45485069999999994</v>
      </c>
      <c r="M87" s="9">
        <f t="shared" si="13"/>
        <v>0.27536119999999997</v>
      </c>
      <c r="N87" s="8"/>
      <c r="O87" s="8">
        <f t="shared" si="8"/>
        <v>0.22225864442991958</v>
      </c>
      <c r="P87" s="8">
        <f t="shared" si="9"/>
        <v>0.33125218803520617</v>
      </c>
      <c r="Q87" s="8"/>
      <c r="R87" s="8">
        <f t="shared" si="10"/>
        <v>0.27675541623256289</v>
      </c>
      <c r="S87" s="8">
        <f t="shared" si="11"/>
        <v>7.7070073788849558E-2</v>
      </c>
    </row>
    <row r="88" spans="1:19" x14ac:dyDescent="0.25">
      <c r="A88" s="7">
        <v>4</v>
      </c>
      <c r="B88" s="3" t="s">
        <v>56</v>
      </c>
      <c r="C88" s="7">
        <f>' data'!E30</f>
        <v>145.267</v>
      </c>
      <c r="D88" s="7">
        <f>' data'!F30</f>
        <v>147.69999999999999</v>
      </c>
      <c r="F88" s="7">
        <f>' data'!E$159</f>
        <v>3327.3980000000001</v>
      </c>
      <c r="G88" s="7">
        <f>' data'!F$159</f>
        <v>2803.8829999999998</v>
      </c>
      <c r="I88" s="9">
        <f>0.0005*kin!C88</f>
        <v>7.2633500000000004E-2</v>
      </c>
      <c r="J88" s="9">
        <f>0.0005*kin!D88</f>
        <v>7.3849999999999999E-2</v>
      </c>
      <c r="K88" s="9"/>
      <c r="L88" s="9">
        <f t="shared" si="12"/>
        <v>0.17273980000000003</v>
      </c>
      <c r="M88" s="9">
        <f t="shared" si="13"/>
        <v>0.12038829999999998</v>
      </c>
      <c r="N88" s="8"/>
      <c r="O88" s="8">
        <f t="shared" si="8"/>
        <v>0.42047924103188722</v>
      </c>
      <c r="P88" s="8">
        <f t="shared" si="9"/>
        <v>0.61343170391142676</v>
      </c>
      <c r="Q88" s="8"/>
      <c r="R88" s="8">
        <f t="shared" si="10"/>
        <v>0.51695547247165696</v>
      </c>
      <c r="S88" s="8">
        <f t="shared" si="11"/>
        <v>0.13643799494876829</v>
      </c>
    </row>
    <row r="89" spans="1:19" x14ac:dyDescent="0.25">
      <c r="A89" s="7">
        <v>4</v>
      </c>
      <c r="B89" s="3" t="s">
        <v>57</v>
      </c>
      <c r="C89" s="7">
        <f>' data'!E31</f>
        <v>192.93299999999999</v>
      </c>
      <c r="D89" s="7">
        <f>' data'!F31</f>
        <v>199.93799999999999</v>
      </c>
      <c r="F89" s="7">
        <f>' data'!E$160</f>
        <v>7379.2520000000004</v>
      </c>
      <c r="G89" s="7">
        <f>' data'!F$160</f>
        <v>6639.2160000000003</v>
      </c>
      <c r="I89" s="9">
        <f>0.0005*kin!C89</f>
        <v>9.6466499999999997E-2</v>
      </c>
      <c r="J89" s="9">
        <f>0.0005*kin!D89</f>
        <v>9.9969000000000002E-2</v>
      </c>
      <c r="K89" s="9"/>
      <c r="L89" s="9">
        <f t="shared" si="12"/>
        <v>0.57792520000000003</v>
      </c>
      <c r="M89" s="9">
        <f t="shared" si="13"/>
        <v>0.50392160000000008</v>
      </c>
      <c r="N89" s="8"/>
      <c r="O89" s="8">
        <f t="shared" si="8"/>
        <v>0.16691866006189035</v>
      </c>
      <c r="P89" s="8">
        <f t="shared" si="9"/>
        <v>0.19838204990617586</v>
      </c>
      <c r="Q89" s="8"/>
      <c r="R89" s="8">
        <f t="shared" si="10"/>
        <v>0.18265035498403309</v>
      </c>
      <c r="S89" s="8">
        <f t="shared" si="11"/>
        <v>2.2247976318010235E-2</v>
      </c>
    </row>
    <row r="90" spans="1:19" x14ac:dyDescent="0.25">
      <c r="A90" s="7">
        <v>4</v>
      </c>
      <c r="B90" s="3" t="s">
        <v>58</v>
      </c>
      <c r="C90">
        <f>' data'!G24</f>
        <v>223.26300000000001</v>
      </c>
      <c r="D90" s="7">
        <f>' data'!H24</f>
        <v>207.798</v>
      </c>
      <c r="F90" s="7">
        <f>' data'!G$153</f>
        <v>5862.02</v>
      </c>
      <c r="G90" s="7">
        <f>' data'!H$153</f>
        <v>5729.2269999999999</v>
      </c>
      <c r="I90" s="9">
        <f>0.0005*kin!C90</f>
        <v>0.11163150000000001</v>
      </c>
      <c r="J90" s="9">
        <f>0.0005*kin!D90</f>
        <v>0.10389900000000001</v>
      </c>
      <c r="K90" s="9"/>
      <c r="L90" s="9">
        <f t="shared" si="12"/>
        <v>0.42620200000000008</v>
      </c>
      <c r="M90" s="9">
        <f t="shared" si="13"/>
        <v>0.41292269999999998</v>
      </c>
      <c r="N90" s="8"/>
      <c r="O90" s="8">
        <f t="shared" si="8"/>
        <v>0.26192157709255232</v>
      </c>
      <c r="P90" s="8">
        <f t="shared" si="9"/>
        <v>0.25161852327324219</v>
      </c>
      <c r="Q90" s="8"/>
      <c r="R90" s="8">
        <f t="shared" si="10"/>
        <v>0.25677005018289722</v>
      </c>
      <c r="S90" s="8">
        <f t="shared" si="11"/>
        <v>7.2853592225641485E-3</v>
      </c>
    </row>
    <row r="91" spans="1:19" x14ac:dyDescent="0.25">
      <c r="A91" s="7">
        <v>4</v>
      </c>
      <c r="B91" s="3" t="s">
        <v>59</v>
      </c>
      <c r="C91" s="7">
        <f>' data'!G25</f>
        <v>166.19800000000001</v>
      </c>
      <c r="D91" s="7">
        <f>' data'!H25</f>
        <v>160.65299999999999</v>
      </c>
      <c r="F91" s="7">
        <f>' data'!G$154</f>
        <v>8064.0739999999996</v>
      </c>
      <c r="G91" s="7">
        <f>' data'!H$154</f>
        <v>8619.8070000000007</v>
      </c>
      <c r="I91" s="9">
        <f>0.0005*kin!C91</f>
        <v>8.3099000000000006E-2</v>
      </c>
      <c r="J91" s="9">
        <f>0.0005*kin!D91</f>
        <v>8.0326499999999995E-2</v>
      </c>
      <c r="K91" s="9"/>
      <c r="L91" s="9">
        <f t="shared" si="12"/>
        <v>0.64640739999999997</v>
      </c>
      <c r="M91" s="9">
        <f t="shared" si="13"/>
        <v>0.70198070000000012</v>
      </c>
      <c r="N91" s="8"/>
      <c r="O91" s="8">
        <f t="shared" si="8"/>
        <v>0.12855514958523062</v>
      </c>
      <c r="P91" s="8">
        <f t="shared" si="9"/>
        <v>0.11442835964008695</v>
      </c>
      <c r="Q91" s="8"/>
      <c r="R91" s="8">
        <f t="shared" si="10"/>
        <v>0.12149175461265879</v>
      </c>
      <c r="S91" s="8">
        <f t="shared" si="11"/>
        <v>9.989148966609027E-3</v>
      </c>
    </row>
    <row r="92" spans="1:19" x14ac:dyDescent="0.25">
      <c r="A92" s="7">
        <v>4</v>
      </c>
      <c r="B92" s="3" t="s">
        <v>60</v>
      </c>
      <c r="C92" s="7">
        <f>' data'!G26</f>
        <v>167.49600000000001</v>
      </c>
      <c r="D92" s="7">
        <f>' data'!H26</f>
        <v>168.04599999999999</v>
      </c>
      <c r="F92" s="7">
        <f>' data'!G$155</f>
        <v>5607.5460000000003</v>
      </c>
      <c r="G92" s="7">
        <f>' data'!H$155</f>
        <v>6403.223</v>
      </c>
      <c r="I92" s="9">
        <f>0.0005*kin!C92</f>
        <v>8.3748000000000003E-2</v>
      </c>
      <c r="J92" s="9">
        <f>0.0005*kin!D92</f>
        <v>8.4023E-2</v>
      </c>
      <c r="K92" s="9"/>
      <c r="L92" s="9">
        <f t="shared" si="12"/>
        <v>0.40075460000000007</v>
      </c>
      <c r="M92" s="9">
        <f t="shared" si="13"/>
        <v>0.48032229999999998</v>
      </c>
      <c r="N92" s="8"/>
      <c r="O92" s="8">
        <f t="shared" si="8"/>
        <v>0.2089757672151486</v>
      </c>
      <c r="P92" s="8">
        <f t="shared" si="9"/>
        <v>0.17493045815278616</v>
      </c>
      <c r="Q92" s="8"/>
      <c r="R92" s="8">
        <f t="shared" si="10"/>
        <v>0.19195311268396736</v>
      </c>
      <c r="S92" s="8">
        <f t="shared" si="11"/>
        <v>2.4073668905588305E-2</v>
      </c>
    </row>
    <row r="93" spans="1:19" x14ac:dyDescent="0.25">
      <c r="A93" s="7">
        <v>4</v>
      </c>
      <c r="B93" s="3" t="s">
        <v>61</v>
      </c>
      <c r="C93" s="7">
        <f>' data'!G27</f>
        <v>218.363</v>
      </c>
      <c r="D93" s="7">
        <f>' data'!H27</f>
        <v>209.672</v>
      </c>
      <c r="F93" s="7">
        <f>' data'!G$156</f>
        <v>5889.2659999999996</v>
      </c>
      <c r="G93" s="7">
        <f>' data'!H$156</f>
        <v>6457.1459999999997</v>
      </c>
      <c r="I93" s="9">
        <f>0.0005*kin!C93</f>
        <v>0.1091815</v>
      </c>
      <c r="J93" s="9">
        <f>0.0005*kin!D93</f>
        <v>0.104836</v>
      </c>
      <c r="K93" s="9"/>
      <c r="L93" s="9">
        <f t="shared" si="12"/>
        <v>0.42892659999999994</v>
      </c>
      <c r="M93" s="9">
        <f t="shared" si="13"/>
        <v>0.4857146</v>
      </c>
      <c r="N93" s="8"/>
      <c r="O93" s="8">
        <f t="shared" si="8"/>
        <v>0.25454588267549744</v>
      </c>
      <c r="P93" s="8">
        <f t="shared" si="9"/>
        <v>0.21583868386908692</v>
      </c>
      <c r="Q93" s="8"/>
      <c r="R93" s="8">
        <f t="shared" si="10"/>
        <v>0.23519228327229219</v>
      </c>
      <c r="S93" s="8">
        <f t="shared" si="11"/>
        <v>2.7370122756748716E-2</v>
      </c>
    </row>
    <row r="94" spans="1:19" x14ac:dyDescent="0.25">
      <c r="A94" s="7">
        <v>4</v>
      </c>
      <c r="B94" s="3" t="s">
        <v>62</v>
      </c>
      <c r="C94" s="7">
        <f>' data'!G28</f>
        <v>208.131</v>
      </c>
      <c r="D94" s="7">
        <f>' data'!H28</f>
        <v>194.47800000000001</v>
      </c>
      <c r="F94" s="7">
        <f>' data'!G$157</f>
        <v>4734.5879999999997</v>
      </c>
      <c r="G94" s="7">
        <f>' data'!H$157</f>
        <v>5214.0050000000001</v>
      </c>
      <c r="I94" s="9">
        <f>0.0005*kin!C94</f>
        <v>0.10406550000000001</v>
      </c>
      <c r="J94" s="9">
        <f>0.0005*kin!D94</f>
        <v>9.7239000000000006E-2</v>
      </c>
      <c r="K94" s="9"/>
      <c r="L94" s="9">
        <f t="shared" si="12"/>
        <v>0.31345880000000004</v>
      </c>
      <c r="M94" s="9">
        <f t="shared" si="13"/>
        <v>0.36140050000000001</v>
      </c>
      <c r="N94" s="8"/>
      <c r="O94" s="8">
        <f t="shared" si="8"/>
        <v>0.3319909984980482</v>
      </c>
      <c r="P94" s="8">
        <f t="shared" si="9"/>
        <v>0.26906160893523945</v>
      </c>
      <c r="Q94" s="8"/>
      <c r="R94" s="8">
        <f t="shared" si="10"/>
        <v>0.30052630371664379</v>
      </c>
      <c r="S94" s="8">
        <f t="shared" si="11"/>
        <v>4.4497798095792414E-2</v>
      </c>
    </row>
    <row r="95" spans="1:19" x14ac:dyDescent="0.25">
      <c r="A95" s="7">
        <v>4</v>
      </c>
      <c r="B95" s="3" t="s">
        <v>63</v>
      </c>
      <c r="C95" s="7">
        <f>' data'!G29</f>
        <v>211.93</v>
      </c>
      <c r="D95" s="7">
        <f>' data'!H29</f>
        <v>243.369</v>
      </c>
      <c r="F95" s="7">
        <f>' data'!G$158</f>
        <v>6172.4790000000003</v>
      </c>
      <c r="G95" s="7">
        <f>' data'!H$158</f>
        <v>5539.1</v>
      </c>
      <c r="I95" s="9">
        <f>0.0005*kin!C95</f>
        <v>0.105965</v>
      </c>
      <c r="J95" s="9">
        <f>0.0005*kin!D95</f>
        <v>0.1216845</v>
      </c>
      <c r="K95" s="9"/>
      <c r="L95" s="9">
        <f t="shared" si="12"/>
        <v>0.45724790000000004</v>
      </c>
      <c r="M95" s="9">
        <f t="shared" si="13"/>
        <v>0.39390999999999998</v>
      </c>
      <c r="N95" s="8"/>
      <c r="O95" s="8">
        <f t="shared" si="8"/>
        <v>0.2317451868012953</v>
      </c>
      <c r="P95" s="8">
        <f t="shared" si="9"/>
        <v>0.30891447284912799</v>
      </c>
      <c r="Q95" s="8"/>
      <c r="R95" s="8">
        <f t="shared" si="10"/>
        <v>0.27032982982521164</v>
      </c>
      <c r="S95" s="8">
        <f t="shared" si="11"/>
        <v>5.4566925463747015E-2</v>
      </c>
    </row>
    <row r="96" spans="1:19" x14ac:dyDescent="0.25">
      <c r="A96" s="7">
        <v>4</v>
      </c>
      <c r="B96" s="3" t="s">
        <v>64</v>
      </c>
      <c r="C96" s="7">
        <f>' data'!G30</f>
        <v>226.40100000000001</v>
      </c>
      <c r="D96" s="7">
        <f>' data'!H30</f>
        <v>226.19900000000001</v>
      </c>
      <c r="F96" s="7">
        <f>' data'!G$159</f>
        <v>5466.6589999999997</v>
      </c>
      <c r="G96" s="7">
        <f>' data'!H$159</f>
        <v>5926.9579999999996</v>
      </c>
      <c r="I96" s="9">
        <f>0.0005*kin!C96</f>
        <v>0.11320050000000001</v>
      </c>
      <c r="J96" s="9">
        <f>0.0005*kin!D96</f>
        <v>0.11309950000000001</v>
      </c>
      <c r="K96" s="9"/>
      <c r="L96" s="9">
        <f t="shared" si="12"/>
        <v>0.38666590000000001</v>
      </c>
      <c r="M96" s="9">
        <f t="shared" si="13"/>
        <v>0.43269579999999996</v>
      </c>
      <c r="N96" s="8"/>
      <c r="O96" s="8">
        <f t="shared" si="8"/>
        <v>0.29276049426649725</v>
      </c>
      <c r="P96" s="8">
        <f t="shared" si="9"/>
        <v>0.26138340145663541</v>
      </c>
      <c r="Q96" s="8"/>
      <c r="R96" s="8">
        <f t="shared" si="10"/>
        <v>0.2770719478615663</v>
      </c>
      <c r="S96" s="8">
        <f t="shared" si="11"/>
        <v>2.2186955099772969E-2</v>
      </c>
    </row>
    <row r="97" spans="1:19" x14ac:dyDescent="0.25">
      <c r="A97" s="7">
        <v>4</v>
      </c>
      <c r="B97" s="3" t="s">
        <v>65</v>
      </c>
      <c r="C97" s="7">
        <f>' data'!G31</f>
        <v>206.583</v>
      </c>
      <c r="D97" s="7">
        <f>' data'!H31</f>
        <v>206.13800000000001</v>
      </c>
      <c r="F97" s="7">
        <f>' data'!G$160</f>
        <v>8402.3610000000008</v>
      </c>
      <c r="G97" s="7">
        <f>' data'!H$160</f>
        <v>8505.8719999999994</v>
      </c>
      <c r="I97" s="9">
        <f>0.0005*kin!C97</f>
        <v>0.10329149999999999</v>
      </c>
      <c r="J97" s="9">
        <f>0.0005*kin!D97</f>
        <v>0.10306900000000001</v>
      </c>
      <c r="K97" s="9"/>
      <c r="L97" s="9">
        <f t="shared" si="12"/>
        <v>0.68023610000000012</v>
      </c>
      <c r="M97" s="9">
        <f t="shared" si="13"/>
        <v>0.69058719999999996</v>
      </c>
      <c r="N97" s="8"/>
      <c r="O97" s="8">
        <f t="shared" si="8"/>
        <v>0.15184654269304435</v>
      </c>
      <c r="P97" s="8">
        <f t="shared" si="9"/>
        <v>0.1492483498101326</v>
      </c>
      <c r="Q97" s="8"/>
      <c r="R97" s="8">
        <f t="shared" si="10"/>
        <v>0.15054744625158847</v>
      </c>
      <c r="S97" s="8">
        <f t="shared" si="11"/>
        <v>1.837199806337519E-3</v>
      </c>
    </row>
    <row r="98" spans="1:19" x14ac:dyDescent="0.25">
      <c r="A98" s="7">
        <v>4</v>
      </c>
      <c r="B98" s="3" t="s">
        <v>66</v>
      </c>
      <c r="C98">
        <f>' data'!I24</f>
        <v>343.88</v>
      </c>
      <c r="D98" s="7">
        <f>' data'!J24</f>
        <v>334.74200000000002</v>
      </c>
      <c r="F98" s="7">
        <f>' data'!I$153</f>
        <v>5811.2939999999999</v>
      </c>
      <c r="G98" s="7">
        <f>' data'!J$153</f>
        <v>6826.4139999999998</v>
      </c>
      <c r="I98" s="9">
        <f>0.0005*kin!C98</f>
        <v>0.17194000000000001</v>
      </c>
      <c r="J98" s="9">
        <f>0.0005*kin!D98</f>
        <v>0.16737100000000002</v>
      </c>
      <c r="K98" s="9"/>
      <c r="L98" s="9">
        <f t="shared" si="12"/>
        <v>0.42112939999999999</v>
      </c>
      <c r="M98" s="9">
        <f t="shared" si="13"/>
        <v>0.52264139999999992</v>
      </c>
      <c r="N98" s="8"/>
      <c r="O98" s="8">
        <f t="shared" ref="O98:O161" si="14">I98/L98</f>
        <v>0.40828305979112361</v>
      </c>
      <c r="P98" s="8">
        <f t="shared" ref="P98:P161" si="15">J98/M98</f>
        <v>0.32024060857023584</v>
      </c>
      <c r="Q98" s="8"/>
      <c r="R98" s="8">
        <f t="shared" ref="R98:R161" si="16">AVERAGE(O98:Q98)</f>
        <v>0.3642618341806797</v>
      </c>
      <c r="S98" s="8">
        <f t="shared" ref="S98:S161" si="17">STDEVA(O98:Q98)</f>
        <v>6.2255414290575725E-2</v>
      </c>
    </row>
    <row r="99" spans="1:19" x14ac:dyDescent="0.25">
      <c r="A99" s="7">
        <v>4</v>
      </c>
      <c r="B99" s="3" t="s">
        <v>67</v>
      </c>
      <c r="C99" s="7">
        <f>' data'!I25</f>
        <v>256.70100000000002</v>
      </c>
      <c r="D99" s="7">
        <f>' data'!J25</f>
        <v>246.9</v>
      </c>
      <c r="F99" s="7">
        <f>' data'!I$154</f>
        <v>6232.4189999999999</v>
      </c>
      <c r="G99" s="7">
        <f>' data'!J$154</f>
        <v>6569.7269999999999</v>
      </c>
      <c r="I99" s="9">
        <f>0.0005*kin!C99</f>
        <v>0.12835050000000001</v>
      </c>
      <c r="J99" s="9">
        <f>0.0005*kin!D99</f>
        <v>0.12345</v>
      </c>
      <c r="K99" s="9"/>
      <c r="L99" s="9">
        <f t="shared" si="12"/>
        <v>0.46324189999999998</v>
      </c>
      <c r="M99" s="9">
        <f t="shared" si="13"/>
        <v>0.49697269999999993</v>
      </c>
      <c r="N99" s="8"/>
      <c r="O99" s="8">
        <f t="shared" si="14"/>
        <v>0.27707014412988118</v>
      </c>
      <c r="P99" s="8">
        <f t="shared" si="15"/>
        <v>0.24840398677834824</v>
      </c>
      <c r="Q99" s="8"/>
      <c r="R99" s="8">
        <f t="shared" si="16"/>
        <v>0.26273706545411468</v>
      </c>
      <c r="S99" s="8">
        <f t="shared" si="17"/>
        <v>2.0270034253829543E-2</v>
      </c>
    </row>
    <row r="100" spans="1:19" x14ac:dyDescent="0.25">
      <c r="A100" s="7">
        <v>4</v>
      </c>
      <c r="B100" s="3" t="s">
        <v>68</v>
      </c>
      <c r="C100" s="7">
        <f>' data'!I26</f>
        <v>155.37</v>
      </c>
      <c r="D100" s="7">
        <f>' data'!J26</f>
        <v>158.85300000000001</v>
      </c>
      <c r="F100" s="7">
        <f>' data'!I$155</f>
        <v>5137.683</v>
      </c>
      <c r="G100" s="7">
        <f>' data'!J$155</f>
        <v>5355.72</v>
      </c>
      <c r="I100" s="9">
        <f>0.0005*kin!C100</f>
        <v>7.7685000000000004E-2</v>
      </c>
      <c r="J100" s="9">
        <f>0.0005*kin!D100</f>
        <v>7.9426500000000011E-2</v>
      </c>
      <c r="K100" s="9"/>
      <c r="L100" s="9">
        <f t="shared" si="12"/>
        <v>0.35376830000000004</v>
      </c>
      <c r="M100" s="9">
        <f t="shared" si="13"/>
        <v>0.37557200000000002</v>
      </c>
      <c r="N100" s="8"/>
      <c r="O100" s="8">
        <f t="shared" si="14"/>
        <v>0.21959288042484304</v>
      </c>
      <c r="P100" s="8">
        <f t="shared" si="15"/>
        <v>0.21148142034017448</v>
      </c>
      <c r="Q100" s="8"/>
      <c r="R100" s="8">
        <f t="shared" si="16"/>
        <v>0.21553715038250876</v>
      </c>
      <c r="S100" s="8">
        <f t="shared" si="17"/>
        <v>5.7356684311931491E-3</v>
      </c>
    </row>
    <row r="101" spans="1:19" x14ac:dyDescent="0.25">
      <c r="A101" s="7">
        <v>4</v>
      </c>
      <c r="B101" s="3" t="s">
        <v>69</v>
      </c>
      <c r="C101" s="7">
        <f>' data'!I27</f>
        <v>295.40899999999999</v>
      </c>
      <c r="D101" s="7">
        <f>' data'!J27</f>
        <v>279.08600000000001</v>
      </c>
      <c r="F101" s="7">
        <f>' data'!I$156</f>
        <v>6136.652</v>
      </c>
      <c r="G101" s="7">
        <f>' data'!J$156</f>
        <v>6334.527</v>
      </c>
      <c r="I101" s="9">
        <f>0.0005*kin!C101</f>
        <v>0.14770449999999999</v>
      </c>
      <c r="J101" s="9">
        <f>0.0005*kin!D101</f>
        <v>0.139543</v>
      </c>
      <c r="K101" s="9"/>
      <c r="L101" s="9">
        <f t="shared" si="12"/>
        <v>0.45366519999999999</v>
      </c>
      <c r="M101" s="9">
        <f t="shared" si="13"/>
        <v>0.47345269999999995</v>
      </c>
      <c r="N101" s="8"/>
      <c r="O101" s="8">
        <f t="shared" si="14"/>
        <v>0.32558040599102595</v>
      </c>
      <c r="P101" s="8">
        <f t="shared" si="15"/>
        <v>0.2947348277874432</v>
      </c>
      <c r="Q101" s="8"/>
      <c r="R101" s="8">
        <f t="shared" si="16"/>
        <v>0.3101576168892346</v>
      </c>
      <c r="S101" s="8">
        <f t="shared" si="17"/>
        <v>2.1811117517373326E-2</v>
      </c>
    </row>
    <row r="102" spans="1:19" x14ac:dyDescent="0.25">
      <c r="A102" s="7">
        <v>4</v>
      </c>
      <c r="B102" s="3" t="s">
        <v>70</v>
      </c>
      <c r="C102" s="7">
        <f>' data'!I28</f>
        <v>266.88</v>
      </c>
      <c r="D102" s="7">
        <f>' data'!J28</f>
        <v>275.89100000000002</v>
      </c>
      <c r="F102" s="7">
        <f>' data'!I$157</f>
        <v>7671.2160000000003</v>
      </c>
      <c r="G102" s="7">
        <f>' data'!J$157</f>
        <v>8942.4480000000003</v>
      </c>
      <c r="I102" s="9">
        <f>0.0005*kin!C102</f>
        <v>0.13344</v>
      </c>
      <c r="J102" s="9">
        <f>0.0005*kin!D102</f>
        <v>0.13794550000000003</v>
      </c>
      <c r="K102" s="9"/>
      <c r="L102" s="9">
        <f t="shared" si="12"/>
        <v>0.60712160000000004</v>
      </c>
      <c r="M102" s="9">
        <f t="shared" si="13"/>
        <v>0.73424480000000003</v>
      </c>
      <c r="N102" s="8"/>
      <c r="O102" s="8">
        <f t="shared" si="14"/>
        <v>0.21979122469040799</v>
      </c>
      <c r="P102" s="8">
        <f t="shared" si="15"/>
        <v>0.1878739897102438</v>
      </c>
      <c r="Q102" s="8"/>
      <c r="R102" s="8">
        <f t="shared" si="16"/>
        <v>0.20383260720032589</v>
      </c>
      <c r="S102" s="8">
        <f t="shared" si="17"/>
        <v>2.2568893291198579E-2</v>
      </c>
    </row>
    <row r="103" spans="1:19" x14ac:dyDescent="0.25">
      <c r="A103" s="7">
        <v>4</v>
      </c>
      <c r="B103" s="3" t="s">
        <v>51</v>
      </c>
      <c r="C103" s="7">
        <f>' data'!I29</f>
        <v>163.65199999999999</v>
      </c>
      <c r="D103" s="7">
        <f>' data'!J29</f>
        <v>111.42400000000001</v>
      </c>
      <c r="F103" s="7">
        <f>' data'!I$158</f>
        <v>2936.0749999999998</v>
      </c>
      <c r="G103" s="7">
        <f>' data'!J$158</f>
        <v>903.59400000000005</v>
      </c>
      <c r="I103" s="9">
        <f>0.0005*kin!C103</f>
        <v>8.1825999999999996E-2</v>
      </c>
      <c r="J103" s="9">
        <f>0.0005*kin!D103</f>
        <v>5.5712000000000005E-2</v>
      </c>
      <c r="K103" s="9"/>
      <c r="L103" s="9">
        <f t="shared" si="12"/>
        <v>0.13360750000000002</v>
      </c>
      <c r="M103" s="9">
        <f t="shared" si="13"/>
        <v>-6.9640599999999997E-2</v>
      </c>
      <c r="N103" s="8"/>
      <c r="O103" s="8">
        <f t="shared" si="14"/>
        <v>0.61243567913477903</v>
      </c>
      <c r="P103" s="8">
        <f t="shared" si="15"/>
        <v>-0.79999310746891905</v>
      </c>
      <c r="Q103" s="8"/>
      <c r="R103" s="8">
        <f t="shared" si="16"/>
        <v>-9.377871416707001E-2</v>
      </c>
      <c r="S103" s="8">
        <f t="shared" si="17"/>
        <v>0.99873797295056188</v>
      </c>
    </row>
    <row r="104" spans="1:19" x14ac:dyDescent="0.25">
      <c r="A104" s="7">
        <v>4</v>
      </c>
      <c r="B104" s="3" t="s">
        <v>52</v>
      </c>
      <c r="C104" s="7">
        <f>' data'!I30</f>
        <v>129.07499999999999</v>
      </c>
      <c r="D104" s="7">
        <f>' data'!J30</f>
        <v>131.44200000000001</v>
      </c>
      <c r="F104" s="7">
        <f>' data'!I$159</f>
        <v>6725.1210000000001</v>
      </c>
      <c r="G104" s="7">
        <f>' data'!J$159</f>
        <v>6845.0969999999998</v>
      </c>
      <c r="I104" s="9">
        <f>0.0005*kin!C104</f>
        <v>6.4537499999999998E-2</v>
      </c>
      <c r="J104" s="9">
        <f>0.0005*kin!D104</f>
        <v>6.5721000000000002E-2</v>
      </c>
      <c r="K104" s="9"/>
      <c r="L104" s="9">
        <f t="shared" si="12"/>
        <v>0.51251210000000003</v>
      </c>
      <c r="M104" s="9">
        <f t="shared" si="13"/>
        <v>0.52450969999999997</v>
      </c>
      <c r="N104" s="8"/>
      <c r="O104" s="8">
        <f t="shared" si="14"/>
        <v>0.12592385623676006</v>
      </c>
      <c r="P104" s="8">
        <f t="shared" si="15"/>
        <v>0.12529987529305942</v>
      </c>
      <c r="Q104" s="8"/>
      <c r="R104" s="8">
        <f t="shared" si="16"/>
        <v>0.12561186576490974</v>
      </c>
      <c r="S104" s="8">
        <f t="shared" si="17"/>
        <v>4.41221156621905E-4</v>
      </c>
    </row>
    <row r="105" spans="1:19" x14ac:dyDescent="0.25">
      <c r="A105" s="7">
        <v>4</v>
      </c>
      <c r="B105" s="3" t="s">
        <v>53</v>
      </c>
      <c r="C105" s="7">
        <f>' data'!I31</f>
        <v>248.31100000000001</v>
      </c>
      <c r="D105" s="7">
        <f>' data'!J31</f>
        <v>240.35900000000001</v>
      </c>
      <c r="F105" s="7">
        <f>' data'!I$160</f>
        <v>7111.6139999999996</v>
      </c>
      <c r="G105" s="7">
        <f>' data'!J$160</f>
        <v>7427.1869999999999</v>
      </c>
      <c r="I105" s="9">
        <f>0.0005*kin!C105</f>
        <v>0.1241555</v>
      </c>
      <c r="J105" s="9">
        <f>0.0005*kin!D105</f>
        <v>0.12017950000000001</v>
      </c>
      <c r="K105" s="9"/>
      <c r="L105" s="9">
        <f t="shared" si="12"/>
        <v>0.55116139999999991</v>
      </c>
      <c r="M105" s="9">
        <f t="shared" si="13"/>
        <v>0.58271870000000003</v>
      </c>
      <c r="N105" s="8"/>
      <c r="O105" s="8">
        <f t="shared" si="14"/>
        <v>0.22526160213686958</v>
      </c>
      <c r="P105" s="8">
        <f t="shared" si="15"/>
        <v>0.2062393055173963</v>
      </c>
      <c r="Q105" s="8"/>
      <c r="R105" s="8">
        <f t="shared" si="16"/>
        <v>0.21575045382713293</v>
      </c>
      <c r="S105" s="8">
        <f t="shared" si="17"/>
        <v>1.345079493337149E-2</v>
      </c>
    </row>
    <row r="106" spans="1:19" s="8" customFormat="1" x14ac:dyDescent="0.25">
      <c r="A106" s="8">
        <v>4</v>
      </c>
      <c r="B106" s="3" t="s">
        <v>38</v>
      </c>
      <c r="C106" s="8">
        <f>' data'!K30</f>
        <v>793.39</v>
      </c>
      <c r="D106" s="8">
        <f>' data'!K31</f>
        <v>779.70299999999997</v>
      </c>
      <c r="F106" s="8">
        <f>' data'!$K$159</f>
        <v>6594.4229999999998</v>
      </c>
      <c r="G106" s="8">
        <f>' data'!$K$160</f>
        <v>10007.763000000001</v>
      </c>
      <c r="I106" s="9">
        <f>0.0005*kin!C106</f>
        <v>0.39669500000000002</v>
      </c>
      <c r="J106" s="9">
        <f>0.0005*kin!D106</f>
        <v>0.38985150000000002</v>
      </c>
      <c r="K106" s="9"/>
      <c r="L106" s="9">
        <f t="shared" si="12"/>
        <v>0.49944230000000001</v>
      </c>
      <c r="M106" s="9">
        <f t="shared" si="13"/>
        <v>0.84077630000000003</v>
      </c>
      <c r="O106" s="8">
        <f t="shared" si="14"/>
        <v>0.79427593537832097</v>
      </c>
      <c r="P106" s="8">
        <f t="shared" si="15"/>
        <v>0.46368041059197318</v>
      </c>
      <c r="R106" s="8">
        <f t="shared" si="16"/>
        <v>0.62897817298514713</v>
      </c>
      <c r="S106" s="8">
        <f t="shared" si="17"/>
        <v>0.23376633740635167</v>
      </c>
    </row>
    <row r="107" spans="1:19" s="8" customFormat="1" x14ac:dyDescent="0.25">
      <c r="A107" s="8">
        <v>4</v>
      </c>
      <c r="B107" s="3" t="s">
        <v>39</v>
      </c>
      <c r="C107" s="8">
        <f>' data'!L30</f>
        <v>196.74299999999999</v>
      </c>
      <c r="D107" s="8">
        <f>' data'!L31</f>
        <v>116.518</v>
      </c>
      <c r="F107" s="8">
        <f>' data'!$L$159</f>
        <v>6030.73</v>
      </c>
      <c r="G107" s="8">
        <f>' data'!$L$160</f>
        <v>6880.8360000000002</v>
      </c>
      <c r="I107" s="9">
        <f>0.0005*kin!C107</f>
        <v>9.8371500000000001E-2</v>
      </c>
      <c r="J107" s="9">
        <f>0.0005*kin!D107</f>
        <v>5.8258999999999998E-2</v>
      </c>
      <c r="K107" s="9"/>
      <c r="L107" s="9">
        <f t="shared" si="12"/>
        <v>0.44307299999999994</v>
      </c>
      <c r="M107" s="9">
        <f t="shared" si="13"/>
        <v>0.52808359999999999</v>
      </c>
      <c r="O107" s="8">
        <f t="shared" si="14"/>
        <v>0.22202097622739372</v>
      </c>
      <c r="P107" s="8">
        <f t="shared" si="15"/>
        <v>0.11032154757314941</v>
      </c>
      <c r="R107" s="8">
        <f t="shared" si="16"/>
        <v>0.16617126190027157</v>
      </c>
      <c r="S107" s="8">
        <f t="shared" si="17"/>
        <v>7.898342345607906E-2</v>
      </c>
    </row>
    <row r="108" spans="1:19" s="8" customFormat="1" x14ac:dyDescent="0.25">
      <c r="A108" s="8">
        <v>4</v>
      </c>
      <c r="B108" s="3" t="s">
        <v>40</v>
      </c>
      <c r="C108" s="8">
        <f>' data'!M30</f>
        <v>164.23500000000001</v>
      </c>
      <c r="D108" s="8">
        <f>' data'!M31</f>
        <v>134.30199999999999</v>
      </c>
      <c r="F108" s="8">
        <f>' data'!$M$159</f>
        <v>9851.6730000000007</v>
      </c>
      <c r="G108" s="8">
        <f>' data'!$M$160</f>
        <v>10522.282999999999</v>
      </c>
      <c r="I108" s="9">
        <f>0.0005*kin!C108</f>
        <v>8.211750000000001E-2</v>
      </c>
      <c r="J108" s="9">
        <f>0.0005*kin!D108</f>
        <v>6.7151000000000002E-2</v>
      </c>
      <c r="K108" s="9"/>
      <c r="L108" s="9">
        <f t="shared" si="12"/>
        <v>0.82516730000000005</v>
      </c>
      <c r="M108" s="9">
        <f t="shared" si="13"/>
        <v>0.89222829999999986</v>
      </c>
      <c r="O108" s="8">
        <f t="shared" si="14"/>
        <v>9.9516182960715974E-2</v>
      </c>
      <c r="P108" s="8">
        <f t="shared" si="15"/>
        <v>7.5262127417388594E-2</v>
      </c>
      <c r="R108" s="8">
        <f t="shared" si="16"/>
        <v>8.7389155189052284E-2</v>
      </c>
      <c r="S108" s="8">
        <f t="shared" si="17"/>
        <v>1.7150207145962024E-2</v>
      </c>
    </row>
    <row r="109" spans="1:19" s="8" customFormat="1" x14ac:dyDescent="0.25">
      <c r="A109" s="8">
        <v>4</v>
      </c>
      <c r="B109" s="3" t="s">
        <v>41</v>
      </c>
      <c r="C109" s="8">
        <f>' data'!N30</f>
        <v>159.47900000000001</v>
      </c>
      <c r="D109" s="8">
        <f>' data'!N31</f>
        <v>134.78200000000001</v>
      </c>
      <c r="F109" s="8">
        <f>' data'!$N$159</f>
        <v>7824.8209999999999</v>
      </c>
      <c r="G109" s="8">
        <f>' data'!$N$160</f>
        <v>7626.7629999999999</v>
      </c>
      <c r="I109" s="9">
        <f>0.0005*kin!C109</f>
        <v>7.9739500000000005E-2</v>
      </c>
      <c r="J109" s="9">
        <f>0.0005*kin!D109</f>
        <v>6.7391000000000006E-2</v>
      </c>
      <c r="K109" s="9"/>
      <c r="L109" s="9">
        <f t="shared" si="12"/>
        <v>0.62248210000000004</v>
      </c>
      <c r="M109" s="9">
        <f t="shared" si="13"/>
        <v>0.60267629999999994</v>
      </c>
      <c r="O109" s="8">
        <f t="shared" si="14"/>
        <v>0.12809926582627837</v>
      </c>
      <c r="P109" s="8">
        <f t="shared" si="15"/>
        <v>0.11181956217624621</v>
      </c>
      <c r="R109" s="8">
        <f t="shared" si="16"/>
        <v>0.11995941400126228</v>
      </c>
      <c r="S109" s="8">
        <f t="shared" si="17"/>
        <v>1.1511488846645129E-2</v>
      </c>
    </row>
    <row r="110" spans="1:19" x14ac:dyDescent="0.25">
      <c r="A110">
        <v>6</v>
      </c>
      <c r="B110" s="3" t="s">
        <v>42</v>
      </c>
      <c r="C110">
        <f>' data'!C33</f>
        <v>506.78</v>
      </c>
      <c r="D110" s="7">
        <f>' data'!D33</f>
        <v>508.28800000000001</v>
      </c>
      <c r="F110" s="7">
        <f>' data'!C$153</f>
        <v>5159.9870000000001</v>
      </c>
      <c r="G110" s="7">
        <f>' data'!D$153</f>
        <v>6089.0780000000004</v>
      </c>
      <c r="I110" s="9">
        <f>0.0005*kin!C110</f>
        <v>0.25339</v>
      </c>
      <c r="J110" s="9">
        <f>0.0005*kin!D110</f>
        <v>0.25414400000000004</v>
      </c>
      <c r="K110" s="9"/>
      <c r="L110" s="9">
        <f t="shared" si="12"/>
        <v>0.3559987</v>
      </c>
      <c r="M110" s="9">
        <f t="shared" si="13"/>
        <v>0.44890780000000008</v>
      </c>
      <c r="N110" s="8"/>
      <c r="O110" s="8">
        <f t="shared" si="14"/>
        <v>0.71177226208972111</v>
      </c>
      <c r="P110" s="8">
        <f t="shared" si="15"/>
        <v>0.56613852555023547</v>
      </c>
      <c r="Q110" s="8"/>
      <c r="R110" s="8">
        <f t="shared" si="16"/>
        <v>0.63895539381997835</v>
      </c>
      <c r="S110" s="8">
        <f t="shared" si="17"/>
        <v>0.10297860267660394</v>
      </c>
    </row>
    <row r="111" spans="1:19" x14ac:dyDescent="0.25">
      <c r="A111">
        <v>6</v>
      </c>
      <c r="B111" s="3" t="s">
        <v>43</v>
      </c>
      <c r="C111" s="7">
        <f>' data'!C34</f>
        <v>485.63499999999999</v>
      </c>
      <c r="D111" s="7">
        <f>' data'!D34</f>
        <v>500.92599999999999</v>
      </c>
      <c r="F111" s="7">
        <f>' data'!C$154</f>
        <v>6003.8370000000004</v>
      </c>
      <c r="G111" s="7">
        <f>' data'!D$154</f>
        <v>8467.5820000000003</v>
      </c>
      <c r="I111" s="9">
        <f>0.0005*kin!C111</f>
        <v>0.24281749999999999</v>
      </c>
      <c r="J111" s="9">
        <f>0.0005*kin!D111</f>
        <v>0.25046299999999999</v>
      </c>
      <c r="K111" s="9"/>
      <c r="L111" s="9">
        <f t="shared" si="12"/>
        <v>0.44038370000000004</v>
      </c>
      <c r="M111" s="9">
        <f t="shared" si="13"/>
        <v>0.6867582000000001</v>
      </c>
      <c r="N111" s="8"/>
      <c r="O111" s="8">
        <f t="shared" si="14"/>
        <v>0.55137712862669519</v>
      </c>
      <c r="P111" s="8">
        <f t="shared" si="15"/>
        <v>0.36470332644007741</v>
      </c>
      <c r="Q111" s="8"/>
      <c r="R111" s="8">
        <f t="shared" si="16"/>
        <v>0.4580402275333863</v>
      </c>
      <c r="S111" s="8">
        <f t="shared" si="17"/>
        <v>0.13199831139603352</v>
      </c>
    </row>
    <row r="112" spans="1:19" x14ac:dyDescent="0.25">
      <c r="A112" s="7">
        <v>6</v>
      </c>
      <c r="B112" s="3" t="s">
        <v>44</v>
      </c>
      <c r="C112" s="7">
        <f>' data'!C35</f>
        <v>332.50099999999998</v>
      </c>
      <c r="D112" s="7">
        <f>' data'!D35</f>
        <v>327.88799999999998</v>
      </c>
      <c r="F112" s="7">
        <f>' data'!C$155</f>
        <v>4982.8320000000003</v>
      </c>
      <c r="G112" s="7">
        <f>' data'!D$155</f>
        <v>6440.3370000000004</v>
      </c>
      <c r="I112" s="9">
        <f>0.0005*kin!C112</f>
        <v>0.1662505</v>
      </c>
      <c r="J112" s="9">
        <f>0.0005*kin!D112</f>
        <v>0.16394399999999998</v>
      </c>
      <c r="K112" s="9"/>
      <c r="L112" s="9">
        <f t="shared" si="12"/>
        <v>0.33828320000000001</v>
      </c>
      <c r="M112" s="9">
        <f t="shared" si="13"/>
        <v>0.48403370000000001</v>
      </c>
      <c r="N112" s="8"/>
      <c r="O112" s="8">
        <f t="shared" si="14"/>
        <v>0.4914536104660237</v>
      </c>
      <c r="P112" s="8">
        <f t="shared" si="15"/>
        <v>0.3387036894331944</v>
      </c>
      <c r="Q112" s="8"/>
      <c r="R112" s="8">
        <f t="shared" si="16"/>
        <v>0.41507864994960908</v>
      </c>
      <c r="S112" s="8">
        <f t="shared" si="17"/>
        <v>0.10801050498802305</v>
      </c>
    </row>
    <row r="113" spans="1:19" x14ac:dyDescent="0.25">
      <c r="A113" s="7">
        <v>6</v>
      </c>
      <c r="B113" s="3" t="s">
        <v>45</v>
      </c>
      <c r="C113" s="7">
        <f>' data'!C36</f>
        <v>285.74200000000002</v>
      </c>
      <c r="D113" s="7">
        <f>' data'!D36</f>
        <v>293.63299999999998</v>
      </c>
      <c r="F113" s="7">
        <f>' data'!C$156</f>
        <v>5067.3220000000001</v>
      </c>
      <c r="G113" s="7">
        <f>' data'!D$156</f>
        <v>6458.9139999999998</v>
      </c>
      <c r="I113" s="9">
        <f>0.0005*kin!C113</f>
        <v>0.14287100000000003</v>
      </c>
      <c r="J113" s="9">
        <f>0.0005*kin!D113</f>
        <v>0.14681649999999999</v>
      </c>
      <c r="K113" s="9"/>
      <c r="L113" s="9">
        <f t="shared" si="12"/>
        <v>0.34673220000000005</v>
      </c>
      <c r="M113" s="9">
        <f t="shared" si="13"/>
        <v>0.48589139999999997</v>
      </c>
      <c r="N113" s="8"/>
      <c r="O113" s="8">
        <f t="shared" si="14"/>
        <v>0.41204999131894876</v>
      </c>
      <c r="P113" s="8">
        <f t="shared" si="15"/>
        <v>0.30215908328486568</v>
      </c>
      <c r="Q113" s="8"/>
      <c r="R113" s="8">
        <f t="shared" si="16"/>
        <v>0.35710453730190722</v>
      </c>
      <c r="S113" s="8">
        <f t="shared" si="17"/>
        <v>7.7704606261647449E-2</v>
      </c>
    </row>
    <row r="114" spans="1:19" x14ac:dyDescent="0.25">
      <c r="A114" s="7">
        <v>6</v>
      </c>
      <c r="B114" s="3" t="s">
        <v>46</v>
      </c>
      <c r="C114" s="7">
        <f>' data'!C37</f>
        <v>306.64100000000002</v>
      </c>
      <c r="D114" s="7">
        <f>' data'!D37</f>
        <v>300.74299999999999</v>
      </c>
      <c r="F114" s="7">
        <f>' data'!C$157</f>
        <v>6284.8249999999998</v>
      </c>
      <c r="G114" s="7">
        <f>' data'!D$157</f>
        <v>7365.2740000000003</v>
      </c>
      <c r="I114" s="9">
        <f>0.0005*kin!C114</f>
        <v>0.15332050000000003</v>
      </c>
      <c r="J114" s="9">
        <f>0.0005*kin!D114</f>
        <v>0.15037149999999999</v>
      </c>
      <c r="K114" s="9"/>
      <c r="L114" s="9">
        <f t="shared" si="12"/>
        <v>0.46848250000000002</v>
      </c>
      <c r="M114" s="9">
        <f t="shared" si="13"/>
        <v>0.57652740000000002</v>
      </c>
      <c r="N114" s="8"/>
      <c r="O114" s="8">
        <f t="shared" si="14"/>
        <v>0.32727049569621069</v>
      </c>
      <c r="P114" s="8">
        <f t="shared" si="15"/>
        <v>0.26082281605349544</v>
      </c>
      <c r="Q114" s="8"/>
      <c r="R114" s="8">
        <f t="shared" si="16"/>
        <v>0.29404665587485307</v>
      </c>
      <c r="S114" s="8">
        <f t="shared" si="17"/>
        <v>4.6985604869475381E-2</v>
      </c>
    </row>
    <row r="115" spans="1:19" x14ac:dyDescent="0.25">
      <c r="A115" s="7">
        <v>6</v>
      </c>
      <c r="B115" s="3" t="s">
        <v>47</v>
      </c>
      <c r="C115" s="7">
        <f>' data'!C38</f>
        <v>1863.4829999999999</v>
      </c>
      <c r="D115" s="7">
        <f>' data'!D38</f>
        <v>1656.8409999999999</v>
      </c>
      <c r="F115" s="7">
        <f>' data'!C$158</f>
        <v>4199.518</v>
      </c>
      <c r="G115" s="7">
        <f>' data'!D$158</f>
        <v>4515.18</v>
      </c>
      <c r="I115" s="9">
        <f>0.0005*kin!C115</f>
        <v>0.9317415</v>
      </c>
      <c r="J115" s="9">
        <f>0.0005*kin!D115</f>
        <v>0.8284205</v>
      </c>
      <c r="K115" s="9"/>
      <c r="L115" s="9">
        <f t="shared" si="12"/>
        <v>0.25995180000000007</v>
      </c>
      <c r="M115" s="9">
        <f t="shared" si="13"/>
        <v>0.29151800000000005</v>
      </c>
      <c r="N115" s="8"/>
      <c r="O115" s="8">
        <f t="shared" si="14"/>
        <v>3.5842856252582203</v>
      </c>
      <c r="P115" s="8">
        <f t="shared" si="15"/>
        <v>2.8417473363565882</v>
      </c>
      <c r="Q115" s="8"/>
      <c r="R115" s="8">
        <f t="shared" si="16"/>
        <v>3.2130164808074042</v>
      </c>
      <c r="S115" s="8">
        <f t="shared" si="17"/>
        <v>0.5250538593730032</v>
      </c>
    </row>
    <row r="116" spans="1:19" x14ac:dyDescent="0.25">
      <c r="A116" s="7">
        <v>6</v>
      </c>
      <c r="B116" s="3" t="s">
        <v>48</v>
      </c>
      <c r="C116" s="7">
        <f>' data'!C39</f>
        <v>414.79</v>
      </c>
      <c r="D116" s="7">
        <f>' data'!D39</f>
        <v>385.97899999999998</v>
      </c>
      <c r="F116" s="7">
        <f>' data'!C$159</f>
        <v>4538.3069999999998</v>
      </c>
      <c r="G116" s="7">
        <f>' data'!D$159</f>
        <v>5409.875</v>
      </c>
      <c r="I116" s="9">
        <f>0.0005*kin!C116</f>
        <v>0.20739500000000002</v>
      </c>
      <c r="J116" s="9">
        <f>0.0005*kin!D116</f>
        <v>0.19298950000000001</v>
      </c>
      <c r="K116" s="9"/>
      <c r="L116" s="9">
        <f t="shared" si="12"/>
        <v>0.2938307</v>
      </c>
      <c r="M116" s="9">
        <f t="shared" si="13"/>
        <v>0.38098750000000003</v>
      </c>
      <c r="N116" s="8"/>
      <c r="O116" s="8">
        <f t="shared" si="14"/>
        <v>0.70583162344846884</v>
      </c>
      <c r="P116" s="8">
        <f t="shared" si="15"/>
        <v>0.50655073985366972</v>
      </c>
      <c r="Q116" s="8"/>
      <c r="R116" s="8">
        <f t="shared" si="16"/>
        <v>0.60619118165106922</v>
      </c>
      <c r="S116" s="8">
        <f t="shared" si="17"/>
        <v>0.14091286415073029</v>
      </c>
    </row>
    <row r="117" spans="1:19" x14ac:dyDescent="0.25">
      <c r="A117" s="7">
        <v>6</v>
      </c>
      <c r="B117" s="3" t="s">
        <v>49</v>
      </c>
      <c r="C117" s="7">
        <f>' data'!C40</f>
        <v>286.67200000000003</v>
      </c>
      <c r="D117" s="7">
        <f>' data'!D40</f>
        <v>255.58199999999999</v>
      </c>
      <c r="F117" s="7">
        <f>' data'!C$160</f>
        <v>4644.8599999999997</v>
      </c>
      <c r="G117" s="7">
        <f>' data'!D$160</f>
        <v>5835.57</v>
      </c>
      <c r="I117" s="9">
        <f>0.0005*kin!C117</f>
        <v>0.14333600000000002</v>
      </c>
      <c r="J117" s="9">
        <f>0.0005*kin!D117</f>
        <v>0.12779099999999999</v>
      </c>
      <c r="K117" s="9"/>
      <c r="L117" s="9">
        <f t="shared" si="12"/>
        <v>0.30448600000000003</v>
      </c>
      <c r="M117" s="9">
        <f t="shared" si="13"/>
        <v>0.42355699999999996</v>
      </c>
      <c r="N117" s="8"/>
      <c r="O117" s="8">
        <f t="shared" si="14"/>
        <v>0.47074742352686166</v>
      </c>
      <c r="P117" s="8">
        <f t="shared" si="15"/>
        <v>0.30170909700465343</v>
      </c>
      <c r="Q117" s="8"/>
      <c r="R117" s="8">
        <f t="shared" si="16"/>
        <v>0.38622826026575752</v>
      </c>
      <c r="S117" s="8">
        <f t="shared" si="17"/>
        <v>0.11952814696427953</v>
      </c>
    </row>
    <row r="118" spans="1:19" x14ac:dyDescent="0.25">
      <c r="A118" s="7">
        <v>6</v>
      </c>
      <c r="B118" s="3" t="s">
        <v>50</v>
      </c>
      <c r="C118">
        <f>' data'!E33</f>
        <v>425.12200000000001</v>
      </c>
      <c r="D118" s="7">
        <f>' data'!F33</f>
        <v>408.35500000000002</v>
      </c>
      <c r="F118" s="7">
        <f>' data'!E$153</f>
        <v>6688.9449999999997</v>
      </c>
      <c r="G118" s="7">
        <f>' data'!F$153</f>
        <v>5894.5339999999997</v>
      </c>
      <c r="I118" s="9">
        <f>0.0005*kin!C118</f>
        <v>0.212561</v>
      </c>
      <c r="J118" s="9">
        <f>0.0005*kin!D118</f>
        <v>0.20417750000000001</v>
      </c>
      <c r="K118" s="9"/>
      <c r="L118" s="9">
        <f t="shared" si="12"/>
        <v>0.50889449999999992</v>
      </c>
      <c r="M118" s="9">
        <f t="shared" si="13"/>
        <v>0.42945339999999999</v>
      </c>
      <c r="N118" s="8"/>
      <c r="O118" s="8">
        <f t="shared" si="14"/>
        <v>0.41769168265721096</v>
      </c>
      <c r="P118" s="8">
        <f t="shared" si="15"/>
        <v>0.47543575158562029</v>
      </c>
      <c r="Q118" s="8"/>
      <c r="R118" s="8">
        <f t="shared" si="16"/>
        <v>0.44656371712141563</v>
      </c>
      <c r="S118" s="8">
        <f t="shared" si="17"/>
        <v>4.0831222712581654E-2</v>
      </c>
    </row>
    <row r="119" spans="1:19" x14ac:dyDescent="0.25">
      <c r="A119" s="7">
        <v>6</v>
      </c>
      <c r="B119" s="3" t="s">
        <v>51</v>
      </c>
      <c r="C119" s="7">
        <f>' data'!E34</f>
        <v>202.197</v>
      </c>
      <c r="D119" s="7">
        <f>' data'!F34</f>
        <v>180.982</v>
      </c>
      <c r="F119" s="7">
        <f>' data'!E$154</f>
        <v>3490.8649999999998</v>
      </c>
      <c r="G119" s="7">
        <f>' data'!F$154</f>
        <v>2895.2809999999999</v>
      </c>
      <c r="I119" s="9">
        <f>0.0005*kin!C119</f>
        <v>0.10109850000000001</v>
      </c>
      <c r="J119" s="9">
        <f>0.0005*kin!D119</f>
        <v>9.0491000000000002E-2</v>
      </c>
      <c r="K119" s="9"/>
      <c r="L119" s="9">
        <f t="shared" si="12"/>
        <v>0.18908650000000002</v>
      </c>
      <c r="M119" s="9">
        <f t="shared" si="13"/>
        <v>0.12952810000000001</v>
      </c>
      <c r="N119" s="8"/>
      <c r="O119" s="8">
        <f t="shared" si="14"/>
        <v>0.53466799586432667</v>
      </c>
      <c r="P119" s="8">
        <f t="shared" si="15"/>
        <v>0.69862060819235361</v>
      </c>
      <c r="Q119" s="8"/>
      <c r="R119" s="8">
        <f t="shared" si="16"/>
        <v>0.61664430202834009</v>
      </c>
      <c r="S119" s="8">
        <f t="shared" si="17"/>
        <v>0.11593200397039784</v>
      </c>
    </row>
    <row r="120" spans="1:19" x14ac:dyDescent="0.25">
      <c r="A120" s="7">
        <v>6</v>
      </c>
      <c r="B120" s="3" t="s">
        <v>52</v>
      </c>
      <c r="C120" s="7">
        <f>' data'!E35</f>
        <v>138.874</v>
      </c>
      <c r="D120" s="7">
        <f>' data'!F35</f>
        <v>139.57300000000001</v>
      </c>
      <c r="F120" s="7">
        <f>' data'!E$155</f>
        <v>7420.2330000000002</v>
      </c>
      <c r="G120" s="7">
        <f>' data'!F$155</f>
        <v>7127.6090000000004</v>
      </c>
      <c r="I120" s="9">
        <f>0.0005*kin!C120</f>
        <v>6.9436999999999999E-2</v>
      </c>
      <c r="J120" s="9">
        <f>0.0005*kin!D120</f>
        <v>6.9786500000000001E-2</v>
      </c>
      <c r="K120" s="9"/>
      <c r="L120" s="9">
        <f t="shared" si="12"/>
        <v>0.58202330000000002</v>
      </c>
      <c r="M120" s="9">
        <f t="shared" si="13"/>
        <v>0.5527609</v>
      </c>
      <c r="N120" s="8"/>
      <c r="O120" s="8">
        <f t="shared" si="14"/>
        <v>0.11930278392634797</v>
      </c>
      <c r="P120" s="8">
        <f t="shared" si="15"/>
        <v>0.12625078944621446</v>
      </c>
      <c r="Q120" s="8"/>
      <c r="R120" s="8">
        <f t="shared" si="16"/>
        <v>0.12277678668628121</v>
      </c>
      <c r="S120" s="8">
        <f t="shared" si="17"/>
        <v>4.9129818188191586E-3</v>
      </c>
    </row>
    <row r="121" spans="1:19" x14ac:dyDescent="0.25">
      <c r="A121" s="7">
        <v>6</v>
      </c>
      <c r="B121" s="3" t="s">
        <v>53</v>
      </c>
      <c r="C121" s="7">
        <f>' data'!E36</f>
        <v>310.423</v>
      </c>
      <c r="D121" s="7">
        <f>' data'!F36</f>
        <v>315.774</v>
      </c>
      <c r="F121" s="7">
        <f>' data'!E$156</f>
        <v>7963.2269999999999</v>
      </c>
      <c r="G121" s="7">
        <f>' data'!F$156</f>
        <v>6660.0410000000002</v>
      </c>
      <c r="I121" s="9">
        <f>0.0005*kin!C121</f>
        <v>0.1552115</v>
      </c>
      <c r="J121" s="9">
        <f>0.0005*kin!D121</f>
        <v>0.157887</v>
      </c>
      <c r="K121" s="9"/>
      <c r="L121" s="9">
        <f t="shared" si="12"/>
        <v>0.63632270000000002</v>
      </c>
      <c r="M121" s="9">
        <f t="shared" si="13"/>
        <v>0.50600410000000007</v>
      </c>
      <c r="N121" s="8"/>
      <c r="O121" s="8">
        <f t="shared" si="14"/>
        <v>0.2439194767057658</v>
      </c>
      <c r="P121" s="8">
        <f t="shared" si="15"/>
        <v>0.31202711598581906</v>
      </c>
      <c r="Q121" s="8"/>
      <c r="R121" s="8">
        <f t="shared" si="16"/>
        <v>0.27797329634579243</v>
      </c>
      <c r="S121" s="8">
        <f t="shared" si="17"/>
        <v>4.8159373585533009E-2</v>
      </c>
    </row>
    <row r="122" spans="1:19" x14ac:dyDescent="0.25">
      <c r="A122" s="7">
        <v>6</v>
      </c>
      <c r="B122" s="3" t="s">
        <v>54</v>
      </c>
      <c r="C122" s="7">
        <f>' data'!E37</f>
        <v>287.07400000000001</v>
      </c>
      <c r="D122" s="7">
        <f>' data'!F37</f>
        <v>249.00200000000001</v>
      </c>
      <c r="F122" s="7">
        <f>' data'!E$157</f>
        <v>5585.8190000000004</v>
      </c>
      <c r="G122" s="7">
        <f>' data'!F$157</f>
        <v>4694.2280000000001</v>
      </c>
      <c r="I122" s="9">
        <f>0.0005*kin!C122</f>
        <v>0.143537</v>
      </c>
      <c r="J122" s="9">
        <f>0.0005*kin!D122</f>
        <v>0.124501</v>
      </c>
      <c r="K122" s="9"/>
      <c r="L122" s="9">
        <f t="shared" si="12"/>
        <v>0.39858190000000004</v>
      </c>
      <c r="M122" s="9">
        <f t="shared" si="13"/>
        <v>0.3094228</v>
      </c>
      <c r="N122" s="8"/>
      <c r="O122" s="8">
        <f t="shared" si="14"/>
        <v>0.36011921263860697</v>
      </c>
      <c r="P122" s="8">
        <f t="shared" si="15"/>
        <v>0.40236530727535269</v>
      </c>
      <c r="Q122" s="8"/>
      <c r="R122" s="8">
        <f t="shared" si="16"/>
        <v>0.3812422599569798</v>
      </c>
      <c r="S122" s="8">
        <f t="shared" si="17"/>
        <v>2.9872499996291539E-2</v>
      </c>
    </row>
    <row r="123" spans="1:19" x14ac:dyDescent="0.25">
      <c r="A123" s="7">
        <v>6</v>
      </c>
      <c r="B123" s="3" t="s">
        <v>55</v>
      </c>
      <c r="C123" s="7">
        <f>' data'!E38</f>
        <v>220.83199999999999</v>
      </c>
      <c r="D123" s="7">
        <f>' data'!F38</f>
        <v>201.73400000000001</v>
      </c>
      <c r="F123" s="7">
        <f>' data'!E$158</f>
        <v>6148.5069999999996</v>
      </c>
      <c r="G123" s="7">
        <f>' data'!F$158</f>
        <v>4353.6120000000001</v>
      </c>
      <c r="I123" s="9">
        <f>0.0005*kin!C123</f>
        <v>0.110416</v>
      </c>
      <c r="J123" s="9">
        <f>0.0005*kin!D123</f>
        <v>0.10086700000000001</v>
      </c>
      <c r="K123" s="9"/>
      <c r="L123" s="9">
        <f t="shared" si="12"/>
        <v>0.45485069999999994</v>
      </c>
      <c r="M123" s="9">
        <f t="shared" si="13"/>
        <v>0.27536119999999997</v>
      </c>
      <c r="N123" s="8"/>
      <c r="O123" s="8">
        <f t="shared" si="14"/>
        <v>0.24275218219956574</v>
      </c>
      <c r="P123" s="8">
        <f t="shared" si="15"/>
        <v>0.36630796205129851</v>
      </c>
      <c r="Q123" s="8"/>
      <c r="R123" s="8">
        <f t="shared" si="16"/>
        <v>0.30453007212543215</v>
      </c>
      <c r="S123" s="8">
        <f t="shared" si="17"/>
        <v>8.7367129787952247E-2</v>
      </c>
    </row>
    <row r="124" spans="1:19" x14ac:dyDescent="0.25">
      <c r="A124" s="7">
        <v>6</v>
      </c>
      <c r="B124" s="3" t="s">
        <v>56</v>
      </c>
      <c r="C124" s="7">
        <f>' data'!E39</f>
        <v>152.20500000000001</v>
      </c>
      <c r="D124" s="7">
        <f>' data'!F39</f>
        <v>156.04900000000001</v>
      </c>
      <c r="F124" s="7">
        <f>' data'!E$159</f>
        <v>3327.3980000000001</v>
      </c>
      <c r="G124" s="7">
        <f>' data'!F$159</f>
        <v>2803.8829999999998</v>
      </c>
      <c r="I124" s="9">
        <f>0.0005*kin!C124</f>
        <v>7.6102500000000003E-2</v>
      </c>
      <c r="J124" s="9">
        <f>0.0005*kin!D124</f>
        <v>7.8024500000000011E-2</v>
      </c>
      <c r="K124" s="9"/>
      <c r="L124" s="9">
        <f t="shared" si="12"/>
        <v>0.17273980000000003</v>
      </c>
      <c r="M124" s="9">
        <f t="shared" si="13"/>
        <v>0.12038829999999998</v>
      </c>
      <c r="N124" s="8"/>
      <c r="O124" s="8">
        <f t="shared" si="14"/>
        <v>0.44056146875242413</v>
      </c>
      <c r="P124" s="8">
        <f t="shared" si="15"/>
        <v>0.64810700043110525</v>
      </c>
      <c r="Q124" s="8"/>
      <c r="R124" s="8">
        <f t="shared" si="16"/>
        <v>0.54433423459176467</v>
      </c>
      <c r="S124" s="8">
        <f t="shared" si="17"/>
        <v>0.14675685285496312</v>
      </c>
    </row>
    <row r="125" spans="1:19" x14ac:dyDescent="0.25">
      <c r="A125" s="7">
        <v>6</v>
      </c>
      <c r="B125" s="3" t="s">
        <v>57</v>
      </c>
      <c r="C125" s="7">
        <f>' data'!E40</f>
        <v>216.10599999999999</v>
      </c>
      <c r="D125" s="7">
        <f>' data'!F40</f>
        <v>221.61</v>
      </c>
      <c r="F125" s="7">
        <f>' data'!E$160</f>
        <v>7379.2520000000004</v>
      </c>
      <c r="G125" s="7">
        <f>' data'!F$160</f>
        <v>6639.2160000000003</v>
      </c>
      <c r="I125" s="9">
        <f>0.0005*kin!C125</f>
        <v>0.108053</v>
      </c>
      <c r="J125" s="9">
        <f>0.0005*kin!D125</f>
        <v>0.11080500000000001</v>
      </c>
      <c r="K125" s="9"/>
      <c r="L125" s="9">
        <f t="shared" si="12"/>
        <v>0.57792520000000003</v>
      </c>
      <c r="M125" s="9">
        <f t="shared" si="13"/>
        <v>0.50392160000000008</v>
      </c>
      <c r="N125" s="8"/>
      <c r="O125" s="8">
        <f t="shared" si="14"/>
        <v>0.18696710231704725</v>
      </c>
      <c r="P125" s="8">
        <f t="shared" si="15"/>
        <v>0.21988539487094819</v>
      </c>
      <c r="Q125" s="8"/>
      <c r="R125" s="8">
        <f t="shared" si="16"/>
        <v>0.20342624859399772</v>
      </c>
      <c r="S125" s="8">
        <f t="shared" si="17"/>
        <v>2.3276747889945989E-2</v>
      </c>
    </row>
    <row r="126" spans="1:19" x14ac:dyDescent="0.25">
      <c r="A126" s="7">
        <v>6</v>
      </c>
      <c r="B126" s="3" t="s">
        <v>58</v>
      </c>
      <c r="C126">
        <f>' data'!G33</f>
        <v>252.55699999999999</v>
      </c>
      <c r="D126" s="7">
        <f>' data'!H33</f>
        <v>235.08099999999999</v>
      </c>
      <c r="F126" s="7">
        <f>' data'!G$153</f>
        <v>5862.02</v>
      </c>
      <c r="G126" s="7">
        <f>' data'!H$153</f>
        <v>5729.2269999999999</v>
      </c>
      <c r="I126" s="9">
        <f>0.0005*kin!C126</f>
        <v>0.12627849999999999</v>
      </c>
      <c r="J126" s="9">
        <f>0.0005*kin!D126</f>
        <v>0.11754049999999999</v>
      </c>
      <c r="K126" s="9"/>
      <c r="L126" s="9">
        <f t="shared" si="12"/>
        <v>0.42620200000000008</v>
      </c>
      <c r="M126" s="9">
        <f t="shared" si="13"/>
        <v>0.41292269999999998</v>
      </c>
      <c r="N126" s="8"/>
      <c r="O126" s="8">
        <f t="shared" si="14"/>
        <v>0.29628791042744979</v>
      </c>
      <c r="P126" s="8">
        <f t="shared" si="15"/>
        <v>0.2846549729525647</v>
      </c>
      <c r="Q126" s="8"/>
      <c r="R126" s="8">
        <f t="shared" si="16"/>
        <v>0.29047144169000727</v>
      </c>
      <c r="S126" s="8">
        <f t="shared" si="17"/>
        <v>8.2257289736103571E-3</v>
      </c>
    </row>
    <row r="127" spans="1:19" x14ac:dyDescent="0.25">
      <c r="A127" s="7">
        <v>6</v>
      </c>
      <c r="B127" s="3" t="s">
        <v>59</v>
      </c>
      <c r="C127" s="7">
        <f>' data'!G34</f>
        <v>177.96199999999999</v>
      </c>
      <c r="D127" s="7">
        <f>' data'!H34</f>
        <v>176.64500000000001</v>
      </c>
      <c r="F127" s="7">
        <f>' data'!G$154</f>
        <v>8064.0739999999996</v>
      </c>
      <c r="G127" s="7">
        <f>' data'!H$154</f>
        <v>8619.8070000000007</v>
      </c>
      <c r="I127" s="9">
        <f>0.0005*kin!C127</f>
        <v>8.8980999999999991E-2</v>
      </c>
      <c r="J127" s="9">
        <f>0.0005*kin!D127</f>
        <v>8.8322500000000012E-2</v>
      </c>
      <c r="K127" s="9"/>
      <c r="L127" s="9">
        <f t="shared" si="12"/>
        <v>0.64640739999999997</v>
      </c>
      <c r="M127" s="9">
        <f t="shared" si="13"/>
        <v>0.70198070000000012</v>
      </c>
      <c r="N127" s="8"/>
      <c r="O127" s="8">
        <f t="shared" si="14"/>
        <v>0.13765467412656476</v>
      </c>
      <c r="P127" s="8">
        <f t="shared" si="15"/>
        <v>0.1258189861915007</v>
      </c>
      <c r="Q127" s="8"/>
      <c r="R127" s="8">
        <f t="shared" si="16"/>
        <v>0.13173683015903273</v>
      </c>
      <c r="S127" s="8">
        <f t="shared" si="17"/>
        <v>8.3690951988916063E-3</v>
      </c>
    </row>
    <row r="128" spans="1:19" x14ac:dyDescent="0.25">
      <c r="A128" s="7">
        <v>6</v>
      </c>
      <c r="B128" s="3" t="s">
        <v>60</v>
      </c>
      <c r="C128" s="7">
        <f>' data'!G35</f>
        <v>184.404</v>
      </c>
      <c r="D128" s="7">
        <f>' data'!H35</f>
        <v>178.833</v>
      </c>
      <c r="F128" s="7">
        <f>' data'!G$155</f>
        <v>5607.5460000000003</v>
      </c>
      <c r="G128" s="7">
        <f>' data'!H$155</f>
        <v>6403.223</v>
      </c>
      <c r="I128" s="9">
        <f>0.0005*kin!C128</f>
        <v>9.2202000000000006E-2</v>
      </c>
      <c r="J128" s="9">
        <f>0.0005*kin!D128</f>
        <v>8.9416499999999996E-2</v>
      </c>
      <c r="K128" s="9"/>
      <c r="L128" s="9">
        <f t="shared" si="12"/>
        <v>0.40075460000000007</v>
      </c>
      <c r="M128" s="9">
        <f t="shared" si="13"/>
        <v>0.48032229999999998</v>
      </c>
      <c r="N128" s="8"/>
      <c r="O128" s="8">
        <f t="shared" si="14"/>
        <v>0.23007097111299532</v>
      </c>
      <c r="P128" s="8">
        <f t="shared" si="15"/>
        <v>0.18615937673516303</v>
      </c>
      <c r="Q128" s="8"/>
      <c r="R128" s="8">
        <f t="shared" si="16"/>
        <v>0.20811517392407919</v>
      </c>
      <c r="S128" s="8">
        <f t="shared" si="17"/>
        <v>3.1050186157277965E-2</v>
      </c>
    </row>
    <row r="129" spans="1:19" x14ac:dyDescent="0.25">
      <c r="A129" s="7">
        <v>6</v>
      </c>
      <c r="B129" s="3" t="s">
        <v>61</v>
      </c>
      <c r="C129" s="7">
        <f>' data'!G36</f>
        <v>247.261</v>
      </c>
      <c r="D129" s="7">
        <f>' data'!H36</f>
        <v>235.828</v>
      </c>
      <c r="F129" s="7">
        <f>' data'!G$156</f>
        <v>5889.2659999999996</v>
      </c>
      <c r="G129" s="7">
        <f>' data'!H$156</f>
        <v>6457.1459999999997</v>
      </c>
      <c r="I129" s="9">
        <f>0.0005*kin!C129</f>
        <v>0.1236305</v>
      </c>
      <c r="J129" s="9">
        <f>0.0005*kin!D129</f>
        <v>0.117914</v>
      </c>
      <c r="K129" s="9"/>
      <c r="L129" s="9">
        <f t="shared" si="12"/>
        <v>0.42892659999999994</v>
      </c>
      <c r="M129" s="9">
        <f t="shared" si="13"/>
        <v>0.4857146</v>
      </c>
      <c r="N129" s="8"/>
      <c r="O129" s="8">
        <f t="shared" si="14"/>
        <v>0.28823229895278124</v>
      </c>
      <c r="P129" s="8">
        <f t="shared" si="15"/>
        <v>0.24276396056449612</v>
      </c>
      <c r="Q129" s="8"/>
      <c r="R129" s="8">
        <f t="shared" si="16"/>
        <v>0.26549812975863868</v>
      </c>
      <c r="S129" s="8">
        <f t="shared" si="17"/>
        <v>3.2150970403641031E-2</v>
      </c>
    </row>
    <row r="130" spans="1:19" x14ac:dyDescent="0.25">
      <c r="A130" s="7">
        <v>6</v>
      </c>
      <c r="B130" s="3" t="s">
        <v>62</v>
      </c>
      <c r="C130" s="7">
        <f>' data'!G37</f>
        <v>229.30199999999999</v>
      </c>
      <c r="D130" s="7">
        <f>' data'!H37</f>
        <v>222.00700000000001</v>
      </c>
      <c r="F130" s="7">
        <f>' data'!G$157</f>
        <v>4734.5879999999997</v>
      </c>
      <c r="G130" s="7">
        <f>' data'!H$157</f>
        <v>5214.0050000000001</v>
      </c>
      <c r="I130" s="9">
        <f>0.0005*kin!C130</f>
        <v>0.114651</v>
      </c>
      <c r="J130" s="9">
        <f>0.0005*kin!D130</f>
        <v>0.1110035</v>
      </c>
      <c r="K130" s="9"/>
      <c r="L130" s="9">
        <f t="shared" si="12"/>
        <v>0.31345880000000004</v>
      </c>
      <c r="M130" s="9">
        <f t="shared" si="13"/>
        <v>0.36140050000000001</v>
      </c>
      <c r="N130" s="8"/>
      <c r="O130" s="8">
        <f t="shared" si="14"/>
        <v>0.36576098677082919</v>
      </c>
      <c r="P130" s="8">
        <f t="shared" si="15"/>
        <v>0.30714816387913135</v>
      </c>
      <c r="Q130" s="8"/>
      <c r="R130" s="8">
        <f t="shared" si="16"/>
        <v>0.33645457532498024</v>
      </c>
      <c r="S130" s="8">
        <f t="shared" si="17"/>
        <v>4.1445524531205646E-2</v>
      </c>
    </row>
    <row r="131" spans="1:19" x14ac:dyDescent="0.25">
      <c r="A131" s="7">
        <v>6</v>
      </c>
      <c r="B131" s="3" t="s">
        <v>63</v>
      </c>
      <c r="C131" s="7">
        <f>' data'!G38</f>
        <v>233.70099999999999</v>
      </c>
      <c r="D131" s="7">
        <f>' data'!H38</f>
        <v>284.88499999999999</v>
      </c>
      <c r="F131" s="7">
        <f>' data'!G$158</f>
        <v>6172.4790000000003</v>
      </c>
      <c r="G131" s="7">
        <f>' data'!H$158</f>
        <v>5539.1</v>
      </c>
      <c r="I131" s="9">
        <f>0.0005*kin!C131</f>
        <v>0.1168505</v>
      </c>
      <c r="J131" s="9">
        <f>0.0005*kin!D131</f>
        <v>0.1424425</v>
      </c>
      <c r="K131" s="9"/>
      <c r="L131" s="9">
        <f t="shared" ref="L131:L194" si="18">0.0001*F131-0.16</f>
        <v>0.45724790000000004</v>
      </c>
      <c r="M131" s="9">
        <f t="shared" ref="M131:M194" si="19">0.0001*G131-0.16</f>
        <v>0.39390999999999998</v>
      </c>
      <c r="N131" s="8"/>
      <c r="O131" s="8">
        <f t="shared" si="14"/>
        <v>0.25555174774996231</v>
      </c>
      <c r="P131" s="8">
        <f t="shared" si="15"/>
        <v>0.36161178949506234</v>
      </c>
      <c r="Q131" s="8"/>
      <c r="R131" s="8">
        <f t="shared" si="16"/>
        <v>0.3085817686225123</v>
      </c>
      <c r="S131" s="8">
        <f t="shared" si="17"/>
        <v>7.4995774730888781E-2</v>
      </c>
    </row>
    <row r="132" spans="1:19" x14ac:dyDescent="0.25">
      <c r="A132" s="7">
        <v>6</v>
      </c>
      <c r="B132" s="3" t="s">
        <v>64</v>
      </c>
      <c r="C132" s="7">
        <f>' data'!G39</f>
        <v>260.65300000000002</v>
      </c>
      <c r="D132" s="7">
        <f>' data'!H39</f>
        <v>253.911</v>
      </c>
      <c r="F132" s="7">
        <f>' data'!G$159</f>
        <v>5466.6589999999997</v>
      </c>
      <c r="G132" s="7">
        <f>' data'!H$159</f>
        <v>5926.9579999999996</v>
      </c>
      <c r="I132" s="9">
        <f>0.0005*kin!C132</f>
        <v>0.13032650000000001</v>
      </c>
      <c r="J132" s="9">
        <f>0.0005*kin!D132</f>
        <v>0.1269555</v>
      </c>
      <c r="K132" s="9"/>
      <c r="L132" s="9">
        <f t="shared" si="18"/>
        <v>0.38666590000000001</v>
      </c>
      <c r="M132" s="9">
        <f t="shared" si="19"/>
        <v>0.43269579999999996</v>
      </c>
      <c r="N132" s="8"/>
      <c r="O132" s="8">
        <f t="shared" si="14"/>
        <v>0.33705196139613036</v>
      </c>
      <c r="P132" s="8">
        <f t="shared" si="15"/>
        <v>0.29340589855505878</v>
      </c>
      <c r="Q132" s="8"/>
      <c r="R132" s="8">
        <f t="shared" si="16"/>
        <v>0.3152289299755946</v>
      </c>
      <c r="S132" s="8">
        <f t="shared" si="17"/>
        <v>3.086242700701591E-2</v>
      </c>
    </row>
    <row r="133" spans="1:19" x14ac:dyDescent="0.25">
      <c r="A133" s="7">
        <v>6</v>
      </c>
      <c r="B133" s="3" t="s">
        <v>65</v>
      </c>
      <c r="C133" s="7">
        <f>' data'!G40</f>
        <v>235.34200000000001</v>
      </c>
      <c r="D133" s="7">
        <f>' data'!H40</f>
        <v>229.244</v>
      </c>
      <c r="F133" s="7">
        <f>' data'!G$160</f>
        <v>8402.3610000000008</v>
      </c>
      <c r="G133" s="7">
        <f>' data'!H$160</f>
        <v>8505.8719999999994</v>
      </c>
      <c r="I133" s="9">
        <f>0.0005*kin!C133</f>
        <v>0.11767100000000001</v>
      </c>
      <c r="J133" s="9">
        <f>0.0005*kin!D133</f>
        <v>0.114622</v>
      </c>
      <c r="K133" s="9"/>
      <c r="L133" s="9">
        <f t="shared" si="18"/>
        <v>0.68023610000000012</v>
      </c>
      <c r="M133" s="9">
        <f t="shared" si="19"/>
        <v>0.69058719999999996</v>
      </c>
      <c r="N133" s="8"/>
      <c r="O133" s="8">
        <f t="shared" si="14"/>
        <v>0.17298552664288178</v>
      </c>
      <c r="P133" s="8">
        <f t="shared" si="15"/>
        <v>0.16597759124408909</v>
      </c>
      <c r="Q133" s="8"/>
      <c r="R133" s="8">
        <f t="shared" si="16"/>
        <v>0.16948155894348543</v>
      </c>
      <c r="S133" s="8">
        <f t="shared" si="17"/>
        <v>4.9553586426035606E-3</v>
      </c>
    </row>
    <row r="134" spans="1:19" x14ac:dyDescent="0.25">
      <c r="A134" s="7">
        <v>6</v>
      </c>
      <c r="B134" s="3" t="s">
        <v>66</v>
      </c>
      <c r="C134">
        <f>' data'!I33</f>
        <v>408.08199999999999</v>
      </c>
      <c r="D134" s="7">
        <f>' data'!J33</f>
        <v>397.81900000000002</v>
      </c>
      <c r="F134" s="7">
        <f>' data'!I$153</f>
        <v>5811.2939999999999</v>
      </c>
      <c r="G134" s="7">
        <f>' data'!J$153</f>
        <v>6826.4139999999998</v>
      </c>
      <c r="I134" s="9">
        <f>0.0005*kin!C134</f>
        <v>0.204041</v>
      </c>
      <c r="J134" s="9">
        <f>0.0005*kin!D134</f>
        <v>0.19890950000000002</v>
      </c>
      <c r="K134" s="9"/>
      <c r="L134" s="9">
        <f t="shared" si="18"/>
        <v>0.42112939999999999</v>
      </c>
      <c r="M134" s="9">
        <f t="shared" si="19"/>
        <v>0.52264139999999992</v>
      </c>
      <c r="N134" s="8"/>
      <c r="O134" s="8">
        <f t="shared" si="14"/>
        <v>0.48450903688984909</v>
      </c>
      <c r="P134" s="8">
        <f t="shared" si="15"/>
        <v>0.38058504358820416</v>
      </c>
      <c r="Q134" s="8"/>
      <c r="R134" s="8">
        <f t="shared" si="16"/>
        <v>0.43254704023902663</v>
      </c>
      <c r="S134" s="8">
        <f t="shared" si="17"/>
        <v>7.3485360391578658E-2</v>
      </c>
    </row>
    <row r="135" spans="1:19" x14ac:dyDescent="0.25">
      <c r="A135" s="7">
        <v>6</v>
      </c>
      <c r="B135" s="3" t="s">
        <v>67</v>
      </c>
      <c r="C135" s="7">
        <f>' data'!I34</f>
        <v>302.99</v>
      </c>
      <c r="D135" s="7">
        <f>' data'!J34</f>
        <v>286.26499999999999</v>
      </c>
      <c r="F135" s="7">
        <f>' data'!I$154</f>
        <v>6232.4189999999999</v>
      </c>
      <c r="G135" s="7">
        <f>' data'!J$154</f>
        <v>6569.7269999999999</v>
      </c>
      <c r="I135" s="9">
        <f>0.0005*kin!C135</f>
        <v>0.15149500000000002</v>
      </c>
      <c r="J135" s="9">
        <f>0.0005*kin!D135</f>
        <v>0.1431325</v>
      </c>
      <c r="K135" s="9"/>
      <c r="L135" s="9">
        <f t="shared" si="18"/>
        <v>0.46324189999999998</v>
      </c>
      <c r="M135" s="9">
        <f t="shared" si="19"/>
        <v>0.49697269999999993</v>
      </c>
      <c r="N135" s="8"/>
      <c r="O135" s="8">
        <f t="shared" si="14"/>
        <v>0.32703216181437822</v>
      </c>
      <c r="P135" s="8">
        <f t="shared" si="15"/>
        <v>0.28800877794695767</v>
      </c>
      <c r="Q135" s="8"/>
      <c r="R135" s="8">
        <f t="shared" si="16"/>
        <v>0.30752046988066795</v>
      </c>
      <c r="S135" s="8">
        <f t="shared" si="17"/>
        <v>2.759369935749879E-2</v>
      </c>
    </row>
    <row r="136" spans="1:19" x14ac:dyDescent="0.25">
      <c r="A136" s="7">
        <v>6</v>
      </c>
      <c r="B136" s="3" t="s">
        <v>68</v>
      </c>
      <c r="C136" s="7">
        <f>' data'!I35</f>
        <v>167.15799999999999</v>
      </c>
      <c r="D136" s="7">
        <f>' data'!J35</f>
        <v>170.00899999999999</v>
      </c>
      <c r="F136" s="7">
        <f>' data'!I$155</f>
        <v>5137.683</v>
      </c>
      <c r="G136" s="7">
        <f>' data'!J$155</f>
        <v>5355.72</v>
      </c>
      <c r="I136" s="9">
        <f>0.0005*kin!C136</f>
        <v>8.3579000000000001E-2</v>
      </c>
      <c r="J136" s="9">
        <f>0.0005*kin!D136</f>
        <v>8.5004499999999997E-2</v>
      </c>
      <c r="K136" s="9"/>
      <c r="L136" s="9">
        <f t="shared" si="18"/>
        <v>0.35376830000000004</v>
      </c>
      <c r="M136" s="9">
        <f t="shared" si="19"/>
        <v>0.37557200000000002</v>
      </c>
      <c r="N136" s="8"/>
      <c r="O136" s="8">
        <f t="shared" si="14"/>
        <v>0.23625350264565817</v>
      </c>
      <c r="P136" s="8">
        <f t="shared" si="15"/>
        <v>0.22633343273726475</v>
      </c>
      <c r="Q136" s="8"/>
      <c r="R136" s="8">
        <f t="shared" si="16"/>
        <v>0.23129346769146147</v>
      </c>
      <c r="S136" s="8">
        <f t="shared" si="17"/>
        <v>7.014548702069601E-3</v>
      </c>
    </row>
    <row r="137" spans="1:19" x14ac:dyDescent="0.25">
      <c r="A137" s="7">
        <v>6</v>
      </c>
      <c r="B137" s="3" t="s">
        <v>69</v>
      </c>
      <c r="C137" s="7">
        <f>' data'!I36</f>
        <v>340.83800000000002</v>
      </c>
      <c r="D137" s="7">
        <f>' data'!J36</f>
        <v>326.28800000000001</v>
      </c>
      <c r="F137" s="7">
        <f>' data'!I$156</f>
        <v>6136.652</v>
      </c>
      <c r="G137" s="7">
        <f>' data'!J$156</f>
        <v>6334.527</v>
      </c>
      <c r="I137" s="9">
        <f>0.0005*kin!C137</f>
        <v>0.17041900000000001</v>
      </c>
      <c r="J137" s="9">
        <f>0.0005*kin!D137</f>
        <v>0.16314400000000001</v>
      </c>
      <c r="K137" s="9"/>
      <c r="L137" s="9">
        <f t="shared" si="18"/>
        <v>0.45366519999999999</v>
      </c>
      <c r="M137" s="9">
        <f t="shared" si="19"/>
        <v>0.47345269999999995</v>
      </c>
      <c r="N137" s="8"/>
      <c r="O137" s="8">
        <f t="shared" si="14"/>
        <v>0.37564926734517001</v>
      </c>
      <c r="P137" s="8">
        <f t="shared" si="15"/>
        <v>0.34458352439430595</v>
      </c>
      <c r="Q137" s="8"/>
      <c r="R137" s="8">
        <f t="shared" si="16"/>
        <v>0.36011639586973798</v>
      </c>
      <c r="S137" s="8">
        <f t="shared" si="17"/>
        <v>2.1966797503154164E-2</v>
      </c>
    </row>
    <row r="138" spans="1:19" x14ac:dyDescent="0.25">
      <c r="A138" s="7">
        <v>6</v>
      </c>
      <c r="B138" s="3" t="s">
        <v>70</v>
      </c>
      <c r="C138" s="7">
        <f>' data'!I37</f>
        <v>307.62099999999998</v>
      </c>
      <c r="D138" s="7">
        <f>' data'!J37</f>
        <v>318.56799999999998</v>
      </c>
      <c r="F138" s="7">
        <f>' data'!I$157</f>
        <v>7671.2160000000003</v>
      </c>
      <c r="G138" s="7">
        <f>' data'!J$157</f>
        <v>8942.4480000000003</v>
      </c>
      <c r="I138" s="9">
        <f>0.0005*kin!C138</f>
        <v>0.15381049999999999</v>
      </c>
      <c r="J138" s="9">
        <f>0.0005*kin!D138</f>
        <v>0.15928400000000001</v>
      </c>
      <c r="K138" s="9"/>
      <c r="L138" s="9">
        <f t="shared" si="18"/>
        <v>0.60712160000000004</v>
      </c>
      <c r="M138" s="9">
        <f t="shared" si="19"/>
        <v>0.73424480000000003</v>
      </c>
      <c r="N138" s="8"/>
      <c r="O138" s="8">
        <f t="shared" si="14"/>
        <v>0.25334381119037763</v>
      </c>
      <c r="P138" s="8">
        <f t="shared" si="15"/>
        <v>0.2169358230388557</v>
      </c>
      <c r="Q138" s="8"/>
      <c r="R138" s="8">
        <f t="shared" si="16"/>
        <v>0.23513981711461668</v>
      </c>
      <c r="S138" s="8">
        <f t="shared" si="17"/>
        <v>2.5744335311300638E-2</v>
      </c>
    </row>
    <row r="139" spans="1:19" x14ac:dyDescent="0.25">
      <c r="A139" s="7">
        <v>6</v>
      </c>
      <c r="B139" s="3" t="s">
        <v>51</v>
      </c>
      <c r="C139" s="7">
        <f>' data'!I38</f>
        <v>178.88900000000001</v>
      </c>
      <c r="D139" s="7">
        <f>' data'!J38</f>
        <v>110.18899999999999</v>
      </c>
      <c r="F139" s="7">
        <f>' data'!I$158</f>
        <v>2936.0749999999998</v>
      </c>
      <c r="G139" s="7">
        <f>' data'!J$158</f>
        <v>903.59400000000005</v>
      </c>
      <c r="I139" s="9">
        <f>0.0005*kin!C139</f>
        <v>8.944450000000001E-2</v>
      </c>
      <c r="J139" s="9">
        <f>0.0005*kin!D139</f>
        <v>5.5094499999999998E-2</v>
      </c>
      <c r="K139" s="9"/>
      <c r="L139" s="9">
        <f t="shared" si="18"/>
        <v>0.13360750000000002</v>
      </c>
      <c r="M139" s="9">
        <f t="shared" si="19"/>
        <v>-6.9640599999999997E-2</v>
      </c>
      <c r="N139" s="8"/>
      <c r="O139" s="8">
        <f t="shared" si="14"/>
        <v>0.6694571786763468</v>
      </c>
      <c r="P139" s="8">
        <f t="shared" si="15"/>
        <v>-0.7911261534219981</v>
      </c>
      <c r="Q139" s="8"/>
      <c r="R139" s="8">
        <f t="shared" si="16"/>
        <v>-6.0834487372825652E-2</v>
      </c>
      <c r="S139" s="8">
        <f t="shared" si="17"/>
        <v>1.0327883786147829</v>
      </c>
    </row>
    <row r="140" spans="1:19" x14ac:dyDescent="0.25">
      <c r="A140" s="7">
        <v>6</v>
      </c>
      <c r="B140" s="3" t="s">
        <v>52</v>
      </c>
      <c r="C140" s="7">
        <f>' data'!I39</f>
        <v>135.80600000000001</v>
      </c>
      <c r="D140" s="7">
        <f>' data'!J39</f>
        <v>132.316</v>
      </c>
      <c r="F140" s="7">
        <f>' data'!I$159</f>
        <v>6725.1210000000001</v>
      </c>
      <c r="G140" s="7">
        <f>' data'!J$159</f>
        <v>6845.0969999999998</v>
      </c>
      <c r="I140" s="9">
        <f>0.0005*kin!C140</f>
        <v>6.7903000000000005E-2</v>
      </c>
      <c r="J140" s="9">
        <f>0.0005*kin!D140</f>
        <v>6.6158000000000008E-2</v>
      </c>
      <c r="K140" s="9"/>
      <c r="L140" s="9">
        <f t="shared" si="18"/>
        <v>0.51251210000000003</v>
      </c>
      <c r="M140" s="9">
        <f t="shared" si="19"/>
        <v>0.52450969999999997</v>
      </c>
      <c r="N140" s="8"/>
      <c r="O140" s="8">
        <f t="shared" si="14"/>
        <v>0.1324905304674758</v>
      </c>
      <c r="P140" s="8">
        <f t="shared" si="15"/>
        <v>0.12613303433663861</v>
      </c>
      <c r="Q140" s="8"/>
      <c r="R140" s="8">
        <f t="shared" si="16"/>
        <v>0.12931178240205721</v>
      </c>
      <c r="S140" s="8">
        <f t="shared" si="17"/>
        <v>4.4954286254822173E-3</v>
      </c>
    </row>
    <row r="141" spans="1:19" x14ac:dyDescent="0.25">
      <c r="A141" s="7">
        <v>6</v>
      </c>
      <c r="B141" s="3" t="s">
        <v>53</v>
      </c>
      <c r="C141" s="7">
        <f>' data'!I40</f>
        <v>284.05399999999997</v>
      </c>
      <c r="D141" s="7">
        <f>' data'!J40</f>
        <v>271.21199999999999</v>
      </c>
      <c r="F141" s="7">
        <f>' data'!I$160</f>
        <v>7111.6139999999996</v>
      </c>
      <c r="G141" s="7">
        <f>' data'!J$160</f>
        <v>7427.1869999999999</v>
      </c>
      <c r="I141" s="9">
        <f>0.0005*kin!C141</f>
        <v>0.14202699999999999</v>
      </c>
      <c r="J141" s="9">
        <f>0.0005*kin!D141</f>
        <v>0.135606</v>
      </c>
      <c r="K141" s="9"/>
      <c r="L141" s="9">
        <f t="shared" si="18"/>
        <v>0.55116139999999991</v>
      </c>
      <c r="M141" s="9">
        <f t="shared" si="19"/>
        <v>0.58271870000000003</v>
      </c>
      <c r="N141" s="8"/>
      <c r="O141" s="8">
        <f t="shared" si="14"/>
        <v>0.25768676834045345</v>
      </c>
      <c r="P141" s="8">
        <f t="shared" si="15"/>
        <v>0.23271262789404218</v>
      </c>
      <c r="Q141" s="8"/>
      <c r="R141" s="8">
        <f t="shared" si="16"/>
        <v>0.24519969811724782</v>
      </c>
      <c r="S141" s="8">
        <f t="shared" si="17"/>
        <v>1.7659384063962644E-2</v>
      </c>
    </row>
    <row r="142" spans="1:19" s="8" customFormat="1" x14ac:dyDescent="0.25">
      <c r="A142" s="8">
        <v>6</v>
      </c>
      <c r="B142" s="3" t="s">
        <v>38</v>
      </c>
      <c r="C142" s="8">
        <f>' data'!K39</f>
        <v>958.12</v>
      </c>
      <c r="D142" s="8">
        <f>' data'!L39</f>
        <v>220.41800000000001</v>
      </c>
      <c r="F142" s="8">
        <f>' data'!$K$159</f>
        <v>6594.4229999999998</v>
      </c>
      <c r="G142" s="8">
        <f>' data'!$K$160</f>
        <v>10007.763000000001</v>
      </c>
      <c r="I142" s="9">
        <f>0.0005*kin!C142</f>
        <v>0.47905999999999999</v>
      </c>
      <c r="J142" s="9">
        <f>0.0005*kin!D142</f>
        <v>0.110209</v>
      </c>
      <c r="K142" s="9"/>
      <c r="L142" s="9">
        <f t="shared" si="18"/>
        <v>0.49944230000000001</v>
      </c>
      <c r="M142" s="9">
        <f t="shared" si="19"/>
        <v>0.84077630000000003</v>
      </c>
      <c r="O142" s="8">
        <f t="shared" si="14"/>
        <v>0.9591898803925899</v>
      </c>
      <c r="P142" s="8">
        <f t="shared" si="15"/>
        <v>0.13108005066270303</v>
      </c>
      <c r="R142" s="8">
        <f t="shared" si="16"/>
        <v>0.54513496552764651</v>
      </c>
      <c r="S142" s="8">
        <f t="shared" si="17"/>
        <v>0.58556207616924016</v>
      </c>
    </row>
    <row r="143" spans="1:19" s="8" customFormat="1" x14ac:dyDescent="0.25">
      <c r="A143" s="8">
        <v>6</v>
      </c>
      <c r="B143" s="3" t="s">
        <v>39</v>
      </c>
      <c r="C143" s="8">
        <f>' data'!L39</f>
        <v>220.41800000000001</v>
      </c>
      <c r="D143" s="8">
        <f>' data'!L40</f>
        <v>115.782</v>
      </c>
      <c r="F143" s="8">
        <f>' data'!$L$159</f>
        <v>6030.73</v>
      </c>
      <c r="G143" s="8">
        <f>' data'!$L$160</f>
        <v>6880.8360000000002</v>
      </c>
      <c r="I143" s="9">
        <f>0.0005*kin!C143</f>
        <v>0.110209</v>
      </c>
      <c r="J143" s="9">
        <f>0.0005*kin!D143</f>
        <v>5.7890999999999998E-2</v>
      </c>
      <c r="K143" s="9"/>
      <c r="L143" s="9">
        <f t="shared" si="18"/>
        <v>0.44307299999999994</v>
      </c>
      <c r="M143" s="9">
        <f t="shared" si="19"/>
        <v>0.52808359999999999</v>
      </c>
      <c r="O143" s="8">
        <f t="shared" si="14"/>
        <v>0.24873779264365017</v>
      </c>
      <c r="P143" s="8">
        <f t="shared" si="15"/>
        <v>0.10962468821224518</v>
      </c>
      <c r="R143" s="8">
        <f t="shared" si="16"/>
        <v>0.17918124042794767</v>
      </c>
      <c r="S143" s="8">
        <f t="shared" si="17"/>
        <v>9.836781949535886E-2</v>
      </c>
    </row>
    <row r="144" spans="1:19" s="8" customFormat="1" x14ac:dyDescent="0.25">
      <c r="A144" s="8">
        <v>6</v>
      </c>
      <c r="B144" s="3" t="s">
        <v>40</v>
      </c>
      <c r="C144" s="8">
        <f>' data'!M39</f>
        <v>176.495</v>
      </c>
      <c r="D144" s="8">
        <f>' data'!M40</f>
        <v>131.90299999999999</v>
      </c>
      <c r="F144" s="8">
        <f>' data'!$M$159</f>
        <v>9851.6730000000007</v>
      </c>
      <c r="G144" s="8">
        <f>' data'!$M$160</f>
        <v>10522.282999999999</v>
      </c>
      <c r="I144" s="9">
        <f>0.0005*kin!C144</f>
        <v>8.8247500000000006E-2</v>
      </c>
      <c r="J144" s="9">
        <f>0.0005*kin!D144</f>
        <v>6.5951499999999996E-2</v>
      </c>
      <c r="K144" s="9"/>
      <c r="L144" s="9">
        <f t="shared" si="18"/>
        <v>0.82516730000000005</v>
      </c>
      <c r="M144" s="9">
        <f t="shared" si="19"/>
        <v>0.89222829999999986</v>
      </c>
      <c r="O144" s="8">
        <f t="shared" si="14"/>
        <v>0.10694497952112257</v>
      </c>
      <c r="P144" s="8">
        <f t="shared" si="15"/>
        <v>7.3917740560347625E-2</v>
      </c>
      <c r="R144" s="8">
        <f t="shared" si="16"/>
        <v>9.0431360040735098E-2</v>
      </c>
      <c r="S144" s="8">
        <f t="shared" si="17"/>
        <v>2.3353784633032466E-2</v>
      </c>
    </row>
    <row r="145" spans="1:19" s="8" customFormat="1" x14ac:dyDescent="0.25">
      <c r="A145" s="8">
        <v>6</v>
      </c>
      <c r="B145" s="3" t="s">
        <v>41</v>
      </c>
      <c r="C145" s="8">
        <f>' data'!N39</f>
        <v>168.00700000000001</v>
      </c>
      <c r="D145" s="8">
        <f>' data'!N40</f>
        <v>136.46100000000001</v>
      </c>
      <c r="F145" s="8">
        <f>' data'!$N$159</f>
        <v>7824.8209999999999</v>
      </c>
      <c r="G145" s="8">
        <f>' data'!$N$160</f>
        <v>7626.7629999999999</v>
      </c>
      <c r="I145" s="9">
        <f>0.0005*kin!C145</f>
        <v>8.4003500000000009E-2</v>
      </c>
      <c r="J145" s="9">
        <f>0.0005*kin!D145</f>
        <v>6.8230500000000013E-2</v>
      </c>
      <c r="K145" s="9"/>
      <c r="L145" s="9">
        <f t="shared" si="18"/>
        <v>0.62248210000000004</v>
      </c>
      <c r="M145" s="9">
        <f t="shared" si="19"/>
        <v>0.60267629999999994</v>
      </c>
      <c r="O145" s="8">
        <f t="shared" si="14"/>
        <v>0.13494926199484292</v>
      </c>
      <c r="P145" s="8">
        <f t="shared" si="15"/>
        <v>0.11321251557428096</v>
      </c>
      <c r="R145" s="8">
        <f t="shared" si="16"/>
        <v>0.12408088878456194</v>
      </c>
      <c r="S145" s="8">
        <f t="shared" si="17"/>
        <v>1.5370200794911778E-2</v>
      </c>
    </row>
    <row r="146" spans="1:19" x14ac:dyDescent="0.25">
      <c r="A146" s="7">
        <v>8</v>
      </c>
      <c r="B146" s="3" t="s">
        <v>42</v>
      </c>
      <c r="C146">
        <f>' data'!C42</f>
        <v>578.63099999999997</v>
      </c>
      <c r="D146" s="7">
        <f>' data'!D42</f>
        <v>582.30399999999997</v>
      </c>
      <c r="F146" s="7">
        <f>' data'!C$153</f>
        <v>5159.9870000000001</v>
      </c>
      <c r="G146" s="7">
        <f>' data'!D$153</f>
        <v>6089.0780000000004</v>
      </c>
      <c r="I146" s="9">
        <f>0.0005*kin!C146</f>
        <v>0.2893155</v>
      </c>
      <c r="J146" s="9">
        <f>0.0005*kin!D146</f>
        <v>0.29115199999999997</v>
      </c>
      <c r="K146" s="9"/>
      <c r="L146" s="9">
        <f t="shared" si="18"/>
        <v>0.3559987</v>
      </c>
      <c r="M146" s="9">
        <f t="shared" si="19"/>
        <v>0.44890780000000008</v>
      </c>
      <c r="N146" s="8"/>
      <c r="O146" s="8">
        <f t="shared" si="14"/>
        <v>0.81268695644113309</v>
      </c>
      <c r="P146" s="8">
        <f t="shared" si="15"/>
        <v>0.64857861681173712</v>
      </c>
      <c r="Q146" s="8"/>
      <c r="R146" s="8">
        <f t="shared" si="16"/>
        <v>0.73063278662643505</v>
      </c>
      <c r="S146" s="8">
        <f t="shared" si="17"/>
        <v>0.11604211980121114</v>
      </c>
    </row>
    <row r="147" spans="1:19" x14ac:dyDescent="0.25">
      <c r="A147" s="7">
        <v>8</v>
      </c>
      <c r="B147" s="3" t="s">
        <v>43</v>
      </c>
      <c r="C147" s="7">
        <f>' data'!C43</f>
        <v>544.31399999999996</v>
      </c>
      <c r="D147" s="7">
        <f>' data'!D43</f>
        <v>561.91999999999996</v>
      </c>
      <c r="F147" s="7">
        <f>' data'!C$154</f>
        <v>6003.8370000000004</v>
      </c>
      <c r="G147" s="7">
        <f>' data'!D$154</f>
        <v>8467.5820000000003</v>
      </c>
      <c r="I147" s="9">
        <f>0.0005*kin!C147</f>
        <v>0.27215699999999998</v>
      </c>
      <c r="J147" s="9">
        <f>0.0005*kin!D147</f>
        <v>0.28095999999999999</v>
      </c>
      <c r="K147" s="9"/>
      <c r="L147" s="9">
        <f t="shared" si="18"/>
        <v>0.44038370000000004</v>
      </c>
      <c r="M147" s="9">
        <f t="shared" si="19"/>
        <v>0.6867582000000001</v>
      </c>
      <c r="N147" s="8"/>
      <c r="O147" s="8">
        <f t="shared" si="14"/>
        <v>0.61799971252341979</v>
      </c>
      <c r="P147" s="8">
        <f t="shared" si="15"/>
        <v>0.40911051371501633</v>
      </c>
      <c r="Q147" s="8"/>
      <c r="R147" s="8">
        <f t="shared" si="16"/>
        <v>0.51355511311921809</v>
      </c>
      <c r="S147" s="8">
        <f t="shared" si="17"/>
        <v>0.14770696899404687</v>
      </c>
    </row>
    <row r="148" spans="1:19" x14ac:dyDescent="0.25">
      <c r="A148" s="7">
        <v>8</v>
      </c>
      <c r="B148" s="3" t="s">
        <v>44</v>
      </c>
      <c r="C148" s="7">
        <f>' data'!C44</f>
        <v>368.02499999999998</v>
      </c>
      <c r="D148" s="7">
        <f>' data'!D44</f>
        <v>374.19</v>
      </c>
      <c r="F148" s="7">
        <f>' data'!C$155</f>
        <v>4982.8320000000003</v>
      </c>
      <c r="G148" s="7">
        <f>' data'!D$155</f>
        <v>6440.3370000000004</v>
      </c>
      <c r="I148" s="9">
        <f>0.0005*kin!C148</f>
        <v>0.1840125</v>
      </c>
      <c r="J148" s="9">
        <f>0.0005*kin!D148</f>
        <v>0.18709500000000001</v>
      </c>
      <c r="K148" s="9"/>
      <c r="L148" s="9">
        <f t="shared" si="18"/>
        <v>0.33828320000000001</v>
      </c>
      <c r="M148" s="9">
        <f t="shared" si="19"/>
        <v>0.48403370000000001</v>
      </c>
      <c r="N148" s="8"/>
      <c r="O148" s="8">
        <f t="shared" si="14"/>
        <v>0.54395991287773082</v>
      </c>
      <c r="P148" s="8">
        <f t="shared" si="15"/>
        <v>0.38653300379704969</v>
      </c>
      <c r="Q148" s="8"/>
      <c r="R148" s="8">
        <f t="shared" si="16"/>
        <v>0.46524645833739026</v>
      </c>
      <c r="S148" s="8">
        <f t="shared" si="17"/>
        <v>0.11131763495218767</v>
      </c>
    </row>
    <row r="149" spans="1:19" x14ac:dyDescent="0.25">
      <c r="A149" s="7">
        <v>8</v>
      </c>
      <c r="B149" s="3" t="s">
        <v>45</v>
      </c>
      <c r="C149" s="7">
        <f>' data'!C45</f>
        <v>310.91000000000003</v>
      </c>
      <c r="D149" s="7">
        <f>' data'!D45</f>
        <v>320.166</v>
      </c>
      <c r="F149" s="7">
        <f>' data'!C$156</f>
        <v>5067.3220000000001</v>
      </c>
      <c r="G149" s="7">
        <f>' data'!D$156</f>
        <v>6458.9139999999998</v>
      </c>
      <c r="I149" s="9">
        <f>0.0005*kin!C149</f>
        <v>0.15545500000000001</v>
      </c>
      <c r="J149" s="9">
        <f>0.0005*kin!D149</f>
        <v>0.160083</v>
      </c>
      <c r="K149" s="9"/>
      <c r="L149" s="9">
        <f t="shared" si="18"/>
        <v>0.34673220000000005</v>
      </c>
      <c r="M149" s="9">
        <f t="shared" si="19"/>
        <v>0.48589139999999997</v>
      </c>
      <c r="N149" s="8"/>
      <c r="O149" s="8">
        <f t="shared" si="14"/>
        <v>0.44834313051974978</v>
      </c>
      <c r="P149" s="8">
        <f t="shared" si="15"/>
        <v>0.32946250952373313</v>
      </c>
      <c r="Q149" s="8"/>
      <c r="R149" s="8">
        <f t="shared" si="16"/>
        <v>0.38890282002174148</v>
      </c>
      <c r="S149" s="8">
        <f t="shared" si="17"/>
        <v>8.4061293257951072E-2</v>
      </c>
    </row>
    <row r="150" spans="1:19" x14ac:dyDescent="0.25">
      <c r="A150" s="7">
        <v>8</v>
      </c>
      <c r="B150" s="3" t="s">
        <v>46</v>
      </c>
      <c r="C150" s="7">
        <f>' data'!C46</f>
        <v>336.94099999999997</v>
      </c>
      <c r="D150" s="7">
        <f>' data'!D46</f>
        <v>327.61399999999998</v>
      </c>
      <c r="F150" s="7">
        <f>' data'!C$157</f>
        <v>6284.8249999999998</v>
      </c>
      <c r="G150" s="7">
        <f>' data'!D$157</f>
        <v>7365.2740000000003</v>
      </c>
      <c r="I150" s="9">
        <f>0.0005*kin!C150</f>
        <v>0.1684705</v>
      </c>
      <c r="J150" s="9">
        <f>0.0005*kin!D150</f>
        <v>0.16380699999999998</v>
      </c>
      <c r="K150" s="9"/>
      <c r="L150" s="9">
        <f t="shared" si="18"/>
        <v>0.46848250000000002</v>
      </c>
      <c r="M150" s="9">
        <f t="shared" si="19"/>
        <v>0.57652740000000002</v>
      </c>
      <c r="N150" s="8"/>
      <c r="O150" s="8">
        <f t="shared" si="14"/>
        <v>0.35960895017423272</v>
      </c>
      <c r="P150" s="8">
        <f t="shared" si="15"/>
        <v>0.28412699899432353</v>
      </c>
      <c r="Q150" s="8"/>
      <c r="R150" s="8">
        <f t="shared" si="16"/>
        <v>0.32186797458427813</v>
      </c>
      <c r="S150" s="8">
        <f t="shared" si="17"/>
        <v>5.3373799536505596E-2</v>
      </c>
    </row>
    <row r="151" spans="1:19" x14ac:dyDescent="0.25">
      <c r="A151" s="7">
        <v>8</v>
      </c>
      <c r="B151" s="3" t="s">
        <v>47</v>
      </c>
      <c r="C151" s="7">
        <f>' data'!C47</f>
        <v>2171.5610000000001</v>
      </c>
      <c r="D151" s="7">
        <f>' data'!D47</f>
        <v>1936.318</v>
      </c>
      <c r="F151" s="7">
        <f>' data'!C$158</f>
        <v>4199.518</v>
      </c>
      <c r="G151" s="7">
        <f>' data'!D$158</f>
        <v>4515.18</v>
      </c>
      <c r="I151" s="9">
        <f>0.0005*kin!C151</f>
        <v>1.0857805</v>
      </c>
      <c r="J151" s="9">
        <f>0.0005*kin!D151</f>
        <v>0.96815899999999999</v>
      </c>
      <c r="K151" s="9"/>
      <c r="L151" s="9">
        <f t="shared" si="18"/>
        <v>0.25995180000000007</v>
      </c>
      <c r="M151" s="9">
        <f t="shared" si="19"/>
        <v>0.29151800000000005</v>
      </c>
      <c r="N151" s="8"/>
      <c r="O151" s="8">
        <f t="shared" si="14"/>
        <v>4.1768531704723717</v>
      </c>
      <c r="P151" s="8">
        <f t="shared" si="15"/>
        <v>3.3210950953285896</v>
      </c>
      <c r="Q151" s="8"/>
      <c r="R151" s="8">
        <f t="shared" si="16"/>
        <v>3.7489741329004804</v>
      </c>
      <c r="S151" s="8">
        <f t="shared" si="17"/>
        <v>0.60511233798931752</v>
      </c>
    </row>
    <row r="152" spans="1:19" x14ac:dyDescent="0.25">
      <c r="A152" s="7">
        <v>8</v>
      </c>
      <c r="B152" s="3" t="s">
        <v>48</v>
      </c>
      <c r="C152" s="7">
        <f>' data'!C48</f>
        <v>469.82499999999999</v>
      </c>
      <c r="D152" s="7">
        <f>' data'!D48</f>
        <v>433.08300000000003</v>
      </c>
      <c r="F152" s="7">
        <f>' data'!C$159</f>
        <v>4538.3069999999998</v>
      </c>
      <c r="G152" s="7">
        <f>' data'!D$159</f>
        <v>5409.875</v>
      </c>
      <c r="I152" s="9">
        <f>0.0005*kin!C152</f>
        <v>0.2349125</v>
      </c>
      <c r="J152" s="9">
        <f>0.0005*kin!D152</f>
        <v>0.21654150000000003</v>
      </c>
      <c r="K152" s="9"/>
      <c r="L152" s="9">
        <f t="shared" si="18"/>
        <v>0.2938307</v>
      </c>
      <c r="M152" s="9">
        <f t="shared" si="19"/>
        <v>0.38098750000000003</v>
      </c>
      <c r="N152" s="8"/>
      <c r="O152" s="8">
        <f t="shared" si="14"/>
        <v>0.79948249110797476</v>
      </c>
      <c r="P152" s="8">
        <f t="shared" si="15"/>
        <v>0.56836904097903473</v>
      </c>
      <c r="Q152" s="8"/>
      <c r="R152" s="8">
        <f t="shared" si="16"/>
        <v>0.68392576604350475</v>
      </c>
      <c r="S152" s="8">
        <f t="shared" si="17"/>
        <v>0.16342188780959235</v>
      </c>
    </row>
    <row r="153" spans="1:19" x14ac:dyDescent="0.25">
      <c r="A153" s="7">
        <v>8</v>
      </c>
      <c r="B153" s="3" t="s">
        <v>49</v>
      </c>
      <c r="C153" s="7">
        <f>' data'!C49</f>
        <v>317.30700000000002</v>
      </c>
      <c r="D153" s="7">
        <f>' data'!D49</f>
        <v>284.97300000000001</v>
      </c>
      <c r="F153" s="7">
        <f>' data'!C$160</f>
        <v>4644.8599999999997</v>
      </c>
      <c r="G153" s="7">
        <f>' data'!D$160</f>
        <v>5835.57</v>
      </c>
      <c r="I153" s="9">
        <f>0.0005*kin!C153</f>
        <v>0.1586535</v>
      </c>
      <c r="J153" s="9">
        <f>0.0005*kin!D153</f>
        <v>0.14248650000000002</v>
      </c>
      <c r="K153" s="9"/>
      <c r="L153" s="9">
        <f t="shared" si="18"/>
        <v>0.30448600000000003</v>
      </c>
      <c r="M153" s="9">
        <f t="shared" si="19"/>
        <v>0.42355699999999996</v>
      </c>
      <c r="N153" s="8"/>
      <c r="O153" s="8">
        <f t="shared" si="14"/>
        <v>0.5210535131336087</v>
      </c>
      <c r="P153" s="8">
        <f t="shared" si="15"/>
        <v>0.33640454531503439</v>
      </c>
      <c r="Q153" s="8"/>
      <c r="R153" s="8">
        <f t="shared" si="16"/>
        <v>0.42872902922432155</v>
      </c>
      <c r="S153" s="8">
        <f t="shared" si="17"/>
        <v>0.13056653728361051</v>
      </c>
    </row>
    <row r="154" spans="1:19" x14ac:dyDescent="0.25">
      <c r="A154" s="7">
        <v>8</v>
      </c>
      <c r="B154" s="3" t="s">
        <v>50</v>
      </c>
      <c r="C154">
        <f>' data'!E42</f>
        <v>483.84199999999998</v>
      </c>
      <c r="D154" s="7">
        <f>' data'!F42</f>
        <v>457.17399999999998</v>
      </c>
      <c r="F154" s="7">
        <f>' data'!E$153</f>
        <v>6688.9449999999997</v>
      </c>
      <c r="G154" s="7">
        <f>' data'!F$153</f>
        <v>5894.5339999999997</v>
      </c>
      <c r="I154" s="9">
        <f>0.0005*kin!C154</f>
        <v>0.241921</v>
      </c>
      <c r="J154" s="9">
        <f>0.0005*kin!D154</f>
        <v>0.22858699999999998</v>
      </c>
      <c r="K154" s="9"/>
      <c r="L154" s="9">
        <f t="shared" si="18"/>
        <v>0.50889449999999992</v>
      </c>
      <c r="M154" s="9">
        <f t="shared" si="19"/>
        <v>0.42945339999999999</v>
      </c>
      <c r="N154" s="8"/>
      <c r="O154" s="8">
        <f t="shared" si="14"/>
        <v>0.47538536965913375</v>
      </c>
      <c r="P154" s="8">
        <f t="shared" si="15"/>
        <v>0.53227428167992152</v>
      </c>
      <c r="Q154" s="8"/>
      <c r="R154" s="8">
        <f t="shared" si="16"/>
        <v>0.50382982566952761</v>
      </c>
      <c r="S154" s="8">
        <f t="shared" si="17"/>
        <v>4.0226535464223931E-2</v>
      </c>
    </row>
    <row r="155" spans="1:19" x14ac:dyDescent="0.25">
      <c r="A155" s="7">
        <v>8</v>
      </c>
      <c r="B155" s="3" t="s">
        <v>51</v>
      </c>
      <c r="C155" s="7">
        <f>' data'!E43</f>
        <v>214.13300000000001</v>
      </c>
      <c r="D155" s="7">
        <f>' data'!F43</f>
        <v>191.148</v>
      </c>
      <c r="F155" s="7">
        <f>' data'!E$154</f>
        <v>3490.8649999999998</v>
      </c>
      <c r="G155" s="7">
        <f>' data'!F$154</f>
        <v>2895.2809999999999</v>
      </c>
      <c r="I155" s="9">
        <f>0.0005*kin!C155</f>
        <v>0.10706650000000001</v>
      </c>
      <c r="J155" s="9">
        <f>0.0005*kin!D155</f>
        <v>9.5574000000000006E-2</v>
      </c>
      <c r="K155" s="9"/>
      <c r="L155" s="9">
        <f t="shared" si="18"/>
        <v>0.18908650000000002</v>
      </c>
      <c r="M155" s="9">
        <f t="shared" si="19"/>
        <v>0.12952810000000001</v>
      </c>
      <c r="N155" s="8"/>
      <c r="O155" s="8">
        <f t="shared" si="14"/>
        <v>0.566230270273129</v>
      </c>
      <c r="P155" s="8">
        <f t="shared" si="15"/>
        <v>0.73786305828619425</v>
      </c>
      <c r="Q155" s="8"/>
      <c r="R155" s="8">
        <f t="shared" si="16"/>
        <v>0.65204666427966163</v>
      </c>
      <c r="S155" s="8">
        <f t="shared" si="17"/>
        <v>0.12136270827799182</v>
      </c>
    </row>
    <row r="156" spans="1:19" x14ac:dyDescent="0.25">
      <c r="A156" s="7">
        <v>8</v>
      </c>
      <c r="B156" s="3" t="s">
        <v>52</v>
      </c>
      <c r="C156" s="7">
        <f>' data'!E44</f>
        <v>138.488</v>
      </c>
      <c r="D156" s="7">
        <f>' data'!F44</f>
        <v>138.94499999999999</v>
      </c>
      <c r="F156" s="7">
        <f>' data'!E$155</f>
        <v>7420.2330000000002</v>
      </c>
      <c r="G156" s="7">
        <f>' data'!F$155</f>
        <v>7127.6090000000004</v>
      </c>
      <c r="I156" s="9">
        <f>0.0005*kin!C156</f>
        <v>6.9244E-2</v>
      </c>
      <c r="J156" s="9">
        <f>0.0005*kin!D156</f>
        <v>6.9472499999999993E-2</v>
      </c>
      <c r="K156" s="9"/>
      <c r="L156" s="9">
        <f t="shared" si="18"/>
        <v>0.58202330000000002</v>
      </c>
      <c r="M156" s="9">
        <f t="shared" si="19"/>
        <v>0.5527609</v>
      </c>
      <c r="N156" s="8"/>
      <c r="O156" s="8">
        <f t="shared" si="14"/>
        <v>0.11897118208154209</v>
      </c>
      <c r="P156" s="8">
        <f t="shared" si="15"/>
        <v>0.12568273190089962</v>
      </c>
      <c r="Q156" s="8"/>
      <c r="R156" s="8">
        <f t="shared" si="16"/>
        <v>0.12232695699122086</v>
      </c>
      <c r="S156" s="8">
        <f t="shared" si="17"/>
        <v>4.7457823895390629E-3</v>
      </c>
    </row>
    <row r="157" spans="1:19" x14ac:dyDescent="0.25">
      <c r="A157" s="7">
        <v>8</v>
      </c>
      <c r="B157" s="3" t="s">
        <v>53</v>
      </c>
      <c r="C157" s="7">
        <f>' data'!E45</f>
        <v>357.26900000000001</v>
      </c>
      <c r="D157" s="7">
        <f>' data'!F45</f>
        <v>350.50200000000001</v>
      </c>
      <c r="F157" s="7">
        <f>' data'!E$156</f>
        <v>7963.2269999999999</v>
      </c>
      <c r="G157" s="7">
        <f>' data'!F$156</f>
        <v>6660.0410000000002</v>
      </c>
      <c r="I157" s="9">
        <f>0.0005*kin!C157</f>
        <v>0.1786345</v>
      </c>
      <c r="J157" s="9">
        <f>0.0005*kin!D157</f>
        <v>0.17525100000000002</v>
      </c>
      <c r="K157" s="9"/>
      <c r="L157" s="9">
        <f t="shared" si="18"/>
        <v>0.63632270000000002</v>
      </c>
      <c r="M157" s="9">
        <f t="shared" si="19"/>
        <v>0.50600410000000007</v>
      </c>
      <c r="N157" s="8"/>
      <c r="O157" s="8">
        <f t="shared" si="14"/>
        <v>0.28072941606515056</v>
      </c>
      <c r="P157" s="8">
        <f t="shared" si="15"/>
        <v>0.34634304346545808</v>
      </c>
      <c r="Q157" s="8"/>
      <c r="R157" s="8">
        <f t="shared" si="16"/>
        <v>0.31353622976530432</v>
      </c>
      <c r="S157" s="8">
        <f t="shared" si="17"/>
        <v>4.6395840873005162E-2</v>
      </c>
    </row>
    <row r="158" spans="1:19" x14ac:dyDescent="0.25">
      <c r="A158" s="7">
        <v>8</v>
      </c>
      <c r="B158" s="3" t="s">
        <v>54</v>
      </c>
      <c r="C158" s="7">
        <f>' data'!E46</f>
        <v>318.298</v>
      </c>
      <c r="D158" s="7">
        <f>' data'!F46</f>
        <v>273.12099999999998</v>
      </c>
      <c r="F158" s="7">
        <f>' data'!E$157</f>
        <v>5585.8190000000004</v>
      </c>
      <c r="G158" s="7">
        <f>' data'!F$157</f>
        <v>4694.2280000000001</v>
      </c>
      <c r="I158" s="9">
        <f>0.0005*kin!C158</f>
        <v>0.15914900000000001</v>
      </c>
      <c r="J158" s="9">
        <f>0.0005*kin!D158</f>
        <v>0.1365605</v>
      </c>
      <c r="K158" s="9"/>
      <c r="L158" s="9">
        <f t="shared" si="18"/>
        <v>0.39858190000000004</v>
      </c>
      <c r="M158" s="9">
        <f t="shared" si="19"/>
        <v>0.3094228</v>
      </c>
      <c r="N158" s="8"/>
      <c r="O158" s="8">
        <f t="shared" si="14"/>
        <v>0.39928807605162198</v>
      </c>
      <c r="P158" s="8">
        <f t="shared" si="15"/>
        <v>0.44133948758785713</v>
      </c>
      <c r="Q158" s="8"/>
      <c r="R158" s="8">
        <f t="shared" si="16"/>
        <v>0.42031378181973955</v>
      </c>
      <c r="S158" s="8">
        <f t="shared" si="17"/>
        <v>2.973483825573809E-2</v>
      </c>
    </row>
    <row r="159" spans="1:19" x14ac:dyDescent="0.25">
      <c r="A159" s="7">
        <v>8</v>
      </c>
      <c r="B159" s="3" t="s">
        <v>55</v>
      </c>
      <c r="C159" s="7">
        <f>' data'!E47</f>
        <v>237.398</v>
      </c>
      <c r="D159" s="7">
        <f>' data'!F47</f>
        <v>212.602</v>
      </c>
      <c r="F159" s="7">
        <f>' data'!E$158</f>
        <v>6148.5069999999996</v>
      </c>
      <c r="G159" s="7">
        <f>' data'!F$158</f>
        <v>4353.6120000000001</v>
      </c>
      <c r="I159" s="9">
        <f>0.0005*kin!C159</f>
        <v>0.118699</v>
      </c>
      <c r="J159" s="9">
        <f>0.0005*kin!D159</f>
        <v>0.10630100000000001</v>
      </c>
      <c r="K159" s="9"/>
      <c r="L159" s="9">
        <f t="shared" si="18"/>
        <v>0.45485069999999994</v>
      </c>
      <c r="M159" s="9">
        <f t="shared" si="19"/>
        <v>0.27536119999999997</v>
      </c>
      <c r="N159" s="8"/>
      <c r="O159" s="8">
        <f t="shared" si="14"/>
        <v>0.26096255320701939</v>
      </c>
      <c r="P159" s="8">
        <f t="shared" si="15"/>
        <v>0.3860420422339822</v>
      </c>
      <c r="Q159" s="8"/>
      <c r="R159" s="8">
        <f t="shared" si="16"/>
        <v>0.32350229772050076</v>
      </c>
      <c r="S159" s="8">
        <f t="shared" si="17"/>
        <v>8.8444554878314055E-2</v>
      </c>
    </row>
    <row r="160" spans="1:19" x14ac:dyDescent="0.25">
      <c r="A160" s="7">
        <v>8</v>
      </c>
      <c r="B160" s="3" t="s">
        <v>56</v>
      </c>
      <c r="C160" s="7">
        <f>' data'!E48</f>
        <v>159.065</v>
      </c>
      <c r="D160" s="7">
        <f>' data'!F48</f>
        <v>160.44399999999999</v>
      </c>
      <c r="F160" s="7">
        <f>' data'!E$159</f>
        <v>3327.3980000000001</v>
      </c>
      <c r="G160" s="7">
        <f>' data'!F$159</f>
        <v>2803.8829999999998</v>
      </c>
      <c r="I160" s="9">
        <f>0.0005*kin!C160</f>
        <v>7.9532500000000006E-2</v>
      </c>
      <c r="J160" s="9">
        <f>0.0005*kin!D160</f>
        <v>8.0222000000000002E-2</v>
      </c>
      <c r="K160" s="9"/>
      <c r="L160" s="9">
        <f t="shared" si="18"/>
        <v>0.17273980000000003</v>
      </c>
      <c r="M160" s="9">
        <f t="shared" si="19"/>
        <v>0.12038829999999998</v>
      </c>
      <c r="N160" s="8"/>
      <c r="O160" s="8">
        <f t="shared" si="14"/>
        <v>0.46041792337376791</v>
      </c>
      <c r="P160" s="8">
        <f t="shared" si="15"/>
        <v>0.66636043535792111</v>
      </c>
      <c r="Q160" s="8"/>
      <c r="R160" s="8">
        <f t="shared" si="16"/>
        <v>0.56338917936584454</v>
      </c>
      <c r="S160" s="8">
        <f t="shared" si="17"/>
        <v>0.1456233467585861</v>
      </c>
    </row>
    <row r="161" spans="1:19" x14ac:dyDescent="0.25">
      <c r="A161" s="7">
        <v>8</v>
      </c>
      <c r="B161" s="3" t="s">
        <v>57</v>
      </c>
      <c r="C161" s="7">
        <f>' data'!E49</f>
        <v>233.12700000000001</v>
      </c>
      <c r="D161" s="7">
        <f>' data'!F49</f>
        <v>241.916</v>
      </c>
      <c r="F161" s="7">
        <f>' data'!E$160</f>
        <v>7379.2520000000004</v>
      </c>
      <c r="G161" s="7">
        <f>' data'!F$160</f>
        <v>6639.2160000000003</v>
      </c>
      <c r="I161" s="9">
        <f>0.0005*kin!C161</f>
        <v>0.1165635</v>
      </c>
      <c r="J161" s="9">
        <f>0.0005*kin!D161</f>
        <v>0.120958</v>
      </c>
      <c r="K161" s="9"/>
      <c r="L161" s="9">
        <f t="shared" si="18"/>
        <v>0.57792520000000003</v>
      </c>
      <c r="M161" s="9">
        <f t="shared" si="19"/>
        <v>0.50392160000000008</v>
      </c>
      <c r="N161" s="8"/>
      <c r="O161" s="8">
        <f t="shared" si="14"/>
        <v>0.20169305647166796</v>
      </c>
      <c r="P161" s="8">
        <f t="shared" si="15"/>
        <v>0.24003337027029598</v>
      </c>
      <c r="Q161" s="8"/>
      <c r="R161" s="8">
        <f t="shared" si="16"/>
        <v>0.22086321337098197</v>
      </c>
      <c r="S161" s="8">
        <f t="shared" si="17"/>
        <v>2.7110695879830025E-2</v>
      </c>
    </row>
    <row r="162" spans="1:19" x14ac:dyDescent="0.25">
      <c r="A162" s="7">
        <v>8</v>
      </c>
      <c r="B162" s="3" t="s">
        <v>58</v>
      </c>
      <c r="C162">
        <f>' data'!G42</f>
        <v>274.05200000000002</v>
      </c>
      <c r="D162" s="7">
        <f>' data'!H42</f>
        <v>257.95800000000003</v>
      </c>
      <c r="F162" s="7">
        <f>' data'!G$153</f>
        <v>5862.02</v>
      </c>
      <c r="G162" s="7">
        <f>' data'!H$153</f>
        <v>5729.2269999999999</v>
      </c>
      <c r="I162" s="9">
        <f>0.0005*kin!C162</f>
        <v>0.13702600000000001</v>
      </c>
      <c r="J162" s="9">
        <f>0.0005*kin!D162</f>
        <v>0.12897900000000001</v>
      </c>
      <c r="K162" s="9"/>
      <c r="L162" s="9">
        <f t="shared" si="18"/>
        <v>0.42620200000000008</v>
      </c>
      <c r="M162" s="9">
        <f t="shared" si="19"/>
        <v>0.41292269999999998</v>
      </c>
      <c r="N162" s="8"/>
      <c r="O162" s="8">
        <f t="shared" ref="O162:O225" si="20">I162/L162</f>
        <v>0.3215048263499467</v>
      </c>
      <c r="P162" s="8">
        <f t="shared" ref="P162:P225" si="21">J162/M162</f>
        <v>0.31235628363371648</v>
      </c>
      <c r="Q162" s="8"/>
      <c r="R162" s="8">
        <f t="shared" ref="R162:R225" si="22">AVERAGE(O162:Q162)</f>
        <v>0.31693055499183159</v>
      </c>
      <c r="S162" s="8">
        <f t="shared" ref="S162:S225" si="23">STDEVA(O162:Q162)</f>
        <v>6.4689965926211877E-3</v>
      </c>
    </row>
    <row r="163" spans="1:19" x14ac:dyDescent="0.25">
      <c r="A163" s="7">
        <v>8</v>
      </c>
      <c r="B163" s="3" t="s">
        <v>59</v>
      </c>
      <c r="C163" s="7">
        <f>' data'!G43</f>
        <v>186.70500000000001</v>
      </c>
      <c r="D163" s="7">
        <f>' data'!H43</f>
        <v>185.65799999999999</v>
      </c>
      <c r="F163" s="7">
        <f>' data'!G$154</f>
        <v>8064.0739999999996</v>
      </c>
      <c r="G163" s="7">
        <f>' data'!H$154</f>
        <v>8619.8070000000007</v>
      </c>
      <c r="I163" s="9">
        <f>0.0005*kin!C163</f>
        <v>9.3352500000000005E-2</v>
      </c>
      <c r="J163" s="9">
        <f>0.0005*kin!D163</f>
        <v>9.2828999999999995E-2</v>
      </c>
      <c r="K163" s="9"/>
      <c r="L163" s="9">
        <f t="shared" si="18"/>
        <v>0.64640739999999997</v>
      </c>
      <c r="M163" s="9">
        <f t="shared" si="19"/>
        <v>0.70198070000000012</v>
      </c>
      <c r="N163" s="8"/>
      <c r="O163" s="8">
        <f t="shared" si="20"/>
        <v>0.14441743705285554</v>
      </c>
      <c r="P163" s="8">
        <f t="shared" si="21"/>
        <v>0.13223867835682659</v>
      </c>
      <c r="Q163" s="8"/>
      <c r="R163" s="8">
        <f t="shared" si="22"/>
        <v>0.13832805770484108</v>
      </c>
      <c r="S163" s="8">
        <f t="shared" si="23"/>
        <v>8.611682860396699E-3</v>
      </c>
    </row>
    <row r="164" spans="1:19" x14ac:dyDescent="0.25">
      <c r="A164" s="7">
        <v>8</v>
      </c>
      <c r="B164" s="3" t="s">
        <v>60</v>
      </c>
      <c r="C164" s="7">
        <f>' data'!G44</f>
        <v>194.17699999999999</v>
      </c>
      <c r="D164" s="7">
        <f>' data'!H44</f>
        <v>195.375</v>
      </c>
      <c r="F164" s="7">
        <f>' data'!G$155</f>
        <v>5607.5460000000003</v>
      </c>
      <c r="G164" s="7">
        <f>' data'!H$155</f>
        <v>6403.223</v>
      </c>
      <c r="I164" s="9">
        <f>0.0005*kin!C164</f>
        <v>9.7088499999999994E-2</v>
      </c>
      <c r="J164" s="9">
        <f>0.0005*kin!D164</f>
        <v>9.7687499999999997E-2</v>
      </c>
      <c r="K164" s="9"/>
      <c r="L164" s="9">
        <f t="shared" si="18"/>
        <v>0.40075460000000007</v>
      </c>
      <c r="M164" s="9">
        <f t="shared" si="19"/>
        <v>0.48032229999999998</v>
      </c>
      <c r="N164" s="8"/>
      <c r="O164" s="8">
        <f t="shared" si="20"/>
        <v>0.24226421855170216</v>
      </c>
      <c r="P164" s="8">
        <f t="shared" si="21"/>
        <v>0.20337906443236137</v>
      </c>
      <c r="Q164" s="8"/>
      <c r="R164" s="8">
        <f t="shared" si="22"/>
        <v>0.22282164149203176</v>
      </c>
      <c r="S164" s="8">
        <f t="shared" si="23"/>
        <v>2.7495956165269887E-2</v>
      </c>
    </row>
    <row r="165" spans="1:19" x14ac:dyDescent="0.25">
      <c r="A165" s="7">
        <v>8</v>
      </c>
      <c r="B165" s="3" t="s">
        <v>61</v>
      </c>
      <c r="C165" s="7">
        <f>' data'!G45</f>
        <v>270.28500000000003</v>
      </c>
      <c r="D165" s="7">
        <f>' data'!H45</f>
        <v>263.46499999999997</v>
      </c>
      <c r="F165" s="7">
        <f>' data'!G$156</f>
        <v>5889.2659999999996</v>
      </c>
      <c r="G165" s="7">
        <f>' data'!H$156</f>
        <v>6457.1459999999997</v>
      </c>
      <c r="I165" s="9">
        <f>0.0005*kin!C165</f>
        <v>0.13514250000000003</v>
      </c>
      <c r="J165" s="9">
        <f>0.0005*kin!D165</f>
        <v>0.1317325</v>
      </c>
      <c r="K165" s="9"/>
      <c r="L165" s="9">
        <f t="shared" si="18"/>
        <v>0.42892659999999994</v>
      </c>
      <c r="M165" s="9">
        <f t="shared" si="19"/>
        <v>0.4857146</v>
      </c>
      <c r="N165" s="8"/>
      <c r="O165" s="8">
        <f t="shared" si="20"/>
        <v>0.31507138983686261</v>
      </c>
      <c r="P165" s="8">
        <f t="shared" si="21"/>
        <v>0.27121379509695615</v>
      </c>
      <c r="Q165" s="8"/>
      <c r="R165" s="8">
        <f t="shared" si="22"/>
        <v>0.29314259246690938</v>
      </c>
      <c r="S165" s="8">
        <f t="shared" si="23"/>
        <v>3.1012002647119324E-2</v>
      </c>
    </row>
    <row r="166" spans="1:19" x14ac:dyDescent="0.25">
      <c r="A166" s="7">
        <v>8</v>
      </c>
      <c r="B166" s="3" t="s">
        <v>62</v>
      </c>
      <c r="C166" s="7">
        <f>' data'!G46</f>
        <v>252.852</v>
      </c>
      <c r="D166" s="7">
        <f>' data'!H46</f>
        <v>241.90299999999999</v>
      </c>
      <c r="F166" s="7">
        <f>' data'!G$157</f>
        <v>4734.5879999999997</v>
      </c>
      <c r="G166" s="7">
        <f>' data'!H$157</f>
        <v>5214.0050000000001</v>
      </c>
      <c r="I166" s="9">
        <f>0.0005*kin!C166</f>
        <v>0.12642600000000001</v>
      </c>
      <c r="J166" s="9">
        <f>0.0005*kin!D166</f>
        <v>0.1209515</v>
      </c>
      <c r="K166" s="9"/>
      <c r="L166" s="9">
        <f t="shared" si="18"/>
        <v>0.31345880000000004</v>
      </c>
      <c r="M166" s="9">
        <f t="shared" si="19"/>
        <v>0.36140050000000001</v>
      </c>
      <c r="N166" s="8"/>
      <c r="O166" s="8">
        <f t="shared" si="20"/>
        <v>0.40332573212173339</v>
      </c>
      <c r="P166" s="8">
        <f t="shared" si="21"/>
        <v>0.33467441245930762</v>
      </c>
      <c r="Q166" s="8"/>
      <c r="R166" s="8">
        <f t="shared" si="22"/>
        <v>0.36900007229052051</v>
      </c>
      <c r="S166" s="8">
        <f t="shared" si="23"/>
        <v>4.8543813670706627E-2</v>
      </c>
    </row>
    <row r="167" spans="1:19" x14ac:dyDescent="0.25">
      <c r="A167" s="7">
        <v>8</v>
      </c>
      <c r="B167" s="3" t="s">
        <v>63</v>
      </c>
      <c r="C167" s="7">
        <f>' data'!G47</f>
        <v>255.68</v>
      </c>
      <c r="D167" s="7">
        <f>' data'!H47</f>
        <v>323.20699999999999</v>
      </c>
      <c r="F167" s="7">
        <f>' data'!G$158</f>
        <v>6172.4790000000003</v>
      </c>
      <c r="G167" s="7">
        <f>' data'!H$158</f>
        <v>5539.1</v>
      </c>
      <c r="I167" s="9">
        <f>0.0005*kin!C167</f>
        <v>0.12784000000000001</v>
      </c>
      <c r="J167" s="9">
        <f>0.0005*kin!D167</f>
        <v>0.16160350000000001</v>
      </c>
      <c r="K167" s="9"/>
      <c r="L167" s="9">
        <f t="shared" si="18"/>
        <v>0.45724790000000004</v>
      </c>
      <c r="M167" s="9">
        <f t="shared" si="19"/>
        <v>0.39390999999999998</v>
      </c>
      <c r="N167" s="8"/>
      <c r="O167" s="8">
        <f t="shared" si="20"/>
        <v>0.27958575643540406</v>
      </c>
      <c r="P167" s="8">
        <f t="shared" si="21"/>
        <v>0.41025488055647236</v>
      </c>
      <c r="Q167" s="8"/>
      <c r="R167" s="8">
        <f t="shared" si="22"/>
        <v>0.34492031849593818</v>
      </c>
      <c r="S167" s="8">
        <f t="shared" si="23"/>
        <v>9.2397023757714289E-2</v>
      </c>
    </row>
    <row r="168" spans="1:19" x14ac:dyDescent="0.25">
      <c r="A168" s="7">
        <v>8</v>
      </c>
      <c r="B168" s="3" t="s">
        <v>64</v>
      </c>
      <c r="C168" s="7">
        <f>' data'!G48</f>
        <v>283.84500000000003</v>
      </c>
      <c r="D168" s="7">
        <f>' data'!H48</f>
        <v>282.28899999999999</v>
      </c>
      <c r="F168" s="7">
        <f>' data'!G$159</f>
        <v>5466.6589999999997</v>
      </c>
      <c r="G168" s="7">
        <f>' data'!H$159</f>
        <v>5926.9579999999996</v>
      </c>
      <c r="I168" s="9">
        <f>0.0005*kin!C168</f>
        <v>0.14192250000000001</v>
      </c>
      <c r="J168" s="9">
        <f>0.0005*kin!D168</f>
        <v>0.14114450000000001</v>
      </c>
      <c r="K168" s="9"/>
      <c r="L168" s="9">
        <f t="shared" si="18"/>
        <v>0.38666590000000001</v>
      </c>
      <c r="M168" s="9">
        <f t="shared" si="19"/>
        <v>0.43269579999999996</v>
      </c>
      <c r="N168" s="8"/>
      <c r="O168" s="8">
        <f t="shared" si="20"/>
        <v>0.36704167603090937</v>
      </c>
      <c r="P168" s="8">
        <f t="shared" si="21"/>
        <v>0.32619798944200523</v>
      </c>
      <c r="Q168" s="8"/>
      <c r="R168" s="8">
        <f t="shared" si="22"/>
        <v>0.3466198327364573</v>
      </c>
      <c r="S168" s="8">
        <f t="shared" si="23"/>
        <v>2.8880847755672161E-2</v>
      </c>
    </row>
    <row r="169" spans="1:19" x14ac:dyDescent="0.25">
      <c r="A169" s="7">
        <v>8</v>
      </c>
      <c r="B169" s="3" t="s">
        <v>65</v>
      </c>
      <c r="C169" s="7">
        <f>' data'!G49</f>
        <v>251.839</v>
      </c>
      <c r="D169" s="7">
        <f>' data'!H49</f>
        <v>251.518</v>
      </c>
      <c r="F169" s="7">
        <f>' data'!G$160</f>
        <v>8402.3610000000008</v>
      </c>
      <c r="G169" s="7">
        <f>' data'!H$160</f>
        <v>8505.8719999999994</v>
      </c>
      <c r="I169" s="9">
        <f>0.0005*kin!C169</f>
        <v>0.12591949999999999</v>
      </c>
      <c r="J169" s="9">
        <f>0.0005*kin!D169</f>
        <v>0.12575900000000001</v>
      </c>
      <c r="K169" s="9"/>
      <c r="L169" s="9">
        <f t="shared" si="18"/>
        <v>0.68023610000000012</v>
      </c>
      <c r="M169" s="9">
        <f t="shared" si="19"/>
        <v>0.69058719999999996</v>
      </c>
      <c r="N169" s="8"/>
      <c r="O169" s="8">
        <f t="shared" si="20"/>
        <v>0.18511146350509766</v>
      </c>
      <c r="P169" s="8">
        <f t="shared" si="21"/>
        <v>0.18210444676646195</v>
      </c>
      <c r="Q169" s="8"/>
      <c r="R169" s="8">
        <f t="shared" si="22"/>
        <v>0.18360795513577982</v>
      </c>
      <c r="S169" s="8">
        <f t="shared" si="23"/>
        <v>2.1262819270307662E-3</v>
      </c>
    </row>
    <row r="170" spans="1:19" x14ac:dyDescent="0.25">
      <c r="A170" s="7">
        <v>8</v>
      </c>
      <c r="B170" s="3" t="s">
        <v>66</v>
      </c>
      <c r="C170">
        <f>' data'!I42</f>
        <v>473.798</v>
      </c>
      <c r="D170" s="7">
        <f>' data'!J42</f>
        <v>451.51100000000002</v>
      </c>
      <c r="F170" s="7">
        <f>' data'!I$153</f>
        <v>5811.2939999999999</v>
      </c>
      <c r="G170" s="7">
        <f>' data'!J$153</f>
        <v>6826.4139999999998</v>
      </c>
      <c r="I170" s="9">
        <f>0.0005*kin!C170</f>
        <v>0.236899</v>
      </c>
      <c r="J170" s="9">
        <f>0.0005*kin!D170</f>
        <v>0.22575550000000003</v>
      </c>
      <c r="K170" s="9"/>
      <c r="L170" s="9">
        <f t="shared" si="18"/>
        <v>0.42112939999999999</v>
      </c>
      <c r="M170" s="9">
        <f t="shared" si="19"/>
        <v>0.52264139999999992</v>
      </c>
      <c r="N170" s="8"/>
      <c r="O170" s="8">
        <f t="shared" si="20"/>
        <v>0.56253256125077</v>
      </c>
      <c r="P170" s="8">
        <f t="shared" si="21"/>
        <v>0.43195104712332405</v>
      </c>
      <c r="Q170" s="8"/>
      <c r="R170" s="8">
        <f t="shared" si="22"/>
        <v>0.497241804187047</v>
      </c>
      <c r="S170" s="8">
        <f t="shared" si="23"/>
        <v>9.2335074137124384E-2</v>
      </c>
    </row>
    <row r="171" spans="1:19" x14ac:dyDescent="0.25">
      <c r="A171" s="7">
        <v>8</v>
      </c>
      <c r="B171" s="3" t="s">
        <v>67</v>
      </c>
      <c r="C171" s="7">
        <f>' data'!I43</f>
        <v>341.40300000000002</v>
      </c>
      <c r="D171" s="7">
        <f>' data'!J43</f>
        <v>321.52600000000001</v>
      </c>
      <c r="F171" s="7">
        <f>' data'!I$154</f>
        <v>6232.4189999999999</v>
      </c>
      <c r="G171" s="7">
        <f>' data'!J$154</f>
        <v>6569.7269999999999</v>
      </c>
      <c r="I171" s="9">
        <f>0.0005*kin!C171</f>
        <v>0.17070150000000001</v>
      </c>
      <c r="J171" s="9">
        <f>0.0005*kin!D171</f>
        <v>0.16076300000000002</v>
      </c>
      <c r="K171" s="9"/>
      <c r="L171" s="9">
        <f t="shared" si="18"/>
        <v>0.46324189999999998</v>
      </c>
      <c r="M171" s="9">
        <f t="shared" si="19"/>
        <v>0.49697269999999993</v>
      </c>
      <c r="N171" s="8"/>
      <c r="O171" s="8">
        <f t="shared" si="20"/>
        <v>0.36849322136015766</v>
      </c>
      <c r="P171" s="8">
        <f t="shared" si="21"/>
        <v>0.32348456967555772</v>
      </c>
      <c r="Q171" s="8"/>
      <c r="R171" s="8">
        <f t="shared" si="22"/>
        <v>0.34598889551785772</v>
      </c>
      <c r="S171" s="8">
        <f t="shared" si="23"/>
        <v>3.1825922818243944E-2</v>
      </c>
    </row>
    <row r="172" spans="1:19" x14ac:dyDescent="0.25">
      <c r="A172" s="7">
        <v>8</v>
      </c>
      <c r="B172" s="3" t="s">
        <v>68</v>
      </c>
      <c r="C172" s="7">
        <f>' data'!I44</f>
        <v>173.80199999999999</v>
      </c>
      <c r="D172" s="7">
        <f>' data'!J44</f>
        <v>178.37899999999999</v>
      </c>
      <c r="F172" s="7">
        <f>' data'!I$155</f>
        <v>5137.683</v>
      </c>
      <c r="G172" s="7">
        <f>' data'!J$155</f>
        <v>5355.72</v>
      </c>
      <c r="I172" s="9">
        <f>0.0005*kin!C172</f>
        <v>8.6900999999999992E-2</v>
      </c>
      <c r="J172" s="9">
        <f>0.0005*kin!D172</f>
        <v>8.9189499999999991E-2</v>
      </c>
      <c r="K172" s="9"/>
      <c r="L172" s="9">
        <f t="shared" si="18"/>
        <v>0.35376830000000004</v>
      </c>
      <c r="M172" s="9">
        <f t="shared" si="19"/>
        <v>0.37557200000000002</v>
      </c>
      <c r="N172" s="8"/>
      <c r="O172" s="8">
        <f t="shared" si="20"/>
        <v>0.24564382959128894</v>
      </c>
      <c r="P172" s="8">
        <f t="shared" si="21"/>
        <v>0.23747643594304152</v>
      </c>
      <c r="Q172" s="8"/>
      <c r="R172" s="8">
        <f t="shared" si="22"/>
        <v>0.24156013276716523</v>
      </c>
      <c r="S172" s="8">
        <f t="shared" si="23"/>
        <v>5.7752194332956882E-3</v>
      </c>
    </row>
    <row r="173" spans="1:19" x14ac:dyDescent="0.25">
      <c r="A173" s="7">
        <v>8</v>
      </c>
      <c r="B173" s="3" t="s">
        <v>69</v>
      </c>
      <c r="C173" s="7">
        <f>' data'!I45</f>
        <v>388.18400000000003</v>
      </c>
      <c r="D173" s="7">
        <f>' data'!J45</f>
        <v>368.53500000000003</v>
      </c>
      <c r="F173" s="7">
        <f>' data'!I$156</f>
        <v>6136.652</v>
      </c>
      <c r="G173" s="7">
        <f>' data'!J$156</f>
        <v>6334.527</v>
      </c>
      <c r="I173" s="9">
        <f>0.0005*kin!C173</f>
        <v>0.19409200000000001</v>
      </c>
      <c r="J173" s="9">
        <f>0.0005*kin!D173</f>
        <v>0.18426750000000003</v>
      </c>
      <c r="K173" s="9"/>
      <c r="L173" s="9">
        <f t="shared" si="18"/>
        <v>0.45366519999999999</v>
      </c>
      <c r="M173" s="9">
        <f t="shared" si="19"/>
        <v>0.47345269999999995</v>
      </c>
      <c r="N173" s="8"/>
      <c r="O173" s="8">
        <f t="shared" si="20"/>
        <v>0.42783092024691338</v>
      </c>
      <c r="P173" s="8">
        <f t="shared" si="21"/>
        <v>0.38919938570421087</v>
      </c>
      <c r="Q173" s="8"/>
      <c r="R173" s="8">
        <f t="shared" si="22"/>
        <v>0.40851515297556212</v>
      </c>
      <c r="S173" s="8">
        <f t="shared" si="23"/>
        <v>2.7316620042787301E-2</v>
      </c>
    </row>
    <row r="174" spans="1:19" x14ac:dyDescent="0.25">
      <c r="A174" s="7">
        <v>8</v>
      </c>
      <c r="B174" s="3" t="s">
        <v>70</v>
      </c>
      <c r="C174" s="7">
        <f>' data'!I46</f>
        <v>341.63600000000002</v>
      </c>
      <c r="D174" s="7">
        <f>' data'!J46</f>
        <v>346.94299999999998</v>
      </c>
      <c r="F174" s="7">
        <f>' data'!I$157</f>
        <v>7671.2160000000003</v>
      </c>
      <c r="G174" s="7">
        <f>' data'!J$157</f>
        <v>8942.4480000000003</v>
      </c>
      <c r="I174" s="9">
        <f>0.0005*kin!C174</f>
        <v>0.17081800000000003</v>
      </c>
      <c r="J174" s="9">
        <f>0.0005*kin!D174</f>
        <v>0.1734715</v>
      </c>
      <c r="K174" s="9"/>
      <c r="L174" s="9">
        <f t="shared" si="18"/>
        <v>0.60712160000000004</v>
      </c>
      <c r="M174" s="9">
        <f t="shared" si="19"/>
        <v>0.73424480000000003</v>
      </c>
      <c r="N174" s="8"/>
      <c r="O174" s="8">
        <f t="shared" si="20"/>
        <v>0.28135714492780362</v>
      </c>
      <c r="P174" s="8">
        <f t="shared" si="21"/>
        <v>0.23625839774418558</v>
      </c>
      <c r="Q174" s="8"/>
      <c r="R174" s="8">
        <f t="shared" si="22"/>
        <v>0.25880777133599459</v>
      </c>
      <c r="S174" s="8">
        <f t="shared" si="23"/>
        <v>3.1889629956554019E-2</v>
      </c>
    </row>
    <row r="175" spans="1:19" x14ac:dyDescent="0.25">
      <c r="A175" s="7">
        <v>8</v>
      </c>
      <c r="B175" s="3" t="s">
        <v>51</v>
      </c>
      <c r="C175" s="7">
        <f>' data'!I47</f>
        <v>186.625</v>
      </c>
      <c r="D175" s="7">
        <f>' data'!J47</f>
        <v>108.468</v>
      </c>
      <c r="F175" s="7">
        <f>' data'!I$158</f>
        <v>2936.0749999999998</v>
      </c>
      <c r="G175" s="7">
        <f>' data'!J$158</f>
        <v>903.59400000000005</v>
      </c>
      <c r="I175" s="9">
        <f>0.0005*kin!C175</f>
        <v>9.3312500000000007E-2</v>
      </c>
      <c r="J175" s="9">
        <f>0.0005*kin!D175</f>
        <v>5.4234000000000004E-2</v>
      </c>
      <c r="K175" s="9"/>
      <c r="L175" s="9">
        <f t="shared" si="18"/>
        <v>0.13360750000000002</v>
      </c>
      <c r="M175" s="9">
        <f t="shared" si="19"/>
        <v>-6.9640599999999997E-2</v>
      </c>
      <c r="N175" s="8"/>
      <c r="O175" s="8">
        <f t="shared" si="20"/>
        <v>0.69840764927118604</v>
      </c>
      <c r="P175" s="8">
        <f t="shared" si="21"/>
        <v>-0.7787698555153173</v>
      </c>
      <c r="Q175" s="8"/>
      <c r="R175" s="8">
        <f t="shared" si="22"/>
        <v>-4.0181103122065631E-2</v>
      </c>
      <c r="S175" s="8">
        <f t="shared" si="23"/>
        <v>1.0445222306507602</v>
      </c>
    </row>
    <row r="176" spans="1:19" x14ac:dyDescent="0.25">
      <c r="A176" s="7">
        <v>8</v>
      </c>
      <c r="B176" s="3" t="s">
        <v>52</v>
      </c>
      <c r="C176" s="7">
        <f>' data'!I48</f>
        <v>137.04900000000001</v>
      </c>
      <c r="D176" s="7">
        <f>' data'!J48</f>
        <v>136.18700000000001</v>
      </c>
      <c r="F176" s="7">
        <f>' data'!I$159</f>
        <v>6725.1210000000001</v>
      </c>
      <c r="G176" s="7">
        <f>' data'!J$159</f>
        <v>6845.0969999999998</v>
      </c>
      <c r="I176" s="9">
        <f>0.0005*kin!C176</f>
        <v>6.8524500000000002E-2</v>
      </c>
      <c r="J176" s="9">
        <f>0.0005*kin!D176</f>
        <v>6.8093500000000001E-2</v>
      </c>
      <c r="K176" s="9"/>
      <c r="L176" s="9">
        <f t="shared" si="18"/>
        <v>0.51251210000000003</v>
      </c>
      <c r="M176" s="9">
        <f t="shared" si="19"/>
        <v>0.52450969999999997</v>
      </c>
      <c r="N176" s="8"/>
      <c r="O176" s="8">
        <f t="shared" si="20"/>
        <v>0.13370318476383289</v>
      </c>
      <c r="P176" s="8">
        <f t="shared" si="21"/>
        <v>0.12982314721729646</v>
      </c>
      <c r="Q176" s="8"/>
      <c r="R176" s="8">
        <f t="shared" si="22"/>
        <v>0.13176316599056467</v>
      </c>
      <c r="S176" s="8">
        <f t="shared" si="23"/>
        <v>2.7436008604143241E-3</v>
      </c>
    </row>
    <row r="177" spans="1:19" x14ac:dyDescent="0.25">
      <c r="A177" s="7">
        <v>8</v>
      </c>
      <c r="B177" s="3" t="s">
        <v>53</v>
      </c>
      <c r="C177" s="7">
        <f>' data'!I49</f>
        <v>316.79199999999997</v>
      </c>
      <c r="D177" s="7">
        <f>' data'!J49</f>
        <v>300.822</v>
      </c>
      <c r="F177" s="7">
        <f>' data'!I$160</f>
        <v>7111.6139999999996</v>
      </c>
      <c r="G177" s="7">
        <f>' data'!J$160</f>
        <v>7427.1869999999999</v>
      </c>
      <c r="I177" s="9">
        <f>0.0005*kin!C177</f>
        <v>0.15839599999999998</v>
      </c>
      <c r="J177" s="9">
        <f>0.0005*kin!D177</f>
        <v>0.15041100000000002</v>
      </c>
      <c r="K177" s="9"/>
      <c r="L177" s="9">
        <f t="shared" si="18"/>
        <v>0.55116139999999991</v>
      </c>
      <c r="M177" s="9">
        <f t="shared" si="19"/>
        <v>0.58271870000000003</v>
      </c>
      <c r="N177" s="8"/>
      <c r="O177" s="8">
        <f t="shared" si="20"/>
        <v>0.28738587281329936</v>
      </c>
      <c r="P177" s="8">
        <f t="shared" si="21"/>
        <v>0.25811939791875566</v>
      </c>
      <c r="Q177" s="8"/>
      <c r="R177" s="8">
        <f t="shared" si="22"/>
        <v>0.27275263536602751</v>
      </c>
      <c r="S177" s="8">
        <f t="shared" si="23"/>
        <v>2.0694522859357703E-2</v>
      </c>
    </row>
    <row r="178" spans="1:19" s="8" customFormat="1" x14ac:dyDescent="0.25">
      <c r="A178" s="8">
        <v>8</v>
      </c>
      <c r="B178" s="3" t="s">
        <v>38</v>
      </c>
      <c r="C178" s="8">
        <f>' data'!K48</f>
        <v>1114.45</v>
      </c>
      <c r="D178" s="8">
        <f>' data'!K49</f>
        <v>1086.075</v>
      </c>
      <c r="F178" s="8">
        <f>' data'!$K$159</f>
        <v>6594.4229999999998</v>
      </c>
      <c r="G178" s="8">
        <f>' data'!$K$160</f>
        <v>10007.763000000001</v>
      </c>
      <c r="I178" s="9">
        <f>0.0005*kin!C178</f>
        <v>0.55722500000000008</v>
      </c>
      <c r="J178" s="9">
        <f>0.0005*kin!D178</f>
        <v>0.54303750000000006</v>
      </c>
      <c r="K178" s="9"/>
      <c r="L178" s="9">
        <f t="shared" si="18"/>
        <v>0.49944230000000001</v>
      </c>
      <c r="M178" s="9">
        <f t="shared" si="19"/>
        <v>0.84077630000000003</v>
      </c>
      <c r="O178" s="8">
        <f t="shared" si="20"/>
        <v>1.1156944455846052</v>
      </c>
      <c r="P178" s="8">
        <f t="shared" si="21"/>
        <v>0.64587631692282488</v>
      </c>
      <c r="R178" s="8">
        <f t="shared" si="22"/>
        <v>0.88078538125371497</v>
      </c>
      <c r="S178" s="8">
        <f t="shared" si="23"/>
        <v>0.33221158470111883</v>
      </c>
    </row>
    <row r="179" spans="1:19" s="8" customFormat="1" x14ac:dyDescent="0.25">
      <c r="A179" s="8">
        <v>8</v>
      </c>
      <c r="B179" s="3" t="s">
        <v>39</v>
      </c>
      <c r="C179" s="8">
        <f>' data'!L48</f>
        <v>243.50299999999999</v>
      </c>
      <c r="D179" s="8">
        <f>' data'!L49</f>
        <v>117.063</v>
      </c>
      <c r="F179" s="8">
        <f>' data'!$L$159</f>
        <v>6030.73</v>
      </c>
      <c r="G179" s="8">
        <f>' data'!$L$160</f>
        <v>6880.8360000000002</v>
      </c>
      <c r="I179" s="9">
        <f>0.0005*kin!C179</f>
        <v>0.1217515</v>
      </c>
      <c r="J179" s="9">
        <f>0.0005*kin!D179</f>
        <v>5.85315E-2</v>
      </c>
      <c r="K179" s="9"/>
      <c r="L179" s="9">
        <f t="shared" si="18"/>
        <v>0.44307299999999994</v>
      </c>
      <c r="M179" s="9">
        <f t="shared" si="19"/>
        <v>0.52808359999999999</v>
      </c>
      <c r="O179" s="8">
        <f t="shared" si="20"/>
        <v>0.27478880455365146</v>
      </c>
      <c r="P179" s="8">
        <f t="shared" si="21"/>
        <v>0.11083756435534071</v>
      </c>
      <c r="R179" s="8">
        <f t="shared" si="22"/>
        <v>0.19281318445449608</v>
      </c>
      <c r="S179" s="8">
        <f t="shared" si="23"/>
        <v>0.1159310337281701</v>
      </c>
    </row>
    <row r="180" spans="1:19" s="8" customFormat="1" x14ac:dyDescent="0.25">
      <c r="A180" s="8">
        <v>8</v>
      </c>
      <c r="B180" s="3" t="s">
        <v>40</v>
      </c>
      <c r="C180" s="8">
        <f>' data'!M48</f>
        <v>185.09899999999999</v>
      </c>
      <c r="D180" s="8">
        <f>' data'!M49</f>
        <v>135.78399999999999</v>
      </c>
      <c r="F180" s="8">
        <f>' data'!$M$159</f>
        <v>9851.6730000000007</v>
      </c>
      <c r="G180" s="8">
        <f>' data'!$M$160</f>
        <v>10522.282999999999</v>
      </c>
      <c r="I180" s="9">
        <f>0.0005*kin!C180</f>
        <v>9.2549499999999993E-2</v>
      </c>
      <c r="J180" s="9">
        <f>0.0005*kin!D180</f>
        <v>6.7891999999999994E-2</v>
      </c>
      <c r="K180" s="9"/>
      <c r="L180" s="9">
        <f t="shared" si="18"/>
        <v>0.82516730000000005</v>
      </c>
      <c r="M180" s="9">
        <f t="shared" si="19"/>
        <v>0.89222829999999986</v>
      </c>
      <c r="O180" s="8">
        <f t="shared" si="20"/>
        <v>0.11215846774345031</v>
      </c>
      <c r="P180" s="8">
        <f t="shared" si="21"/>
        <v>7.6092632345331354E-2</v>
      </c>
      <c r="R180" s="8">
        <f t="shared" si="22"/>
        <v>9.4125550044390827E-2</v>
      </c>
      <c r="S180" s="8">
        <f t="shared" si="23"/>
        <v>2.5502396779167803E-2</v>
      </c>
    </row>
    <row r="181" spans="1:19" s="8" customFormat="1" x14ac:dyDescent="0.25">
      <c r="A181" s="8">
        <v>8</v>
      </c>
      <c r="B181" s="3" t="s">
        <v>41</v>
      </c>
      <c r="C181" s="8">
        <f>' data'!N48</f>
        <v>175.44499999999999</v>
      </c>
      <c r="D181" s="8">
        <f>' data'!N49</f>
        <v>136.93600000000001</v>
      </c>
      <c r="F181" s="8">
        <f>' data'!$N$159</f>
        <v>7824.8209999999999</v>
      </c>
      <c r="G181" s="8">
        <f>' data'!$N$160</f>
        <v>7626.7629999999999</v>
      </c>
      <c r="I181" s="9">
        <f>0.0005*kin!C181</f>
        <v>8.7722499999999995E-2</v>
      </c>
      <c r="J181" s="9">
        <f>0.0005*kin!D181</f>
        <v>6.8468000000000001E-2</v>
      </c>
      <c r="K181" s="9"/>
      <c r="L181" s="9">
        <f t="shared" si="18"/>
        <v>0.62248210000000004</v>
      </c>
      <c r="M181" s="9">
        <f t="shared" si="19"/>
        <v>0.60267629999999994</v>
      </c>
      <c r="O181" s="8">
        <f t="shared" si="20"/>
        <v>0.14092373097957353</v>
      </c>
      <c r="P181" s="8">
        <f t="shared" si="21"/>
        <v>0.113606591133582</v>
      </c>
      <c r="R181" s="8">
        <f t="shared" si="22"/>
        <v>0.12726516105657776</v>
      </c>
      <c r="S181" s="8">
        <f t="shared" si="23"/>
        <v>1.9316134827721945E-2</v>
      </c>
    </row>
    <row r="182" spans="1:19" x14ac:dyDescent="0.25">
      <c r="A182" s="6">
        <v>10</v>
      </c>
      <c r="B182" s="3" t="s">
        <v>42</v>
      </c>
      <c r="C182">
        <f>' data'!C51</f>
        <v>645.15099999999995</v>
      </c>
      <c r="D182" s="7">
        <f>' data'!D51</f>
        <v>647.93899999999996</v>
      </c>
      <c r="F182" s="7">
        <f>' data'!C$153</f>
        <v>5159.9870000000001</v>
      </c>
      <c r="G182" s="7">
        <f>' data'!D$153</f>
        <v>6089.0780000000004</v>
      </c>
      <c r="I182" s="9">
        <f>0.0005*kin!C182</f>
        <v>0.32257549999999996</v>
      </c>
      <c r="J182" s="9">
        <f>0.0005*kin!D182</f>
        <v>0.32396949999999997</v>
      </c>
      <c r="K182" s="9"/>
      <c r="L182" s="9">
        <f t="shared" si="18"/>
        <v>0.3559987</v>
      </c>
      <c r="M182" s="9">
        <f t="shared" si="19"/>
        <v>0.44890780000000008</v>
      </c>
      <c r="N182" s="8"/>
      <c r="O182" s="8">
        <f t="shared" si="20"/>
        <v>0.90611426390040173</v>
      </c>
      <c r="P182" s="8">
        <f t="shared" si="21"/>
        <v>0.72168382906244866</v>
      </c>
      <c r="Q182" s="8"/>
      <c r="R182" s="8">
        <f t="shared" si="22"/>
        <v>0.81389904648142519</v>
      </c>
      <c r="S182" s="8">
        <f t="shared" si="23"/>
        <v>0.13041201113110104</v>
      </c>
    </row>
    <row r="183" spans="1:19" x14ac:dyDescent="0.25">
      <c r="A183">
        <v>10</v>
      </c>
      <c r="B183" s="3" t="s">
        <v>43</v>
      </c>
      <c r="C183" s="7">
        <f>' data'!C52</f>
        <v>606.85799999999995</v>
      </c>
      <c r="D183" s="7">
        <f>' data'!D52</f>
        <v>623.27099999999996</v>
      </c>
      <c r="F183" s="7">
        <f>' data'!C$154</f>
        <v>6003.8370000000004</v>
      </c>
      <c r="G183" s="7">
        <f>' data'!D$154</f>
        <v>8467.5820000000003</v>
      </c>
      <c r="I183" s="9">
        <f>0.0005*kin!C183</f>
        <v>0.303429</v>
      </c>
      <c r="J183" s="9">
        <f>0.0005*kin!D183</f>
        <v>0.31163550000000001</v>
      </c>
      <c r="K183" s="9"/>
      <c r="L183" s="9">
        <f t="shared" si="18"/>
        <v>0.44038370000000004</v>
      </c>
      <c r="M183" s="9">
        <f t="shared" si="19"/>
        <v>0.6867582000000001</v>
      </c>
      <c r="N183" s="8"/>
      <c r="O183" s="8">
        <f t="shared" si="20"/>
        <v>0.68901051514849432</v>
      </c>
      <c r="P183" s="8">
        <f t="shared" si="21"/>
        <v>0.45377761779910303</v>
      </c>
      <c r="Q183" s="8"/>
      <c r="R183" s="8">
        <f t="shared" si="22"/>
        <v>0.57139406647379865</v>
      </c>
      <c r="S183" s="8">
        <f t="shared" si="23"/>
        <v>0.16633477687391401</v>
      </c>
    </row>
    <row r="184" spans="1:19" x14ac:dyDescent="0.25">
      <c r="A184" s="7">
        <v>10</v>
      </c>
      <c r="B184" s="3" t="s">
        <v>44</v>
      </c>
      <c r="C184" s="7">
        <f>' data'!C53</f>
        <v>409.41800000000001</v>
      </c>
      <c r="D184" s="7">
        <f>' data'!D53</f>
        <v>411.22500000000002</v>
      </c>
      <c r="F184" s="7">
        <f>' data'!C$155</f>
        <v>4982.8320000000003</v>
      </c>
      <c r="G184" s="7">
        <f>' data'!D$155</f>
        <v>6440.3370000000004</v>
      </c>
      <c r="I184" s="9">
        <f>0.0005*kin!C184</f>
        <v>0.204709</v>
      </c>
      <c r="J184" s="9">
        <f>0.0005*kin!D184</f>
        <v>0.2056125</v>
      </c>
      <c r="K184" s="9"/>
      <c r="L184" s="9">
        <f t="shared" si="18"/>
        <v>0.33828320000000001</v>
      </c>
      <c r="M184" s="9">
        <f t="shared" si="19"/>
        <v>0.48403370000000001</v>
      </c>
      <c r="N184" s="8"/>
      <c r="O184" s="8">
        <f t="shared" si="20"/>
        <v>0.60514089969587614</v>
      </c>
      <c r="P184" s="8">
        <f t="shared" si="21"/>
        <v>0.42478963758101967</v>
      </c>
      <c r="Q184" s="8"/>
      <c r="R184" s="8">
        <f t="shared" si="22"/>
        <v>0.51496526863844794</v>
      </c>
      <c r="S184" s="8">
        <f t="shared" si="23"/>
        <v>0.12752760043696745</v>
      </c>
    </row>
    <row r="185" spans="1:19" x14ac:dyDescent="0.25">
      <c r="A185" s="7">
        <v>10</v>
      </c>
      <c r="B185" s="3" t="s">
        <v>45</v>
      </c>
      <c r="C185" s="7">
        <f>' data'!C54</f>
        <v>343.13499999999999</v>
      </c>
      <c r="D185" s="7">
        <f>' data'!D54</f>
        <v>354.77</v>
      </c>
      <c r="F185" s="7">
        <f>' data'!C$156</f>
        <v>5067.3220000000001</v>
      </c>
      <c r="G185" s="7">
        <f>' data'!D$156</f>
        <v>6458.9139999999998</v>
      </c>
      <c r="I185" s="9">
        <f>0.0005*kin!C185</f>
        <v>0.17156750000000001</v>
      </c>
      <c r="J185" s="9">
        <f>0.0005*kin!D185</f>
        <v>0.17738499999999999</v>
      </c>
      <c r="K185" s="9"/>
      <c r="L185" s="9">
        <f t="shared" si="18"/>
        <v>0.34673220000000005</v>
      </c>
      <c r="M185" s="9">
        <f t="shared" si="19"/>
        <v>0.48589139999999997</v>
      </c>
      <c r="N185" s="8"/>
      <c r="O185" s="8">
        <f t="shared" si="20"/>
        <v>0.49481271136629362</v>
      </c>
      <c r="P185" s="8">
        <f t="shared" si="21"/>
        <v>0.36507128959269497</v>
      </c>
      <c r="Q185" s="8"/>
      <c r="R185" s="8">
        <f t="shared" si="22"/>
        <v>0.42994200047949427</v>
      </c>
      <c r="S185" s="8">
        <f t="shared" si="23"/>
        <v>9.1741039136895922E-2</v>
      </c>
    </row>
    <row r="186" spans="1:19" x14ac:dyDescent="0.25">
      <c r="A186" s="7">
        <v>10</v>
      </c>
      <c r="B186" s="3" t="s">
        <v>46</v>
      </c>
      <c r="C186" s="7">
        <f>' data'!C55</f>
        <v>367.91699999999997</v>
      </c>
      <c r="D186" s="7">
        <f>' data'!D55</f>
        <v>361.20800000000003</v>
      </c>
      <c r="F186" s="7">
        <f>' data'!C$157</f>
        <v>6284.8249999999998</v>
      </c>
      <c r="G186" s="7">
        <f>' data'!D$157</f>
        <v>7365.2740000000003</v>
      </c>
      <c r="I186" s="9">
        <f>0.0005*kin!C186</f>
        <v>0.1839585</v>
      </c>
      <c r="J186" s="9">
        <f>0.0005*kin!D186</f>
        <v>0.18060400000000001</v>
      </c>
      <c r="K186" s="9"/>
      <c r="L186" s="9">
        <f t="shared" si="18"/>
        <v>0.46848250000000002</v>
      </c>
      <c r="M186" s="9">
        <f t="shared" si="19"/>
        <v>0.57652740000000002</v>
      </c>
      <c r="N186" s="8"/>
      <c r="O186" s="8">
        <f t="shared" si="20"/>
        <v>0.39266888304258962</v>
      </c>
      <c r="P186" s="8">
        <f t="shared" si="21"/>
        <v>0.31326178079307249</v>
      </c>
      <c r="Q186" s="8"/>
      <c r="R186" s="8">
        <f t="shared" si="22"/>
        <v>0.35296533191783108</v>
      </c>
      <c r="S186" s="8">
        <f t="shared" si="23"/>
        <v>5.6149300475006644E-2</v>
      </c>
    </row>
    <row r="187" spans="1:19" x14ac:dyDescent="0.25">
      <c r="A187" s="7">
        <v>10</v>
      </c>
      <c r="B187" s="3" t="s">
        <v>47</v>
      </c>
      <c r="C187" s="7">
        <f>' data'!C56</f>
        <v>2473.1260000000002</v>
      </c>
      <c r="D187" s="7">
        <f>' data'!D56</f>
        <v>2224.2159999999999</v>
      </c>
      <c r="F187" s="7">
        <f>' data'!C$158</f>
        <v>4199.518</v>
      </c>
      <c r="G187" s="7">
        <f>' data'!D$158</f>
        <v>4515.18</v>
      </c>
      <c r="I187" s="9">
        <f>0.0005*kin!C187</f>
        <v>1.2365630000000001</v>
      </c>
      <c r="J187" s="9">
        <f>0.0005*kin!D187</f>
        <v>1.1121079999999999</v>
      </c>
      <c r="K187" s="9"/>
      <c r="L187" s="9">
        <f t="shared" si="18"/>
        <v>0.25995180000000007</v>
      </c>
      <c r="M187" s="9">
        <f t="shared" si="19"/>
        <v>0.29151800000000005</v>
      </c>
      <c r="N187" s="8"/>
      <c r="O187" s="8">
        <f t="shared" si="20"/>
        <v>4.7568933933136828</v>
      </c>
      <c r="P187" s="8">
        <f t="shared" si="21"/>
        <v>3.8148862162885298</v>
      </c>
      <c r="Q187" s="8"/>
      <c r="R187" s="8">
        <f t="shared" si="22"/>
        <v>4.2858898048011067</v>
      </c>
      <c r="S187" s="8">
        <f t="shared" si="23"/>
        <v>0.66609966280087918</v>
      </c>
    </row>
    <row r="188" spans="1:19" x14ac:dyDescent="0.25">
      <c r="A188" s="7">
        <v>10</v>
      </c>
      <c r="B188" s="3" t="s">
        <v>48</v>
      </c>
      <c r="C188" s="7">
        <f>' data'!C57</f>
        <v>518.58799999999997</v>
      </c>
      <c r="D188" s="7">
        <f>' data'!D57</f>
        <v>482.26</v>
      </c>
      <c r="F188" s="7">
        <f>' data'!C$159</f>
        <v>4538.3069999999998</v>
      </c>
      <c r="G188" s="7">
        <f>' data'!D$159</f>
        <v>5409.875</v>
      </c>
      <c r="I188" s="9">
        <f>0.0005*kin!C188</f>
        <v>0.25929399999999997</v>
      </c>
      <c r="J188" s="9">
        <f>0.0005*kin!D188</f>
        <v>0.24113000000000001</v>
      </c>
      <c r="K188" s="9"/>
      <c r="L188" s="9">
        <f t="shared" si="18"/>
        <v>0.2938307</v>
      </c>
      <c r="M188" s="9">
        <f t="shared" si="19"/>
        <v>0.38098750000000003</v>
      </c>
      <c r="N188" s="8"/>
      <c r="O188" s="8">
        <f t="shared" si="20"/>
        <v>0.88246054615804259</v>
      </c>
      <c r="P188" s="8">
        <f t="shared" si="21"/>
        <v>0.63290790380261819</v>
      </c>
      <c r="Q188" s="8"/>
      <c r="R188" s="8">
        <f t="shared" si="22"/>
        <v>0.75768422498033039</v>
      </c>
      <c r="S188" s="8">
        <f t="shared" si="23"/>
        <v>0.17646036567254214</v>
      </c>
    </row>
    <row r="189" spans="1:19" x14ac:dyDescent="0.25">
      <c r="A189" s="7">
        <v>10</v>
      </c>
      <c r="B189" s="3" t="s">
        <v>49</v>
      </c>
      <c r="C189" s="7">
        <f>' data'!C58</f>
        <v>348.98200000000003</v>
      </c>
      <c r="D189" s="7">
        <f>' data'!D58</f>
        <v>308.84500000000003</v>
      </c>
      <c r="F189" s="7">
        <f>' data'!C$160</f>
        <v>4644.8599999999997</v>
      </c>
      <c r="G189" s="7">
        <f>' data'!D$160</f>
        <v>5835.57</v>
      </c>
      <c r="I189" s="9">
        <f>0.0005*kin!C189</f>
        <v>0.17449100000000001</v>
      </c>
      <c r="J189" s="9">
        <f>0.0005*kin!D189</f>
        <v>0.15442250000000002</v>
      </c>
      <c r="K189" s="9"/>
      <c r="L189" s="9">
        <f t="shared" si="18"/>
        <v>0.30448600000000003</v>
      </c>
      <c r="M189" s="9">
        <f t="shared" si="19"/>
        <v>0.42355699999999996</v>
      </c>
      <c r="N189" s="8"/>
      <c r="O189" s="8">
        <f t="shared" si="20"/>
        <v>0.57306739882950275</v>
      </c>
      <c r="P189" s="8">
        <f t="shared" si="21"/>
        <v>0.36458493189818614</v>
      </c>
      <c r="Q189" s="8"/>
      <c r="R189" s="8">
        <f t="shared" si="22"/>
        <v>0.46882616536384447</v>
      </c>
      <c r="S189" s="8">
        <f t="shared" si="23"/>
        <v>0.14741936612563389</v>
      </c>
    </row>
    <row r="190" spans="1:19" x14ac:dyDescent="0.25">
      <c r="A190" s="7">
        <v>10</v>
      </c>
      <c r="B190" s="3" t="s">
        <v>50</v>
      </c>
      <c r="C190" s="7">
        <f>' data'!E51</f>
        <v>539.36400000000003</v>
      </c>
      <c r="D190" s="7">
        <f>' data'!F51</f>
        <v>511.428</v>
      </c>
      <c r="F190" s="7">
        <f>' data'!E$153</f>
        <v>6688.9449999999997</v>
      </c>
      <c r="G190" s="7">
        <f>' data'!F$153</f>
        <v>5894.5339999999997</v>
      </c>
      <c r="I190" s="9">
        <f>0.0005*kin!C190</f>
        <v>0.26968200000000003</v>
      </c>
      <c r="J190" s="9">
        <f>0.0005*kin!D190</f>
        <v>0.255714</v>
      </c>
      <c r="K190" s="9"/>
      <c r="L190" s="9">
        <f t="shared" si="18"/>
        <v>0.50889449999999992</v>
      </c>
      <c r="M190" s="9">
        <f t="shared" si="19"/>
        <v>0.42945339999999999</v>
      </c>
      <c r="N190" s="8"/>
      <c r="O190" s="8">
        <f t="shared" si="20"/>
        <v>0.52993695156854725</v>
      </c>
      <c r="P190" s="8">
        <f t="shared" si="21"/>
        <v>0.59544062289412547</v>
      </c>
      <c r="Q190" s="8"/>
      <c r="R190" s="8">
        <f t="shared" si="22"/>
        <v>0.56268878723133642</v>
      </c>
      <c r="S190" s="8">
        <f t="shared" si="23"/>
        <v>4.6318090186931164E-2</v>
      </c>
    </row>
    <row r="191" spans="1:19" x14ac:dyDescent="0.25">
      <c r="A191" s="7">
        <v>10</v>
      </c>
      <c r="B191" s="3" t="s">
        <v>51</v>
      </c>
      <c r="C191" s="7">
        <f>' data'!E52</f>
        <v>228.47399999999999</v>
      </c>
      <c r="D191" s="7">
        <f>' data'!F52</f>
        <v>201.71600000000001</v>
      </c>
      <c r="F191" s="7">
        <f>' data'!E$154</f>
        <v>3490.8649999999998</v>
      </c>
      <c r="G191" s="7">
        <f>' data'!F$154</f>
        <v>2895.2809999999999</v>
      </c>
      <c r="I191" s="9">
        <f>0.0005*kin!C191</f>
        <v>0.11423699999999999</v>
      </c>
      <c r="J191" s="9">
        <f>0.0005*kin!D191</f>
        <v>0.100858</v>
      </c>
      <c r="K191" s="9"/>
      <c r="L191" s="9">
        <f t="shared" si="18"/>
        <v>0.18908650000000002</v>
      </c>
      <c r="M191" s="9">
        <f t="shared" si="19"/>
        <v>0.12952810000000001</v>
      </c>
      <c r="N191" s="8"/>
      <c r="O191" s="8">
        <f t="shared" si="20"/>
        <v>0.60415206796889243</v>
      </c>
      <c r="P191" s="8">
        <f t="shared" si="21"/>
        <v>0.77865729521239024</v>
      </c>
      <c r="Q191" s="8"/>
      <c r="R191" s="8">
        <f t="shared" si="22"/>
        <v>0.69140468159064139</v>
      </c>
      <c r="S191" s="8">
        <f t="shared" si="23"/>
        <v>0.12339382953637658</v>
      </c>
    </row>
    <row r="192" spans="1:19" x14ac:dyDescent="0.25">
      <c r="A192" s="7">
        <v>10</v>
      </c>
      <c r="B192" s="3" t="s">
        <v>52</v>
      </c>
      <c r="C192" s="7">
        <f>' data'!E53</f>
        <v>143.15199999999999</v>
      </c>
      <c r="D192" s="7">
        <f>' data'!F53</f>
        <v>144.26300000000001</v>
      </c>
      <c r="F192" s="7">
        <f>' data'!E$155</f>
        <v>7420.2330000000002</v>
      </c>
      <c r="G192" s="7">
        <f>' data'!F$155</f>
        <v>7127.6090000000004</v>
      </c>
      <c r="I192" s="9">
        <f>0.0005*kin!C192</f>
        <v>7.1576000000000001E-2</v>
      </c>
      <c r="J192" s="9">
        <f>0.0005*kin!D192</f>
        <v>7.2131500000000001E-2</v>
      </c>
      <c r="K192" s="9"/>
      <c r="L192" s="9">
        <f t="shared" si="18"/>
        <v>0.58202330000000002</v>
      </c>
      <c r="M192" s="9">
        <f t="shared" si="19"/>
        <v>0.5527609</v>
      </c>
      <c r="N192" s="8"/>
      <c r="O192" s="8">
        <f t="shared" si="20"/>
        <v>0.12297789452759021</v>
      </c>
      <c r="P192" s="8">
        <f t="shared" si="21"/>
        <v>0.13049313003144761</v>
      </c>
      <c r="Q192" s="8"/>
      <c r="R192" s="8">
        <f t="shared" si="22"/>
        <v>0.1267355122795189</v>
      </c>
      <c r="S192" s="8">
        <f t="shared" si="23"/>
        <v>5.3140739869914641E-3</v>
      </c>
    </row>
    <row r="193" spans="1:19" x14ac:dyDescent="0.25">
      <c r="A193" s="7">
        <v>10</v>
      </c>
      <c r="B193" s="3" t="s">
        <v>53</v>
      </c>
      <c r="C193" s="7">
        <f>' data'!E54</f>
        <v>401.54899999999998</v>
      </c>
      <c r="D193" s="7">
        <f>' data'!F54</f>
        <v>393.93799999999999</v>
      </c>
      <c r="F193" s="7">
        <f>' data'!E$156</f>
        <v>7963.2269999999999</v>
      </c>
      <c r="G193" s="7">
        <f>' data'!F$156</f>
        <v>6660.0410000000002</v>
      </c>
      <c r="I193" s="9">
        <f>0.0005*kin!C193</f>
        <v>0.20077449999999999</v>
      </c>
      <c r="J193" s="9">
        <f>0.0005*kin!D193</f>
        <v>0.19696900000000001</v>
      </c>
      <c r="K193" s="9"/>
      <c r="L193" s="9">
        <f t="shared" si="18"/>
        <v>0.63632270000000002</v>
      </c>
      <c r="M193" s="9">
        <f t="shared" si="19"/>
        <v>0.50600410000000007</v>
      </c>
      <c r="N193" s="8"/>
      <c r="O193" s="8">
        <f t="shared" si="20"/>
        <v>0.31552308286345904</v>
      </c>
      <c r="P193" s="8">
        <f t="shared" si="21"/>
        <v>0.38926364430643939</v>
      </c>
      <c r="Q193" s="8"/>
      <c r="R193" s="8">
        <f t="shared" si="22"/>
        <v>0.35239336358494922</v>
      </c>
      <c r="S193" s="8">
        <f t="shared" si="23"/>
        <v>5.2142451044834587E-2</v>
      </c>
    </row>
    <row r="194" spans="1:19" x14ac:dyDescent="0.25">
      <c r="A194" s="7">
        <v>10</v>
      </c>
      <c r="B194" s="3" t="s">
        <v>54</v>
      </c>
      <c r="C194" s="7">
        <f>' data'!E55</f>
        <v>352.83499999999998</v>
      </c>
      <c r="D194" s="7">
        <f>' data'!F55</f>
        <v>299.43299999999999</v>
      </c>
      <c r="F194" s="7">
        <f>' data'!E$157</f>
        <v>5585.8190000000004</v>
      </c>
      <c r="G194" s="7">
        <f>' data'!F$157</f>
        <v>4694.2280000000001</v>
      </c>
      <c r="I194" s="9">
        <f>0.0005*kin!C194</f>
        <v>0.1764175</v>
      </c>
      <c r="J194" s="9">
        <f>0.0005*kin!D194</f>
        <v>0.1497165</v>
      </c>
      <c r="K194" s="9"/>
      <c r="L194" s="9">
        <f t="shared" si="18"/>
        <v>0.39858190000000004</v>
      </c>
      <c r="M194" s="9">
        <f t="shared" si="19"/>
        <v>0.3094228</v>
      </c>
      <c r="N194" s="8"/>
      <c r="O194" s="8">
        <f t="shared" si="20"/>
        <v>0.44261292346692105</v>
      </c>
      <c r="P194" s="8">
        <f t="shared" si="21"/>
        <v>0.48385736280584368</v>
      </c>
      <c r="Q194" s="8"/>
      <c r="R194" s="8">
        <f t="shared" si="22"/>
        <v>0.46323514313638237</v>
      </c>
      <c r="S194" s="8">
        <f t="shared" si="23"/>
        <v>2.9164222742789399E-2</v>
      </c>
    </row>
    <row r="195" spans="1:19" x14ac:dyDescent="0.25">
      <c r="A195" s="7">
        <v>10</v>
      </c>
      <c r="B195" s="3" t="s">
        <v>55</v>
      </c>
      <c r="C195" s="7">
        <f>' data'!E56</f>
        <v>256.67599999999999</v>
      </c>
      <c r="D195" s="7">
        <f>' data'!F56</f>
        <v>230.541</v>
      </c>
      <c r="F195" s="7">
        <f>' data'!E$158</f>
        <v>6148.5069999999996</v>
      </c>
      <c r="G195" s="7">
        <f>' data'!F$158</f>
        <v>4353.6120000000001</v>
      </c>
      <c r="I195" s="9">
        <f>0.0005*kin!C195</f>
        <v>0.12833800000000001</v>
      </c>
      <c r="J195" s="9">
        <f>0.0005*kin!D195</f>
        <v>0.1152705</v>
      </c>
      <c r="K195" s="9"/>
      <c r="L195" s="9">
        <f t="shared" ref="L195:L258" si="24">0.0001*F195-0.16</f>
        <v>0.45485069999999994</v>
      </c>
      <c r="M195" s="9">
        <f t="shared" ref="M195:M258" si="25">0.0001*G195-0.16</f>
        <v>0.27536119999999997</v>
      </c>
      <c r="N195" s="8"/>
      <c r="O195" s="8">
        <f t="shared" si="20"/>
        <v>0.28215412222076391</v>
      </c>
      <c r="P195" s="8">
        <f t="shared" si="21"/>
        <v>0.41861562195400082</v>
      </c>
      <c r="Q195" s="8"/>
      <c r="R195" s="8">
        <f t="shared" si="22"/>
        <v>0.35038487208738234</v>
      </c>
      <c r="S195" s="8">
        <f t="shared" si="23"/>
        <v>9.6492851832258128E-2</v>
      </c>
    </row>
    <row r="196" spans="1:19" x14ac:dyDescent="0.25">
      <c r="A196" s="7">
        <v>10</v>
      </c>
      <c r="B196" s="3" t="s">
        <v>56</v>
      </c>
      <c r="C196" s="7">
        <f>' data'!E57</f>
        <v>165.13900000000001</v>
      </c>
      <c r="D196" s="7">
        <f>' data'!F57</f>
        <v>167.298</v>
      </c>
      <c r="F196" s="7">
        <f>' data'!E$159</f>
        <v>3327.3980000000001</v>
      </c>
      <c r="G196" s="7">
        <f>' data'!F$159</f>
        <v>2803.8829999999998</v>
      </c>
      <c r="I196" s="9">
        <f>0.0005*kin!C196</f>
        <v>8.2569500000000004E-2</v>
      </c>
      <c r="J196" s="9">
        <f>0.0005*kin!D196</f>
        <v>8.3649000000000001E-2</v>
      </c>
      <c r="K196" s="9"/>
      <c r="L196" s="9">
        <f t="shared" si="24"/>
        <v>0.17273980000000003</v>
      </c>
      <c r="M196" s="9">
        <f t="shared" si="25"/>
        <v>0.12038829999999998</v>
      </c>
      <c r="N196" s="8"/>
      <c r="O196" s="8">
        <f t="shared" si="20"/>
        <v>0.47799927984170404</v>
      </c>
      <c r="P196" s="8">
        <f t="shared" si="21"/>
        <v>0.69482665674322186</v>
      </c>
      <c r="Q196" s="8"/>
      <c r="R196" s="8">
        <f t="shared" si="22"/>
        <v>0.58641296829246292</v>
      </c>
      <c r="S196" s="8">
        <f t="shared" si="23"/>
        <v>0.15332010855395489</v>
      </c>
    </row>
    <row r="197" spans="1:19" x14ac:dyDescent="0.25">
      <c r="A197" s="7">
        <v>10</v>
      </c>
      <c r="B197" s="3" t="s">
        <v>57</v>
      </c>
      <c r="C197" s="7">
        <f>' data'!E58</f>
        <v>251.24799999999999</v>
      </c>
      <c r="D197" s="7">
        <f>' data'!F58</f>
        <v>261.649</v>
      </c>
      <c r="F197" s="7">
        <f>' data'!E$160</f>
        <v>7379.2520000000004</v>
      </c>
      <c r="G197" s="7">
        <f>' data'!F$160</f>
        <v>6639.2160000000003</v>
      </c>
      <c r="I197" s="9">
        <f>0.0005*kin!C197</f>
        <v>0.12562399999999999</v>
      </c>
      <c r="J197" s="9">
        <f>0.0005*kin!D197</f>
        <v>0.13082450000000001</v>
      </c>
      <c r="K197" s="9"/>
      <c r="L197" s="9">
        <f t="shared" si="24"/>
        <v>0.57792520000000003</v>
      </c>
      <c r="M197" s="9">
        <f t="shared" si="25"/>
        <v>0.50392160000000008</v>
      </c>
      <c r="N197" s="8"/>
      <c r="O197" s="8">
        <f t="shared" si="20"/>
        <v>0.21737069087833508</v>
      </c>
      <c r="P197" s="8">
        <f t="shared" si="21"/>
        <v>0.25961280484900823</v>
      </c>
      <c r="Q197" s="8"/>
      <c r="R197" s="8">
        <f t="shared" si="22"/>
        <v>0.23849174786367167</v>
      </c>
      <c r="S197" s="8">
        <f t="shared" si="23"/>
        <v>2.9869685240317981E-2</v>
      </c>
    </row>
    <row r="198" spans="1:19" x14ac:dyDescent="0.25">
      <c r="A198" s="7">
        <v>10</v>
      </c>
      <c r="B198" s="3" t="s">
        <v>58</v>
      </c>
      <c r="C198">
        <f>' data'!G51</f>
        <v>297.42599999999999</v>
      </c>
      <c r="D198" s="7">
        <f>' data'!H51</f>
        <v>277.327</v>
      </c>
      <c r="F198" s="7">
        <f>' data'!G$153</f>
        <v>5862.02</v>
      </c>
      <c r="G198" s="7">
        <f>' data'!H$153</f>
        <v>5729.2269999999999</v>
      </c>
      <c r="I198" s="9">
        <f>0.0005*kin!C198</f>
        <v>0.14871299999999998</v>
      </c>
      <c r="J198" s="9">
        <f>0.0005*kin!D198</f>
        <v>0.1386635</v>
      </c>
      <c r="K198" s="9"/>
      <c r="L198" s="9">
        <f t="shared" si="24"/>
        <v>0.42620200000000008</v>
      </c>
      <c r="M198" s="9">
        <f t="shared" si="25"/>
        <v>0.41292269999999998</v>
      </c>
      <c r="N198" s="8"/>
      <c r="O198" s="8">
        <f t="shared" si="20"/>
        <v>0.34892609607650821</v>
      </c>
      <c r="P198" s="8">
        <f t="shared" si="21"/>
        <v>0.3358098259068828</v>
      </c>
      <c r="Q198" s="8"/>
      <c r="R198" s="8">
        <f t="shared" si="22"/>
        <v>0.34236796099169553</v>
      </c>
      <c r="S198" s="8">
        <f t="shared" si="23"/>
        <v>9.2746035808169563E-3</v>
      </c>
    </row>
    <row r="199" spans="1:19" x14ac:dyDescent="0.25">
      <c r="A199" s="7">
        <v>10</v>
      </c>
      <c r="B199" s="3" t="s">
        <v>59</v>
      </c>
      <c r="C199" s="7">
        <f>' data'!G52</f>
        <v>199.86</v>
      </c>
      <c r="D199" s="7">
        <f>' data'!H52</f>
        <v>195.88499999999999</v>
      </c>
      <c r="F199" s="7">
        <f>' data'!G$154</f>
        <v>8064.0739999999996</v>
      </c>
      <c r="G199" s="7">
        <f>' data'!H$154</f>
        <v>8619.8070000000007</v>
      </c>
      <c r="I199" s="9">
        <f>0.0005*kin!C199</f>
        <v>9.9930000000000005E-2</v>
      </c>
      <c r="J199" s="9">
        <f>0.0005*kin!D199</f>
        <v>9.7942500000000002E-2</v>
      </c>
      <c r="K199" s="9"/>
      <c r="L199" s="9">
        <f t="shared" si="24"/>
        <v>0.64640739999999997</v>
      </c>
      <c r="M199" s="9">
        <f t="shared" si="25"/>
        <v>0.70198070000000012</v>
      </c>
      <c r="N199" s="8"/>
      <c r="O199" s="8">
        <f t="shared" si="20"/>
        <v>0.15459290843514478</v>
      </c>
      <c r="P199" s="8">
        <f t="shared" si="21"/>
        <v>0.13952306665980985</v>
      </c>
      <c r="Q199" s="8"/>
      <c r="R199" s="8">
        <f t="shared" si="22"/>
        <v>0.14705798754747731</v>
      </c>
      <c r="S199" s="8">
        <f t="shared" si="23"/>
        <v>1.0655987310747654E-2</v>
      </c>
    </row>
    <row r="200" spans="1:19" x14ac:dyDescent="0.25">
      <c r="A200" s="7">
        <v>10</v>
      </c>
      <c r="B200" s="3" t="s">
        <v>60</v>
      </c>
      <c r="C200" s="7">
        <f>' data'!G53</f>
        <v>209.42599999999999</v>
      </c>
      <c r="D200" s="7">
        <f>' data'!H53</f>
        <v>208.393</v>
      </c>
      <c r="F200" s="7">
        <f>' data'!G$155</f>
        <v>5607.5460000000003</v>
      </c>
      <c r="G200" s="7">
        <f>' data'!H$155</f>
        <v>6403.223</v>
      </c>
      <c r="I200" s="9">
        <f>0.0005*kin!C200</f>
        <v>0.104713</v>
      </c>
      <c r="J200" s="9">
        <f>0.0005*kin!D200</f>
        <v>0.1041965</v>
      </c>
      <c r="K200" s="9"/>
      <c r="L200" s="9">
        <f t="shared" si="24"/>
        <v>0.40075460000000007</v>
      </c>
      <c r="M200" s="9">
        <f t="shared" si="25"/>
        <v>0.48032229999999998</v>
      </c>
      <c r="N200" s="8"/>
      <c r="O200" s="8">
        <f t="shared" si="20"/>
        <v>0.26128957721258839</v>
      </c>
      <c r="P200" s="8">
        <f t="shared" si="21"/>
        <v>0.21693038195395051</v>
      </c>
      <c r="Q200" s="8"/>
      <c r="R200" s="8">
        <f t="shared" si="22"/>
        <v>0.23910997958326946</v>
      </c>
      <c r="S200" s="8">
        <f t="shared" si="23"/>
        <v>3.1366687775360995E-2</v>
      </c>
    </row>
    <row r="201" spans="1:19" x14ac:dyDescent="0.25">
      <c r="A201" s="7">
        <v>10</v>
      </c>
      <c r="B201" s="3" t="s">
        <v>61</v>
      </c>
      <c r="C201" s="7">
        <f>' data'!G54</f>
        <v>293.32799999999997</v>
      </c>
      <c r="D201" s="7">
        <f>' data'!H54</f>
        <v>290.03800000000001</v>
      </c>
      <c r="F201" s="7">
        <f>' data'!G$156</f>
        <v>5889.2659999999996</v>
      </c>
      <c r="G201" s="7">
        <f>' data'!H$156</f>
        <v>6457.1459999999997</v>
      </c>
      <c r="I201" s="9">
        <f>0.0005*kin!C201</f>
        <v>0.14666399999999999</v>
      </c>
      <c r="J201" s="9">
        <f>0.0005*kin!D201</f>
        <v>0.14501900000000001</v>
      </c>
      <c r="K201" s="9"/>
      <c r="L201" s="9">
        <f t="shared" si="24"/>
        <v>0.42892659999999994</v>
      </c>
      <c r="M201" s="9">
        <f t="shared" si="25"/>
        <v>0.4857146</v>
      </c>
      <c r="N201" s="8"/>
      <c r="O201" s="8">
        <f t="shared" si="20"/>
        <v>0.34193262903256644</v>
      </c>
      <c r="P201" s="8">
        <f t="shared" si="21"/>
        <v>0.29856833622048834</v>
      </c>
      <c r="Q201" s="8"/>
      <c r="R201" s="8">
        <f t="shared" si="22"/>
        <v>0.32025048262652739</v>
      </c>
      <c r="S201" s="8">
        <f t="shared" si="23"/>
        <v>3.0663185508779483E-2</v>
      </c>
    </row>
    <row r="202" spans="1:19" x14ac:dyDescent="0.25">
      <c r="A202" s="7">
        <v>10</v>
      </c>
      <c r="B202" s="3" t="s">
        <v>62</v>
      </c>
      <c r="C202" s="7">
        <f>' data'!G55</f>
        <v>272.44799999999998</v>
      </c>
      <c r="D202" s="7">
        <f>' data'!H55</f>
        <v>263.99900000000002</v>
      </c>
      <c r="F202" s="7">
        <f>' data'!G$157</f>
        <v>4734.5879999999997</v>
      </c>
      <c r="G202" s="7">
        <f>' data'!H$157</f>
        <v>5214.0050000000001</v>
      </c>
      <c r="I202" s="9">
        <f>0.0005*kin!C202</f>
        <v>0.13622399999999998</v>
      </c>
      <c r="J202" s="9">
        <f>0.0005*kin!D202</f>
        <v>0.13199950000000002</v>
      </c>
      <c r="K202" s="9"/>
      <c r="L202" s="9">
        <f t="shared" si="24"/>
        <v>0.31345880000000004</v>
      </c>
      <c r="M202" s="9">
        <f t="shared" si="25"/>
        <v>0.36140050000000001</v>
      </c>
      <c r="N202" s="8"/>
      <c r="O202" s="8">
        <f t="shared" si="20"/>
        <v>0.43458342850798881</v>
      </c>
      <c r="P202" s="8">
        <f t="shared" si="21"/>
        <v>0.36524437569953561</v>
      </c>
      <c r="Q202" s="8"/>
      <c r="R202" s="8">
        <f t="shared" si="22"/>
        <v>0.39991390210376221</v>
      </c>
      <c r="S202" s="8">
        <f t="shared" si="23"/>
        <v>4.9030114441909384E-2</v>
      </c>
    </row>
    <row r="203" spans="1:19" x14ac:dyDescent="0.25">
      <c r="A203" s="7">
        <v>10</v>
      </c>
      <c r="B203" s="3" t="s">
        <v>63</v>
      </c>
      <c r="C203" s="7">
        <f>' data'!G56</f>
        <v>277.49099999999999</v>
      </c>
      <c r="D203" s="7">
        <f>' data'!H56</f>
        <v>365.38400000000001</v>
      </c>
      <c r="F203" s="7">
        <f>' data'!G$158</f>
        <v>6172.4790000000003</v>
      </c>
      <c r="G203" s="7">
        <f>' data'!H$158</f>
        <v>5539.1</v>
      </c>
      <c r="I203" s="9">
        <f>0.0005*kin!C203</f>
        <v>0.13874549999999999</v>
      </c>
      <c r="J203" s="9">
        <f>0.0005*kin!D203</f>
        <v>0.18269200000000002</v>
      </c>
      <c r="K203" s="9"/>
      <c r="L203" s="9">
        <f t="shared" si="24"/>
        <v>0.45724790000000004</v>
      </c>
      <c r="M203" s="9">
        <f t="shared" si="25"/>
        <v>0.39390999999999998</v>
      </c>
      <c r="N203" s="8"/>
      <c r="O203" s="8">
        <f t="shared" si="20"/>
        <v>0.3034360573334508</v>
      </c>
      <c r="P203" s="8">
        <f t="shared" si="21"/>
        <v>0.46379122134497736</v>
      </c>
      <c r="Q203" s="8"/>
      <c r="R203" s="8">
        <f t="shared" si="22"/>
        <v>0.38361363933921411</v>
      </c>
      <c r="S203" s="8">
        <f t="shared" si="23"/>
        <v>0.11338822387083114</v>
      </c>
    </row>
    <row r="204" spans="1:19" x14ac:dyDescent="0.25">
      <c r="A204" s="7">
        <v>10</v>
      </c>
      <c r="B204" s="3" t="s">
        <v>64</v>
      </c>
      <c r="C204" s="7">
        <f>' data'!G57</f>
        <v>317.81900000000002</v>
      </c>
      <c r="D204" s="7">
        <f>' data'!H57</f>
        <v>313.82900000000001</v>
      </c>
      <c r="F204" s="7">
        <f>' data'!G$159</f>
        <v>5466.6589999999997</v>
      </c>
      <c r="G204" s="7">
        <f>' data'!H$159</f>
        <v>5926.9579999999996</v>
      </c>
      <c r="I204" s="9">
        <f>0.0005*kin!C204</f>
        <v>0.15890950000000001</v>
      </c>
      <c r="J204" s="9">
        <f>0.0005*kin!D204</f>
        <v>0.15691450000000001</v>
      </c>
      <c r="K204" s="9"/>
      <c r="L204" s="9">
        <f t="shared" si="24"/>
        <v>0.38666590000000001</v>
      </c>
      <c r="M204" s="9">
        <f t="shared" si="25"/>
        <v>0.43269579999999996</v>
      </c>
      <c r="N204" s="8"/>
      <c r="O204" s="8">
        <f t="shared" si="20"/>
        <v>0.41097365968915284</v>
      </c>
      <c r="P204" s="8">
        <f t="shared" si="21"/>
        <v>0.36264391750509256</v>
      </c>
      <c r="Q204" s="8"/>
      <c r="R204" s="8">
        <f t="shared" si="22"/>
        <v>0.3868087885971227</v>
      </c>
      <c r="S204" s="8">
        <f t="shared" si="23"/>
        <v>3.4174288431346567E-2</v>
      </c>
    </row>
    <row r="205" spans="1:19" x14ac:dyDescent="0.25">
      <c r="A205" s="7">
        <v>10</v>
      </c>
      <c r="B205" s="3" t="s">
        <v>65</v>
      </c>
      <c r="C205" s="7">
        <f>' data'!G58</f>
        <v>277.69799999999998</v>
      </c>
      <c r="D205" s="7">
        <f>' data'!H58</f>
        <v>276.82</v>
      </c>
      <c r="F205" s="7">
        <f>' data'!G$160</f>
        <v>8402.3610000000008</v>
      </c>
      <c r="G205" s="7">
        <f>' data'!H$160</f>
        <v>8505.8719999999994</v>
      </c>
      <c r="I205" s="9">
        <f>0.0005*kin!C205</f>
        <v>0.138849</v>
      </c>
      <c r="J205" s="9">
        <f>0.0005*kin!D205</f>
        <v>0.13841000000000001</v>
      </c>
      <c r="K205" s="9"/>
      <c r="L205" s="9">
        <f t="shared" si="24"/>
        <v>0.68023610000000012</v>
      </c>
      <c r="M205" s="9">
        <f t="shared" si="25"/>
        <v>0.69058719999999996</v>
      </c>
      <c r="N205" s="8"/>
      <c r="O205" s="8">
        <f t="shared" si="20"/>
        <v>0.20411883462227304</v>
      </c>
      <c r="P205" s="8">
        <f t="shared" si="21"/>
        <v>0.20042363947666567</v>
      </c>
      <c r="Q205" s="8"/>
      <c r="R205" s="8">
        <f t="shared" si="22"/>
        <v>0.20227123704946937</v>
      </c>
      <c r="S205" s="8">
        <f t="shared" si="23"/>
        <v>2.6128975452665844E-3</v>
      </c>
    </row>
    <row r="206" spans="1:19" x14ac:dyDescent="0.25">
      <c r="A206" s="7">
        <v>10</v>
      </c>
      <c r="B206" s="3" t="s">
        <v>66</v>
      </c>
      <c r="C206">
        <f>' data'!I51</f>
        <v>536.12599999999998</v>
      </c>
      <c r="D206" s="7">
        <f>' data'!J51</f>
        <v>509.22899999999998</v>
      </c>
      <c r="F206" s="7">
        <f>' data'!I$153</f>
        <v>5811.2939999999999</v>
      </c>
      <c r="G206" s="7">
        <f>' data'!J$153</f>
        <v>6826.4139999999998</v>
      </c>
      <c r="I206" s="9">
        <f>0.0005*kin!C206</f>
        <v>0.268063</v>
      </c>
      <c r="J206" s="9">
        <f>0.0005*kin!D206</f>
        <v>0.25461450000000002</v>
      </c>
      <c r="K206" s="9"/>
      <c r="L206" s="9">
        <f t="shared" si="24"/>
        <v>0.42112939999999999</v>
      </c>
      <c r="M206" s="9">
        <f t="shared" si="25"/>
        <v>0.52264139999999992</v>
      </c>
      <c r="N206" s="8"/>
      <c r="O206" s="8">
        <f t="shared" si="20"/>
        <v>0.63653356901702896</v>
      </c>
      <c r="P206" s="8">
        <f t="shared" si="21"/>
        <v>0.48716863991256731</v>
      </c>
      <c r="Q206" s="8"/>
      <c r="R206" s="8">
        <f t="shared" si="22"/>
        <v>0.56185110446479813</v>
      </c>
      <c r="S206" s="8">
        <f t="shared" si="23"/>
        <v>0.10561695424121247</v>
      </c>
    </row>
    <row r="207" spans="1:19" x14ac:dyDescent="0.25">
      <c r="A207" s="7">
        <v>10</v>
      </c>
      <c r="B207" s="3" t="s">
        <v>67</v>
      </c>
      <c r="C207" s="7">
        <f>' data'!I52</f>
        <v>381.35599999999999</v>
      </c>
      <c r="D207" s="7">
        <f>' data'!J52</f>
        <v>361.86799999999999</v>
      </c>
      <c r="F207" s="7">
        <f>' data'!I$154</f>
        <v>6232.4189999999999</v>
      </c>
      <c r="G207" s="7">
        <f>' data'!J$154</f>
        <v>6569.7269999999999</v>
      </c>
      <c r="I207" s="9">
        <f>0.0005*kin!C207</f>
        <v>0.19067800000000001</v>
      </c>
      <c r="J207" s="9">
        <f>0.0005*kin!D207</f>
        <v>0.18093400000000001</v>
      </c>
      <c r="K207" s="9"/>
      <c r="L207" s="9">
        <f t="shared" si="24"/>
        <v>0.46324189999999998</v>
      </c>
      <c r="M207" s="9">
        <f t="shared" si="25"/>
        <v>0.49697269999999993</v>
      </c>
      <c r="N207" s="8"/>
      <c r="O207" s="8">
        <f t="shared" si="20"/>
        <v>0.41161647942468077</v>
      </c>
      <c r="P207" s="8">
        <f t="shared" si="21"/>
        <v>0.36407231222157682</v>
      </c>
      <c r="Q207" s="8"/>
      <c r="R207" s="8">
        <f t="shared" si="22"/>
        <v>0.3878443958231288</v>
      </c>
      <c r="S207" s="8">
        <f t="shared" si="23"/>
        <v>3.3618803035181853E-2</v>
      </c>
    </row>
    <row r="208" spans="1:19" x14ac:dyDescent="0.25">
      <c r="A208" s="7">
        <v>10</v>
      </c>
      <c r="B208" s="3" t="s">
        <v>68</v>
      </c>
      <c r="C208" s="7">
        <f>' data'!I53</f>
        <v>188.50200000000001</v>
      </c>
      <c r="D208" s="7">
        <f>' data'!J53</f>
        <v>189.64500000000001</v>
      </c>
      <c r="F208" s="7">
        <f>' data'!I$155</f>
        <v>5137.683</v>
      </c>
      <c r="G208" s="7">
        <f>' data'!J$155</f>
        <v>5355.72</v>
      </c>
      <c r="I208" s="9">
        <f>0.0005*kin!C208</f>
        <v>9.4251000000000001E-2</v>
      </c>
      <c r="J208" s="9">
        <f>0.0005*kin!D208</f>
        <v>9.4822500000000004E-2</v>
      </c>
      <c r="K208" s="9"/>
      <c r="L208" s="9">
        <f t="shared" si="24"/>
        <v>0.35376830000000004</v>
      </c>
      <c r="M208" s="9">
        <f t="shared" si="25"/>
        <v>0.37557200000000002</v>
      </c>
      <c r="N208" s="8"/>
      <c r="O208" s="8">
        <f t="shared" si="20"/>
        <v>0.26642013996166414</v>
      </c>
      <c r="P208" s="8">
        <f t="shared" si="21"/>
        <v>0.25247489163196402</v>
      </c>
      <c r="Q208" s="8"/>
      <c r="R208" s="8">
        <f t="shared" si="22"/>
        <v>0.25944751579681408</v>
      </c>
      <c r="S208" s="8">
        <f t="shared" si="23"/>
        <v>9.8607796592613314E-3</v>
      </c>
    </row>
    <row r="209" spans="1:19" x14ac:dyDescent="0.25">
      <c r="A209" s="7">
        <v>10</v>
      </c>
      <c r="B209" s="3" t="s">
        <v>69</v>
      </c>
      <c r="C209" s="7">
        <f>' data'!I54</f>
        <v>438.15199999999999</v>
      </c>
      <c r="D209" s="7">
        <f>' data'!J54</f>
        <v>413.66300000000001</v>
      </c>
      <c r="F209" s="7">
        <f>' data'!I$156</f>
        <v>6136.652</v>
      </c>
      <c r="G209" s="7">
        <f>' data'!J$156</f>
        <v>6334.527</v>
      </c>
      <c r="I209" s="9">
        <f>0.0005*kin!C209</f>
        <v>0.21907599999999999</v>
      </c>
      <c r="J209" s="9">
        <f>0.0005*kin!D209</f>
        <v>0.2068315</v>
      </c>
      <c r="K209" s="9"/>
      <c r="L209" s="9">
        <f t="shared" si="24"/>
        <v>0.45366519999999999</v>
      </c>
      <c r="M209" s="9">
        <f t="shared" si="25"/>
        <v>0.47345269999999995</v>
      </c>
      <c r="N209" s="8"/>
      <c r="O209" s="8">
        <f t="shared" si="20"/>
        <v>0.48290236941250947</v>
      </c>
      <c r="P209" s="8">
        <f t="shared" si="21"/>
        <v>0.4368577895954549</v>
      </c>
      <c r="Q209" s="8"/>
      <c r="R209" s="8">
        <f t="shared" si="22"/>
        <v>0.45988007950398219</v>
      </c>
      <c r="S209" s="8">
        <f t="shared" si="23"/>
        <v>3.2558434625524525E-2</v>
      </c>
    </row>
    <row r="210" spans="1:19" x14ac:dyDescent="0.25">
      <c r="A210" s="7">
        <v>10</v>
      </c>
      <c r="B210" s="3" t="s">
        <v>70</v>
      </c>
      <c r="C210" s="7">
        <f>' data'!I55</f>
        <v>374.68200000000002</v>
      </c>
      <c r="D210" s="7">
        <f>' data'!J55</f>
        <v>382.75</v>
      </c>
      <c r="F210" s="7">
        <f>' data'!I$157</f>
        <v>7671.2160000000003</v>
      </c>
      <c r="G210" s="7">
        <f>' data'!J$157</f>
        <v>8942.4480000000003</v>
      </c>
      <c r="I210" s="9">
        <f>0.0005*kin!C210</f>
        <v>0.18734100000000001</v>
      </c>
      <c r="J210" s="9">
        <f>0.0005*kin!D210</f>
        <v>0.19137500000000002</v>
      </c>
      <c r="K210" s="9"/>
      <c r="L210" s="9">
        <f t="shared" si="24"/>
        <v>0.60712160000000004</v>
      </c>
      <c r="M210" s="9">
        <f t="shared" si="25"/>
        <v>0.73424480000000003</v>
      </c>
      <c r="N210" s="8"/>
      <c r="O210" s="8">
        <f t="shared" si="20"/>
        <v>0.308572450724863</v>
      </c>
      <c r="P210" s="8">
        <f t="shared" si="21"/>
        <v>0.26064195483577141</v>
      </c>
      <c r="Q210" s="8"/>
      <c r="R210" s="8">
        <f t="shared" si="22"/>
        <v>0.2846072027803172</v>
      </c>
      <c r="S210" s="8">
        <f t="shared" si="23"/>
        <v>3.3891978668810607E-2</v>
      </c>
    </row>
    <row r="211" spans="1:19" x14ac:dyDescent="0.25">
      <c r="A211" s="7">
        <v>10</v>
      </c>
      <c r="B211" s="3" t="s">
        <v>51</v>
      </c>
      <c r="C211" s="7">
        <f>' data'!I56</f>
        <v>202.203</v>
      </c>
      <c r="D211" s="7">
        <f>' data'!J56</f>
        <v>109.506</v>
      </c>
      <c r="F211" s="7">
        <f>' data'!I$158</f>
        <v>2936.0749999999998</v>
      </c>
      <c r="G211" s="7">
        <f>' data'!J$158</f>
        <v>903.59400000000005</v>
      </c>
      <c r="I211" s="9">
        <f>0.0005*kin!C211</f>
        <v>0.1011015</v>
      </c>
      <c r="J211" s="9">
        <f>0.0005*kin!D211</f>
        <v>5.4753000000000003E-2</v>
      </c>
      <c r="K211" s="9"/>
      <c r="L211" s="9">
        <f t="shared" si="24"/>
        <v>0.13360750000000002</v>
      </c>
      <c r="M211" s="9">
        <f t="shared" si="25"/>
        <v>-6.9640599999999997E-2</v>
      </c>
      <c r="N211" s="8"/>
      <c r="O211" s="8">
        <f t="shared" si="20"/>
        <v>0.75670527477873606</v>
      </c>
      <c r="P211" s="8">
        <f t="shared" si="21"/>
        <v>-0.7862224047466565</v>
      </c>
      <c r="Q211" s="8"/>
      <c r="R211" s="8">
        <f t="shared" si="22"/>
        <v>-1.4758564983960221E-2</v>
      </c>
      <c r="S211" s="8">
        <f t="shared" si="23"/>
        <v>1.0910146250728292</v>
      </c>
    </row>
    <row r="212" spans="1:19" x14ac:dyDescent="0.25">
      <c r="A212" s="7">
        <v>10</v>
      </c>
      <c r="B212" s="3" t="s">
        <v>52</v>
      </c>
      <c r="C212" s="7">
        <f>' data'!I57</f>
        <v>142.33099999999999</v>
      </c>
      <c r="D212" s="7">
        <f>' data'!J57</f>
        <v>139.49700000000001</v>
      </c>
      <c r="F212" s="7">
        <f>' data'!I$159</f>
        <v>6725.1210000000001</v>
      </c>
      <c r="G212" s="7">
        <f>' data'!J$159</f>
        <v>6845.0969999999998</v>
      </c>
      <c r="I212" s="9">
        <f>0.0005*kin!C212</f>
        <v>7.1165499999999993E-2</v>
      </c>
      <c r="J212" s="9">
        <f>0.0005*kin!D212</f>
        <v>6.9748500000000005E-2</v>
      </c>
      <c r="K212" s="9"/>
      <c r="L212" s="9">
        <f t="shared" si="24"/>
        <v>0.51251210000000003</v>
      </c>
      <c r="M212" s="9">
        <f t="shared" si="25"/>
        <v>0.52450969999999997</v>
      </c>
      <c r="N212" s="8"/>
      <c r="O212" s="8">
        <f t="shared" si="20"/>
        <v>0.1388562338333085</v>
      </c>
      <c r="P212" s="8">
        <f t="shared" si="21"/>
        <v>0.13297847494526796</v>
      </c>
      <c r="Q212" s="8"/>
      <c r="R212" s="8">
        <f t="shared" si="22"/>
        <v>0.13591735438928823</v>
      </c>
      <c r="S212" s="8">
        <f t="shared" si="23"/>
        <v>4.1562031679129672E-3</v>
      </c>
    </row>
    <row r="213" spans="1:19" x14ac:dyDescent="0.25">
      <c r="A213" s="7">
        <v>10</v>
      </c>
      <c r="B213" s="3" t="s">
        <v>53</v>
      </c>
      <c r="C213" s="7">
        <f>' data'!I58</f>
        <v>346.73899999999998</v>
      </c>
      <c r="D213" s="7">
        <f>' data'!J58</f>
        <v>332.84699999999998</v>
      </c>
      <c r="F213" s="7">
        <f>' data'!I$160</f>
        <v>7111.6139999999996</v>
      </c>
      <c r="G213" s="7">
        <f>' data'!J$160</f>
        <v>7427.1869999999999</v>
      </c>
      <c r="I213" s="9">
        <f>0.0005*kin!C213</f>
        <v>0.17336949999999998</v>
      </c>
      <c r="J213" s="9">
        <f>0.0005*kin!D213</f>
        <v>0.1664235</v>
      </c>
      <c r="K213" s="9"/>
      <c r="L213" s="9">
        <f t="shared" si="24"/>
        <v>0.55116139999999991</v>
      </c>
      <c r="M213" s="9">
        <f t="shared" si="25"/>
        <v>0.58271870000000003</v>
      </c>
      <c r="N213" s="8"/>
      <c r="O213" s="8">
        <f t="shared" si="20"/>
        <v>0.31455305106634829</v>
      </c>
      <c r="P213" s="8">
        <f t="shared" si="21"/>
        <v>0.28559835131427908</v>
      </c>
      <c r="Q213" s="8"/>
      <c r="R213" s="8">
        <f t="shared" si="22"/>
        <v>0.30007570119031368</v>
      </c>
      <c r="S213" s="8">
        <f t="shared" si="23"/>
        <v>2.0474064541908588E-2</v>
      </c>
    </row>
    <row r="214" spans="1:19" s="8" customFormat="1" x14ac:dyDescent="0.25">
      <c r="A214" s="8">
        <v>10</v>
      </c>
      <c r="B214" s="3" t="s">
        <v>38</v>
      </c>
      <c r="C214" s="8">
        <f>' data'!K57</f>
        <v>1259.327</v>
      </c>
      <c r="D214" s="8">
        <f>' data'!K58</f>
        <v>1239.566</v>
      </c>
      <c r="F214" s="8">
        <f>' data'!$K$159</f>
        <v>6594.4229999999998</v>
      </c>
      <c r="G214" s="8">
        <f>' data'!$K$160</f>
        <v>10007.763000000001</v>
      </c>
      <c r="I214" s="9">
        <f>0.0005*kin!C214</f>
        <v>0.62966350000000004</v>
      </c>
      <c r="J214" s="9">
        <f>0.0005*kin!D214</f>
        <v>0.61978299999999997</v>
      </c>
      <c r="K214" s="9"/>
      <c r="L214" s="9">
        <f t="shared" si="24"/>
        <v>0.49944230000000001</v>
      </c>
      <c r="M214" s="9">
        <f t="shared" si="25"/>
        <v>0.84077630000000003</v>
      </c>
      <c r="O214" s="8">
        <f t="shared" si="20"/>
        <v>1.2607332218356355</v>
      </c>
      <c r="P214" s="8">
        <f t="shared" si="21"/>
        <v>0.73715565008195394</v>
      </c>
      <c r="R214" s="8">
        <f t="shared" si="22"/>
        <v>0.99894443595879467</v>
      </c>
      <c r="S214" s="8">
        <f t="shared" si="23"/>
        <v>0.37022525146421481</v>
      </c>
    </row>
    <row r="215" spans="1:19" s="8" customFormat="1" x14ac:dyDescent="0.25">
      <c r="A215" s="8">
        <v>10</v>
      </c>
      <c r="B215" s="3" t="s">
        <v>39</v>
      </c>
      <c r="C215" s="8">
        <f>' data'!L57</f>
        <v>263.67200000000003</v>
      </c>
      <c r="D215" s="8">
        <f>' data'!L58</f>
        <v>117.425</v>
      </c>
      <c r="F215" s="8">
        <f>' data'!$L$159</f>
        <v>6030.73</v>
      </c>
      <c r="G215" s="8">
        <f>' data'!$L$160</f>
        <v>6880.8360000000002</v>
      </c>
      <c r="I215" s="9">
        <f>0.0005*kin!C215</f>
        <v>0.13183600000000001</v>
      </c>
      <c r="J215" s="9">
        <f>0.0005*kin!D215</f>
        <v>5.8712500000000001E-2</v>
      </c>
      <c r="K215" s="9"/>
      <c r="L215" s="9">
        <f t="shared" si="24"/>
        <v>0.44307299999999994</v>
      </c>
      <c r="M215" s="9">
        <f t="shared" si="25"/>
        <v>0.52808359999999999</v>
      </c>
      <c r="O215" s="8">
        <f t="shared" si="20"/>
        <v>0.29754916232765261</v>
      </c>
      <c r="P215" s="8">
        <f t="shared" si="21"/>
        <v>0.1111803131170898</v>
      </c>
      <c r="R215" s="8">
        <f t="shared" si="22"/>
        <v>0.20436473772237121</v>
      </c>
      <c r="S215" s="8">
        <f t="shared" si="23"/>
        <v>0.13178267707872204</v>
      </c>
    </row>
    <row r="216" spans="1:19" s="8" customFormat="1" x14ac:dyDescent="0.25">
      <c r="A216" s="8">
        <v>10</v>
      </c>
      <c r="B216" s="3" t="s">
        <v>40</v>
      </c>
      <c r="C216" s="8">
        <f>' data'!M57</f>
        <v>194.32900000000001</v>
      </c>
      <c r="D216" s="8">
        <f>' data'!M58</f>
        <v>134.98699999999999</v>
      </c>
      <c r="F216" s="8">
        <f>' data'!$M$159</f>
        <v>9851.6730000000007</v>
      </c>
      <c r="G216" s="8">
        <f>' data'!$M$160</f>
        <v>10522.282999999999</v>
      </c>
      <c r="I216" s="9">
        <f>0.0005*kin!C216</f>
        <v>9.7164500000000001E-2</v>
      </c>
      <c r="J216" s="9">
        <f>0.0005*kin!D216</f>
        <v>6.7493499999999998E-2</v>
      </c>
      <c r="K216" s="9"/>
      <c r="L216" s="9">
        <f t="shared" si="24"/>
        <v>0.82516730000000005</v>
      </c>
      <c r="M216" s="9">
        <f t="shared" si="25"/>
        <v>0.89222829999999986</v>
      </c>
      <c r="O216" s="8">
        <f t="shared" si="20"/>
        <v>0.11775127298427845</v>
      </c>
      <c r="P216" s="8">
        <f t="shared" si="21"/>
        <v>7.5645997778819626E-2</v>
      </c>
      <c r="R216" s="8">
        <f t="shared" si="22"/>
        <v>9.6698635381549047E-2</v>
      </c>
      <c r="S216" s="8">
        <f t="shared" si="23"/>
        <v>2.9772925621505682E-2</v>
      </c>
    </row>
    <row r="217" spans="1:19" s="8" customFormat="1" x14ac:dyDescent="0.25">
      <c r="A217" s="8">
        <v>10</v>
      </c>
      <c r="B217" s="3" t="s">
        <v>41</v>
      </c>
      <c r="C217" s="8">
        <f>' data'!N57</f>
        <v>187.68600000000001</v>
      </c>
      <c r="D217" s="8">
        <f>' data'!N58</f>
        <v>138.517</v>
      </c>
      <c r="F217" s="8">
        <f>' data'!$N$159</f>
        <v>7824.8209999999999</v>
      </c>
      <c r="G217" s="8">
        <f>' data'!$N$160</f>
        <v>7626.7629999999999</v>
      </c>
      <c r="I217" s="9">
        <f>0.0005*kin!C217</f>
        <v>9.384300000000001E-2</v>
      </c>
      <c r="J217" s="9">
        <f>0.0005*kin!D217</f>
        <v>6.9258500000000001E-2</v>
      </c>
      <c r="K217" s="9"/>
      <c r="L217" s="9">
        <f t="shared" si="24"/>
        <v>0.62248210000000004</v>
      </c>
      <c r="M217" s="9">
        <f t="shared" si="25"/>
        <v>0.60267629999999994</v>
      </c>
      <c r="O217" s="8">
        <f t="shared" si="20"/>
        <v>0.15075614222481257</v>
      </c>
      <c r="P217" s="8">
        <f t="shared" si="21"/>
        <v>0.11491824052148725</v>
      </c>
      <c r="R217" s="8">
        <f t="shared" si="22"/>
        <v>0.13283719137314992</v>
      </c>
      <c r="S217" s="8">
        <f t="shared" si="23"/>
        <v>2.5341223317918098E-2</v>
      </c>
    </row>
    <row r="218" spans="1:19" x14ac:dyDescent="0.25">
      <c r="A218">
        <v>12</v>
      </c>
      <c r="B218" s="3" t="s">
        <v>42</v>
      </c>
      <c r="C218">
        <f>' data'!C60</f>
        <v>709.86199999999997</v>
      </c>
      <c r="D218" s="7">
        <f>' data'!D60</f>
        <v>711.81100000000004</v>
      </c>
      <c r="F218" s="7">
        <f>' data'!C$153</f>
        <v>5159.9870000000001</v>
      </c>
      <c r="G218" s="7">
        <f>' data'!D$153</f>
        <v>6089.0780000000004</v>
      </c>
      <c r="I218" s="9">
        <f>0.0005*kin!C218</f>
        <v>0.354931</v>
      </c>
      <c r="J218" s="9">
        <f>0.0005*kin!D218</f>
        <v>0.35590550000000004</v>
      </c>
      <c r="K218" s="9"/>
      <c r="L218" s="9">
        <f t="shared" si="24"/>
        <v>0.3559987</v>
      </c>
      <c r="M218" s="9">
        <f t="shared" si="25"/>
        <v>0.44890780000000008</v>
      </c>
      <c r="N218" s="8"/>
      <c r="O218" s="8">
        <f t="shared" si="20"/>
        <v>0.99700083174461029</v>
      </c>
      <c r="P218" s="8">
        <f t="shared" si="21"/>
        <v>0.79282538641565148</v>
      </c>
      <c r="Q218" s="8"/>
      <c r="R218" s="8">
        <f t="shared" si="22"/>
        <v>0.89491310908013089</v>
      </c>
      <c r="S218" s="8">
        <f t="shared" si="23"/>
        <v>0.14437384194389052</v>
      </c>
    </row>
    <row r="219" spans="1:19" x14ac:dyDescent="0.25">
      <c r="A219">
        <v>12</v>
      </c>
      <c r="B219" s="3" t="s">
        <v>43</v>
      </c>
      <c r="C219" s="7">
        <f>' data'!C61</f>
        <v>663.70299999999997</v>
      </c>
      <c r="D219" s="7">
        <f>' data'!D61</f>
        <v>685.84900000000005</v>
      </c>
      <c r="F219" s="7">
        <f>' data'!C$154</f>
        <v>6003.8370000000004</v>
      </c>
      <c r="G219" s="7">
        <f>' data'!D$154</f>
        <v>8467.5820000000003</v>
      </c>
      <c r="I219" s="9">
        <f>0.0005*kin!C219</f>
        <v>0.33185150000000002</v>
      </c>
      <c r="J219" s="9">
        <f>0.0005*kin!D219</f>
        <v>0.34292450000000002</v>
      </c>
      <c r="K219" s="9"/>
      <c r="L219" s="9">
        <f t="shared" si="24"/>
        <v>0.44038370000000004</v>
      </c>
      <c r="M219" s="9">
        <f t="shared" si="25"/>
        <v>0.6867582000000001</v>
      </c>
      <c r="N219" s="8"/>
      <c r="O219" s="8">
        <f t="shared" si="20"/>
        <v>0.75355082397463846</v>
      </c>
      <c r="P219" s="8">
        <f t="shared" si="21"/>
        <v>0.49933804940370569</v>
      </c>
      <c r="Q219" s="8"/>
      <c r="R219" s="8">
        <f t="shared" si="22"/>
        <v>0.62644443668917205</v>
      </c>
      <c r="S219" s="8">
        <f t="shared" si="23"/>
        <v>0.17975557676335388</v>
      </c>
    </row>
    <row r="220" spans="1:19" x14ac:dyDescent="0.25">
      <c r="A220" s="7">
        <v>12</v>
      </c>
      <c r="B220" s="3" t="s">
        <v>44</v>
      </c>
      <c r="C220" s="7">
        <f>' data'!C62</f>
        <v>445.11599999999999</v>
      </c>
      <c r="D220" s="7">
        <f>' data'!D62</f>
        <v>450.31900000000002</v>
      </c>
      <c r="F220" s="7">
        <f>' data'!C$155</f>
        <v>4982.8320000000003</v>
      </c>
      <c r="G220" s="7">
        <f>' data'!D$155</f>
        <v>6440.3370000000004</v>
      </c>
      <c r="I220" s="9">
        <f>0.0005*kin!C220</f>
        <v>0.22255800000000001</v>
      </c>
      <c r="J220" s="9">
        <f>0.0005*kin!D220</f>
        <v>0.22515950000000001</v>
      </c>
      <c r="K220" s="9"/>
      <c r="L220" s="9">
        <f t="shared" si="24"/>
        <v>0.33828320000000001</v>
      </c>
      <c r="M220" s="9">
        <f t="shared" si="25"/>
        <v>0.48403370000000001</v>
      </c>
      <c r="N220" s="8"/>
      <c r="O220" s="8">
        <f t="shared" si="20"/>
        <v>0.65790438307311749</v>
      </c>
      <c r="P220" s="8">
        <f t="shared" si="21"/>
        <v>0.46517318938743318</v>
      </c>
      <c r="Q220" s="8"/>
      <c r="R220" s="8">
        <f t="shared" si="22"/>
        <v>0.56153878623027531</v>
      </c>
      <c r="S220" s="8">
        <f t="shared" si="23"/>
        <v>0.13628153400132526</v>
      </c>
    </row>
    <row r="221" spans="1:19" x14ac:dyDescent="0.25">
      <c r="A221" s="7">
        <v>12</v>
      </c>
      <c r="B221" s="3" t="s">
        <v>45</v>
      </c>
      <c r="C221" s="7">
        <f>' data'!C63</f>
        <v>370.77300000000002</v>
      </c>
      <c r="D221" s="7">
        <f>' data'!D63</f>
        <v>389.16899999999998</v>
      </c>
      <c r="F221" s="7">
        <f>' data'!C$156</f>
        <v>5067.3220000000001</v>
      </c>
      <c r="G221" s="7">
        <f>' data'!D$156</f>
        <v>6458.9139999999998</v>
      </c>
      <c r="I221" s="9">
        <f>0.0005*kin!C221</f>
        <v>0.18538650000000001</v>
      </c>
      <c r="J221" s="9">
        <f>0.0005*kin!D221</f>
        <v>0.19458449999999999</v>
      </c>
      <c r="K221" s="9"/>
      <c r="L221" s="9">
        <f t="shared" si="24"/>
        <v>0.34673220000000005</v>
      </c>
      <c r="M221" s="9">
        <f t="shared" si="25"/>
        <v>0.48589139999999997</v>
      </c>
      <c r="N221" s="8"/>
      <c r="O221" s="8">
        <f t="shared" si="20"/>
        <v>0.5346676772448592</v>
      </c>
      <c r="P221" s="8">
        <f t="shared" si="21"/>
        <v>0.40046911717309669</v>
      </c>
      <c r="Q221" s="8"/>
      <c r="R221" s="8">
        <f t="shared" si="22"/>
        <v>0.46756839720897792</v>
      </c>
      <c r="S221" s="8">
        <f t="shared" si="23"/>
        <v>9.4892711852213804E-2</v>
      </c>
    </row>
    <row r="222" spans="1:19" x14ac:dyDescent="0.25">
      <c r="A222" s="7">
        <v>12</v>
      </c>
      <c r="B222" s="3" t="s">
        <v>46</v>
      </c>
      <c r="C222" s="7">
        <f>' data'!C64</f>
        <v>393.262</v>
      </c>
      <c r="D222" s="7">
        <f>' data'!D64</f>
        <v>393.01900000000001</v>
      </c>
      <c r="F222" s="7">
        <f>' data'!C$157</f>
        <v>6284.8249999999998</v>
      </c>
      <c r="G222" s="7">
        <f>' data'!D$157</f>
        <v>7365.2740000000003</v>
      </c>
      <c r="I222" s="9">
        <f>0.0005*kin!C222</f>
        <v>0.196631</v>
      </c>
      <c r="J222" s="9">
        <f>0.0005*kin!D222</f>
        <v>0.1965095</v>
      </c>
      <c r="K222" s="9"/>
      <c r="L222" s="9">
        <f t="shared" si="24"/>
        <v>0.46848250000000002</v>
      </c>
      <c r="M222" s="9">
        <f t="shared" si="25"/>
        <v>0.57652740000000002</v>
      </c>
      <c r="N222" s="8"/>
      <c r="O222" s="8">
        <f t="shared" si="20"/>
        <v>0.41971898630151605</v>
      </c>
      <c r="P222" s="8">
        <f t="shared" si="21"/>
        <v>0.34085023539210796</v>
      </c>
      <c r="Q222" s="8"/>
      <c r="R222" s="8">
        <f t="shared" si="22"/>
        <v>0.38028461084681198</v>
      </c>
      <c r="S222" s="8">
        <f t="shared" si="23"/>
        <v>5.5768628591755243E-2</v>
      </c>
    </row>
    <row r="223" spans="1:19" x14ac:dyDescent="0.25">
      <c r="A223" s="7">
        <v>12</v>
      </c>
      <c r="B223" s="3" t="s">
        <v>47</v>
      </c>
      <c r="C223" s="7">
        <f>' data'!C65</f>
        <v>2765.1559999999999</v>
      </c>
      <c r="D223" s="7">
        <f>' data'!D65</f>
        <v>2487.2510000000002</v>
      </c>
      <c r="F223" s="7">
        <f>' data'!C$158</f>
        <v>4199.518</v>
      </c>
      <c r="G223" s="7">
        <f>' data'!D$158</f>
        <v>4515.18</v>
      </c>
      <c r="I223" s="9">
        <f>0.0005*kin!C223</f>
        <v>1.3825780000000001</v>
      </c>
      <c r="J223" s="9">
        <f>0.0005*kin!D223</f>
        <v>1.2436255000000001</v>
      </c>
      <c r="K223" s="9"/>
      <c r="L223" s="9">
        <f t="shared" si="24"/>
        <v>0.25995180000000007</v>
      </c>
      <c r="M223" s="9">
        <f t="shared" si="25"/>
        <v>0.29151800000000005</v>
      </c>
      <c r="N223" s="8"/>
      <c r="O223" s="8">
        <f t="shared" si="20"/>
        <v>5.3185936777510285</v>
      </c>
      <c r="P223" s="8">
        <f t="shared" si="21"/>
        <v>4.2660333152669816</v>
      </c>
      <c r="Q223" s="8"/>
      <c r="R223" s="8">
        <f t="shared" si="22"/>
        <v>4.7923134965090046</v>
      </c>
      <c r="S223" s="8">
        <f t="shared" si="23"/>
        <v>0.7442725699206475</v>
      </c>
    </row>
    <row r="224" spans="1:19" x14ac:dyDescent="0.25">
      <c r="A224" s="7">
        <v>12</v>
      </c>
      <c r="B224" s="3" t="s">
        <v>48</v>
      </c>
      <c r="C224" s="7">
        <f>' data'!C66</f>
        <v>567.92499999999995</v>
      </c>
      <c r="D224" s="7">
        <f>' data'!D66</f>
        <v>527.87300000000005</v>
      </c>
      <c r="F224" s="7">
        <f>' data'!C$159</f>
        <v>4538.3069999999998</v>
      </c>
      <c r="G224" s="7">
        <f>' data'!D$159</f>
        <v>5409.875</v>
      </c>
      <c r="I224" s="9">
        <f>0.0005*kin!C224</f>
        <v>0.28396250000000001</v>
      </c>
      <c r="J224" s="9">
        <f>0.0005*kin!D224</f>
        <v>0.26393650000000002</v>
      </c>
      <c r="K224" s="9"/>
      <c r="L224" s="9">
        <f t="shared" si="24"/>
        <v>0.2938307</v>
      </c>
      <c r="M224" s="9">
        <f t="shared" si="25"/>
        <v>0.38098750000000003</v>
      </c>
      <c r="N224" s="8"/>
      <c r="O224" s="8">
        <f t="shared" si="20"/>
        <v>0.96641535414781377</v>
      </c>
      <c r="P224" s="8">
        <f t="shared" si="21"/>
        <v>0.69276944781652938</v>
      </c>
      <c r="Q224" s="8"/>
      <c r="R224" s="8">
        <f t="shared" si="22"/>
        <v>0.82959240098217157</v>
      </c>
      <c r="S224" s="8">
        <f t="shared" si="23"/>
        <v>0.1934968760107903</v>
      </c>
    </row>
    <row r="225" spans="1:19" x14ac:dyDescent="0.25">
      <c r="A225" s="7">
        <v>12</v>
      </c>
      <c r="B225" s="3" t="s">
        <v>49</v>
      </c>
      <c r="C225" s="7">
        <f>' data'!C67</f>
        <v>377.50099999999998</v>
      </c>
      <c r="D225" s="7">
        <f>' data'!D67</f>
        <v>338.81900000000002</v>
      </c>
      <c r="F225" s="7">
        <f>' data'!C$160</f>
        <v>4644.8599999999997</v>
      </c>
      <c r="G225" s="7">
        <f>' data'!D$160</f>
        <v>5835.57</v>
      </c>
      <c r="I225" s="9">
        <f>0.0005*kin!C225</f>
        <v>0.18875049999999999</v>
      </c>
      <c r="J225" s="9">
        <f>0.0005*kin!D225</f>
        <v>0.16940950000000002</v>
      </c>
      <c r="K225" s="9"/>
      <c r="L225" s="9">
        <f t="shared" si="24"/>
        <v>0.30448600000000003</v>
      </c>
      <c r="M225" s="9">
        <f t="shared" si="25"/>
        <v>0.42355699999999996</v>
      </c>
      <c r="N225" s="8"/>
      <c r="O225" s="8">
        <f t="shared" si="20"/>
        <v>0.61989878023948541</v>
      </c>
      <c r="P225" s="8">
        <f t="shared" si="21"/>
        <v>0.39996859926763112</v>
      </c>
      <c r="Q225" s="8"/>
      <c r="R225" s="8">
        <f t="shared" si="22"/>
        <v>0.50993368975355824</v>
      </c>
      <c r="S225" s="8">
        <f t="shared" si="23"/>
        <v>0.15551412235278297</v>
      </c>
    </row>
    <row r="226" spans="1:19" x14ac:dyDescent="0.25">
      <c r="A226" s="7">
        <v>12</v>
      </c>
      <c r="B226" s="3" t="s">
        <v>50</v>
      </c>
      <c r="C226">
        <f>' data'!E60</f>
        <v>594.60400000000004</v>
      </c>
      <c r="D226" s="7">
        <f>' data'!F60</f>
        <v>563.35299999999995</v>
      </c>
      <c r="F226" s="7">
        <f>' data'!E$153</f>
        <v>6688.9449999999997</v>
      </c>
      <c r="G226" s="7">
        <f>' data'!F$153</f>
        <v>5894.5339999999997</v>
      </c>
      <c r="I226" s="9">
        <f>0.0005*kin!C226</f>
        <v>0.29730200000000001</v>
      </c>
      <c r="J226" s="9">
        <f>0.0005*kin!D226</f>
        <v>0.2816765</v>
      </c>
      <c r="K226" s="9"/>
      <c r="L226" s="9">
        <f t="shared" si="24"/>
        <v>0.50889449999999992</v>
      </c>
      <c r="M226" s="9">
        <f t="shared" si="25"/>
        <v>0.42945339999999999</v>
      </c>
      <c r="N226" s="8"/>
      <c r="O226" s="8">
        <f t="shared" ref="O226:O289" si="26">I226/L226</f>
        <v>0.58421146229719534</v>
      </c>
      <c r="P226" s="8">
        <f t="shared" ref="P226:P289" si="27">J226/M226</f>
        <v>0.65589537770570683</v>
      </c>
      <c r="Q226" s="8"/>
      <c r="R226" s="8">
        <f t="shared" ref="R226:R289" si="28">AVERAGE(O226:Q226)</f>
        <v>0.62005342000145114</v>
      </c>
      <c r="S226" s="8">
        <f t="shared" ref="S226:S289" si="29">STDEVA(O226:Q226)</f>
        <v>5.0688182687361319E-2</v>
      </c>
    </row>
    <row r="227" spans="1:19" x14ac:dyDescent="0.25">
      <c r="A227" s="7">
        <v>12</v>
      </c>
      <c r="B227" s="3" t="s">
        <v>51</v>
      </c>
      <c r="C227" s="7">
        <f>' data'!E61</f>
        <v>244.82900000000001</v>
      </c>
      <c r="D227" s="7">
        <f>' data'!F61</f>
        <v>218.69200000000001</v>
      </c>
      <c r="F227" s="7">
        <f>' data'!E$154</f>
        <v>3490.8649999999998</v>
      </c>
      <c r="G227" s="7">
        <f>' data'!F$154</f>
        <v>2895.2809999999999</v>
      </c>
      <c r="I227" s="9">
        <f>0.0005*kin!C227</f>
        <v>0.12241450000000001</v>
      </c>
      <c r="J227" s="9">
        <f>0.0005*kin!D227</f>
        <v>0.10934600000000001</v>
      </c>
      <c r="K227" s="9"/>
      <c r="L227" s="9">
        <f t="shared" si="24"/>
        <v>0.18908650000000002</v>
      </c>
      <c r="M227" s="9">
        <f t="shared" si="25"/>
        <v>0.12952810000000001</v>
      </c>
      <c r="N227" s="8"/>
      <c r="O227" s="8">
        <f t="shared" si="26"/>
        <v>0.64739947061265612</v>
      </c>
      <c r="P227" s="8">
        <f t="shared" si="27"/>
        <v>0.84418747746627953</v>
      </c>
      <c r="Q227" s="8"/>
      <c r="R227" s="8">
        <f t="shared" si="28"/>
        <v>0.74579347403946783</v>
      </c>
      <c r="S227" s="8">
        <f t="shared" si="29"/>
        <v>0.139150134102382</v>
      </c>
    </row>
    <row r="228" spans="1:19" x14ac:dyDescent="0.25">
      <c r="A228" s="7">
        <v>12</v>
      </c>
      <c r="B228" s="3" t="s">
        <v>52</v>
      </c>
      <c r="C228" s="7">
        <f>' data'!E62</f>
        <v>146.85599999999999</v>
      </c>
      <c r="D228" s="7">
        <f>' data'!F62</f>
        <v>144.68600000000001</v>
      </c>
      <c r="F228" s="7">
        <f>' data'!E$155</f>
        <v>7420.2330000000002</v>
      </c>
      <c r="G228" s="7">
        <f>' data'!F$155</f>
        <v>7127.6090000000004</v>
      </c>
      <c r="I228" s="9">
        <f>0.0005*kin!C228</f>
        <v>7.3427999999999993E-2</v>
      </c>
      <c r="J228" s="9">
        <f>0.0005*kin!D228</f>
        <v>7.2343000000000005E-2</v>
      </c>
      <c r="K228" s="9"/>
      <c r="L228" s="9">
        <f t="shared" si="24"/>
        <v>0.58202330000000002</v>
      </c>
      <c r="M228" s="9">
        <f t="shared" si="25"/>
        <v>0.5527609</v>
      </c>
      <c r="N228" s="8"/>
      <c r="O228" s="8">
        <f t="shared" si="26"/>
        <v>0.12615989772230765</v>
      </c>
      <c r="P228" s="8">
        <f t="shared" si="27"/>
        <v>0.13087575477932684</v>
      </c>
      <c r="Q228" s="8"/>
      <c r="R228" s="8">
        <f t="shared" si="28"/>
        <v>0.12851782625081726</v>
      </c>
      <c r="S228" s="8">
        <f t="shared" si="29"/>
        <v>3.3346145041247004E-3</v>
      </c>
    </row>
    <row r="229" spans="1:19" x14ac:dyDescent="0.25">
      <c r="A229" s="7">
        <v>12</v>
      </c>
      <c r="B229" s="3" t="s">
        <v>53</v>
      </c>
      <c r="C229" s="7">
        <f>' data'!E63</f>
        <v>447.13400000000001</v>
      </c>
      <c r="D229" s="7">
        <f>' data'!F63</f>
        <v>426.74099999999999</v>
      </c>
      <c r="F229" s="7">
        <f>' data'!E$156</f>
        <v>7963.2269999999999</v>
      </c>
      <c r="G229" s="7">
        <f>' data'!F$156</f>
        <v>6660.0410000000002</v>
      </c>
      <c r="I229" s="9">
        <f>0.0005*kin!C229</f>
        <v>0.22356700000000002</v>
      </c>
      <c r="J229" s="9">
        <f>0.0005*kin!D229</f>
        <v>0.21337049999999999</v>
      </c>
      <c r="K229" s="9"/>
      <c r="L229" s="9">
        <f t="shared" si="24"/>
        <v>0.63632270000000002</v>
      </c>
      <c r="M229" s="9">
        <f t="shared" si="25"/>
        <v>0.50600410000000007</v>
      </c>
      <c r="N229" s="8"/>
      <c r="O229" s="8">
        <f t="shared" si="26"/>
        <v>0.35134217276862828</v>
      </c>
      <c r="P229" s="8">
        <f t="shared" si="27"/>
        <v>0.42167741328578162</v>
      </c>
      <c r="Q229" s="8"/>
      <c r="R229" s="8">
        <f t="shared" si="28"/>
        <v>0.38650979302720495</v>
      </c>
      <c r="S229" s="8">
        <f t="shared" si="29"/>
        <v>4.9734525526065936E-2</v>
      </c>
    </row>
    <row r="230" spans="1:19" x14ac:dyDescent="0.25">
      <c r="A230" s="7">
        <v>12</v>
      </c>
      <c r="B230" s="3" t="s">
        <v>54</v>
      </c>
      <c r="C230" s="7">
        <f>' data'!E64</f>
        <v>384.70699999999999</v>
      </c>
      <c r="D230" s="7">
        <f>' data'!F64</f>
        <v>326.37299999999999</v>
      </c>
      <c r="F230" s="7">
        <f>' data'!E$157</f>
        <v>5585.8190000000004</v>
      </c>
      <c r="G230" s="7">
        <f>' data'!F$157</f>
        <v>4694.2280000000001</v>
      </c>
      <c r="I230" s="9">
        <f>0.0005*kin!C230</f>
        <v>0.19235350000000001</v>
      </c>
      <c r="J230" s="9">
        <f>0.0005*kin!D230</f>
        <v>0.16318650000000001</v>
      </c>
      <c r="K230" s="9"/>
      <c r="L230" s="9">
        <f t="shared" si="24"/>
        <v>0.39858190000000004</v>
      </c>
      <c r="M230" s="9">
        <f t="shared" si="25"/>
        <v>0.3094228</v>
      </c>
      <c r="N230" s="8"/>
      <c r="O230" s="8">
        <f t="shared" si="26"/>
        <v>0.48259466874938373</v>
      </c>
      <c r="P230" s="8">
        <f t="shared" si="27"/>
        <v>0.52739003072818169</v>
      </c>
      <c r="Q230" s="8"/>
      <c r="R230" s="8">
        <f t="shared" si="28"/>
        <v>0.50499234973878271</v>
      </c>
      <c r="S230" s="8">
        <f t="shared" si="29"/>
        <v>3.1675104220914081E-2</v>
      </c>
    </row>
    <row r="231" spans="1:19" x14ac:dyDescent="0.25">
      <c r="A231" s="7">
        <v>12</v>
      </c>
      <c r="B231" s="3" t="s">
        <v>55</v>
      </c>
      <c r="C231" s="7">
        <f>' data'!E65</f>
        <v>271.42</v>
      </c>
      <c r="D231" s="7">
        <f>' data'!F65</f>
        <v>245.59</v>
      </c>
      <c r="F231" s="7">
        <f>' data'!E$158</f>
        <v>6148.5069999999996</v>
      </c>
      <c r="G231" s="7">
        <f>' data'!F$158</f>
        <v>4353.6120000000001</v>
      </c>
      <c r="I231" s="9">
        <f>0.0005*kin!C231</f>
        <v>0.13571</v>
      </c>
      <c r="J231" s="9">
        <f>0.0005*kin!D231</f>
        <v>0.122795</v>
      </c>
      <c r="K231" s="9"/>
      <c r="L231" s="9">
        <f t="shared" si="24"/>
        <v>0.45485069999999994</v>
      </c>
      <c r="M231" s="9">
        <f t="shared" si="25"/>
        <v>0.27536119999999997</v>
      </c>
      <c r="N231" s="8"/>
      <c r="O231" s="8">
        <f t="shared" si="26"/>
        <v>0.29836163822546613</v>
      </c>
      <c r="P231" s="8">
        <f t="shared" si="27"/>
        <v>0.44594154877302983</v>
      </c>
      <c r="Q231" s="8"/>
      <c r="R231" s="8">
        <f t="shared" si="28"/>
        <v>0.37215159349924798</v>
      </c>
      <c r="S231" s="8">
        <f t="shared" si="29"/>
        <v>0.10435475551508647</v>
      </c>
    </row>
    <row r="232" spans="1:19" x14ac:dyDescent="0.25">
      <c r="A232" s="7">
        <v>12</v>
      </c>
      <c r="B232" s="3" t="s">
        <v>56</v>
      </c>
      <c r="C232" s="7">
        <f>' data'!E66</f>
        <v>172.602</v>
      </c>
      <c r="D232" s="7">
        <f>' data'!F66</f>
        <v>173.785</v>
      </c>
      <c r="F232" s="7">
        <f>' data'!E$159</f>
        <v>3327.3980000000001</v>
      </c>
      <c r="G232" s="7">
        <f>' data'!F$159</f>
        <v>2803.8829999999998</v>
      </c>
      <c r="I232" s="9">
        <f>0.0005*kin!C232</f>
        <v>8.6301000000000003E-2</v>
      </c>
      <c r="J232" s="9">
        <f>0.0005*kin!D232</f>
        <v>8.6892499999999998E-2</v>
      </c>
      <c r="K232" s="9"/>
      <c r="L232" s="9">
        <f t="shared" si="24"/>
        <v>0.17273980000000003</v>
      </c>
      <c r="M232" s="9">
        <f t="shared" si="25"/>
        <v>0.12038829999999998</v>
      </c>
      <c r="N232" s="8"/>
      <c r="O232" s="8">
        <f t="shared" si="26"/>
        <v>0.49960113419142543</v>
      </c>
      <c r="P232" s="8">
        <f t="shared" si="27"/>
        <v>0.72176864363065196</v>
      </c>
      <c r="Q232" s="8"/>
      <c r="R232" s="8">
        <f t="shared" si="28"/>
        <v>0.61068488891103867</v>
      </c>
      <c r="S232" s="8">
        <f t="shared" si="29"/>
        <v>0.15709615248380401</v>
      </c>
    </row>
    <row r="233" spans="1:19" x14ac:dyDescent="0.25">
      <c r="A233" s="7">
        <v>12</v>
      </c>
      <c r="B233" s="3" t="s">
        <v>57</v>
      </c>
      <c r="C233" s="7">
        <f>' data'!E67</f>
        <v>270.209</v>
      </c>
      <c r="D233" s="7">
        <f>' data'!F67</f>
        <v>281.24200000000002</v>
      </c>
      <c r="F233" s="7">
        <f>' data'!E$160</f>
        <v>7379.2520000000004</v>
      </c>
      <c r="G233" s="7">
        <f>' data'!F$160</f>
        <v>6639.2160000000003</v>
      </c>
      <c r="I233" s="9">
        <f>0.0005*kin!C233</f>
        <v>0.13510450000000002</v>
      </c>
      <c r="J233" s="9">
        <f>0.0005*kin!D233</f>
        <v>0.14062100000000002</v>
      </c>
      <c r="K233" s="9"/>
      <c r="L233" s="9">
        <f t="shared" si="24"/>
        <v>0.57792520000000003</v>
      </c>
      <c r="M233" s="9">
        <f t="shared" si="25"/>
        <v>0.50392160000000008</v>
      </c>
      <c r="N233" s="8"/>
      <c r="O233" s="8">
        <f t="shared" si="26"/>
        <v>0.23377506293201961</v>
      </c>
      <c r="P233" s="8">
        <f t="shared" si="27"/>
        <v>0.27905332893053203</v>
      </c>
      <c r="Q233" s="8"/>
      <c r="R233" s="8">
        <f t="shared" si="28"/>
        <v>0.25641419593127579</v>
      </c>
      <c r="S233" s="8">
        <f t="shared" si="29"/>
        <v>3.201656892791642E-2</v>
      </c>
    </row>
    <row r="234" spans="1:19" x14ac:dyDescent="0.25">
      <c r="A234" s="7">
        <v>12</v>
      </c>
      <c r="B234" s="3" t="s">
        <v>58</v>
      </c>
      <c r="C234">
        <f>' data'!G60</f>
        <v>321.34300000000002</v>
      </c>
      <c r="D234" s="7">
        <f>' data'!H60</f>
        <v>300.75099999999998</v>
      </c>
      <c r="F234" s="7">
        <f>' data'!G$153</f>
        <v>5862.02</v>
      </c>
      <c r="G234" s="7">
        <f>' data'!H$153</f>
        <v>5729.2269999999999</v>
      </c>
      <c r="I234" s="9">
        <f>0.0005*kin!C234</f>
        <v>0.16067150000000002</v>
      </c>
      <c r="J234" s="9">
        <f>0.0005*kin!D234</f>
        <v>0.1503755</v>
      </c>
      <c r="K234" s="9"/>
      <c r="L234" s="9">
        <f t="shared" si="24"/>
        <v>0.42620200000000008</v>
      </c>
      <c r="M234" s="9">
        <f t="shared" si="25"/>
        <v>0.41292269999999998</v>
      </c>
      <c r="N234" s="8"/>
      <c r="O234" s="8">
        <f t="shared" si="26"/>
        <v>0.37698438768471287</v>
      </c>
      <c r="P234" s="8">
        <f t="shared" si="27"/>
        <v>0.36417348816134354</v>
      </c>
      <c r="Q234" s="8"/>
      <c r="R234" s="8">
        <f t="shared" si="28"/>
        <v>0.37057893792302821</v>
      </c>
      <c r="S234" s="8">
        <f t="shared" si="29"/>
        <v>9.0586739260739655E-3</v>
      </c>
    </row>
    <row r="235" spans="1:19" x14ac:dyDescent="0.25">
      <c r="A235" s="7">
        <v>12</v>
      </c>
      <c r="B235" s="3" t="s">
        <v>59</v>
      </c>
      <c r="C235" s="7">
        <f>' data'!G61</f>
        <v>212.07499999999999</v>
      </c>
      <c r="D235" s="7">
        <f>' data'!H61</f>
        <v>210.703</v>
      </c>
      <c r="F235" s="7">
        <f>' data'!G$154</f>
        <v>8064.0739999999996</v>
      </c>
      <c r="G235" s="7">
        <f>' data'!H$154</f>
        <v>8619.8070000000007</v>
      </c>
      <c r="I235" s="9">
        <f>0.0005*kin!C235</f>
        <v>0.10603749999999999</v>
      </c>
      <c r="J235" s="9">
        <f>0.0005*kin!D235</f>
        <v>0.1053515</v>
      </c>
      <c r="K235" s="9"/>
      <c r="L235" s="9">
        <f t="shared" si="24"/>
        <v>0.64640739999999997</v>
      </c>
      <c r="M235" s="9">
        <f t="shared" si="25"/>
        <v>0.70198070000000012</v>
      </c>
      <c r="N235" s="8"/>
      <c r="O235" s="8">
        <f t="shared" si="26"/>
        <v>0.16404128418084321</v>
      </c>
      <c r="P235" s="8">
        <f t="shared" si="27"/>
        <v>0.15007748788535066</v>
      </c>
      <c r="Q235" s="8"/>
      <c r="R235" s="8">
        <f t="shared" si="28"/>
        <v>0.15705938603309694</v>
      </c>
      <c r="S235" s="8">
        <f t="shared" si="29"/>
        <v>9.8738950516503721E-3</v>
      </c>
    </row>
    <row r="236" spans="1:19" x14ac:dyDescent="0.25">
      <c r="A236" s="7">
        <v>12</v>
      </c>
      <c r="B236" s="3" t="s">
        <v>60</v>
      </c>
      <c r="C236" s="7">
        <f>' data'!G62</f>
        <v>230.828</v>
      </c>
      <c r="D236" s="7">
        <f>' data'!H62</f>
        <v>221.05799999999999</v>
      </c>
      <c r="F236" s="7">
        <f>' data'!G$155</f>
        <v>5607.5460000000003</v>
      </c>
      <c r="G236" s="7">
        <f>' data'!H$155</f>
        <v>6403.223</v>
      </c>
      <c r="I236" s="9">
        <f>0.0005*kin!C236</f>
        <v>0.115414</v>
      </c>
      <c r="J236" s="9">
        <f>0.0005*kin!D236</f>
        <v>0.110529</v>
      </c>
      <c r="K236" s="9"/>
      <c r="L236" s="9">
        <f t="shared" si="24"/>
        <v>0.40075460000000007</v>
      </c>
      <c r="M236" s="9">
        <f t="shared" si="25"/>
        <v>0.48032229999999998</v>
      </c>
      <c r="N236" s="8"/>
      <c r="O236" s="8">
        <f t="shared" si="26"/>
        <v>0.28799170365106225</v>
      </c>
      <c r="P236" s="8">
        <f t="shared" si="27"/>
        <v>0.2301142378773586</v>
      </c>
      <c r="Q236" s="8"/>
      <c r="R236" s="8">
        <f t="shared" si="28"/>
        <v>0.25905297076421041</v>
      </c>
      <c r="S236" s="8">
        <f t="shared" si="29"/>
        <v>4.0925548526478284E-2</v>
      </c>
    </row>
    <row r="237" spans="1:19" x14ac:dyDescent="0.25">
      <c r="A237" s="7">
        <v>12</v>
      </c>
      <c r="B237" s="3" t="s">
        <v>61</v>
      </c>
      <c r="C237" s="7">
        <f>' data'!G63</f>
        <v>317.14600000000002</v>
      </c>
      <c r="D237" s="7">
        <f>' data'!H63</f>
        <v>313.40800000000002</v>
      </c>
      <c r="F237" s="7">
        <f>' data'!G$156</f>
        <v>5889.2659999999996</v>
      </c>
      <c r="G237" s="7">
        <f>' data'!H$156</f>
        <v>6457.1459999999997</v>
      </c>
      <c r="I237" s="9">
        <f>0.0005*kin!C237</f>
        <v>0.15857300000000002</v>
      </c>
      <c r="J237" s="9">
        <f>0.0005*kin!D237</f>
        <v>0.15670400000000001</v>
      </c>
      <c r="K237" s="9"/>
      <c r="L237" s="9">
        <f t="shared" si="24"/>
        <v>0.42892659999999994</v>
      </c>
      <c r="M237" s="9">
        <f t="shared" si="25"/>
        <v>0.4857146</v>
      </c>
      <c r="N237" s="8"/>
      <c r="O237" s="8">
        <f t="shared" si="26"/>
        <v>0.36969728620234799</v>
      </c>
      <c r="P237" s="8">
        <f t="shared" si="27"/>
        <v>0.32262567359515243</v>
      </c>
      <c r="Q237" s="8"/>
      <c r="R237" s="8">
        <f t="shared" si="28"/>
        <v>0.34616147989875024</v>
      </c>
      <c r="S237" s="8">
        <f t="shared" si="29"/>
        <v>3.3284656475934163E-2</v>
      </c>
    </row>
    <row r="238" spans="1:19" x14ac:dyDescent="0.25">
      <c r="A238" s="7">
        <v>12</v>
      </c>
      <c r="B238" s="3" t="s">
        <v>62</v>
      </c>
      <c r="C238" s="7">
        <f>' data'!G64</f>
        <v>294.678</v>
      </c>
      <c r="D238" s="7">
        <f>' data'!H64</f>
        <v>283.03100000000001</v>
      </c>
      <c r="F238" s="7">
        <f>' data'!G$157</f>
        <v>4734.5879999999997</v>
      </c>
      <c r="G238" s="7">
        <f>' data'!H$157</f>
        <v>5214.0050000000001</v>
      </c>
      <c r="I238" s="9">
        <f>0.0005*kin!C238</f>
        <v>0.147339</v>
      </c>
      <c r="J238" s="9">
        <f>0.0005*kin!D238</f>
        <v>0.14151550000000002</v>
      </c>
      <c r="K238" s="9"/>
      <c r="L238" s="9">
        <f t="shared" si="24"/>
        <v>0.31345880000000004</v>
      </c>
      <c r="M238" s="9">
        <f t="shared" si="25"/>
        <v>0.36140050000000001</v>
      </c>
      <c r="N238" s="8"/>
      <c r="O238" s="8">
        <f t="shared" si="26"/>
        <v>0.47004263399209079</v>
      </c>
      <c r="P238" s="8">
        <f t="shared" si="27"/>
        <v>0.39157527452230978</v>
      </c>
      <c r="Q238" s="8"/>
      <c r="R238" s="8">
        <f t="shared" si="28"/>
        <v>0.43080895425720028</v>
      </c>
      <c r="S238" s="8">
        <f t="shared" si="29"/>
        <v>5.5484801982884607E-2</v>
      </c>
    </row>
    <row r="239" spans="1:19" x14ac:dyDescent="0.25">
      <c r="A239" s="7">
        <v>12</v>
      </c>
      <c r="B239" s="3" t="s">
        <v>63</v>
      </c>
      <c r="C239" s="7">
        <f>' data'!G65</f>
        <v>300.29300000000001</v>
      </c>
      <c r="D239" s="7">
        <f>' data'!H65</f>
        <v>400.82400000000001</v>
      </c>
      <c r="F239" s="7">
        <f>' data'!G$158</f>
        <v>6172.4790000000003</v>
      </c>
      <c r="G239" s="7">
        <f>' data'!H$158</f>
        <v>5539.1</v>
      </c>
      <c r="I239" s="9">
        <f>0.0005*kin!C239</f>
        <v>0.15014650000000002</v>
      </c>
      <c r="J239" s="9">
        <f>0.0005*kin!D239</f>
        <v>0.20041200000000001</v>
      </c>
      <c r="K239" s="9"/>
      <c r="L239" s="9">
        <f t="shared" si="24"/>
        <v>0.45724790000000004</v>
      </c>
      <c r="M239" s="9">
        <f t="shared" si="25"/>
        <v>0.39390999999999998</v>
      </c>
      <c r="N239" s="8"/>
      <c r="O239" s="8">
        <f t="shared" si="26"/>
        <v>0.32837001547738109</v>
      </c>
      <c r="P239" s="8">
        <f t="shared" si="27"/>
        <v>0.50877611637176012</v>
      </c>
      <c r="Q239" s="8"/>
      <c r="R239" s="8">
        <f t="shared" si="28"/>
        <v>0.41857306592457061</v>
      </c>
      <c r="S239" s="8">
        <f t="shared" si="29"/>
        <v>0.12756637730984005</v>
      </c>
    </row>
    <row r="240" spans="1:19" x14ac:dyDescent="0.25">
      <c r="A240" s="7">
        <v>12</v>
      </c>
      <c r="B240" s="3" t="s">
        <v>64</v>
      </c>
      <c r="C240" s="7">
        <f>' data'!G66</f>
        <v>342.67899999999997</v>
      </c>
      <c r="D240" s="7">
        <f>' data'!H66</f>
        <v>344.22899999999998</v>
      </c>
      <c r="F240" s="7">
        <f>' data'!G$159</f>
        <v>5466.6589999999997</v>
      </c>
      <c r="G240" s="7">
        <f>' data'!H$159</f>
        <v>5926.9579999999996</v>
      </c>
      <c r="I240" s="9">
        <f>0.0005*kin!C240</f>
        <v>0.17133949999999998</v>
      </c>
      <c r="J240" s="9">
        <f>0.0005*kin!D240</f>
        <v>0.1721145</v>
      </c>
      <c r="K240" s="9"/>
      <c r="L240" s="9">
        <f t="shared" si="24"/>
        <v>0.38666590000000001</v>
      </c>
      <c r="M240" s="9">
        <f t="shared" si="25"/>
        <v>0.43269579999999996</v>
      </c>
      <c r="N240" s="8"/>
      <c r="O240" s="8">
        <f t="shared" si="26"/>
        <v>0.44312027515226965</v>
      </c>
      <c r="P240" s="8">
        <f t="shared" si="27"/>
        <v>0.39777252286710435</v>
      </c>
      <c r="Q240" s="8"/>
      <c r="R240" s="8">
        <f t="shared" si="28"/>
        <v>0.420446399009687</v>
      </c>
      <c r="S240" s="8">
        <f t="shared" si="29"/>
        <v>3.2065703152408143E-2</v>
      </c>
    </row>
    <row r="241" spans="1:19" x14ac:dyDescent="0.25">
      <c r="A241" s="7">
        <v>12</v>
      </c>
      <c r="B241" s="3" t="s">
        <v>65</v>
      </c>
      <c r="C241" s="7">
        <f>' data'!G67</f>
        <v>300.27600000000001</v>
      </c>
      <c r="D241" s="7">
        <f>' data'!H67</f>
        <v>296.661</v>
      </c>
      <c r="F241" s="7">
        <f>' data'!G$160</f>
        <v>8402.3610000000008</v>
      </c>
      <c r="G241" s="7">
        <f>' data'!H$160</f>
        <v>8505.8719999999994</v>
      </c>
      <c r="I241" s="9">
        <f>0.0005*kin!C241</f>
        <v>0.15013800000000002</v>
      </c>
      <c r="J241" s="9">
        <f>0.0005*kin!D241</f>
        <v>0.1483305</v>
      </c>
      <c r="K241" s="9"/>
      <c r="L241" s="9">
        <f t="shared" si="24"/>
        <v>0.68023610000000012</v>
      </c>
      <c r="M241" s="9">
        <f t="shared" si="25"/>
        <v>0.69058719999999996</v>
      </c>
      <c r="N241" s="8"/>
      <c r="O241" s="8">
        <f t="shared" si="26"/>
        <v>0.220714543082909</v>
      </c>
      <c r="P241" s="8">
        <f t="shared" si="27"/>
        <v>0.21478895062057335</v>
      </c>
      <c r="Q241" s="8"/>
      <c r="R241" s="8">
        <f t="shared" si="28"/>
        <v>0.21775174685174117</v>
      </c>
      <c r="S241" s="8">
        <f t="shared" si="29"/>
        <v>4.1900266126654291E-3</v>
      </c>
    </row>
    <row r="242" spans="1:19" x14ac:dyDescent="0.25">
      <c r="A242" s="7">
        <v>12</v>
      </c>
      <c r="B242" s="3" t="s">
        <v>66</v>
      </c>
      <c r="C242" s="7">
        <f>' data'!I60</f>
        <v>600.97299999999996</v>
      </c>
      <c r="D242" s="7">
        <f>' data'!J60</f>
        <v>567.447</v>
      </c>
      <c r="F242" s="7">
        <f>' data'!I$153</f>
        <v>5811.2939999999999</v>
      </c>
      <c r="G242" s="7">
        <f>' data'!J$153</f>
        <v>6826.4139999999998</v>
      </c>
      <c r="I242" s="9">
        <f>0.0005*kin!C242</f>
        <v>0.30048649999999999</v>
      </c>
      <c r="J242" s="9">
        <f>0.0005*kin!D242</f>
        <v>0.28372350000000002</v>
      </c>
      <c r="K242" s="9"/>
      <c r="L242" s="9">
        <f t="shared" si="24"/>
        <v>0.42112939999999999</v>
      </c>
      <c r="M242" s="9">
        <f t="shared" si="25"/>
        <v>0.52264139999999992</v>
      </c>
      <c r="N242" s="8"/>
      <c r="O242" s="8">
        <f t="shared" si="26"/>
        <v>0.71352534399165668</v>
      </c>
      <c r="P242" s="8">
        <f t="shared" si="27"/>
        <v>0.54286457215214878</v>
      </c>
      <c r="Q242" s="8"/>
      <c r="R242" s="8">
        <f t="shared" si="28"/>
        <v>0.62819495807190273</v>
      </c>
      <c r="S242" s="8">
        <f t="shared" si="29"/>
        <v>0.12067538905024583</v>
      </c>
    </row>
    <row r="243" spans="1:19" x14ac:dyDescent="0.25">
      <c r="A243" s="7">
        <v>12</v>
      </c>
      <c r="B243" s="3" t="s">
        <v>67</v>
      </c>
      <c r="C243" s="7">
        <f>' data'!I61</f>
        <v>416.16899999999998</v>
      </c>
      <c r="D243" s="7">
        <f>' data'!J61</f>
        <v>393.80200000000002</v>
      </c>
      <c r="F243" s="7">
        <f>' data'!I$154</f>
        <v>6232.4189999999999</v>
      </c>
      <c r="G243" s="7">
        <f>' data'!J$154</f>
        <v>6569.7269999999999</v>
      </c>
      <c r="I243" s="9">
        <f>0.0005*kin!C243</f>
        <v>0.20808450000000001</v>
      </c>
      <c r="J243" s="9">
        <f>0.0005*kin!D243</f>
        <v>0.19690100000000002</v>
      </c>
      <c r="K243" s="9"/>
      <c r="L243" s="9">
        <f t="shared" si="24"/>
        <v>0.46324189999999998</v>
      </c>
      <c r="M243" s="9">
        <f t="shared" si="25"/>
        <v>0.49697269999999993</v>
      </c>
      <c r="N243" s="8"/>
      <c r="O243" s="8">
        <f t="shared" si="26"/>
        <v>0.449191880095475</v>
      </c>
      <c r="P243" s="8">
        <f t="shared" si="27"/>
        <v>0.39620083759128027</v>
      </c>
      <c r="Q243" s="8"/>
      <c r="R243" s="8">
        <f t="shared" si="28"/>
        <v>0.42269635884337764</v>
      </c>
      <c r="S243" s="8">
        <f t="shared" si="29"/>
        <v>3.7470325496860662E-2</v>
      </c>
    </row>
    <row r="244" spans="1:19" x14ac:dyDescent="0.25">
      <c r="A244" s="7">
        <v>12</v>
      </c>
      <c r="B244" s="3" t="s">
        <v>68</v>
      </c>
      <c r="C244" s="7">
        <f>' data'!I62</f>
        <v>197.40600000000001</v>
      </c>
      <c r="D244" s="7">
        <f>' data'!J62</f>
        <v>196.41200000000001</v>
      </c>
      <c r="F244" s="7">
        <f>' data'!I$155</f>
        <v>5137.683</v>
      </c>
      <c r="G244" s="7">
        <f>' data'!J$155</f>
        <v>5355.72</v>
      </c>
      <c r="I244" s="9">
        <f>0.0005*kin!C244</f>
        <v>9.8702999999999999E-2</v>
      </c>
      <c r="J244" s="9">
        <f>0.0005*kin!D244</f>
        <v>9.8206000000000002E-2</v>
      </c>
      <c r="K244" s="9"/>
      <c r="L244" s="9">
        <f t="shared" si="24"/>
        <v>0.35376830000000004</v>
      </c>
      <c r="M244" s="9">
        <f t="shared" si="25"/>
        <v>0.37557200000000002</v>
      </c>
      <c r="N244" s="8"/>
      <c r="O244" s="8">
        <f t="shared" si="26"/>
        <v>0.27900464795743424</v>
      </c>
      <c r="P244" s="8">
        <f t="shared" si="27"/>
        <v>0.26148381668494985</v>
      </c>
      <c r="Q244" s="8"/>
      <c r="R244" s="8">
        <f t="shared" si="28"/>
        <v>0.27024423232119205</v>
      </c>
      <c r="S244" s="8">
        <f t="shared" si="29"/>
        <v>1.2389098604799033E-2</v>
      </c>
    </row>
    <row r="245" spans="1:19" x14ac:dyDescent="0.25">
      <c r="A245" s="7">
        <v>12</v>
      </c>
      <c r="B245" s="3" t="s">
        <v>69</v>
      </c>
      <c r="C245" s="7">
        <f>' data'!I63</f>
        <v>481.97500000000002</v>
      </c>
      <c r="D245" s="7">
        <f>' data'!J63</f>
        <v>452.4</v>
      </c>
      <c r="F245" s="7">
        <f>' data'!I$156</f>
        <v>6136.652</v>
      </c>
      <c r="G245" s="7">
        <f>' data'!J$156</f>
        <v>6334.527</v>
      </c>
      <c r="I245" s="9">
        <f>0.0005*kin!C245</f>
        <v>0.24098750000000002</v>
      </c>
      <c r="J245" s="9">
        <f>0.0005*kin!D245</f>
        <v>0.22619999999999998</v>
      </c>
      <c r="K245" s="9"/>
      <c r="L245" s="9">
        <f t="shared" si="24"/>
        <v>0.45366519999999999</v>
      </c>
      <c r="M245" s="9">
        <f t="shared" si="25"/>
        <v>0.47345269999999995</v>
      </c>
      <c r="N245" s="8"/>
      <c r="O245" s="8">
        <f t="shared" si="26"/>
        <v>0.53120120300168505</v>
      </c>
      <c r="P245" s="8">
        <f t="shared" si="27"/>
        <v>0.47776683922174273</v>
      </c>
      <c r="Q245" s="8"/>
      <c r="R245" s="8">
        <f t="shared" si="28"/>
        <v>0.50448402111171387</v>
      </c>
      <c r="S245" s="8">
        <f t="shared" si="29"/>
        <v>3.7783800977186054E-2</v>
      </c>
    </row>
    <row r="246" spans="1:19" x14ac:dyDescent="0.25">
      <c r="A246" s="7">
        <v>12</v>
      </c>
      <c r="B246" s="3" t="s">
        <v>70</v>
      </c>
      <c r="C246" s="7">
        <f>' data'!I64</f>
        <v>405.88299999999998</v>
      </c>
      <c r="D246" s="7">
        <f>' data'!J64</f>
        <v>413.61500000000001</v>
      </c>
      <c r="F246" s="7">
        <f>' data'!I$157</f>
        <v>7671.2160000000003</v>
      </c>
      <c r="G246" s="7">
        <f>' data'!J$157</f>
        <v>8942.4480000000003</v>
      </c>
      <c r="I246" s="9">
        <f>0.0005*kin!C246</f>
        <v>0.2029415</v>
      </c>
      <c r="J246" s="9">
        <f>0.0005*kin!D246</f>
        <v>0.20680750000000001</v>
      </c>
      <c r="K246" s="9"/>
      <c r="L246" s="9">
        <f t="shared" si="24"/>
        <v>0.60712160000000004</v>
      </c>
      <c r="M246" s="9">
        <f t="shared" si="25"/>
        <v>0.73424480000000003</v>
      </c>
      <c r="N246" s="8"/>
      <c r="O246" s="8">
        <f t="shared" si="26"/>
        <v>0.33426829155806675</v>
      </c>
      <c r="P246" s="8">
        <f t="shared" si="27"/>
        <v>0.28166014931259981</v>
      </c>
      <c r="Q246" s="8"/>
      <c r="R246" s="8">
        <f t="shared" si="28"/>
        <v>0.30796422043533328</v>
      </c>
      <c r="S246" s="8">
        <f t="shared" si="29"/>
        <v>3.7199574127396169E-2</v>
      </c>
    </row>
    <row r="247" spans="1:19" x14ac:dyDescent="0.25">
      <c r="A247" s="7">
        <v>12</v>
      </c>
      <c r="B247" s="3" t="s">
        <v>51</v>
      </c>
      <c r="C247" s="7">
        <f>' data'!I65</f>
        <v>210.84800000000001</v>
      </c>
      <c r="D247" s="7">
        <f>' data'!J65</f>
        <v>110.81399999999999</v>
      </c>
      <c r="F247" s="7">
        <f>' data'!I$158</f>
        <v>2936.0749999999998</v>
      </c>
      <c r="G247" s="7">
        <f>' data'!J$158</f>
        <v>903.59400000000005</v>
      </c>
      <c r="I247" s="9">
        <f>0.0005*kin!C247</f>
        <v>0.105424</v>
      </c>
      <c r="J247" s="9">
        <f>0.0005*kin!D247</f>
        <v>5.5406999999999998E-2</v>
      </c>
      <c r="K247" s="9"/>
      <c r="L247" s="9">
        <f t="shared" si="24"/>
        <v>0.13360750000000002</v>
      </c>
      <c r="M247" s="9">
        <f t="shared" si="25"/>
        <v>-6.9640599999999997E-2</v>
      </c>
      <c r="N247" s="8"/>
      <c r="O247" s="8">
        <f t="shared" si="26"/>
        <v>0.7890575005145668</v>
      </c>
      <c r="P247" s="8">
        <f t="shared" si="27"/>
        <v>-0.79561347834452889</v>
      </c>
      <c r="Q247" s="8"/>
      <c r="R247" s="8">
        <f t="shared" si="28"/>
        <v>-3.2779889149810448E-3</v>
      </c>
      <c r="S247" s="8">
        <f t="shared" si="29"/>
        <v>1.1205315951007906</v>
      </c>
    </row>
    <row r="248" spans="1:19" x14ac:dyDescent="0.25">
      <c r="A248" s="7">
        <v>12</v>
      </c>
      <c r="B248" s="3" t="s">
        <v>52</v>
      </c>
      <c r="C248" s="7">
        <f>' data'!I66</f>
        <v>143.499</v>
      </c>
      <c r="D248" s="7">
        <f>' data'!J66</f>
        <v>142.52099999999999</v>
      </c>
      <c r="F248" s="7">
        <f>' data'!I$159</f>
        <v>6725.1210000000001</v>
      </c>
      <c r="G248" s="7">
        <f>' data'!J$159</f>
        <v>6845.0969999999998</v>
      </c>
      <c r="I248" s="9">
        <f>0.0005*kin!C248</f>
        <v>7.1749499999999994E-2</v>
      </c>
      <c r="J248" s="9">
        <f>0.0005*kin!D248</f>
        <v>7.1260499999999991E-2</v>
      </c>
      <c r="K248" s="9"/>
      <c r="L248" s="9">
        <f t="shared" si="24"/>
        <v>0.51251210000000003</v>
      </c>
      <c r="M248" s="9">
        <f t="shared" si="25"/>
        <v>0.52450969999999997</v>
      </c>
      <c r="N248" s="8"/>
      <c r="O248" s="8">
        <f t="shared" si="26"/>
        <v>0.13999571912546063</v>
      </c>
      <c r="P248" s="8">
        <f t="shared" si="27"/>
        <v>0.13586116710520318</v>
      </c>
      <c r="Q248" s="8"/>
      <c r="R248" s="8">
        <f t="shared" si="28"/>
        <v>0.13792844311533192</v>
      </c>
      <c r="S248" s="8">
        <f t="shared" si="29"/>
        <v>2.9235697706925814E-3</v>
      </c>
    </row>
    <row r="249" spans="1:19" x14ac:dyDescent="0.25">
      <c r="A249" s="7">
        <v>12</v>
      </c>
      <c r="B249" s="3" t="s">
        <v>53</v>
      </c>
      <c r="C249" s="7">
        <f>' data'!I67</f>
        <v>375.88600000000002</v>
      </c>
      <c r="D249" s="7">
        <f>' data'!J67</f>
        <v>357.85700000000003</v>
      </c>
      <c r="F249" s="7">
        <f>' data'!I$160</f>
        <v>7111.6139999999996</v>
      </c>
      <c r="G249" s="7">
        <f>' data'!J$160</f>
        <v>7427.1869999999999</v>
      </c>
      <c r="I249" s="9">
        <f>0.0005*kin!C249</f>
        <v>0.18794300000000003</v>
      </c>
      <c r="J249" s="9">
        <f>0.0005*kin!D249</f>
        <v>0.17892850000000002</v>
      </c>
      <c r="K249" s="9"/>
      <c r="L249" s="9">
        <f t="shared" si="24"/>
        <v>0.55116139999999991</v>
      </c>
      <c r="M249" s="9">
        <f t="shared" si="25"/>
        <v>0.58271870000000003</v>
      </c>
      <c r="N249" s="8"/>
      <c r="O249" s="8">
        <f t="shared" si="26"/>
        <v>0.3409944890915802</v>
      </c>
      <c r="P249" s="8">
        <f t="shared" si="27"/>
        <v>0.30705810539459266</v>
      </c>
      <c r="Q249" s="8"/>
      <c r="R249" s="8">
        <f t="shared" si="28"/>
        <v>0.3240262972430864</v>
      </c>
      <c r="S249" s="8">
        <f t="shared" si="29"/>
        <v>2.3996647041088486E-2</v>
      </c>
    </row>
    <row r="250" spans="1:19" s="8" customFormat="1" x14ac:dyDescent="0.25">
      <c r="A250" s="8">
        <v>12</v>
      </c>
      <c r="B250" s="3" t="s">
        <v>38</v>
      </c>
      <c r="C250" s="8">
        <f>' data'!K66</f>
        <v>1400.6020000000001</v>
      </c>
      <c r="D250" s="8">
        <f>' data'!K67</f>
        <v>1370.8579999999999</v>
      </c>
      <c r="F250" s="8">
        <f>' data'!$K$159</f>
        <v>6594.4229999999998</v>
      </c>
      <c r="G250" s="8">
        <f>' data'!$K$160</f>
        <v>10007.763000000001</v>
      </c>
      <c r="I250" s="9">
        <f>0.0005*kin!C250</f>
        <v>0.70030100000000006</v>
      </c>
      <c r="J250" s="9">
        <f>0.0005*kin!D250</f>
        <v>0.68542899999999995</v>
      </c>
      <c r="K250" s="9"/>
      <c r="L250" s="9">
        <f t="shared" si="24"/>
        <v>0.49944230000000001</v>
      </c>
      <c r="M250" s="9">
        <f t="shared" si="25"/>
        <v>0.84077630000000003</v>
      </c>
      <c r="O250" s="8">
        <f t="shared" si="26"/>
        <v>1.4021659759295519</v>
      </c>
      <c r="P250" s="8">
        <f t="shared" si="27"/>
        <v>0.81523349314199267</v>
      </c>
      <c r="R250" s="8">
        <f t="shared" si="28"/>
        <v>1.1086997345357723</v>
      </c>
      <c r="S250" s="8">
        <f t="shared" si="29"/>
        <v>0.41502393867774001</v>
      </c>
    </row>
    <row r="251" spans="1:19" s="8" customFormat="1" x14ac:dyDescent="0.25">
      <c r="A251" s="8">
        <v>12</v>
      </c>
      <c r="B251" s="3" t="s">
        <v>39</v>
      </c>
      <c r="C251" s="8">
        <f>' data'!L66</f>
        <v>284.38400000000001</v>
      </c>
      <c r="D251" s="8">
        <f>' data'!L67</f>
        <v>116.538</v>
      </c>
      <c r="F251" s="8">
        <f>' data'!$L$159</f>
        <v>6030.73</v>
      </c>
      <c r="G251" s="8">
        <f>' data'!$L$160</f>
        <v>6880.8360000000002</v>
      </c>
      <c r="I251" s="9">
        <f>0.0005*kin!C251</f>
        <v>0.14219200000000001</v>
      </c>
      <c r="J251" s="9">
        <f>0.0005*kin!D251</f>
        <v>5.8269000000000001E-2</v>
      </c>
      <c r="K251" s="9"/>
      <c r="L251" s="9">
        <f t="shared" si="24"/>
        <v>0.44307299999999994</v>
      </c>
      <c r="M251" s="9">
        <f t="shared" si="25"/>
        <v>0.52808359999999999</v>
      </c>
      <c r="O251" s="8">
        <f t="shared" si="26"/>
        <v>0.3209222859438513</v>
      </c>
      <c r="P251" s="8">
        <f t="shared" si="27"/>
        <v>0.11034048396882615</v>
      </c>
      <c r="R251" s="8">
        <f t="shared" si="28"/>
        <v>0.21563138495633871</v>
      </c>
      <c r="S251" s="8">
        <f t="shared" si="29"/>
        <v>0.14890382017102305</v>
      </c>
    </row>
    <row r="252" spans="1:19" s="8" customFormat="1" x14ac:dyDescent="0.25">
      <c r="A252" s="8">
        <v>12</v>
      </c>
      <c r="B252" s="3" t="s">
        <v>40</v>
      </c>
      <c r="C252" s="8">
        <f>' data'!M66</f>
        <v>203.75</v>
      </c>
      <c r="D252" s="8">
        <f>' data'!M67</f>
        <v>136.20500000000001</v>
      </c>
      <c r="F252" s="8">
        <f>' data'!$M$159</f>
        <v>9851.6730000000007</v>
      </c>
      <c r="G252" s="8">
        <f>' data'!$M$160</f>
        <v>10522.282999999999</v>
      </c>
      <c r="I252" s="9">
        <f>0.0005*kin!C252</f>
        <v>0.10187500000000001</v>
      </c>
      <c r="J252" s="9">
        <f>0.0005*kin!D252</f>
        <v>6.810250000000001E-2</v>
      </c>
      <c r="K252" s="9"/>
      <c r="L252" s="9">
        <f t="shared" si="24"/>
        <v>0.82516730000000005</v>
      </c>
      <c r="M252" s="9">
        <f t="shared" si="25"/>
        <v>0.89222829999999986</v>
      </c>
      <c r="O252" s="8">
        <f t="shared" si="26"/>
        <v>0.12345981233139025</v>
      </c>
      <c r="P252" s="8">
        <f t="shared" si="27"/>
        <v>7.6328558509072192E-2</v>
      </c>
      <c r="R252" s="8">
        <f t="shared" si="28"/>
        <v>9.9894185420231221E-2</v>
      </c>
      <c r="S252" s="8">
        <f t="shared" si="29"/>
        <v>3.3326829183585462E-2</v>
      </c>
    </row>
    <row r="253" spans="1:19" s="8" customFormat="1" x14ac:dyDescent="0.25">
      <c r="A253" s="8">
        <v>12</v>
      </c>
      <c r="B253" s="3" t="s">
        <v>41</v>
      </c>
      <c r="C253" s="8">
        <f>' data'!N66</f>
        <v>194.459</v>
      </c>
      <c r="D253" s="8">
        <f>' data'!N67</f>
        <v>139.399</v>
      </c>
      <c r="F253" s="8">
        <f>' data'!$N$159</f>
        <v>7824.8209999999999</v>
      </c>
      <c r="G253" s="8">
        <f>' data'!$N$160</f>
        <v>7626.7629999999999</v>
      </c>
      <c r="I253" s="9">
        <f>0.0005*kin!C253</f>
        <v>9.722950000000001E-2</v>
      </c>
      <c r="J253" s="9">
        <f>0.0005*kin!D253</f>
        <v>6.9699499999999998E-2</v>
      </c>
      <c r="K253" s="9"/>
      <c r="L253" s="9">
        <f t="shared" si="24"/>
        <v>0.62248210000000004</v>
      </c>
      <c r="M253" s="9">
        <f t="shared" si="25"/>
        <v>0.60267629999999994</v>
      </c>
      <c r="O253" s="8">
        <f t="shared" si="26"/>
        <v>0.15619645930380971</v>
      </c>
      <c r="P253" s="8">
        <f t="shared" si="27"/>
        <v>0.1156499766126526</v>
      </c>
      <c r="R253" s="8">
        <f t="shared" si="28"/>
        <v>0.13592321795823115</v>
      </c>
      <c r="S253" s="8">
        <f t="shared" si="29"/>
        <v>2.8670692864180142E-2</v>
      </c>
    </row>
    <row r="254" spans="1:19" x14ac:dyDescent="0.25">
      <c r="A254" s="4">
        <v>14</v>
      </c>
      <c r="B254" s="3" t="s">
        <v>42</v>
      </c>
      <c r="C254">
        <f>' data'!C69</f>
        <v>770.75199999999995</v>
      </c>
      <c r="D254" s="7">
        <f>' data'!D69</f>
        <v>771.851</v>
      </c>
      <c r="F254" s="7">
        <f>' data'!C$153</f>
        <v>5159.9870000000001</v>
      </c>
      <c r="G254" s="7">
        <f>' data'!D$153</f>
        <v>6089.0780000000004</v>
      </c>
      <c r="I254" s="9">
        <f>0.0005*kin!C254</f>
        <v>0.385376</v>
      </c>
      <c r="J254" s="9">
        <f>0.0005*kin!D254</f>
        <v>0.38592550000000003</v>
      </c>
      <c r="K254" s="9"/>
      <c r="L254" s="9">
        <f t="shared" si="24"/>
        <v>0.3559987</v>
      </c>
      <c r="M254" s="9">
        <f t="shared" si="25"/>
        <v>0.44890780000000008</v>
      </c>
      <c r="N254" s="8"/>
      <c r="O254" s="8">
        <f t="shared" si="26"/>
        <v>1.082520806958003</v>
      </c>
      <c r="P254" s="8">
        <f t="shared" si="27"/>
        <v>0.85969880674828991</v>
      </c>
      <c r="Q254" s="8"/>
      <c r="R254" s="8">
        <f t="shared" si="28"/>
        <v>0.97110980685314652</v>
      </c>
      <c r="S254" s="8">
        <f t="shared" si="29"/>
        <v>0.15755894734583742</v>
      </c>
    </row>
    <row r="255" spans="1:19" x14ac:dyDescent="0.25">
      <c r="A255">
        <v>14</v>
      </c>
      <c r="B255" s="3" t="s">
        <v>43</v>
      </c>
      <c r="C255" s="7">
        <f>' data'!C70</f>
        <v>717.86599999999999</v>
      </c>
      <c r="D255" s="7">
        <f>' data'!D70</f>
        <v>741.77499999999998</v>
      </c>
      <c r="F255" s="7">
        <f>' data'!C$154</f>
        <v>6003.8370000000004</v>
      </c>
      <c r="G255" s="7">
        <f>' data'!D$154</f>
        <v>8467.5820000000003</v>
      </c>
      <c r="I255" s="9">
        <f>0.0005*kin!C255</f>
        <v>0.358933</v>
      </c>
      <c r="J255" s="9">
        <f>0.0005*kin!D255</f>
        <v>0.37088749999999998</v>
      </c>
      <c r="K255" s="9"/>
      <c r="L255" s="9">
        <f t="shared" si="24"/>
        <v>0.44038370000000004</v>
      </c>
      <c r="M255" s="9">
        <f t="shared" si="25"/>
        <v>0.6867582000000001</v>
      </c>
      <c r="N255" s="8"/>
      <c r="O255" s="8">
        <f t="shared" si="26"/>
        <v>0.81504606096910481</v>
      </c>
      <c r="P255" s="8">
        <f t="shared" si="27"/>
        <v>0.5400554372703521</v>
      </c>
      <c r="Q255" s="8"/>
      <c r="R255" s="8">
        <f t="shared" si="28"/>
        <v>0.67755074911972846</v>
      </c>
      <c r="S255" s="8">
        <f t="shared" si="29"/>
        <v>0.19444773478010619</v>
      </c>
    </row>
    <row r="256" spans="1:19" x14ac:dyDescent="0.25">
      <c r="A256" s="7">
        <v>14</v>
      </c>
      <c r="B256" s="3" t="s">
        <v>44</v>
      </c>
      <c r="C256" s="7">
        <f>' data'!C71</f>
        <v>481.13</v>
      </c>
      <c r="D256" s="7">
        <f>' data'!D71</f>
        <v>492.73599999999999</v>
      </c>
      <c r="F256" s="7">
        <f>' data'!C$155</f>
        <v>4982.8320000000003</v>
      </c>
      <c r="G256" s="7">
        <f>' data'!D$155</f>
        <v>6440.3370000000004</v>
      </c>
      <c r="I256" s="9">
        <f>0.0005*kin!C256</f>
        <v>0.240565</v>
      </c>
      <c r="J256" s="9">
        <f>0.0005*kin!D256</f>
        <v>0.246368</v>
      </c>
      <c r="K256" s="9"/>
      <c r="L256" s="9">
        <f t="shared" si="24"/>
        <v>0.33828320000000001</v>
      </c>
      <c r="M256" s="9">
        <f t="shared" si="25"/>
        <v>0.48403370000000001</v>
      </c>
      <c r="N256" s="8"/>
      <c r="O256" s="8">
        <f t="shared" si="26"/>
        <v>0.71113493073259326</v>
      </c>
      <c r="P256" s="8">
        <f t="shared" si="27"/>
        <v>0.50898935342725105</v>
      </c>
      <c r="Q256" s="8"/>
      <c r="R256" s="8">
        <f t="shared" si="28"/>
        <v>0.61006214207992215</v>
      </c>
      <c r="S256" s="8">
        <f t="shared" si="29"/>
        <v>0.14293850849947715</v>
      </c>
    </row>
    <row r="257" spans="1:19" x14ac:dyDescent="0.25">
      <c r="A257" s="7">
        <v>14</v>
      </c>
      <c r="B257" s="3" t="s">
        <v>45</v>
      </c>
      <c r="C257" s="7">
        <f>' data'!C72</f>
        <v>399.71800000000002</v>
      </c>
      <c r="D257" s="7">
        <f>' data'!D72</f>
        <v>416.77600000000001</v>
      </c>
      <c r="F257" s="7">
        <f>' data'!C$156</f>
        <v>5067.3220000000001</v>
      </c>
      <c r="G257" s="7">
        <f>' data'!D$156</f>
        <v>6458.9139999999998</v>
      </c>
      <c r="I257" s="9">
        <f>0.0005*kin!C257</f>
        <v>0.19985900000000001</v>
      </c>
      <c r="J257" s="9">
        <f>0.0005*kin!D257</f>
        <v>0.20838800000000002</v>
      </c>
      <c r="K257" s="9"/>
      <c r="L257" s="9">
        <f t="shared" si="24"/>
        <v>0.34673220000000005</v>
      </c>
      <c r="M257" s="9">
        <f t="shared" si="25"/>
        <v>0.48589139999999997</v>
      </c>
      <c r="N257" s="8"/>
      <c r="O257" s="8">
        <f t="shared" si="26"/>
        <v>0.57640738298894645</v>
      </c>
      <c r="P257" s="8">
        <f t="shared" si="27"/>
        <v>0.42887772864471368</v>
      </c>
      <c r="Q257" s="8"/>
      <c r="R257" s="8">
        <f t="shared" si="28"/>
        <v>0.50264255581683004</v>
      </c>
      <c r="S257" s="8">
        <f t="shared" si="29"/>
        <v>0.10431921901291429</v>
      </c>
    </row>
    <row r="258" spans="1:19" x14ac:dyDescent="0.25">
      <c r="A258" s="7">
        <v>14</v>
      </c>
      <c r="B258" s="3" t="s">
        <v>46</v>
      </c>
      <c r="C258" s="7">
        <f>' data'!C73</f>
        <v>421.18400000000003</v>
      </c>
      <c r="D258" s="7">
        <f>' data'!D73</f>
        <v>421.21199999999999</v>
      </c>
      <c r="F258" s="7">
        <f>' data'!C$157</f>
        <v>6284.8249999999998</v>
      </c>
      <c r="G258" s="7">
        <f>' data'!D$157</f>
        <v>7365.2740000000003</v>
      </c>
      <c r="I258" s="9">
        <f>0.0005*kin!C258</f>
        <v>0.21059200000000003</v>
      </c>
      <c r="J258" s="9">
        <f>0.0005*kin!D258</f>
        <v>0.21060599999999999</v>
      </c>
      <c r="K258" s="9"/>
      <c r="L258" s="9">
        <f t="shared" si="24"/>
        <v>0.46848250000000002</v>
      </c>
      <c r="M258" s="9">
        <f t="shared" si="25"/>
        <v>0.57652740000000002</v>
      </c>
      <c r="N258" s="8"/>
      <c r="O258" s="8">
        <f t="shared" si="26"/>
        <v>0.44951945910466246</v>
      </c>
      <c r="P258" s="8">
        <f t="shared" si="27"/>
        <v>0.36530093799531466</v>
      </c>
      <c r="Q258" s="8"/>
      <c r="R258" s="8">
        <f t="shared" si="28"/>
        <v>0.40741019854998856</v>
      </c>
      <c r="S258" s="8">
        <f t="shared" si="29"/>
        <v>5.9551487377922381E-2</v>
      </c>
    </row>
    <row r="259" spans="1:19" x14ac:dyDescent="0.25">
      <c r="A259" s="7">
        <v>14</v>
      </c>
      <c r="B259" s="3" t="s">
        <v>47</v>
      </c>
      <c r="C259" s="7">
        <f>' data'!C74</f>
        <v>3031.4580000000001</v>
      </c>
      <c r="D259" s="7">
        <f>' data'!D74</f>
        <v>2734.4839999999999</v>
      </c>
      <c r="F259" s="7">
        <f>' data'!C$158</f>
        <v>4199.518</v>
      </c>
      <c r="G259" s="7">
        <f>' data'!D$158</f>
        <v>4515.18</v>
      </c>
      <c r="I259" s="9">
        <f>0.0005*kin!C259</f>
        <v>1.5157290000000001</v>
      </c>
      <c r="J259" s="9">
        <f>0.0005*kin!D259</f>
        <v>1.3672420000000001</v>
      </c>
      <c r="K259" s="9"/>
      <c r="L259" s="9">
        <f t="shared" ref="L259:L322" si="30">0.0001*F259-0.16</f>
        <v>0.25995180000000007</v>
      </c>
      <c r="M259" s="9">
        <f t="shared" ref="M259:M322" si="31">0.0001*G259-0.16</f>
        <v>0.29151800000000005</v>
      </c>
      <c r="N259" s="8"/>
      <c r="O259" s="8">
        <f t="shared" si="26"/>
        <v>5.8308078651503843</v>
      </c>
      <c r="P259" s="8">
        <f t="shared" si="27"/>
        <v>4.6900774566236043</v>
      </c>
      <c r="Q259" s="8"/>
      <c r="R259" s="8">
        <f t="shared" si="28"/>
        <v>5.2604426608869943</v>
      </c>
      <c r="S259" s="8">
        <f t="shared" si="29"/>
        <v>0.80661820737498291</v>
      </c>
    </row>
    <row r="260" spans="1:19" x14ac:dyDescent="0.25">
      <c r="A260" s="7">
        <v>14</v>
      </c>
      <c r="B260" s="3" t="s">
        <v>48</v>
      </c>
      <c r="C260" s="7">
        <f>' data'!C75</f>
        <v>610.54200000000003</v>
      </c>
      <c r="D260" s="7">
        <f>' data'!D75</f>
        <v>572.89700000000005</v>
      </c>
      <c r="F260" s="7">
        <f>' data'!C$159</f>
        <v>4538.3069999999998</v>
      </c>
      <c r="G260" s="7">
        <f>' data'!D$159</f>
        <v>5409.875</v>
      </c>
      <c r="I260" s="9">
        <f>0.0005*kin!C260</f>
        <v>0.30527100000000001</v>
      </c>
      <c r="J260" s="9">
        <f>0.0005*kin!D260</f>
        <v>0.28644850000000005</v>
      </c>
      <c r="K260" s="9"/>
      <c r="L260" s="9">
        <f t="shared" si="30"/>
        <v>0.2938307</v>
      </c>
      <c r="M260" s="9">
        <f t="shared" si="31"/>
        <v>0.38098750000000003</v>
      </c>
      <c r="N260" s="8"/>
      <c r="O260" s="8">
        <f t="shared" si="26"/>
        <v>1.0389350057703297</v>
      </c>
      <c r="P260" s="8">
        <f t="shared" si="27"/>
        <v>0.75185800059057062</v>
      </c>
      <c r="Q260" s="8"/>
      <c r="R260" s="8">
        <f t="shared" si="28"/>
        <v>0.89539650318045017</v>
      </c>
      <c r="S260" s="8">
        <f t="shared" si="29"/>
        <v>0.20299409708533389</v>
      </c>
    </row>
    <row r="261" spans="1:19" x14ac:dyDescent="0.25">
      <c r="A261" s="7">
        <v>14</v>
      </c>
      <c r="B261" s="3" t="s">
        <v>49</v>
      </c>
      <c r="C261" s="7">
        <f>' data'!C76</f>
        <v>407.95299999999997</v>
      </c>
      <c r="D261" s="7">
        <f>' data'!D76</f>
        <v>366.04</v>
      </c>
      <c r="F261" s="7">
        <f>' data'!C$160</f>
        <v>4644.8599999999997</v>
      </c>
      <c r="G261" s="7">
        <f>' data'!D$160</f>
        <v>5835.57</v>
      </c>
      <c r="I261" s="9">
        <f>0.0005*kin!C261</f>
        <v>0.20397650000000001</v>
      </c>
      <c r="J261" s="9">
        <f>0.0005*kin!D261</f>
        <v>0.18302000000000002</v>
      </c>
      <c r="K261" s="9"/>
      <c r="L261" s="9">
        <f t="shared" si="30"/>
        <v>0.30448600000000003</v>
      </c>
      <c r="M261" s="9">
        <f t="shared" si="31"/>
        <v>0.42355699999999996</v>
      </c>
      <c r="N261" s="8"/>
      <c r="O261" s="8">
        <f t="shared" si="26"/>
        <v>0.66990436341900772</v>
      </c>
      <c r="P261" s="8">
        <f t="shared" si="27"/>
        <v>0.43210240888475465</v>
      </c>
      <c r="Q261" s="8"/>
      <c r="R261" s="8">
        <f t="shared" si="28"/>
        <v>0.55100338615188116</v>
      </c>
      <c r="S261" s="8">
        <f t="shared" si="29"/>
        <v>0.16815137463058577</v>
      </c>
    </row>
    <row r="262" spans="1:19" x14ac:dyDescent="0.25">
      <c r="A262" s="7">
        <v>14</v>
      </c>
      <c r="B262" s="3" t="s">
        <v>50</v>
      </c>
      <c r="C262">
        <f>' data'!E69</f>
        <v>641.80499999999995</v>
      </c>
      <c r="D262" s="7">
        <f>' data'!F69</f>
        <v>609.33399999999995</v>
      </c>
      <c r="F262" s="7">
        <f>' data'!E$153</f>
        <v>6688.9449999999997</v>
      </c>
      <c r="G262" s="7">
        <f>' data'!F$153</f>
        <v>5894.5339999999997</v>
      </c>
      <c r="I262" s="9">
        <f>0.0005*kin!C262</f>
        <v>0.32090249999999998</v>
      </c>
      <c r="J262" s="9">
        <f>0.0005*kin!D262</f>
        <v>0.30466699999999997</v>
      </c>
      <c r="K262" s="9"/>
      <c r="L262" s="9">
        <f t="shared" si="30"/>
        <v>0.50889449999999992</v>
      </c>
      <c r="M262" s="9">
        <f t="shared" si="31"/>
        <v>0.42945339999999999</v>
      </c>
      <c r="N262" s="8"/>
      <c r="O262" s="8">
        <f t="shared" si="26"/>
        <v>0.63058747933019521</v>
      </c>
      <c r="P262" s="8">
        <f t="shared" si="27"/>
        <v>0.70942970762369084</v>
      </c>
      <c r="Q262" s="8"/>
      <c r="R262" s="8">
        <f t="shared" si="28"/>
        <v>0.67000859347694308</v>
      </c>
      <c r="S262" s="8">
        <f t="shared" si="29"/>
        <v>5.574987427018864E-2</v>
      </c>
    </row>
    <row r="263" spans="1:19" x14ac:dyDescent="0.25">
      <c r="A263" s="7">
        <v>14</v>
      </c>
      <c r="B263" s="3" t="s">
        <v>51</v>
      </c>
      <c r="C263" s="7">
        <f>' data'!E70</f>
        <v>258.52699999999999</v>
      </c>
      <c r="D263" s="7">
        <f>' data'!F70</f>
        <v>226.62899999999999</v>
      </c>
      <c r="F263" s="7">
        <f>' data'!E$154</f>
        <v>3490.8649999999998</v>
      </c>
      <c r="G263" s="7">
        <f>' data'!F$154</f>
        <v>2895.2809999999999</v>
      </c>
      <c r="I263" s="9">
        <f>0.0005*kin!C263</f>
        <v>0.1292635</v>
      </c>
      <c r="J263" s="9">
        <f>0.0005*kin!D263</f>
        <v>0.1133145</v>
      </c>
      <c r="K263" s="9"/>
      <c r="L263" s="9">
        <f t="shared" si="30"/>
        <v>0.18908650000000002</v>
      </c>
      <c r="M263" s="9">
        <f t="shared" si="31"/>
        <v>0.12952810000000001</v>
      </c>
      <c r="N263" s="8"/>
      <c r="O263" s="8">
        <f t="shared" si="26"/>
        <v>0.68362098827785167</v>
      </c>
      <c r="P263" s="8">
        <f t="shared" si="27"/>
        <v>0.87482561698967243</v>
      </c>
      <c r="Q263" s="8"/>
      <c r="R263" s="8">
        <f t="shared" si="28"/>
        <v>0.77922330263376205</v>
      </c>
      <c r="S263" s="8">
        <f t="shared" si="29"/>
        <v>0.13520208955638441</v>
      </c>
    </row>
    <row r="264" spans="1:19" x14ac:dyDescent="0.25">
      <c r="A264" s="7">
        <v>14</v>
      </c>
      <c r="B264" s="3" t="s">
        <v>52</v>
      </c>
      <c r="C264" s="7">
        <f>' data'!E71</f>
        <v>146.363</v>
      </c>
      <c r="D264" s="7">
        <f>' data'!F71</f>
        <v>147.29</v>
      </c>
      <c r="F264" s="7">
        <f>' data'!E$155</f>
        <v>7420.2330000000002</v>
      </c>
      <c r="G264" s="7">
        <f>' data'!F$155</f>
        <v>7127.6090000000004</v>
      </c>
      <c r="I264" s="9">
        <f>0.0005*kin!C264</f>
        <v>7.3181499999999997E-2</v>
      </c>
      <c r="J264" s="9">
        <f>0.0005*kin!D264</f>
        <v>7.3645000000000002E-2</v>
      </c>
      <c r="K264" s="9"/>
      <c r="L264" s="9">
        <f t="shared" si="30"/>
        <v>0.58202330000000002</v>
      </c>
      <c r="M264" s="9">
        <f t="shared" si="31"/>
        <v>0.5527609</v>
      </c>
      <c r="N264" s="8"/>
      <c r="O264" s="8">
        <f t="shared" si="26"/>
        <v>0.12573637515886391</v>
      </c>
      <c r="P264" s="8">
        <f t="shared" si="27"/>
        <v>0.13323120358187418</v>
      </c>
      <c r="Q264" s="8"/>
      <c r="R264" s="8">
        <f t="shared" si="28"/>
        <v>0.12948378937036903</v>
      </c>
      <c r="S264" s="8">
        <f t="shared" si="29"/>
        <v>5.2996440017402434E-3</v>
      </c>
    </row>
    <row r="265" spans="1:19" x14ac:dyDescent="0.25">
      <c r="A265" s="7">
        <v>14</v>
      </c>
      <c r="B265" s="3" t="s">
        <v>53</v>
      </c>
      <c r="C265" s="7">
        <f>' data'!E72</f>
        <v>478.02600000000001</v>
      </c>
      <c r="D265" s="7">
        <f>' data'!F72</f>
        <v>459.30599999999998</v>
      </c>
      <c r="F265" s="7">
        <f>' data'!E$156</f>
        <v>7963.2269999999999</v>
      </c>
      <c r="G265" s="7">
        <f>' data'!F$156</f>
        <v>6660.0410000000002</v>
      </c>
      <c r="I265" s="9">
        <f>0.0005*kin!C265</f>
        <v>0.239013</v>
      </c>
      <c r="J265" s="9">
        <f>0.0005*kin!D265</f>
        <v>0.229653</v>
      </c>
      <c r="K265" s="9"/>
      <c r="L265" s="9">
        <f t="shared" si="30"/>
        <v>0.63632270000000002</v>
      </c>
      <c r="M265" s="9">
        <f t="shared" si="31"/>
        <v>0.50600410000000007</v>
      </c>
      <c r="N265" s="8"/>
      <c r="O265" s="8">
        <f t="shared" si="26"/>
        <v>0.37561601998482846</v>
      </c>
      <c r="P265" s="8">
        <f t="shared" si="27"/>
        <v>0.45385600630508716</v>
      </c>
      <c r="Q265" s="8"/>
      <c r="R265" s="8">
        <f t="shared" si="28"/>
        <v>0.41473601314495778</v>
      </c>
      <c r="S265" s="8">
        <f t="shared" si="29"/>
        <v>5.5324024886997634E-2</v>
      </c>
    </row>
    <row r="266" spans="1:19" x14ac:dyDescent="0.25">
      <c r="A266" s="7">
        <v>14</v>
      </c>
      <c r="B266" s="3" t="s">
        <v>54</v>
      </c>
      <c r="C266" s="7">
        <f>' data'!E73</f>
        <v>409.74299999999999</v>
      </c>
      <c r="D266" s="7">
        <f>' data'!F73</f>
        <v>343.20600000000002</v>
      </c>
      <c r="F266" s="7">
        <f>' data'!E$157</f>
        <v>5585.8190000000004</v>
      </c>
      <c r="G266" s="7">
        <f>' data'!F$157</f>
        <v>4694.2280000000001</v>
      </c>
      <c r="I266" s="9">
        <f>0.0005*kin!C266</f>
        <v>0.20487150000000001</v>
      </c>
      <c r="J266" s="9">
        <f>0.0005*kin!D266</f>
        <v>0.17160300000000001</v>
      </c>
      <c r="K266" s="9"/>
      <c r="L266" s="9">
        <f t="shared" si="30"/>
        <v>0.39858190000000004</v>
      </c>
      <c r="M266" s="9">
        <f t="shared" si="31"/>
        <v>0.3094228</v>
      </c>
      <c r="N266" s="8"/>
      <c r="O266" s="8">
        <f t="shared" si="26"/>
        <v>0.51400101208810534</v>
      </c>
      <c r="P266" s="8">
        <f t="shared" si="27"/>
        <v>0.55459067657586969</v>
      </c>
      <c r="Q266" s="8"/>
      <c r="R266" s="8">
        <f t="shared" si="28"/>
        <v>0.53429584433198751</v>
      </c>
      <c r="S266" s="8">
        <f t="shared" si="29"/>
        <v>2.870122700538497E-2</v>
      </c>
    </row>
    <row r="267" spans="1:19" x14ac:dyDescent="0.25">
      <c r="A267" s="7">
        <v>14</v>
      </c>
      <c r="B267" s="3" t="s">
        <v>55</v>
      </c>
      <c r="C267" s="7">
        <f>' data'!E74</f>
        <v>278.846</v>
      </c>
      <c r="D267" s="7">
        <f>' data'!F74</f>
        <v>254.01599999999999</v>
      </c>
      <c r="F267" s="7">
        <f>' data'!E$158</f>
        <v>6148.5069999999996</v>
      </c>
      <c r="G267" s="7">
        <f>' data'!F$158</f>
        <v>4353.6120000000001</v>
      </c>
      <c r="I267" s="9">
        <f>0.0005*kin!C267</f>
        <v>0.13942299999999999</v>
      </c>
      <c r="J267" s="9">
        <f>0.0005*kin!D267</f>
        <v>0.12700800000000001</v>
      </c>
      <c r="K267" s="9"/>
      <c r="L267" s="9">
        <f t="shared" si="30"/>
        <v>0.45485069999999994</v>
      </c>
      <c r="M267" s="9">
        <f t="shared" si="31"/>
        <v>0.27536119999999997</v>
      </c>
      <c r="N267" s="8"/>
      <c r="O267" s="8">
        <f t="shared" si="26"/>
        <v>0.30652475636511062</v>
      </c>
      <c r="P267" s="8">
        <f t="shared" si="27"/>
        <v>0.46124145304421982</v>
      </c>
      <c r="Q267" s="8"/>
      <c r="R267" s="8">
        <f t="shared" si="28"/>
        <v>0.38388310470466525</v>
      </c>
      <c r="S267" s="8">
        <f t="shared" si="29"/>
        <v>0.10940122538458011</v>
      </c>
    </row>
    <row r="268" spans="1:19" x14ac:dyDescent="0.25">
      <c r="A268" s="7">
        <v>14</v>
      </c>
      <c r="B268" s="3" t="s">
        <v>56</v>
      </c>
      <c r="C268" s="7">
        <f>' data'!E75</f>
        <v>179.45500000000001</v>
      </c>
      <c r="D268" s="7">
        <f>' data'!F75</f>
        <v>177.32</v>
      </c>
      <c r="F268" s="7">
        <f>' data'!E$159</f>
        <v>3327.3980000000001</v>
      </c>
      <c r="G268" s="7">
        <f>' data'!F$159</f>
        <v>2803.8829999999998</v>
      </c>
      <c r="I268" s="9">
        <f>0.0005*kin!C268</f>
        <v>8.9727500000000002E-2</v>
      </c>
      <c r="J268" s="9">
        <f>0.0005*kin!D268</f>
        <v>8.8660000000000003E-2</v>
      </c>
      <c r="K268" s="9"/>
      <c r="L268" s="9">
        <f t="shared" si="30"/>
        <v>0.17273980000000003</v>
      </c>
      <c r="M268" s="9">
        <f t="shared" si="31"/>
        <v>0.12038829999999998</v>
      </c>
      <c r="N268" s="8"/>
      <c r="O268" s="8">
        <f t="shared" si="26"/>
        <v>0.51943732712438007</v>
      </c>
      <c r="P268" s="8">
        <f t="shared" si="27"/>
        <v>0.73645030289488278</v>
      </c>
      <c r="Q268" s="8"/>
      <c r="R268" s="8">
        <f t="shared" si="28"/>
        <v>0.62794381500963148</v>
      </c>
      <c r="S268" s="8">
        <f t="shared" si="29"/>
        <v>0.15345134677279357</v>
      </c>
    </row>
    <row r="269" spans="1:19" x14ac:dyDescent="0.25">
      <c r="A269" s="7">
        <v>14</v>
      </c>
      <c r="B269" s="3" t="s">
        <v>57</v>
      </c>
      <c r="C269" s="7">
        <f>' data'!E76</f>
        <v>285.99099999999999</v>
      </c>
      <c r="D269" s="7">
        <f>' data'!F76</f>
        <v>294.221</v>
      </c>
      <c r="F269" s="7">
        <f>' data'!E$160</f>
        <v>7379.2520000000004</v>
      </c>
      <c r="G269" s="7">
        <f>' data'!F$160</f>
        <v>6639.2160000000003</v>
      </c>
      <c r="I269" s="9">
        <f>0.0005*kin!C269</f>
        <v>0.1429955</v>
      </c>
      <c r="J269" s="9">
        <f>0.0005*kin!D269</f>
        <v>0.14711050000000001</v>
      </c>
      <c r="K269" s="9"/>
      <c r="L269" s="9">
        <f t="shared" si="30"/>
        <v>0.57792520000000003</v>
      </c>
      <c r="M269" s="9">
        <f t="shared" si="31"/>
        <v>0.50392160000000008</v>
      </c>
      <c r="N269" s="8"/>
      <c r="O269" s="8">
        <f t="shared" si="26"/>
        <v>0.24742907905728975</v>
      </c>
      <c r="P269" s="8">
        <f t="shared" si="27"/>
        <v>0.29193132423773854</v>
      </c>
      <c r="Q269" s="8"/>
      <c r="R269" s="8">
        <f t="shared" si="28"/>
        <v>0.26968020164751416</v>
      </c>
      <c r="S269" s="8">
        <f t="shared" si="29"/>
        <v>3.1467839345121693E-2</v>
      </c>
    </row>
    <row r="270" spans="1:19" x14ac:dyDescent="0.25">
      <c r="A270" s="7">
        <v>14</v>
      </c>
      <c r="B270" s="3" t="s">
        <v>58</v>
      </c>
      <c r="C270">
        <f>' data'!G69</f>
        <v>343.97300000000001</v>
      </c>
      <c r="D270" s="7">
        <f>' data'!H69</f>
        <v>321.459</v>
      </c>
      <c r="F270" s="7">
        <f>' data'!G$153</f>
        <v>5862.02</v>
      </c>
      <c r="G270" s="7">
        <f>' data'!H$153</f>
        <v>5729.2269999999999</v>
      </c>
      <c r="I270" s="9">
        <f>0.0005*kin!C270</f>
        <v>0.17198650000000001</v>
      </c>
      <c r="J270" s="9">
        <f>0.0005*kin!D270</f>
        <v>0.1607295</v>
      </c>
      <c r="K270" s="9"/>
      <c r="L270" s="9">
        <f t="shared" si="30"/>
        <v>0.42620200000000008</v>
      </c>
      <c r="M270" s="9">
        <f t="shared" si="31"/>
        <v>0.41292269999999998</v>
      </c>
      <c r="N270" s="8"/>
      <c r="O270" s="8">
        <f t="shared" si="26"/>
        <v>0.40353283184968625</v>
      </c>
      <c r="P270" s="8">
        <f t="shared" si="27"/>
        <v>0.38924839927666849</v>
      </c>
      <c r="Q270" s="8"/>
      <c r="R270" s="8">
        <f t="shared" si="28"/>
        <v>0.39639061556317734</v>
      </c>
      <c r="S270" s="8">
        <f t="shared" si="29"/>
        <v>1.010061913778286E-2</v>
      </c>
    </row>
    <row r="271" spans="1:19" x14ac:dyDescent="0.25">
      <c r="A271" s="7">
        <v>14</v>
      </c>
      <c r="B271" s="3" t="s">
        <v>59</v>
      </c>
      <c r="C271" s="7">
        <f>' data'!G70</f>
        <v>222.667</v>
      </c>
      <c r="D271" s="7">
        <f>' data'!H70</f>
        <v>218.26499999999999</v>
      </c>
      <c r="F271" s="7">
        <f>' data'!G$154</f>
        <v>8064.0739999999996</v>
      </c>
      <c r="G271" s="7">
        <f>' data'!H$154</f>
        <v>8619.8070000000007</v>
      </c>
      <c r="I271" s="9">
        <f>0.0005*kin!C271</f>
        <v>0.1113335</v>
      </c>
      <c r="J271" s="9">
        <f>0.0005*kin!D271</f>
        <v>0.10913249999999999</v>
      </c>
      <c r="K271" s="9"/>
      <c r="L271" s="9">
        <f t="shared" si="30"/>
        <v>0.64640739999999997</v>
      </c>
      <c r="M271" s="9">
        <f t="shared" si="31"/>
        <v>0.70198070000000012</v>
      </c>
      <c r="N271" s="8"/>
      <c r="O271" s="8">
        <f t="shared" si="26"/>
        <v>0.17223425969442802</v>
      </c>
      <c r="P271" s="8">
        <f t="shared" si="27"/>
        <v>0.15546367585319651</v>
      </c>
      <c r="Q271" s="8"/>
      <c r="R271" s="8">
        <f t="shared" si="28"/>
        <v>0.16384896777381225</v>
      </c>
      <c r="S271" s="8">
        <f t="shared" si="29"/>
        <v>1.1858593558592338E-2</v>
      </c>
    </row>
    <row r="272" spans="1:19" x14ac:dyDescent="0.25">
      <c r="A272" s="7">
        <v>14</v>
      </c>
      <c r="B272" s="3" t="s">
        <v>60</v>
      </c>
      <c r="C272" s="7">
        <f>' data'!G71</f>
        <v>237.83699999999999</v>
      </c>
      <c r="D272" s="7">
        <f>' data'!H71</f>
        <v>229.393</v>
      </c>
      <c r="F272" s="7">
        <f>' data'!G$155</f>
        <v>5607.5460000000003</v>
      </c>
      <c r="G272" s="7">
        <f>' data'!H$155</f>
        <v>6403.223</v>
      </c>
      <c r="I272" s="9">
        <f>0.0005*kin!C272</f>
        <v>0.1189185</v>
      </c>
      <c r="J272" s="9">
        <f>0.0005*kin!D272</f>
        <v>0.11469650000000001</v>
      </c>
      <c r="K272" s="9"/>
      <c r="L272" s="9">
        <f t="shared" si="30"/>
        <v>0.40075460000000007</v>
      </c>
      <c r="M272" s="9">
        <f t="shared" si="31"/>
        <v>0.48032229999999998</v>
      </c>
      <c r="N272" s="8"/>
      <c r="O272" s="8">
        <f t="shared" si="26"/>
        <v>0.29673645667448351</v>
      </c>
      <c r="P272" s="8">
        <f t="shared" si="27"/>
        <v>0.23879070365877247</v>
      </c>
      <c r="Q272" s="8"/>
      <c r="R272" s="8">
        <f t="shared" si="28"/>
        <v>0.26776358016662799</v>
      </c>
      <c r="S272" s="8">
        <f t="shared" si="29"/>
        <v>4.0973834898370358E-2</v>
      </c>
    </row>
    <row r="273" spans="1:19" x14ac:dyDescent="0.25">
      <c r="A273" s="7">
        <v>14</v>
      </c>
      <c r="B273" s="3" t="s">
        <v>61</v>
      </c>
      <c r="C273" s="7">
        <f>' data'!G72</f>
        <v>339.827</v>
      </c>
      <c r="D273" s="7">
        <f>' data'!H72</f>
        <v>334.63</v>
      </c>
      <c r="F273" s="7">
        <f>' data'!G$156</f>
        <v>5889.2659999999996</v>
      </c>
      <c r="G273" s="7">
        <f>' data'!H$156</f>
        <v>6457.1459999999997</v>
      </c>
      <c r="I273" s="9">
        <f>0.0005*kin!C273</f>
        <v>0.1699135</v>
      </c>
      <c r="J273" s="9">
        <f>0.0005*kin!D273</f>
        <v>0.16731499999999999</v>
      </c>
      <c r="K273" s="9"/>
      <c r="L273" s="9">
        <f t="shared" si="30"/>
        <v>0.42892659999999994</v>
      </c>
      <c r="M273" s="9">
        <f t="shared" si="31"/>
        <v>0.4857146</v>
      </c>
      <c r="N273" s="8"/>
      <c r="O273" s="8">
        <f t="shared" si="26"/>
        <v>0.39613654177661173</v>
      </c>
      <c r="P273" s="8">
        <f t="shared" si="27"/>
        <v>0.34447183592998848</v>
      </c>
      <c r="Q273" s="8"/>
      <c r="R273" s="8">
        <f t="shared" si="28"/>
        <v>0.37030418885330008</v>
      </c>
      <c r="S273" s="8">
        <f t="shared" si="29"/>
        <v>3.6532463852155569E-2</v>
      </c>
    </row>
    <row r="274" spans="1:19" x14ac:dyDescent="0.25">
      <c r="A274" s="7">
        <v>14</v>
      </c>
      <c r="B274" s="3" t="s">
        <v>62</v>
      </c>
      <c r="C274" s="7">
        <f>' data'!G73</f>
        <v>310.16199999999998</v>
      </c>
      <c r="D274" s="7">
        <f>' data'!H73</f>
        <v>301.834</v>
      </c>
      <c r="F274" s="7">
        <f>' data'!G$157</f>
        <v>4734.5879999999997</v>
      </c>
      <c r="G274" s="7">
        <f>' data'!H$157</f>
        <v>5214.0050000000001</v>
      </c>
      <c r="I274" s="9">
        <f>0.0005*kin!C274</f>
        <v>0.155081</v>
      </c>
      <c r="J274" s="9">
        <f>0.0005*kin!D274</f>
        <v>0.150917</v>
      </c>
      <c r="K274" s="9"/>
      <c r="L274" s="9">
        <f t="shared" si="30"/>
        <v>0.31345880000000004</v>
      </c>
      <c r="M274" s="9">
        <f t="shared" si="31"/>
        <v>0.36140050000000001</v>
      </c>
      <c r="N274" s="8"/>
      <c r="O274" s="8">
        <f t="shared" si="26"/>
        <v>0.49474125467206531</v>
      </c>
      <c r="P274" s="8">
        <f t="shared" si="27"/>
        <v>0.41758935031910577</v>
      </c>
      <c r="Q274" s="8"/>
      <c r="R274" s="8">
        <f t="shared" si="28"/>
        <v>0.45616530249558551</v>
      </c>
      <c r="S274" s="8">
        <f t="shared" si="29"/>
        <v>5.455463474943361E-2</v>
      </c>
    </row>
    <row r="275" spans="1:19" x14ac:dyDescent="0.25">
      <c r="A275" s="7">
        <v>14</v>
      </c>
      <c r="B275" s="3" t="s">
        <v>63</v>
      </c>
      <c r="C275" s="7">
        <f>' data'!G74</f>
        <v>323.23899999999998</v>
      </c>
      <c r="D275" s="7">
        <f>' data'!H74</f>
        <v>437.471</v>
      </c>
      <c r="F275" s="7">
        <f>' data'!G$158</f>
        <v>6172.4790000000003</v>
      </c>
      <c r="G275" s="7">
        <f>' data'!H$158</f>
        <v>5539.1</v>
      </c>
      <c r="I275" s="9">
        <f>0.0005*kin!C275</f>
        <v>0.1616195</v>
      </c>
      <c r="J275" s="9">
        <f>0.0005*kin!D275</f>
        <v>0.2187355</v>
      </c>
      <c r="K275" s="9"/>
      <c r="L275" s="9">
        <f t="shared" si="30"/>
        <v>0.45724790000000004</v>
      </c>
      <c r="M275" s="9">
        <f t="shared" si="31"/>
        <v>0.39390999999999998</v>
      </c>
      <c r="N275" s="8"/>
      <c r="O275" s="8">
        <f t="shared" si="26"/>
        <v>0.35346143743907843</v>
      </c>
      <c r="P275" s="8">
        <f t="shared" si="27"/>
        <v>0.55529308725343351</v>
      </c>
      <c r="Q275" s="8"/>
      <c r="R275" s="8">
        <f t="shared" si="28"/>
        <v>0.45437726234625597</v>
      </c>
      <c r="S275" s="8">
        <f t="shared" si="29"/>
        <v>0.14271652824179887</v>
      </c>
    </row>
    <row r="276" spans="1:19" x14ac:dyDescent="0.25">
      <c r="A276" s="7">
        <v>14</v>
      </c>
      <c r="B276" s="3" t="s">
        <v>64</v>
      </c>
      <c r="C276" s="7">
        <f>' data'!G75</f>
        <v>369.26400000000001</v>
      </c>
      <c r="D276" s="7">
        <f>' data'!H75</f>
        <v>368.93900000000002</v>
      </c>
      <c r="F276" s="7">
        <f>' data'!G$159</f>
        <v>5466.6589999999997</v>
      </c>
      <c r="G276" s="7">
        <f>' data'!H$159</f>
        <v>5926.9579999999996</v>
      </c>
      <c r="I276" s="9">
        <f>0.0005*kin!C276</f>
        <v>0.18463200000000002</v>
      </c>
      <c r="J276" s="9">
        <f>0.0005*kin!D276</f>
        <v>0.18446950000000001</v>
      </c>
      <c r="K276" s="9"/>
      <c r="L276" s="9">
        <f t="shared" si="30"/>
        <v>0.38666590000000001</v>
      </c>
      <c r="M276" s="9">
        <f t="shared" si="31"/>
        <v>0.43269579999999996</v>
      </c>
      <c r="N276" s="8"/>
      <c r="O276" s="8">
        <f t="shared" si="26"/>
        <v>0.47749749848641942</v>
      </c>
      <c r="P276" s="8">
        <f t="shared" si="27"/>
        <v>0.42632607018602914</v>
      </c>
      <c r="Q276" s="8"/>
      <c r="R276" s="8">
        <f t="shared" si="28"/>
        <v>0.45191178433622425</v>
      </c>
      <c r="S276" s="8">
        <f t="shared" si="29"/>
        <v>3.6183663954207176E-2</v>
      </c>
    </row>
    <row r="277" spans="1:19" x14ac:dyDescent="0.25">
      <c r="A277" s="7">
        <v>14</v>
      </c>
      <c r="B277" s="3" t="s">
        <v>65</v>
      </c>
      <c r="C277" s="7">
        <f>' data'!G76</f>
        <v>320.209</v>
      </c>
      <c r="D277" s="7">
        <f>' data'!H76</f>
        <v>318.709</v>
      </c>
      <c r="F277" s="7">
        <f>' data'!G$160</f>
        <v>8402.3610000000008</v>
      </c>
      <c r="G277" s="7">
        <f>' data'!H$160</f>
        <v>8505.8719999999994</v>
      </c>
      <c r="I277" s="9">
        <f>0.0005*kin!C277</f>
        <v>0.16010450000000001</v>
      </c>
      <c r="J277" s="9">
        <f>0.0005*kin!D277</f>
        <v>0.15935450000000001</v>
      </c>
      <c r="K277" s="9"/>
      <c r="L277" s="9">
        <f t="shared" si="30"/>
        <v>0.68023610000000012</v>
      </c>
      <c r="M277" s="9">
        <f t="shared" si="31"/>
        <v>0.69058719999999996</v>
      </c>
      <c r="N277" s="8"/>
      <c r="O277" s="8">
        <f t="shared" si="26"/>
        <v>0.23536607363237555</v>
      </c>
      <c r="P277" s="8">
        <f t="shared" si="27"/>
        <v>0.23075217727754008</v>
      </c>
      <c r="Q277" s="8"/>
      <c r="R277" s="8">
        <f t="shared" si="28"/>
        <v>0.23305912545495783</v>
      </c>
      <c r="S277" s="8">
        <f t="shared" si="29"/>
        <v>3.2625174001960559E-3</v>
      </c>
    </row>
    <row r="278" spans="1:19" x14ac:dyDescent="0.25">
      <c r="A278" s="7">
        <v>14</v>
      </c>
      <c r="B278" s="3" t="s">
        <v>66</v>
      </c>
      <c r="C278">
        <f>' data'!I69</f>
        <v>658.947</v>
      </c>
      <c r="D278" s="7">
        <f>' data'!J69</f>
        <v>615.96699999999998</v>
      </c>
      <c r="F278" s="7">
        <f>' data'!I$153</f>
        <v>5811.2939999999999</v>
      </c>
      <c r="G278" s="7">
        <f>' data'!J$153</f>
        <v>6826.4139999999998</v>
      </c>
      <c r="I278" s="9">
        <f>0.0005*kin!C278</f>
        <v>0.32947350000000003</v>
      </c>
      <c r="J278" s="9">
        <f>0.0005*kin!D278</f>
        <v>0.30798350000000002</v>
      </c>
      <c r="K278" s="9"/>
      <c r="L278" s="9">
        <f t="shared" si="30"/>
        <v>0.42112939999999999</v>
      </c>
      <c r="M278" s="9">
        <f t="shared" si="31"/>
        <v>0.52264139999999992</v>
      </c>
      <c r="N278" s="8"/>
      <c r="O278" s="8">
        <f t="shared" si="26"/>
        <v>0.78235691927469331</v>
      </c>
      <c r="P278" s="8">
        <f t="shared" si="27"/>
        <v>0.58928263241297008</v>
      </c>
      <c r="Q278" s="8"/>
      <c r="R278" s="8">
        <f t="shared" si="28"/>
        <v>0.68581977584383169</v>
      </c>
      <c r="S278" s="8">
        <f t="shared" si="29"/>
        <v>0.13652413751268133</v>
      </c>
    </row>
    <row r="279" spans="1:19" x14ac:dyDescent="0.25">
      <c r="A279" s="7">
        <v>14</v>
      </c>
      <c r="B279" s="3" t="s">
        <v>67</v>
      </c>
      <c r="C279" s="7">
        <f>' data'!I70</f>
        <v>448.03300000000002</v>
      </c>
      <c r="D279" s="7">
        <f>' data'!J70</f>
        <v>428.12400000000002</v>
      </c>
      <c r="F279" s="7">
        <f>' data'!I$154</f>
        <v>6232.4189999999999</v>
      </c>
      <c r="G279" s="7">
        <f>' data'!J$154</f>
        <v>6569.7269999999999</v>
      </c>
      <c r="I279" s="9">
        <f>0.0005*kin!C279</f>
        <v>0.22401650000000001</v>
      </c>
      <c r="J279" s="9">
        <f>0.0005*kin!D279</f>
        <v>0.21406200000000003</v>
      </c>
      <c r="K279" s="9"/>
      <c r="L279" s="9">
        <f t="shared" si="30"/>
        <v>0.46324189999999998</v>
      </c>
      <c r="M279" s="9">
        <f t="shared" si="31"/>
        <v>0.49697269999999993</v>
      </c>
      <c r="N279" s="8"/>
      <c r="O279" s="8">
        <f t="shared" si="26"/>
        <v>0.48358427853784386</v>
      </c>
      <c r="P279" s="8">
        <f t="shared" si="27"/>
        <v>0.43073190941876699</v>
      </c>
      <c r="Q279" s="8"/>
      <c r="R279" s="8">
        <f t="shared" si="28"/>
        <v>0.45715809397830542</v>
      </c>
      <c r="S279" s="8">
        <f t="shared" si="29"/>
        <v>3.7372268605873726E-2</v>
      </c>
    </row>
    <row r="280" spans="1:19" x14ac:dyDescent="0.25">
      <c r="A280" s="7">
        <v>14</v>
      </c>
      <c r="B280" s="3" t="s">
        <v>68</v>
      </c>
      <c r="C280" s="7">
        <f>' data'!I71</f>
        <v>204.47499999999999</v>
      </c>
      <c r="D280" s="7">
        <f>' data'!J71</f>
        <v>206.37299999999999</v>
      </c>
      <c r="F280" s="7">
        <f>' data'!I$155</f>
        <v>5137.683</v>
      </c>
      <c r="G280" s="7">
        <f>' data'!J$155</f>
        <v>5355.72</v>
      </c>
      <c r="I280" s="9">
        <f>0.0005*kin!C280</f>
        <v>0.1022375</v>
      </c>
      <c r="J280" s="9">
        <f>0.0005*kin!D280</f>
        <v>0.1031865</v>
      </c>
      <c r="K280" s="9"/>
      <c r="L280" s="9">
        <f t="shared" si="30"/>
        <v>0.35376830000000004</v>
      </c>
      <c r="M280" s="9">
        <f t="shared" si="31"/>
        <v>0.37557200000000002</v>
      </c>
      <c r="N280" s="8"/>
      <c r="O280" s="8">
        <f t="shared" si="26"/>
        <v>0.2889956505430249</v>
      </c>
      <c r="P280" s="8">
        <f t="shared" si="27"/>
        <v>0.27474492241168136</v>
      </c>
      <c r="Q280" s="8"/>
      <c r="R280" s="8">
        <f t="shared" si="28"/>
        <v>0.28187028647735313</v>
      </c>
      <c r="S280" s="8">
        <f t="shared" si="29"/>
        <v>1.0076786498518913E-2</v>
      </c>
    </row>
    <row r="281" spans="1:19" x14ac:dyDescent="0.25">
      <c r="A281" s="7">
        <v>14</v>
      </c>
      <c r="B281" s="3" t="s">
        <v>69</v>
      </c>
      <c r="C281" s="7">
        <f>' data'!I72</f>
        <v>523.16800000000001</v>
      </c>
      <c r="D281" s="7">
        <f>' data'!J72</f>
        <v>487.32499999999999</v>
      </c>
      <c r="F281" s="7">
        <f>' data'!I$156</f>
        <v>6136.652</v>
      </c>
      <c r="G281" s="7">
        <f>' data'!J$156</f>
        <v>6334.527</v>
      </c>
      <c r="I281" s="9">
        <f>0.0005*kin!C281</f>
        <v>0.26158399999999998</v>
      </c>
      <c r="J281" s="9">
        <f>0.0005*kin!D281</f>
        <v>0.2436625</v>
      </c>
      <c r="K281" s="9"/>
      <c r="L281" s="9">
        <f t="shared" si="30"/>
        <v>0.45366519999999999</v>
      </c>
      <c r="M281" s="9">
        <f t="shared" si="31"/>
        <v>0.47345269999999995</v>
      </c>
      <c r="N281" s="8"/>
      <c r="O281" s="8">
        <f t="shared" si="26"/>
        <v>0.57660142325221331</v>
      </c>
      <c r="P281" s="8">
        <f t="shared" si="27"/>
        <v>0.51465014350958405</v>
      </c>
      <c r="Q281" s="8"/>
      <c r="R281" s="8">
        <f t="shared" si="28"/>
        <v>0.54562578338089862</v>
      </c>
      <c r="S281" s="8">
        <f t="shared" si="29"/>
        <v>4.3806170009197939E-2</v>
      </c>
    </row>
    <row r="282" spans="1:19" x14ac:dyDescent="0.25">
      <c r="A282" s="7">
        <v>14</v>
      </c>
      <c r="B282" s="3" t="s">
        <v>70</v>
      </c>
      <c r="C282" s="7">
        <f>' data'!I73</f>
        <v>437.15600000000001</v>
      </c>
      <c r="D282" s="7">
        <f>' data'!J73</f>
        <v>439.50599999999997</v>
      </c>
      <c r="F282" s="7">
        <f>' data'!I$157</f>
        <v>7671.2160000000003</v>
      </c>
      <c r="G282" s="7">
        <f>' data'!J$157</f>
        <v>8942.4480000000003</v>
      </c>
      <c r="I282" s="9">
        <f>0.0005*kin!C282</f>
        <v>0.21857799999999999</v>
      </c>
      <c r="J282" s="9">
        <f>0.0005*kin!D282</f>
        <v>0.219753</v>
      </c>
      <c r="K282" s="9"/>
      <c r="L282" s="9">
        <f t="shared" si="30"/>
        <v>0.60712160000000004</v>
      </c>
      <c r="M282" s="9">
        <f t="shared" si="31"/>
        <v>0.73424480000000003</v>
      </c>
      <c r="N282" s="8"/>
      <c r="O282" s="8">
        <f t="shared" si="26"/>
        <v>0.36002342858498193</v>
      </c>
      <c r="P282" s="8">
        <f t="shared" si="27"/>
        <v>0.29929119007720584</v>
      </c>
      <c r="Q282" s="8"/>
      <c r="R282" s="8">
        <f t="shared" si="28"/>
        <v>0.32965730933109388</v>
      </c>
      <c r="S282" s="8">
        <f t="shared" si="29"/>
        <v>4.2944177685487243E-2</v>
      </c>
    </row>
    <row r="283" spans="1:19" x14ac:dyDescent="0.25">
      <c r="A283" s="7">
        <v>14</v>
      </c>
      <c r="B283" s="3" t="s">
        <v>51</v>
      </c>
      <c r="C283" s="7">
        <f>' data'!I74</f>
        <v>225.55199999999999</v>
      </c>
      <c r="D283" s="7">
        <f>' data'!J74</f>
        <v>109.813</v>
      </c>
      <c r="F283" s="7">
        <f>' data'!I$158</f>
        <v>2936.0749999999998</v>
      </c>
      <c r="G283" s="7">
        <f>' data'!J$158</f>
        <v>903.59400000000005</v>
      </c>
      <c r="I283" s="9">
        <f>0.0005*kin!C283</f>
        <v>0.112776</v>
      </c>
      <c r="J283" s="9">
        <f>0.0005*kin!D283</f>
        <v>5.4906500000000004E-2</v>
      </c>
      <c r="K283" s="9"/>
      <c r="L283" s="9">
        <f t="shared" si="30"/>
        <v>0.13360750000000002</v>
      </c>
      <c r="M283" s="9">
        <f t="shared" si="31"/>
        <v>-6.9640599999999997E-2</v>
      </c>
      <c r="N283" s="8"/>
      <c r="O283" s="8">
        <f t="shared" si="26"/>
        <v>0.8440843515521208</v>
      </c>
      <c r="P283" s="8">
        <f t="shared" si="27"/>
        <v>-0.78842657874860367</v>
      </c>
      <c r="Q283" s="8"/>
      <c r="R283" s="8">
        <f t="shared" si="28"/>
        <v>2.7828886401758568E-2</v>
      </c>
      <c r="S283" s="8">
        <f t="shared" si="29"/>
        <v>1.1543595491768015</v>
      </c>
    </row>
    <row r="284" spans="1:19" x14ac:dyDescent="0.25">
      <c r="A284" s="7">
        <v>14</v>
      </c>
      <c r="B284" s="3" t="s">
        <v>52</v>
      </c>
      <c r="C284" s="7">
        <f>' data'!I75</f>
        <v>142.29599999999999</v>
      </c>
      <c r="D284" s="7">
        <f>' data'!J75</f>
        <v>143.767</v>
      </c>
      <c r="F284" s="7">
        <f>' data'!I$159</f>
        <v>6725.1210000000001</v>
      </c>
      <c r="G284" s="7">
        <f>' data'!J$159</f>
        <v>6845.0969999999998</v>
      </c>
      <c r="I284" s="9">
        <f>0.0005*kin!C284</f>
        <v>7.1148000000000003E-2</v>
      </c>
      <c r="J284" s="9">
        <f>0.0005*kin!D284</f>
        <v>7.1883500000000003E-2</v>
      </c>
      <c r="K284" s="9"/>
      <c r="L284" s="9">
        <f t="shared" si="30"/>
        <v>0.51251210000000003</v>
      </c>
      <c r="M284" s="9">
        <f t="shared" si="31"/>
        <v>0.52450969999999997</v>
      </c>
      <c r="N284" s="8"/>
      <c r="O284" s="8">
        <f t="shared" si="26"/>
        <v>0.13882208829801287</v>
      </c>
      <c r="P284" s="8">
        <f t="shared" si="27"/>
        <v>0.13704894304147283</v>
      </c>
      <c r="Q284" s="8"/>
      <c r="R284" s="8">
        <f t="shared" si="28"/>
        <v>0.13793551566974285</v>
      </c>
      <c r="S284" s="8">
        <f t="shared" si="29"/>
        <v>1.2538030349282248E-3</v>
      </c>
    </row>
    <row r="285" spans="1:19" x14ac:dyDescent="0.25">
      <c r="A285" s="7">
        <v>14</v>
      </c>
      <c r="B285" s="3" t="s">
        <v>53</v>
      </c>
      <c r="C285" s="7">
        <f>' data'!I76</f>
        <v>406.62099999999998</v>
      </c>
      <c r="D285" s="7">
        <f>' data'!J76</f>
        <v>379.07499999999999</v>
      </c>
      <c r="F285" s="7">
        <f>' data'!I$160</f>
        <v>7111.6139999999996</v>
      </c>
      <c r="G285" s="7">
        <f>' data'!J$160</f>
        <v>7427.1869999999999</v>
      </c>
      <c r="I285" s="9">
        <f>0.0005*kin!C285</f>
        <v>0.20331050000000001</v>
      </c>
      <c r="J285" s="9">
        <f>0.0005*kin!D285</f>
        <v>0.1895375</v>
      </c>
      <c r="K285" s="9"/>
      <c r="L285" s="9">
        <f t="shared" si="30"/>
        <v>0.55116139999999991</v>
      </c>
      <c r="M285" s="9">
        <f t="shared" si="31"/>
        <v>0.58271870000000003</v>
      </c>
      <c r="N285" s="8"/>
      <c r="O285" s="8">
        <f t="shared" si="26"/>
        <v>0.36887652146902894</v>
      </c>
      <c r="P285" s="8">
        <f t="shared" si="27"/>
        <v>0.32526414546160948</v>
      </c>
      <c r="Q285" s="8"/>
      <c r="R285" s="8">
        <f t="shared" si="28"/>
        <v>0.34707033346531924</v>
      </c>
      <c r="S285" s="8">
        <f t="shared" si="29"/>
        <v>3.0838606818503787E-2</v>
      </c>
    </row>
    <row r="286" spans="1:19" s="8" customFormat="1" x14ac:dyDescent="0.25">
      <c r="A286" s="8">
        <v>14</v>
      </c>
      <c r="B286" s="3" t="s">
        <v>38</v>
      </c>
      <c r="C286" s="8">
        <f>' data'!K75</f>
        <v>1536.6289999999999</v>
      </c>
      <c r="D286" s="8">
        <f>' data'!K76</f>
        <v>1508.2</v>
      </c>
      <c r="F286" s="8">
        <f>' data'!$K$159</f>
        <v>6594.4229999999998</v>
      </c>
      <c r="G286" s="8">
        <f>' data'!$K$160</f>
        <v>10007.763000000001</v>
      </c>
      <c r="I286" s="9">
        <f>0.0005*kin!C286</f>
        <v>0.76831450000000001</v>
      </c>
      <c r="J286" s="9">
        <f>0.0005*kin!D286</f>
        <v>0.75409999999999999</v>
      </c>
      <c r="K286" s="9"/>
      <c r="L286" s="9">
        <f t="shared" si="30"/>
        <v>0.49944230000000001</v>
      </c>
      <c r="M286" s="9">
        <f t="shared" si="31"/>
        <v>0.84077630000000003</v>
      </c>
      <c r="O286" s="8">
        <f t="shared" si="26"/>
        <v>1.5383448698678506</v>
      </c>
      <c r="P286" s="8">
        <f t="shared" si="27"/>
        <v>0.89690920165090282</v>
      </c>
      <c r="R286" s="8">
        <f t="shared" si="28"/>
        <v>1.2176270357593766</v>
      </c>
      <c r="S286" s="8">
        <f t="shared" si="29"/>
        <v>0.45356351069112916</v>
      </c>
    </row>
    <row r="287" spans="1:19" s="8" customFormat="1" x14ac:dyDescent="0.25">
      <c r="A287" s="8">
        <v>14</v>
      </c>
      <c r="B287" s="3" t="s">
        <v>39</v>
      </c>
      <c r="C287" s="8">
        <f>' data'!L75</f>
        <v>302.26799999999997</v>
      </c>
      <c r="D287" s="8">
        <f>' data'!L76</f>
        <v>119.17700000000001</v>
      </c>
      <c r="F287" s="8">
        <f>' data'!$L$159</f>
        <v>6030.73</v>
      </c>
      <c r="G287" s="8">
        <f>' data'!$L$160</f>
        <v>6880.8360000000002</v>
      </c>
      <c r="I287" s="9">
        <f>0.0005*kin!C287</f>
        <v>0.15113399999999999</v>
      </c>
      <c r="J287" s="9">
        <f>0.0005*kin!D287</f>
        <v>5.9588500000000003E-2</v>
      </c>
      <c r="K287" s="9"/>
      <c r="L287" s="9">
        <f t="shared" si="30"/>
        <v>0.44307299999999994</v>
      </c>
      <c r="M287" s="9">
        <f t="shared" si="31"/>
        <v>0.52808359999999999</v>
      </c>
      <c r="O287" s="8">
        <f t="shared" si="26"/>
        <v>0.34110406185888109</v>
      </c>
      <c r="P287" s="8">
        <f t="shared" si="27"/>
        <v>0.11283914137837267</v>
      </c>
      <c r="R287" s="8">
        <f t="shared" si="28"/>
        <v>0.22697160161862689</v>
      </c>
      <c r="S287" s="8">
        <f t="shared" si="29"/>
        <v>0.16140767317877544</v>
      </c>
    </row>
    <row r="288" spans="1:19" s="8" customFormat="1" x14ac:dyDescent="0.25">
      <c r="A288" s="8">
        <v>14</v>
      </c>
      <c r="B288" s="3" t="s">
        <v>40</v>
      </c>
      <c r="C288" s="8">
        <f>' data'!M75</f>
        <v>209.911</v>
      </c>
      <c r="D288" s="8">
        <f>' data'!M76</f>
        <v>135.721</v>
      </c>
      <c r="F288" s="8">
        <f>' data'!$M$159</f>
        <v>9851.6730000000007</v>
      </c>
      <c r="G288" s="8">
        <f>' data'!$M$160</f>
        <v>10522.282999999999</v>
      </c>
      <c r="I288" s="9">
        <f>0.0005*kin!C288</f>
        <v>0.10495550000000001</v>
      </c>
      <c r="J288" s="9">
        <f>0.0005*kin!D288</f>
        <v>6.7860500000000004E-2</v>
      </c>
      <c r="K288" s="9"/>
      <c r="L288" s="9">
        <f t="shared" si="30"/>
        <v>0.82516730000000005</v>
      </c>
      <c r="M288" s="9">
        <f t="shared" si="31"/>
        <v>0.89222829999999986</v>
      </c>
      <c r="O288" s="8">
        <f t="shared" si="26"/>
        <v>0.12719299468119979</v>
      </c>
      <c r="P288" s="8">
        <f t="shared" si="27"/>
        <v>7.6057327479973472E-2</v>
      </c>
      <c r="R288" s="8">
        <f t="shared" si="28"/>
        <v>0.10162516108058664</v>
      </c>
      <c r="S288" s="8">
        <f t="shared" si="29"/>
        <v>3.6158377038485588E-2</v>
      </c>
    </row>
    <row r="289" spans="1:19" s="8" customFormat="1" x14ac:dyDescent="0.25">
      <c r="A289" s="8">
        <v>14</v>
      </c>
      <c r="B289" s="3" t="s">
        <v>41</v>
      </c>
      <c r="C289" s="8">
        <f>' data'!N75</f>
        <v>202.35900000000001</v>
      </c>
      <c r="D289" s="8">
        <f>' data'!N76</f>
        <v>139.214</v>
      </c>
      <c r="F289" s="8">
        <f>' data'!$N$159</f>
        <v>7824.8209999999999</v>
      </c>
      <c r="G289" s="8">
        <f>' data'!$N$160</f>
        <v>7626.7629999999999</v>
      </c>
      <c r="I289" s="9">
        <f>0.0005*kin!C289</f>
        <v>0.10117950000000001</v>
      </c>
      <c r="J289" s="9">
        <f>0.0005*kin!D289</f>
        <v>6.9607000000000002E-2</v>
      </c>
      <c r="K289" s="9"/>
      <c r="L289" s="9">
        <f t="shared" si="30"/>
        <v>0.62248210000000004</v>
      </c>
      <c r="M289" s="9">
        <f t="shared" si="31"/>
        <v>0.60267629999999994</v>
      </c>
      <c r="O289" s="8">
        <f t="shared" si="26"/>
        <v>0.16254202329673414</v>
      </c>
      <c r="P289" s="8">
        <f t="shared" si="27"/>
        <v>0.1154964945527143</v>
      </c>
      <c r="R289" s="8">
        <f t="shared" si="28"/>
        <v>0.13901925892472422</v>
      </c>
      <c r="S289" s="8">
        <f t="shared" si="29"/>
        <v>3.3266212399402979E-2</v>
      </c>
    </row>
    <row r="290" spans="1:19" x14ac:dyDescent="0.25">
      <c r="A290">
        <v>16</v>
      </c>
      <c r="B290" s="3" t="s">
        <v>42</v>
      </c>
      <c r="C290">
        <f>' data'!C78</f>
        <v>827.27099999999996</v>
      </c>
      <c r="D290" s="7">
        <f>' data'!D78</f>
        <v>836.80600000000004</v>
      </c>
      <c r="F290" s="7">
        <f>' data'!C$153</f>
        <v>5159.9870000000001</v>
      </c>
      <c r="G290" s="7">
        <f>' data'!D$153</f>
        <v>6089.0780000000004</v>
      </c>
      <c r="I290" s="9">
        <f>0.0005*kin!C290</f>
        <v>0.41363549999999999</v>
      </c>
      <c r="J290" s="9">
        <f>0.0005*kin!D290</f>
        <v>0.41840300000000002</v>
      </c>
      <c r="K290" s="9"/>
      <c r="L290" s="9">
        <f t="shared" si="30"/>
        <v>0.3559987</v>
      </c>
      <c r="M290" s="9">
        <f t="shared" si="31"/>
        <v>0.44890780000000008</v>
      </c>
      <c r="N290" s="8"/>
      <c r="O290" s="8">
        <f t="shared" ref="O290:O353" si="32">I290/L290</f>
        <v>1.1619017148096327</v>
      </c>
      <c r="P290" s="8">
        <f t="shared" ref="P290:P353" si="33">J290/M290</f>
        <v>0.93204662516445458</v>
      </c>
      <c r="Q290" s="8"/>
      <c r="R290" s="8">
        <f t="shared" ref="R290:R353" si="34">AVERAGE(O290:Q290)</f>
        <v>1.0469741699870436</v>
      </c>
      <c r="S290" s="8">
        <f t="shared" ref="S290:S353" si="35">STDEVA(O290:Q290)</f>
        <v>0.1625320925783475</v>
      </c>
    </row>
    <row r="291" spans="1:19" x14ac:dyDescent="0.25">
      <c r="A291">
        <v>16</v>
      </c>
      <c r="B291" s="3" t="s">
        <v>43</v>
      </c>
      <c r="C291" s="7">
        <f>' data'!C79</f>
        <v>771.20399999999995</v>
      </c>
      <c r="D291" s="7">
        <f>' data'!D79</f>
        <v>793.59199999999998</v>
      </c>
      <c r="F291" s="7">
        <f>' data'!C$154</f>
        <v>6003.8370000000004</v>
      </c>
      <c r="G291" s="7">
        <f>' data'!D$154</f>
        <v>8467.5820000000003</v>
      </c>
      <c r="I291" s="9">
        <f>0.0005*kin!C291</f>
        <v>0.385602</v>
      </c>
      <c r="J291" s="9">
        <f>0.0005*kin!D291</f>
        <v>0.39679599999999998</v>
      </c>
      <c r="K291" s="9"/>
      <c r="L291" s="9">
        <f t="shared" si="30"/>
        <v>0.44038370000000004</v>
      </c>
      <c r="M291" s="9">
        <f t="shared" si="31"/>
        <v>0.6867582000000001</v>
      </c>
      <c r="N291" s="8"/>
      <c r="O291" s="8">
        <f t="shared" si="32"/>
        <v>0.87560461479387175</v>
      </c>
      <c r="P291" s="8">
        <f t="shared" si="33"/>
        <v>0.5777812336277891</v>
      </c>
      <c r="Q291" s="8"/>
      <c r="R291" s="8">
        <f t="shared" si="34"/>
        <v>0.72669292421083043</v>
      </c>
      <c r="S291" s="8">
        <f t="shared" si="35"/>
        <v>0.21059293241844301</v>
      </c>
    </row>
    <row r="292" spans="1:19" x14ac:dyDescent="0.25">
      <c r="A292" s="7">
        <v>16</v>
      </c>
      <c r="B292" s="3" t="s">
        <v>44</v>
      </c>
      <c r="C292" s="7">
        <f>' data'!C80</f>
        <v>513.94299999999998</v>
      </c>
      <c r="D292" s="7">
        <f>' data'!D80</f>
        <v>526.11</v>
      </c>
      <c r="F292" s="7">
        <f>' data'!C$155</f>
        <v>4982.8320000000003</v>
      </c>
      <c r="G292" s="7">
        <f>' data'!D$155</f>
        <v>6440.3370000000004</v>
      </c>
      <c r="I292" s="9">
        <f>0.0005*kin!C292</f>
        <v>0.25697150000000002</v>
      </c>
      <c r="J292" s="9">
        <f>0.0005*kin!D292</f>
        <v>0.26305500000000004</v>
      </c>
      <c r="K292" s="9"/>
      <c r="L292" s="9">
        <f t="shared" si="30"/>
        <v>0.33828320000000001</v>
      </c>
      <c r="M292" s="9">
        <f t="shared" si="31"/>
        <v>0.48403370000000001</v>
      </c>
      <c r="N292" s="8"/>
      <c r="O292" s="8">
        <f t="shared" si="32"/>
        <v>0.75963423545715547</v>
      </c>
      <c r="P292" s="8">
        <f t="shared" si="33"/>
        <v>0.54346422573469577</v>
      </c>
      <c r="Q292" s="8"/>
      <c r="R292" s="8">
        <f t="shared" si="34"/>
        <v>0.65154923059592562</v>
      </c>
      <c r="S292" s="8">
        <f t="shared" si="35"/>
        <v>0.15285527976391342</v>
      </c>
    </row>
    <row r="293" spans="1:19" x14ac:dyDescent="0.25">
      <c r="A293" s="7">
        <v>16</v>
      </c>
      <c r="B293" s="3" t="s">
        <v>45</v>
      </c>
      <c r="C293" s="7">
        <f>' data'!C81</f>
        <v>427.48500000000001</v>
      </c>
      <c r="D293" s="7">
        <f>' data'!D81</f>
        <v>444.827</v>
      </c>
      <c r="F293" s="7">
        <f>' data'!C$156</f>
        <v>5067.3220000000001</v>
      </c>
      <c r="G293" s="7">
        <f>' data'!D$156</f>
        <v>6458.9139999999998</v>
      </c>
      <c r="I293" s="9">
        <f>0.0005*kin!C293</f>
        <v>0.2137425</v>
      </c>
      <c r="J293" s="9">
        <f>0.0005*kin!D293</f>
        <v>0.22241350000000001</v>
      </c>
      <c r="K293" s="9"/>
      <c r="L293" s="9">
        <f t="shared" si="30"/>
        <v>0.34673220000000005</v>
      </c>
      <c r="M293" s="9">
        <f t="shared" si="31"/>
        <v>0.48589139999999997</v>
      </c>
      <c r="N293" s="8"/>
      <c r="O293" s="8">
        <f t="shared" si="32"/>
        <v>0.61644837139440745</v>
      </c>
      <c r="P293" s="8">
        <f t="shared" si="33"/>
        <v>0.45774323233545611</v>
      </c>
      <c r="Q293" s="8"/>
      <c r="R293" s="8">
        <f t="shared" si="34"/>
        <v>0.53709580186493178</v>
      </c>
      <c r="S293" s="8">
        <f t="shared" si="35"/>
        <v>0.11222148003773837</v>
      </c>
    </row>
    <row r="294" spans="1:19" x14ac:dyDescent="0.25">
      <c r="A294" s="7">
        <v>16</v>
      </c>
      <c r="B294" s="3" t="s">
        <v>46</v>
      </c>
      <c r="C294" s="7">
        <f>' data'!C82</f>
        <v>448.2</v>
      </c>
      <c r="D294" s="7">
        <f>' data'!D82</f>
        <v>454.13799999999998</v>
      </c>
      <c r="F294" s="7">
        <f>' data'!C$157</f>
        <v>6284.8249999999998</v>
      </c>
      <c r="G294" s="7">
        <f>' data'!D$157</f>
        <v>7365.2740000000003</v>
      </c>
      <c r="I294" s="9">
        <f>0.0005*kin!C294</f>
        <v>0.22409999999999999</v>
      </c>
      <c r="J294" s="9">
        <f>0.0005*kin!D294</f>
        <v>0.22706899999999999</v>
      </c>
      <c r="K294" s="9"/>
      <c r="L294" s="9">
        <f t="shared" si="30"/>
        <v>0.46848250000000002</v>
      </c>
      <c r="M294" s="9">
        <f t="shared" si="31"/>
        <v>0.57652740000000002</v>
      </c>
      <c r="N294" s="8"/>
      <c r="O294" s="8">
        <f t="shared" si="32"/>
        <v>0.47835298010064409</v>
      </c>
      <c r="P294" s="8">
        <f t="shared" si="33"/>
        <v>0.39385638913258936</v>
      </c>
      <c r="Q294" s="8"/>
      <c r="R294" s="8">
        <f t="shared" si="34"/>
        <v>0.43610468461661672</v>
      </c>
      <c r="S294" s="8">
        <f t="shared" si="35"/>
        <v>5.9748112460657483E-2</v>
      </c>
    </row>
    <row r="295" spans="1:19" x14ac:dyDescent="0.25">
      <c r="A295" s="7">
        <v>16</v>
      </c>
      <c r="B295" s="3" t="s">
        <v>47</v>
      </c>
      <c r="C295" s="7">
        <f>' data'!C83</f>
        <v>3270.9789999999998</v>
      </c>
      <c r="D295" s="7">
        <f>' data'!D83</f>
        <v>2970.0949999999998</v>
      </c>
      <c r="F295" s="7">
        <f>' data'!C$158</f>
        <v>4199.518</v>
      </c>
      <c r="G295" s="7">
        <f>' data'!D$158</f>
        <v>4515.18</v>
      </c>
      <c r="I295" s="9">
        <f>0.0005*kin!C295</f>
        <v>1.6354895</v>
      </c>
      <c r="J295" s="9">
        <f>0.0005*kin!D295</f>
        <v>1.4850474999999999</v>
      </c>
      <c r="K295" s="9"/>
      <c r="L295" s="9">
        <f t="shared" si="30"/>
        <v>0.25995180000000007</v>
      </c>
      <c r="M295" s="9">
        <f t="shared" si="31"/>
        <v>0.29151800000000005</v>
      </c>
      <c r="N295" s="8"/>
      <c r="O295" s="8">
        <f t="shared" si="32"/>
        <v>6.291510580038298</v>
      </c>
      <c r="P295" s="8">
        <f t="shared" si="33"/>
        <v>5.094188008973715</v>
      </c>
      <c r="Q295" s="8"/>
      <c r="R295" s="8">
        <f t="shared" si="34"/>
        <v>5.6928492945060061</v>
      </c>
      <c r="S295" s="8">
        <f t="shared" si="35"/>
        <v>0.84663490926748752</v>
      </c>
    </row>
    <row r="296" spans="1:19" x14ac:dyDescent="0.25">
      <c r="A296" s="7">
        <v>16</v>
      </c>
      <c r="B296" s="3" t="s">
        <v>48</v>
      </c>
      <c r="C296" s="7">
        <f>' data'!C84</f>
        <v>659.47400000000005</v>
      </c>
      <c r="D296" s="7">
        <f>' data'!D84</f>
        <v>617.03800000000001</v>
      </c>
      <c r="F296" s="7">
        <f>' data'!C$159</f>
        <v>4538.3069999999998</v>
      </c>
      <c r="G296" s="7">
        <f>' data'!D$159</f>
        <v>5409.875</v>
      </c>
      <c r="I296" s="9">
        <f>0.0005*kin!C296</f>
        <v>0.329737</v>
      </c>
      <c r="J296" s="9">
        <f>0.0005*kin!D296</f>
        <v>0.30851899999999999</v>
      </c>
      <c r="K296" s="9"/>
      <c r="L296" s="9">
        <f t="shared" si="30"/>
        <v>0.2938307</v>
      </c>
      <c r="M296" s="9">
        <f t="shared" si="31"/>
        <v>0.38098750000000003</v>
      </c>
      <c r="N296" s="8"/>
      <c r="O296" s="8">
        <f t="shared" si="32"/>
        <v>1.1222006413897527</v>
      </c>
      <c r="P296" s="8">
        <f t="shared" si="33"/>
        <v>0.80978772269431398</v>
      </c>
      <c r="Q296" s="8"/>
      <c r="R296" s="8">
        <f t="shared" si="34"/>
        <v>0.96599418204203336</v>
      </c>
      <c r="S296" s="8">
        <f t="shared" si="35"/>
        <v>0.22090929333982612</v>
      </c>
    </row>
    <row r="297" spans="1:19" x14ac:dyDescent="0.25">
      <c r="A297" s="7">
        <v>16</v>
      </c>
      <c r="B297" s="3" t="s">
        <v>49</v>
      </c>
      <c r="C297" s="7">
        <f>' data'!C85</f>
        <v>439.55099999999999</v>
      </c>
      <c r="D297" s="7">
        <f>' data'!D85</f>
        <v>387.36900000000003</v>
      </c>
      <c r="F297" s="7">
        <f>' data'!C$160</f>
        <v>4644.8599999999997</v>
      </c>
      <c r="G297" s="7">
        <f>' data'!D$160</f>
        <v>5835.57</v>
      </c>
      <c r="I297" s="9">
        <f>0.0005*kin!C297</f>
        <v>0.21977549999999998</v>
      </c>
      <c r="J297" s="9">
        <f>0.0005*kin!D297</f>
        <v>0.19368450000000001</v>
      </c>
      <c r="K297" s="9"/>
      <c r="L297" s="9">
        <f t="shared" si="30"/>
        <v>0.30448600000000003</v>
      </c>
      <c r="M297" s="9">
        <f t="shared" si="31"/>
        <v>0.42355699999999996</v>
      </c>
      <c r="N297" s="8"/>
      <c r="O297" s="8">
        <f t="shared" si="32"/>
        <v>0.72179180651983987</v>
      </c>
      <c r="P297" s="8">
        <f t="shared" si="33"/>
        <v>0.45728083823428728</v>
      </c>
      <c r="Q297" s="8"/>
      <c r="R297" s="8">
        <f t="shared" si="34"/>
        <v>0.58953632237706355</v>
      </c>
      <c r="S297" s="8">
        <f t="shared" si="35"/>
        <v>0.18703749937293421</v>
      </c>
    </row>
    <row r="298" spans="1:19" x14ac:dyDescent="0.25">
      <c r="A298" s="7">
        <v>16</v>
      </c>
      <c r="B298" s="3" t="s">
        <v>50</v>
      </c>
      <c r="C298">
        <f>' data'!E78</f>
        <v>691.21699999999998</v>
      </c>
      <c r="D298" s="7">
        <f>' data'!F78</f>
        <v>660.73800000000006</v>
      </c>
      <c r="F298" s="7">
        <f>' data'!E$153</f>
        <v>6688.9449999999997</v>
      </c>
      <c r="G298" s="7">
        <f>' data'!F$153</f>
        <v>5894.5339999999997</v>
      </c>
      <c r="I298" s="9">
        <f>0.0005*kin!C298</f>
        <v>0.34560849999999999</v>
      </c>
      <c r="J298" s="9">
        <f>0.0005*kin!D298</f>
        <v>0.33036900000000002</v>
      </c>
      <c r="K298" s="9"/>
      <c r="L298" s="9">
        <f t="shared" si="30"/>
        <v>0.50889449999999992</v>
      </c>
      <c r="M298" s="9">
        <f t="shared" si="31"/>
        <v>0.42945339999999999</v>
      </c>
      <c r="N298" s="8"/>
      <c r="O298" s="8">
        <f t="shared" si="32"/>
        <v>0.67913585232302576</v>
      </c>
      <c r="P298" s="8">
        <f t="shared" si="33"/>
        <v>0.76927787741347498</v>
      </c>
      <c r="Q298" s="8"/>
      <c r="R298" s="8">
        <f t="shared" si="34"/>
        <v>0.72420686486825037</v>
      </c>
      <c r="S298" s="8">
        <f t="shared" si="35"/>
        <v>6.3740037211344552E-2</v>
      </c>
    </row>
    <row r="299" spans="1:19" x14ac:dyDescent="0.25">
      <c r="A299" s="7">
        <v>16</v>
      </c>
      <c r="B299" s="3" t="s">
        <v>51</v>
      </c>
      <c r="C299" s="7">
        <f>' data'!E79</f>
        <v>273.66300000000001</v>
      </c>
      <c r="D299" s="7">
        <f>' data'!F79</f>
        <v>237.15700000000001</v>
      </c>
      <c r="F299" s="7">
        <f>' data'!E$154</f>
        <v>3490.8649999999998</v>
      </c>
      <c r="G299" s="7">
        <f>' data'!F$154</f>
        <v>2895.2809999999999</v>
      </c>
      <c r="I299" s="9">
        <f>0.0005*kin!C299</f>
        <v>0.13683149999999999</v>
      </c>
      <c r="J299" s="9">
        <f>0.0005*kin!D299</f>
        <v>0.1185785</v>
      </c>
      <c r="K299" s="9"/>
      <c r="L299" s="9">
        <f t="shared" si="30"/>
        <v>0.18908650000000002</v>
      </c>
      <c r="M299" s="9">
        <f t="shared" si="31"/>
        <v>0.12952810000000001</v>
      </c>
      <c r="N299" s="8"/>
      <c r="O299" s="8">
        <f t="shared" si="32"/>
        <v>0.72364499845308883</v>
      </c>
      <c r="P299" s="8">
        <f t="shared" si="33"/>
        <v>0.91546544726588286</v>
      </c>
      <c r="Q299" s="8"/>
      <c r="R299" s="8">
        <f t="shared" si="34"/>
        <v>0.81955522285948579</v>
      </c>
      <c r="S299" s="8">
        <f t="shared" si="35"/>
        <v>0.1356375401257747</v>
      </c>
    </row>
    <row r="300" spans="1:19" x14ac:dyDescent="0.25">
      <c r="A300" s="7">
        <v>16</v>
      </c>
      <c r="B300" s="3" t="s">
        <v>52</v>
      </c>
      <c r="C300" s="7">
        <f>' data'!E80</f>
        <v>148.714</v>
      </c>
      <c r="D300" s="7">
        <f>' data'!F80</f>
        <v>152.35900000000001</v>
      </c>
      <c r="F300" s="7">
        <f>' data'!E$155</f>
        <v>7420.2330000000002</v>
      </c>
      <c r="G300" s="7">
        <f>' data'!F$155</f>
        <v>7127.6090000000004</v>
      </c>
      <c r="I300" s="9">
        <f>0.0005*kin!C300</f>
        <v>7.4357000000000006E-2</v>
      </c>
      <c r="J300" s="9">
        <f>0.0005*kin!D300</f>
        <v>7.6179500000000011E-2</v>
      </c>
      <c r="K300" s="9"/>
      <c r="L300" s="9">
        <f t="shared" si="30"/>
        <v>0.58202330000000002</v>
      </c>
      <c r="M300" s="9">
        <f t="shared" si="31"/>
        <v>0.5527609</v>
      </c>
      <c r="N300" s="8"/>
      <c r="O300" s="8">
        <f t="shared" si="32"/>
        <v>0.12775605375248725</v>
      </c>
      <c r="P300" s="8">
        <f t="shared" si="33"/>
        <v>0.13781636870480529</v>
      </c>
      <c r="Q300" s="8"/>
      <c r="R300" s="8">
        <f t="shared" si="34"/>
        <v>0.13278621122864626</v>
      </c>
      <c r="S300" s="8">
        <f t="shared" si="35"/>
        <v>7.113716923656508E-3</v>
      </c>
    </row>
    <row r="301" spans="1:19" x14ac:dyDescent="0.25">
      <c r="A301" s="7">
        <v>16</v>
      </c>
      <c r="B301" s="3" t="s">
        <v>53</v>
      </c>
      <c r="C301" s="7">
        <f>' data'!E81</f>
        <v>511.75299999999999</v>
      </c>
      <c r="D301" s="7">
        <f>' data'!F81</f>
        <v>493.55500000000001</v>
      </c>
      <c r="F301" s="7">
        <f>' data'!E$156</f>
        <v>7963.2269999999999</v>
      </c>
      <c r="G301" s="7">
        <f>' data'!F$156</f>
        <v>6660.0410000000002</v>
      </c>
      <c r="I301" s="9">
        <f>0.0005*kin!C301</f>
        <v>0.25587650000000001</v>
      </c>
      <c r="J301" s="9">
        <f>0.0005*kin!D301</f>
        <v>0.24677750000000001</v>
      </c>
      <c r="K301" s="9"/>
      <c r="L301" s="9">
        <f t="shared" si="30"/>
        <v>0.63632270000000002</v>
      </c>
      <c r="M301" s="9">
        <f t="shared" si="31"/>
        <v>0.50600410000000007</v>
      </c>
      <c r="N301" s="8"/>
      <c r="O301" s="8">
        <f t="shared" si="32"/>
        <v>0.4021175105021399</v>
      </c>
      <c r="P301" s="8">
        <f t="shared" si="33"/>
        <v>0.48769861746179521</v>
      </c>
      <c r="Q301" s="8"/>
      <c r="R301" s="8">
        <f t="shared" si="34"/>
        <v>0.44490806398196758</v>
      </c>
      <c r="S301" s="8">
        <f t="shared" si="35"/>
        <v>6.0514981072623514E-2</v>
      </c>
    </row>
    <row r="302" spans="1:19" x14ac:dyDescent="0.25">
      <c r="A302" s="7">
        <v>16</v>
      </c>
      <c r="B302" s="3" t="s">
        <v>54</v>
      </c>
      <c r="C302" s="7">
        <f>' data'!E82</f>
        <v>435.74299999999999</v>
      </c>
      <c r="D302" s="7">
        <f>' data'!F82</f>
        <v>371.726</v>
      </c>
      <c r="F302" s="7">
        <f>' data'!E$157</f>
        <v>5585.8190000000004</v>
      </c>
      <c r="G302" s="7">
        <f>' data'!F$157</f>
        <v>4694.2280000000001</v>
      </c>
      <c r="I302" s="9">
        <f>0.0005*kin!C302</f>
        <v>0.2178715</v>
      </c>
      <c r="J302" s="9">
        <f>0.0005*kin!D302</f>
        <v>0.185863</v>
      </c>
      <c r="K302" s="9"/>
      <c r="L302" s="9">
        <f t="shared" si="30"/>
        <v>0.39858190000000004</v>
      </c>
      <c r="M302" s="9">
        <f t="shared" si="31"/>
        <v>0.3094228</v>
      </c>
      <c r="N302" s="8"/>
      <c r="O302" s="8">
        <f t="shared" si="32"/>
        <v>0.5466166426523632</v>
      </c>
      <c r="P302" s="8">
        <f t="shared" si="33"/>
        <v>0.60067648537858231</v>
      </c>
      <c r="Q302" s="8"/>
      <c r="R302" s="8">
        <f t="shared" si="34"/>
        <v>0.57364656401547276</v>
      </c>
      <c r="S302" s="8">
        <f t="shared" si="35"/>
        <v>3.8226081381587791E-2</v>
      </c>
    </row>
    <row r="303" spans="1:19" x14ac:dyDescent="0.25">
      <c r="A303" s="7">
        <v>16</v>
      </c>
      <c r="B303" s="3" t="s">
        <v>55</v>
      </c>
      <c r="C303" s="7">
        <f>' data'!E83</f>
        <v>294.58199999999999</v>
      </c>
      <c r="D303" s="7">
        <f>' data'!F83</f>
        <v>264.17700000000002</v>
      </c>
      <c r="F303" s="7">
        <f>' data'!E$158</f>
        <v>6148.5069999999996</v>
      </c>
      <c r="G303" s="7">
        <f>' data'!F$158</f>
        <v>4353.6120000000001</v>
      </c>
      <c r="I303" s="9">
        <f>0.0005*kin!C303</f>
        <v>0.14729100000000001</v>
      </c>
      <c r="J303" s="9">
        <f>0.0005*kin!D303</f>
        <v>0.13208850000000003</v>
      </c>
      <c r="K303" s="9"/>
      <c r="L303" s="9">
        <f t="shared" si="30"/>
        <v>0.45485069999999994</v>
      </c>
      <c r="M303" s="9">
        <f t="shared" si="31"/>
        <v>0.27536119999999997</v>
      </c>
      <c r="N303" s="8"/>
      <c r="O303" s="8">
        <f t="shared" si="32"/>
        <v>0.32382274007712863</v>
      </c>
      <c r="P303" s="8">
        <f t="shared" si="33"/>
        <v>0.47969176485285525</v>
      </c>
      <c r="Q303" s="8"/>
      <c r="R303" s="8">
        <f t="shared" si="34"/>
        <v>0.40175725246499194</v>
      </c>
      <c r="S303" s="8">
        <f t="shared" si="35"/>
        <v>0.11021604439585032</v>
      </c>
    </row>
    <row r="304" spans="1:19" x14ac:dyDescent="0.25">
      <c r="A304" s="7">
        <v>16</v>
      </c>
      <c r="B304" s="3" t="s">
        <v>56</v>
      </c>
      <c r="C304" s="7">
        <f>' data'!E84</f>
        <v>183.601</v>
      </c>
      <c r="D304" s="7">
        <f>' data'!F84</f>
        <v>184.95599999999999</v>
      </c>
      <c r="F304" s="7">
        <f>' data'!E$159</f>
        <v>3327.3980000000001</v>
      </c>
      <c r="G304" s="7">
        <f>' data'!F$159</f>
        <v>2803.8829999999998</v>
      </c>
      <c r="I304" s="9">
        <f>0.0005*kin!C304</f>
        <v>9.1800500000000007E-2</v>
      </c>
      <c r="J304" s="9">
        <f>0.0005*kin!D304</f>
        <v>9.2477999999999991E-2</v>
      </c>
      <c r="K304" s="9"/>
      <c r="L304" s="9">
        <f t="shared" si="30"/>
        <v>0.17273980000000003</v>
      </c>
      <c r="M304" s="9">
        <f t="shared" si="31"/>
        <v>0.12038829999999998</v>
      </c>
      <c r="N304" s="8"/>
      <c r="O304" s="8">
        <f t="shared" si="32"/>
        <v>0.53143803570456838</v>
      </c>
      <c r="P304" s="8">
        <f t="shared" si="33"/>
        <v>0.76816434819662716</v>
      </c>
      <c r="Q304" s="8"/>
      <c r="R304" s="8">
        <f t="shared" si="34"/>
        <v>0.64980119195059771</v>
      </c>
      <c r="S304" s="8">
        <f t="shared" si="35"/>
        <v>0.16739078084842074</v>
      </c>
    </row>
    <row r="305" spans="1:19" x14ac:dyDescent="0.25">
      <c r="A305" s="7">
        <v>16</v>
      </c>
      <c r="B305" s="3" t="s">
        <v>57</v>
      </c>
      <c r="C305" s="7">
        <f>' data'!E85</f>
        <v>304.05399999999997</v>
      </c>
      <c r="D305" s="7">
        <f>' data'!F85</f>
        <v>311.642</v>
      </c>
      <c r="F305" s="7">
        <f>' data'!E$160</f>
        <v>7379.2520000000004</v>
      </c>
      <c r="G305" s="7">
        <f>' data'!F$160</f>
        <v>6639.2160000000003</v>
      </c>
      <c r="I305" s="9">
        <f>0.0005*kin!C305</f>
        <v>0.152027</v>
      </c>
      <c r="J305" s="9">
        <f>0.0005*kin!D305</f>
        <v>0.15582100000000002</v>
      </c>
      <c r="K305" s="9"/>
      <c r="L305" s="9">
        <f t="shared" si="30"/>
        <v>0.57792520000000003</v>
      </c>
      <c r="M305" s="9">
        <f t="shared" si="31"/>
        <v>0.50392160000000008</v>
      </c>
      <c r="N305" s="8"/>
      <c r="O305" s="8">
        <f t="shared" si="32"/>
        <v>0.26305653395975809</v>
      </c>
      <c r="P305" s="8">
        <f t="shared" si="33"/>
        <v>0.30921675117716724</v>
      </c>
      <c r="Q305" s="8"/>
      <c r="R305" s="8">
        <f t="shared" si="34"/>
        <v>0.28613664256846266</v>
      </c>
      <c r="S305" s="8">
        <f t="shared" si="35"/>
        <v>3.2640202615474033E-2</v>
      </c>
    </row>
    <row r="306" spans="1:19" x14ac:dyDescent="0.25">
      <c r="A306" s="7">
        <v>16</v>
      </c>
      <c r="B306" s="3" t="s">
        <v>58</v>
      </c>
      <c r="C306">
        <f>' data'!G78</f>
        <v>364.745</v>
      </c>
      <c r="D306" s="7">
        <f>' data'!H78</f>
        <v>339.87400000000002</v>
      </c>
      <c r="F306" s="7">
        <f>' data'!G$153</f>
        <v>5862.02</v>
      </c>
      <c r="G306" s="7">
        <f>' data'!H$153</f>
        <v>5729.2269999999999</v>
      </c>
      <c r="I306" s="9">
        <f>0.0005*kin!C306</f>
        <v>0.18237249999999999</v>
      </c>
      <c r="J306" s="9">
        <f>0.0005*kin!D306</f>
        <v>0.169937</v>
      </c>
      <c r="K306" s="9"/>
      <c r="L306" s="9">
        <f t="shared" si="30"/>
        <v>0.42620200000000008</v>
      </c>
      <c r="M306" s="9">
        <f t="shared" si="31"/>
        <v>0.41292269999999998</v>
      </c>
      <c r="N306" s="8"/>
      <c r="O306" s="8">
        <f t="shared" si="32"/>
        <v>0.42790155841596228</v>
      </c>
      <c r="P306" s="8">
        <f t="shared" si="33"/>
        <v>0.41154676165781151</v>
      </c>
      <c r="Q306" s="8"/>
      <c r="R306" s="8">
        <f t="shared" si="34"/>
        <v>0.4197241600368869</v>
      </c>
      <c r="S306" s="8">
        <f t="shared" si="35"/>
        <v>1.1564587692616172E-2</v>
      </c>
    </row>
    <row r="307" spans="1:19" x14ac:dyDescent="0.25">
      <c r="A307" s="7">
        <v>16</v>
      </c>
      <c r="B307" s="3" t="s">
        <v>59</v>
      </c>
      <c r="C307" s="7">
        <f>' data'!G79</f>
        <v>229.17599999999999</v>
      </c>
      <c r="D307" s="7">
        <f>' data'!H79</f>
        <v>227.01900000000001</v>
      </c>
      <c r="F307" s="7">
        <f>' data'!G$154</f>
        <v>8064.0739999999996</v>
      </c>
      <c r="G307" s="7">
        <f>' data'!H$154</f>
        <v>8619.8070000000007</v>
      </c>
      <c r="I307" s="9">
        <f>0.0005*kin!C307</f>
        <v>0.114588</v>
      </c>
      <c r="J307" s="9">
        <f>0.0005*kin!D307</f>
        <v>0.1135095</v>
      </c>
      <c r="K307" s="9"/>
      <c r="L307" s="9">
        <f t="shared" si="30"/>
        <v>0.64640739999999997</v>
      </c>
      <c r="M307" s="9">
        <f t="shared" si="31"/>
        <v>0.70198070000000012</v>
      </c>
      <c r="N307" s="8"/>
      <c r="O307" s="8">
        <f t="shared" si="32"/>
        <v>0.17726901022482106</v>
      </c>
      <c r="P307" s="8">
        <f t="shared" si="33"/>
        <v>0.16169889001221827</v>
      </c>
      <c r="Q307" s="8"/>
      <c r="R307" s="8">
        <f t="shared" si="34"/>
        <v>0.16948395011851966</v>
      </c>
      <c r="S307" s="8">
        <f t="shared" si="35"/>
        <v>1.100973758622116E-2</v>
      </c>
    </row>
    <row r="308" spans="1:19" x14ac:dyDescent="0.25">
      <c r="A308" s="7">
        <v>16</v>
      </c>
      <c r="B308" s="3" t="s">
        <v>60</v>
      </c>
      <c r="C308" s="7">
        <f>' data'!G80</f>
        <v>252.94300000000001</v>
      </c>
      <c r="D308" s="7">
        <f>' data'!H80</f>
        <v>245.83</v>
      </c>
      <c r="F308" s="7">
        <f>' data'!G$155</f>
        <v>5607.5460000000003</v>
      </c>
      <c r="G308" s="7">
        <f>' data'!H$155</f>
        <v>6403.223</v>
      </c>
      <c r="I308" s="9">
        <f>0.0005*kin!C308</f>
        <v>0.12647150000000001</v>
      </c>
      <c r="J308" s="9">
        <f>0.0005*kin!D308</f>
        <v>0.12291500000000001</v>
      </c>
      <c r="K308" s="9"/>
      <c r="L308" s="9">
        <f t="shared" si="30"/>
        <v>0.40075460000000007</v>
      </c>
      <c r="M308" s="9">
        <f t="shared" si="31"/>
        <v>0.48032229999999998</v>
      </c>
      <c r="N308" s="8"/>
      <c r="O308" s="8">
        <f t="shared" si="32"/>
        <v>0.31558340191229245</v>
      </c>
      <c r="P308" s="8">
        <f t="shared" si="33"/>
        <v>0.25590108974744669</v>
      </c>
      <c r="Q308" s="8"/>
      <c r="R308" s="8">
        <f t="shared" si="34"/>
        <v>0.28574224582986957</v>
      </c>
      <c r="S308" s="8">
        <f t="shared" si="35"/>
        <v>4.2201767648654916E-2</v>
      </c>
    </row>
    <row r="309" spans="1:19" x14ac:dyDescent="0.25">
      <c r="A309" s="7">
        <v>16</v>
      </c>
      <c r="B309" s="3" t="s">
        <v>61</v>
      </c>
      <c r="C309" s="7">
        <f>' data'!G81</f>
        <v>359.98099999999999</v>
      </c>
      <c r="D309" s="7">
        <f>' data'!H81</f>
        <v>360.63</v>
      </c>
      <c r="F309" s="7">
        <f>' data'!G$156</f>
        <v>5889.2659999999996</v>
      </c>
      <c r="G309" s="7">
        <f>' data'!H$156</f>
        <v>6457.1459999999997</v>
      </c>
      <c r="I309" s="9">
        <f>0.0005*kin!C309</f>
        <v>0.1799905</v>
      </c>
      <c r="J309" s="9">
        <f>0.0005*kin!D309</f>
        <v>0.180315</v>
      </c>
      <c r="K309" s="9"/>
      <c r="L309" s="9">
        <f t="shared" si="30"/>
        <v>0.42892659999999994</v>
      </c>
      <c r="M309" s="9">
        <f t="shared" si="31"/>
        <v>0.4857146</v>
      </c>
      <c r="N309" s="8"/>
      <c r="O309" s="8">
        <f t="shared" si="32"/>
        <v>0.41963007190507662</v>
      </c>
      <c r="P309" s="8">
        <f t="shared" si="33"/>
        <v>0.37123652449401356</v>
      </c>
      <c r="Q309" s="8"/>
      <c r="R309" s="8">
        <f t="shared" si="34"/>
        <v>0.39543329819954509</v>
      </c>
      <c r="S309" s="8">
        <f t="shared" si="35"/>
        <v>3.4219405540035372E-2</v>
      </c>
    </row>
    <row r="310" spans="1:19" x14ac:dyDescent="0.25">
      <c r="A310" s="7">
        <v>16</v>
      </c>
      <c r="B310" s="3" t="s">
        <v>62</v>
      </c>
      <c r="C310" s="7">
        <f>' data'!G82</f>
        <v>330.95299999999997</v>
      </c>
      <c r="D310" s="7">
        <f>' data'!H82</f>
        <v>321.37200000000001</v>
      </c>
      <c r="F310" s="7">
        <f>' data'!G$157</f>
        <v>4734.5879999999997</v>
      </c>
      <c r="G310" s="7">
        <f>' data'!H$157</f>
        <v>5214.0050000000001</v>
      </c>
      <c r="I310" s="9">
        <f>0.0005*kin!C310</f>
        <v>0.1654765</v>
      </c>
      <c r="J310" s="9">
        <f>0.0005*kin!D310</f>
        <v>0.16068600000000002</v>
      </c>
      <c r="K310" s="9"/>
      <c r="L310" s="9">
        <f t="shared" si="30"/>
        <v>0.31345880000000004</v>
      </c>
      <c r="M310" s="9">
        <f t="shared" si="31"/>
        <v>0.36140050000000001</v>
      </c>
      <c r="N310" s="8"/>
      <c r="O310" s="8">
        <f t="shared" si="32"/>
        <v>0.52790510268016078</v>
      </c>
      <c r="P310" s="8">
        <f t="shared" si="33"/>
        <v>0.44462030351369192</v>
      </c>
      <c r="Q310" s="8"/>
      <c r="R310" s="8">
        <f t="shared" si="34"/>
        <v>0.48626270309692632</v>
      </c>
      <c r="S310" s="8">
        <f t="shared" si="35"/>
        <v>5.8891246260369852E-2</v>
      </c>
    </row>
    <row r="311" spans="1:19" x14ac:dyDescent="0.25">
      <c r="A311" s="7">
        <v>16</v>
      </c>
      <c r="B311" s="3" t="s">
        <v>63</v>
      </c>
      <c r="C311" s="7">
        <f>' data'!G83</f>
        <v>342.43400000000003</v>
      </c>
      <c r="D311" s="7">
        <f>' data'!H83</f>
        <v>476.863</v>
      </c>
      <c r="F311" s="7">
        <f>' data'!G$158</f>
        <v>6172.4790000000003</v>
      </c>
      <c r="G311" s="7">
        <f>' data'!H$158</f>
        <v>5539.1</v>
      </c>
      <c r="I311" s="9">
        <f>0.0005*kin!C311</f>
        <v>0.17121700000000001</v>
      </c>
      <c r="J311" s="9">
        <f>0.0005*kin!D311</f>
        <v>0.23843150000000002</v>
      </c>
      <c r="K311" s="9"/>
      <c r="L311" s="9">
        <f t="shared" si="30"/>
        <v>0.45724790000000004</v>
      </c>
      <c r="M311" s="9">
        <f t="shared" si="31"/>
        <v>0.39390999999999998</v>
      </c>
      <c r="N311" s="8"/>
      <c r="O311" s="8">
        <f t="shared" si="32"/>
        <v>0.37445114564768911</v>
      </c>
      <c r="P311" s="8">
        <f t="shared" si="33"/>
        <v>0.60529435657891406</v>
      </c>
      <c r="Q311" s="8"/>
      <c r="R311" s="8">
        <f t="shared" si="34"/>
        <v>0.48987275111330159</v>
      </c>
      <c r="S311" s="8">
        <f t="shared" si="35"/>
        <v>0.16323079984034558</v>
      </c>
    </row>
    <row r="312" spans="1:19" x14ac:dyDescent="0.25">
      <c r="A312" s="7">
        <v>16</v>
      </c>
      <c r="B312" s="3" t="s">
        <v>64</v>
      </c>
      <c r="C312" s="7">
        <f>' data'!G84</f>
        <v>392.00900000000001</v>
      </c>
      <c r="D312" s="7">
        <f>' data'!H84</f>
        <v>394.06099999999998</v>
      </c>
      <c r="F312" s="7">
        <f>' data'!G$159</f>
        <v>5466.6589999999997</v>
      </c>
      <c r="G312" s="7">
        <f>' data'!H$159</f>
        <v>5926.9579999999996</v>
      </c>
      <c r="I312" s="9">
        <f>0.0005*kin!C312</f>
        <v>0.1960045</v>
      </c>
      <c r="J312" s="9">
        <f>0.0005*kin!D312</f>
        <v>0.1970305</v>
      </c>
      <c r="K312" s="9"/>
      <c r="L312" s="9">
        <f t="shared" si="30"/>
        <v>0.38666590000000001</v>
      </c>
      <c r="M312" s="9">
        <f t="shared" si="31"/>
        <v>0.43269579999999996</v>
      </c>
      <c r="N312" s="8"/>
      <c r="O312" s="8">
        <f t="shared" si="32"/>
        <v>0.50690919473374818</v>
      </c>
      <c r="P312" s="8">
        <f t="shared" si="33"/>
        <v>0.45535570255130742</v>
      </c>
      <c r="Q312" s="8"/>
      <c r="R312" s="8">
        <f t="shared" si="34"/>
        <v>0.4811324486425278</v>
      </c>
      <c r="S312" s="8">
        <f t="shared" si="35"/>
        <v>3.645382391605153E-2</v>
      </c>
    </row>
    <row r="313" spans="1:19" x14ac:dyDescent="0.25">
      <c r="A313" s="7">
        <v>16</v>
      </c>
      <c r="B313" s="3" t="s">
        <v>65</v>
      </c>
      <c r="C313" s="7">
        <f>' data'!G85</f>
        <v>341.678</v>
      </c>
      <c r="D313" s="7">
        <f>' data'!H85</f>
        <v>336.49299999999999</v>
      </c>
      <c r="F313" s="7">
        <f>' data'!G$160</f>
        <v>8402.3610000000008</v>
      </c>
      <c r="G313" s="7">
        <f>' data'!H$160</f>
        <v>8505.8719999999994</v>
      </c>
      <c r="I313" s="9">
        <f>0.0005*kin!C313</f>
        <v>0.17083899999999999</v>
      </c>
      <c r="J313" s="9">
        <f>0.0005*kin!D313</f>
        <v>0.16824649999999999</v>
      </c>
      <c r="K313" s="9"/>
      <c r="L313" s="9">
        <f t="shared" si="30"/>
        <v>0.68023610000000012</v>
      </c>
      <c r="M313" s="9">
        <f t="shared" si="31"/>
        <v>0.69058719999999996</v>
      </c>
      <c r="N313" s="8"/>
      <c r="O313" s="8">
        <f t="shared" si="32"/>
        <v>0.2511466239442452</v>
      </c>
      <c r="P313" s="8">
        <f t="shared" si="33"/>
        <v>0.24362817613764054</v>
      </c>
      <c r="Q313" s="8"/>
      <c r="R313" s="8">
        <f t="shared" si="34"/>
        <v>0.24738740004094287</v>
      </c>
      <c r="S313" s="8">
        <f t="shared" si="35"/>
        <v>5.3163454280472765E-3</v>
      </c>
    </row>
    <row r="314" spans="1:19" x14ac:dyDescent="0.25">
      <c r="A314" s="7">
        <v>16</v>
      </c>
      <c r="B314" s="3" t="s">
        <v>66</v>
      </c>
      <c r="C314">
        <f>' data'!I78</f>
        <v>716.38800000000003</v>
      </c>
      <c r="D314" s="7">
        <f>' data'!J78</f>
        <v>665.38800000000003</v>
      </c>
      <c r="F314" s="7">
        <f>' data'!I$153</f>
        <v>5811.2939999999999</v>
      </c>
      <c r="G314" s="7">
        <f>' data'!J$153</f>
        <v>6826.4139999999998</v>
      </c>
      <c r="I314" s="9">
        <f>0.0005*kin!C314</f>
        <v>0.35819400000000001</v>
      </c>
      <c r="J314" s="9">
        <f>0.0005*kin!D314</f>
        <v>0.33269400000000005</v>
      </c>
      <c r="K314" s="9"/>
      <c r="L314" s="9">
        <f t="shared" si="30"/>
        <v>0.42112939999999999</v>
      </c>
      <c r="M314" s="9">
        <f t="shared" si="31"/>
        <v>0.52264139999999992</v>
      </c>
      <c r="N314" s="8"/>
      <c r="O314" s="8">
        <f t="shared" si="32"/>
        <v>0.85055567243702301</v>
      </c>
      <c r="P314" s="8">
        <f t="shared" si="33"/>
        <v>0.63656266036330089</v>
      </c>
      <c r="Q314" s="8"/>
      <c r="R314" s="8">
        <f t="shared" si="34"/>
        <v>0.74355916640016195</v>
      </c>
      <c r="S314" s="8">
        <f t="shared" si="35"/>
        <v>0.15131590996386385</v>
      </c>
    </row>
    <row r="315" spans="1:19" x14ac:dyDescent="0.25">
      <c r="A315" s="7">
        <v>16</v>
      </c>
      <c r="B315" s="3" t="s">
        <v>67</v>
      </c>
      <c r="C315" s="7">
        <f>' data'!I79</f>
        <v>487.661</v>
      </c>
      <c r="D315" s="7">
        <f>' data'!J79</f>
        <v>457.94600000000003</v>
      </c>
      <c r="F315" s="7">
        <f>' data'!I$154</f>
        <v>6232.4189999999999</v>
      </c>
      <c r="G315" s="7">
        <f>' data'!J$154</f>
        <v>6569.7269999999999</v>
      </c>
      <c r="I315" s="9">
        <f>0.0005*kin!C315</f>
        <v>0.24383050000000001</v>
      </c>
      <c r="J315" s="9">
        <f>0.0005*kin!D315</f>
        <v>0.22897300000000001</v>
      </c>
      <c r="K315" s="9"/>
      <c r="L315" s="9">
        <f t="shared" si="30"/>
        <v>0.46324189999999998</v>
      </c>
      <c r="M315" s="9">
        <f t="shared" si="31"/>
        <v>0.49697269999999993</v>
      </c>
      <c r="N315" s="8"/>
      <c r="O315" s="8">
        <f t="shared" si="32"/>
        <v>0.52635674795393084</v>
      </c>
      <c r="P315" s="8">
        <f t="shared" si="33"/>
        <v>0.46073556957957656</v>
      </c>
      <c r="Q315" s="8"/>
      <c r="R315" s="8">
        <f t="shared" si="34"/>
        <v>0.49354615876675367</v>
      </c>
      <c r="S315" s="8">
        <f t="shared" si="35"/>
        <v>4.640118021795793E-2</v>
      </c>
    </row>
    <row r="316" spans="1:19" x14ac:dyDescent="0.25">
      <c r="A316" s="7">
        <v>16</v>
      </c>
      <c r="B316" s="3" t="s">
        <v>68</v>
      </c>
      <c r="C316" s="7">
        <f>' data'!I80</f>
        <v>213.55799999999999</v>
      </c>
      <c r="D316" s="7">
        <f>' data'!J80</f>
        <v>219.11099999999999</v>
      </c>
      <c r="F316" s="7">
        <f>' data'!I$155</f>
        <v>5137.683</v>
      </c>
      <c r="G316" s="7">
        <f>' data'!J$155</f>
        <v>5355.72</v>
      </c>
      <c r="I316" s="9">
        <f>0.0005*kin!C316</f>
        <v>0.106779</v>
      </c>
      <c r="J316" s="9">
        <f>0.0005*kin!D316</f>
        <v>0.1095555</v>
      </c>
      <c r="K316" s="9"/>
      <c r="L316" s="9">
        <f t="shared" si="30"/>
        <v>0.35376830000000004</v>
      </c>
      <c r="M316" s="9">
        <f t="shared" si="31"/>
        <v>0.37557200000000002</v>
      </c>
      <c r="N316" s="8"/>
      <c r="O316" s="8">
        <f t="shared" si="32"/>
        <v>0.30183314898480162</v>
      </c>
      <c r="P316" s="8">
        <f t="shared" si="33"/>
        <v>0.29170305560584919</v>
      </c>
      <c r="Q316" s="8"/>
      <c r="R316" s="8">
        <f t="shared" si="34"/>
        <v>0.29676810229532541</v>
      </c>
      <c r="S316" s="8">
        <f t="shared" si="35"/>
        <v>7.1630577223102112E-3</v>
      </c>
    </row>
    <row r="317" spans="1:19" x14ac:dyDescent="0.25">
      <c r="A317" s="7">
        <v>16</v>
      </c>
      <c r="B317" s="3" t="s">
        <v>69</v>
      </c>
      <c r="C317" s="7">
        <f>' data'!I81</f>
        <v>565.32799999999997</v>
      </c>
      <c r="D317" s="7">
        <f>' data'!J81</f>
        <v>533.72699999999998</v>
      </c>
      <c r="F317" s="7">
        <f>' data'!I$156</f>
        <v>6136.652</v>
      </c>
      <c r="G317" s="7">
        <f>' data'!J$156</f>
        <v>6334.527</v>
      </c>
      <c r="I317" s="9">
        <f>0.0005*kin!C317</f>
        <v>0.28266399999999997</v>
      </c>
      <c r="J317" s="9">
        <f>0.0005*kin!D317</f>
        <v>0.26686349999999998</v>
      </c>
      <c r="K317" s="9"/>
      <c r="L317" s="9">
        <f t="shared" si="30"/>
        <v>0.45366519999999999</v>
      </c>
      <c r="M317" s="9">
        <f t="shared" si="31"/>
        <v>0.47345269999999995</v>
      </c>
      <c r="N317" s="8"/>
      <c r="O317" s="8">
        <f t="shared" si="32"/>
        <v>0.6230674074185103</v>
      </c>
      <c r="P317" s="8">
        <f t="shared" si="33"/>
        <v>0.56365398275265932</v>
      </c>
      <c r="Q317" s="8"/>
      <c r="R317" s="8">
        <f t="shared" si="34"/>
        <v>0.59336069508558476</v>
      </c>
      <c r="S317" s="8">
        <f t="shared" si="35"/>
        <v>4.2011635474739316E-2</v>
      </c>
    </row>
    <row r="318" spans="1:19" x14ac:dyDescent="0.25">
      <c r="A318" s="7">
        <v>16</v>
      </c>
      <c r="B318" s="3" t="s">
        <v>70</v>
      </c>
      <c r="C318" s="7">
        <f>' data'!I82</f>
        <v>466.72500000000002</v>
      </c>
      <c r="D318" s="7">
        <f>' data'!J82</f>
        <v>472.30900000000003</v>
      </c>
      <c r="F318" s="7">
        <f>' data'!I$157</f>
        <v>7671.2160000000003</v>
      </c>
      <c r="G318" s="7">
        <f>' data'!J$157</f>
        <v>8942.4480000000003</v>
      </c>
      <c r="I318" s="9">
        <f>0.0005*kin!C318</f>
        <v>0.23336250000000003</v>
      </c>
      <c r="J318" s="9">
        <f>0.0005*kin!D318</f>
        <v>0.23615450000000002</v>
      </c>
      <c r="K318" s="9"/>
      <c r="L318" s="9">
        <f t="shared" si="30"/>
        <v>0.60712160000000004</v>
      </c>
      <c r="M318" s="9">
        <f t="shared" si="31"/>
        <v>0.73424480000000003</v>
      </c>
      <c r="N318" s="8"/>
      <c r="O318" s="8">
        <f t="shared" si="32"/>
        <v>0.38437522236072647</v>
      </c>
      <c r="P318" s="8">
        <f t="shared" si="33"/>
        <v>0.32162910789426091</v>
      </c>
      <c r="Q318" s="8"/>
      <c r="R318" s="8">
        <f t="shared" si="34"/>
        <v>0.35300216512749372</v>
      </c>
      <c r="S318" s="8">
        <f t="shared" si="35"/>
        <v>4.4368203032345122E-2</v>
      </c>
    </row>
    <row r="319" spans="1:19" x14ac:dyDescent="0.25">
      <c r="A319" s="7">
        <v>16</v>
      </c>
      <c r="B319" s="3" t="s">
        <v>51</v>
      </c>
      <c r="C319" s="7">
        <f>' data'!I83</f>
        <v>233.82499999999999</v>
      </c>
      <c r="D319" s="7">
        <f>' data'!J83</f>
        <v>104.25</v>
      </c>
      <c r="F319" s="7">
        <f>' data'!I$158</f>
        <v>2936.0749999999998</v>
      </c>
      <c r="G319" s="7">
        <f>' data'!J$158</f>
        <v>903.59400000000005</v>
      </c>
      <c r="I319" s="9">
        <f>0.0005*kin!C319</f>
        <v>0.1169125</v>
      </c>
      <c r="J319" s="9">
        <f>0.0005*kin!D319</f>
        <v>5.2124999999999998E-2</v>
      </c>
      <c r="K319" s="9"/>
      <c r="L319" s="9">
        <f t="shared" si="30"/>
        <v>0.13360750000000002</v>
      </c>
      <c r="M319" s="9">
        <f t="shared" si="31"/>
        <v>-6.9640599999999997E-2</v>
      </c>
      <c r="N319" s="8"/>
      <c r="O319" s="8">
        <f t="shared" si="32"/>
        <v>0.87504443987051617</v>
      </c>
      <c r="P319" s="8">
        <f t="shared" si="33"/>
        <v>-0.74848579707814122</v>
      </c>
      <c r="Q319" s="8"/>
      <c r="R319" s="8">
        <f t="shared" si="34"/>
        <v>6.3279321396187471E-2</v>
      </c>
      <c r="S319" s="8">
        <f t="shared" si="35"/>
        <v>1.1480092400077979</v>
      </c>
    </row>
    <row r="320" spans="1:19" x14ac:dyDescent="0.25">
      <c r="A320" s="7">
        <v>16</v>
      </c>
      <c r="B320" s="3" t="s">
        <v>52</v>
      </c>
      <c r="C320" s="7">
        <f>' data'!I84</f>
        <v>147.63999999999999</v>
      </c>
      <c r="D320" s="7">
        <f>' data'!J84</f>
        <v>145.36500000000001</v>
      </c>
      <c r="F320" s="7">
        <f>' data'!I$159</f>
        <v>6725.1210000000001</v>
      </c>
      <c r="G320" s="7">
        <f>' data'!J$159</f>
        <v>6845.0969999999998</v>
      </c>
      <c r="I320" s="9">
        <f>0.0005*kin!C320</f>
        <v>7.3819999999999997E-2</v>
      </c>
      <c r="J320" s="9">
        <f>0.0005*kin!D320</f>
        <v>7.2682500000000011E-2</v>
      </c>
      <c r="K320" s="9"/>
      <c r="L320" s="9">
        <f t="shared" si="30"/>
        <v>0.51251210000000003</v>
      </c>
      <c r="M320" s="9">
        <f t="shared" si="31"/>
        <v>0.52450969999999997</v>
      </c>
      <c r="N320" s="8"/>
      <c r="O320" s="8">
        <f t="shared" si="32"/>
        <v>0.14403562374429793</v>
      </c>
      <c r="P320" s="8">
        <f t="shared" si="33"/>
        <v>0.13857227044609474</v>
      </c>
      <c r="Q320" s="8"/>
      <c r="R320" s="8">
        <f t="shared" si="34"/>
        <v>0.14130394709519634</v>
      </c>
      <c r="S320" s="8">
        <f t="shared" si="35"/>
        <v>3.8631741651773649E-3</v>
      </c>
    </row>
    <row r="321" spans="1:19" x14ac:dyDescent="0.25">
      <c r="A321" s="7">
        <v>16</v>
      </c>
      <c r="B321" s="3" t="s">
        <v>53</v>
      </c>
      <c r="C321" s="7">
        <f>' data'!I85</f>
        <v>434.63</v>
      </c>
      <c r="D321" s="7">
        <f>' data'!J85</f>
        <v>409.83499999999998</v>
      </c>
      <c r="F321" s="7">
        <f>' data'!I$160</f>
        <v>7111.6139999999996</v>
      </c>
      <c r="G321" s="7">
        <f>' data'!J$160</f>
        <v>7427.1869999999999</v>
      </c>
      <c r="I321" s="9">
        <f>0.0005*kin!C321</f>
        <v>0.21731500000000001</v>
      </c>
      <c r="J321" s="9">
        <f>0.0005*kin!D321</f>
        <v>0.2049175</v>
      </c>
      <c r="K321" s="9"/>
      <c r="L321" s="9">
        <f t="shared" si="30"/>
        <v>0.55116139999999991</v>
      </c>
      <c r="M321" s="9">
        <f t="shared" si="31"/>
        <v>0.58271870000000003</v>
      </c>
      <c r="N321" s="8"/>
      <c r="O321" s="8">
        <f t="shared" si="32"/>
        <v>0.39428559402019092</v>
      </c>
      <c r="P321" s="8">
        <f t="shared" si="33"/>
        <v>0.35165766947242294</v>
      </c>
      <c r="Q321" s="8"/>
      <c r="R321" s="8">
        <f t="shared" si="34"/>
        <v>0.37297163174630693</v>
      </c>
      <c r="S321" s="8">
        <f t="shared" si="35"/>
        <v>3.0142494515635231E-2</v>
      </c>
    </row>
    <row r="322" spans="1:19" s="8" customFormat="1" x14ac:dyDescent="0.25">
      <c r="A322" s="8">
        <v>16</v>
      </c>
      <c r="B322" s="3" t="s">
        <v>38</v>
      </c>
      <c r="C322" s="8">
        <f>' data'!K84</f>
        <v>1667.9929999999999</v>
      </c>
      <c r="D322" s="8">
        <f>' data'!K85</f>
        <v>1621.182</v>
      </c>
      <c r="F322" s="8">
        <f>' data'!$K$159</f>
        <v>6594.4229999999998</v>
      </c>
      <c r="G322" s="8">
        <f>' data'!$K$160</f>
        <v>10007.763000000001</v>
      </c>
      <c r="I322" s="9">
        <f>0.0005*kin!C322</f>
        <v>0.83399650000000003</v>
      </c>
      <c r="J322" s="9">
        <f>0.0005*kin!D322</f>
        <v>0.81059100000000006</v>
      </c>
      <c r="K322" s="9"/>
      <c r="L322" s="9">
        <f t="shared" si="30"/>
        <v>0.49944230000000001</v>
      </c>
      <c r="M322" s="9">
        <f t="shared" si="31"/>
        <v>0.84077630000000003</v>
      </c>
      <c r="O322" s="8">
        <f t="shared" si="32"/>
        <v>1.669855556888153</v>
      </c>
      <c r="P322" s="8">
        <f t="shared" si="33"/>
        <v>0.96409829820369586</v>
      </c>
      <c r="R322" s="8">
        <f t="shared" si="34"/>
        <v>1.3169769275459244</v>
      </c>
      <c r="S322" s="8">
        <f t="shared" si="35"/>
        <v>0.49904574348740788</v>
      </c>
    </row>
    <row r="323" spans="1:19" s="8" customFormat="1" x14ac:dyDescent="0.25">
      <c r="A323" s="8">
        <v>16</v>
      </c>
      <c r="B323" s="3" t="s">
        <v>39</v>
      </c>
      <c r="C323" s="8">
        <f>' data'!L84</f>
        <v>319.99799999999999</v>
      </c>
      <c r="D323" s="8">
        <f>' data'!L85</f>
        <v>118.70699999999999</v>
      </c>
      <c r="F323" s="8">
        <f>' data'!$L$159</f>
        <v>6030.73</v>
      </c>
      <c r="G323" s="8">
        <f>' data'!$L$160</f>
        <v>6880.8360000000002</v>
      </c>
      <c r="I323" s="9">
        <f>0.0005*kin!C323</f>
        <v>0.159999</v>
      </c>
      <c r="J323" s="9">
        <f>0.0005*kin!D323</f>
        <v>5.9353499999999997E-2</v>
      </c>
      <c r="K323" s="9"/>
      <c r="L323" s="9">
        <f t="shared" ref="L323:L386" si="36">0.0001*F323-0.16</f>
        <v>0.44307299999999994</v>
      </c>
      <c r="M323" s="9">
        <f t="shared" ref="M323:M386" si="37">0.0001*G323-0.16</f>
        <v>0.52808359999999999</v>
      </c>
      <c r="O323" s="8">
        <f t="shared" si="32"/>
        <v>0.36111205151295617</v>
      </c>
      <c r="P323" s="8">
        <f t="shared" si="33"/>
        <v>0.11239413607996915</v>
      </c>
      <c r="R323" s="8">
        <f t="shared" si="34"/>
        <v>0.23675309379646264</v>
      </c>
      <c r="S323" s="8">
        <f t="shared" si="35"/>
        <v>0.17587012460524748</v>
      </c>
    </row>
    <row r="324" spans="1:19" s="8" customFormat="1" x14ac:dyDescent="0.25">
      <c r="A324" s="8">
        <v>16</v>
      </c>
      <c r="B324" s="3" t="s">
        <v>40</v>
      </c>
      <c r="C324" s="8">
        <f>' data'!M84</f>
        <v>218.73599999999999</v>
      </c>
      <c r="D324" s="8">
        <f>' data'!M85</f>
        <v>134.12200000000001</v>
      </c>
      <c r="F324" s="8">
        <f>' data'!$M$159</f>
        <v>9851.6730000000007</v>
      </c>
      <c r="G324" s="8">
        <f>' data'!$M$160</f>
        <v>10522.282999999999</v>
      </c>
      <c r="I324" s="9">
        <f>0.0005*kin!C324</f>
        <v>0.10936799999999999</v>
      </c>
      <c r="J324" s="9">
        <f>0.0005*kin!D324</f>
        <v>6.7061000000000009E-2</v>
      </c>
      <c r="K324" s="9"/>
      <c r="L324" s="9">
        <f t="shared" si="36"/>
        <v>0.82516730000000005</v>
      </c>
      <c r="M324" s="9">
        <f t="shared" si="37"/>
        <v>0.89222829999999986</v>
      </c>
      <c r="O324" s="8">
        <f t="shared" si="32"/>
        <v>0.13254039514168822</v>
      </c>
      <c r="P324" s="8">
        <f t="shared" si="33"/>
        <v>7.5161256373508914E-2</v>
      </c>
      <c r="R324" s="8">
        <f t="shared" si="34"/>
        <v>0.10385082575759857</v>
      </c>
      <c r="S324" s="8">
        <f t="shared" si="35"/>
        <v>4.0573178121623477E-2</v>
      </c>
    </row>
    <row r="325" spans="1:19" s="8" customFormat="1" x14ac:dyDescent="0.25">
      <c r="A325" s="8">
        <v>16</v>
      </c>
      <c r="B325" s="3" t="s">
        <v>41</v>
      </c>
      <c r="C325" s="8">
        <f>' data'!N84</f>
        <v>210.375</v>
      </c>
      <c r="D325" s="8">
        <f>' data'!N85</f>
        <v>140.96799999999999</v>
      </c>
      <c r="F325" s="8">
        <f>' data'!$N$159</f>
        <v>7824.8209999999999</v>
      </c>
      <c r="G325" s="8">
        <f>' data'!$N$160</f>
        <v>7626.7629999999999</v>
      </c>
      <c r="I325" s="9">
        <f>0.0005*kin!C325</f>
        <v>0.1051875</v>
      </c>
      <c r="J325" s="9">
        <f>0.0005*kin!D325</f>
        <v>7.0483999999999991E-2</v>
      </c>
      <c r="K325" s="9"/>
      <c r="L325" s="9">
        <f t="shared" si="36"/>
        <v>0.62248210000000004</v>
      </c>
      <c r="M325" s="9">
        <f t="shared" si="37"/>
        <v>0.60267629999999994</v>
      </c>
      <c r="O325" s="8">
        <f t="shared" si="32"/>
        <v>0.16898076265968129</v>
      </c>
      <c r="P325" s="8">
        <f t="shared" si="33"/>
        <v>0.11695167040748077</v>
      </c>
      <c r="R325" s="8">
        <f t="shared" si="34"/>
        <v>0.14296621653358102</v>
      </c>
      <c r="S325" s="8">
        <f t="shared" si="35"/>
        <v>3.679012395051158E-2</v>
      </c>
    </row>
    <row r="326" spans="1:19" x14ac:dyDescent="0.25">
      <c r="A326">
        <v>18</v>
      </c>
      <c r="B326" s="3" t="s">
        <v>42</v>
      </c>
      <c r="C326">
        <f>' data'!C87</f>
        <v>887.96600000000001</v>
      </c>
      <c r="D326" s="7">
        <f>' data'!D87</f>
        <v>893.77800000000002</v>
      </c>
      <c r="F326" s="7">
        <f>' data'!C$153</f>
        <v>5159.9870000000001</v>
      </c>
      <c r="G326" s="7">
        <f>' data'!D$153</f>
        <v>6089.0780000000004</v>
      </c>
      <c r="I326" s="9">
        <f>0.0005*kin!C326</f>
        <v>0.44398300000000002</v>
      </c>
      <c r="J326" s="9">
        <f>0.0005*kin!D326</f>
        <v>0.44688900000000004</v>
      </c>
      <c r="K326" s="9"/>
      <c r="L326" s="9">
        <f t="shared" si="36"/>
        <v>0.3559987</v>
      </c>
      <c r="M326" s="9">
        <f t="shared" si="37"/>
        <v>0.44890780000000008</v>
      </c>
      <c r="N326" s="8"/>
      <c r="O326" s="8">
        <f t="shared" si="32"/>
        <v>1.247147812618417</v>
      </c>
      <c r="P326" s="8">
        <f t="shared" si="33"/>
        <v>0.99550286272593158</v>
      </c>
      <c r="Q326" s="8"/>
      <c r="R326" s="8">
        <f t="shared" si="34"/>
        <v>1.1213253376721743</v>
      </c>
      <c r="S326" s="8">
        <f t="shared" si="35"/>
        <v>0.17793985052032352</v>
      </c>
    </row>
    <row r="327" spans="1:19" x14ac:dyDescent="0.25">
      <c r="A327">
        <v>18</v>
      </c>
      <c r="B327" s="3" t="s">
        <v>43</v>
      </c>
      <c r="C327" s="7">
        <f>' data'!C88</f>
        <v>822.48199999999997</v>
      </c>
      <c r="D327" s="7">
        <f>' data'!D88</f>
        <v>845.44100000000003</v>
      </c>
      <c r="F327" s="7">
        <f>' data'!C$154</f>
        <v>6003.8370000000004</v>
      </c>
      <c r="G327" s="7">
        <f>' data'!D$154</f>
        <v>8467.5820000000003</v>
      </c>
      <c r="I327" s="9">
        <f>0.0005*kin!C327</f>
        <v>0.41124099999999997</v>
      </c>
      <c r="J327" s="9">
        <f>0.0005*kin!D327</f>
        <v>0.4227205</v>
      </c>
      <c r="K327" s="9"/>
      <c r="L327" s="9">
        <f t="shared" si="36"/>
        <v>0.44038370000000004</v>
      </c>
      <c r="M327" s="9">
        <f t="shared" si="37"/>
        <v>0.6867582000000001</v>
      </c>
      <c r="N327" s="8"/>
      <c r="O327" s="8">
        <f t="shared" si="32"/>
        <v>0.93382429912823728</v>
      </c>
      <c r="P327" s="8">
        <f t="shared" si="33"/>
        <v>0.6155303278504719</v>
      </c>
      <c r="Q327" s="8"/>
      <c r="R327" s="8">
        <f t="shared" si="34"/>
        <v>0.77467731348935454</v>
      </c>
      <c r="S327" s="8">
        <f t="shared" si="35"/>
        <v>0.22506782550130497</v>
      </c>
    </row>
    <row r="328" spans="1:19" x14ac:dyDescent="0.25">
      <c r="A328" s="7">
        <v>18</v>
      </c>
      <c r="B328" s="3" t="s">
        <v>44</v>
      </c>
      <c r="C328" s="7">
        <f>' data'!C89</f>
        <v>546.39499999999998</v>
      </c>
      <c r="D328" s="7">
        <f>' data'!D89</f>
        <v>566.75199999999995</v>
      </c>
      <c r="F328" s="7">
        <f>' data'!C$155</f>
        <v>4982.8320000000003</v>
      </c>
      <c r="G328" s="7">
        <f>' data'!D$155</f>
        <v>6440.3370000000004</v>
      </c>
      <c r="I328" s="9">
        <f>0.0005*kin!C328</f>
        <v>0.27319749999999998</v>
      </c>
      <c r="J328" s="9">
        <f>0.0005*kin!D328</f>
        <v>0.28337599999999996</v>
      </c>
      <c r="K328" s="9"/>
      <c r="L328" s="9">
        <f t="shared" si="36"/>
        <v>0.33828320000000001</v>
      </c>
      <c r="M328" s="9">
        <f t="shared" si="37"/>
        <v>0.48403370000000001</v>
      </c>
      <c r="N328" s="8"/>
      <c r="O328" s="8">
        <f t="shared" si="32"/>
        <v>0.80759996358081032</v>
      </c>
      <c r="P328" s="8">
        <f t="shared" si="33"/>
        <v>0.58544683975516576</v>
      </c>
      <c r="Q328" s="8"/>
      <c r="R328" s="8">
        <f t="shared" si="34"/>
        <v>0.69652340166798798</v>
      </c>
      <c r="S328" s="8">
        <f t="shared" si="35"/>
        <v>0.15708598031888898</v>
      </c>
    </row>
    <row r="329" spans="1:19" x14ac:dyDescent="0.25">
      <c r="A329" s="7">
        <v>18</v>
      </c>
      <c r="B329" s="3" t="s">
        <v>45</v>
      </c>
      <c r="C329" s="7">
        <f>' data'!C90</f>
        <v>449.339</v>
      </c>
      <c r="D329" s="7">
        <f>' data'!D90</f>
        <v>478.83600000000001</v>
      </c>
      <c r="F329" s="7">
        <f>' data'!C$156</f>
        <v>5067.3220000000001</v>
      </c>
      <c r="G329" s="7">
        <f>' data'!D$156</f>
        <v>6458.9139999999998</v>
      </c>
      <c r="I329" s="9">
        <f>0.0005*kin!C329</f>
        <v>0.22466949999999999</v>
      </c>
      <c r="J329" s="9">
        <f>0.0005*kin!D329</f>
        <v>0.23941800000000002</v>
      </c>
      <c r="K329" s="9"/>
      <c r="L329" s="9">
        <f t="shared" si="36"/>
        <v>0.34673220000000005</v>
      </c>
      <c r="M329" s="9">
        <f t="shared" si="37"/>
        <v>0.48589139999999997</v>
      </c>
      <c r="N329" s="8"/>
      <c r="O329" s="8">
        <f t="shared" si="32"/>
        <v>0.64796260629961677</v>
      </c>
      <c r="P329" s="8">
        <f t="shared" si="33"/>
        <v>0.49273973566932866</v>
      </c>
      <c r="Q329" s="8"/>
      <c r="R329" s="8">
        <f t="shared" si="34"/>
        <v>0.57035117098447274</v>
      </c>
      <c r="S329" s="8">
        <f t="shared" si="35"/>
        <v>0.10975914441791887</v>
      </c>
    </row>
    <row r="330" spans="1:19" x14ac:dyDescent="0.25">
      <c r="A330" s="7">
        <v>18</v>
      </c>
      <c r="B330" s="3" t="s">
        <v>46</v>
      </c>
      <c r="C330" s="7">
        <f>' data'!C91</f>
        <v>478.55900000000003</v>
      </c>
      <c r="D330" s="7">
        <f>' data'!D91</f>
        <v>479.76799999999997</v>
      </c>
      <c r="F330" s="7">
        <f>' data'!C$157</f>
        <v>6284.8249999999998</v>
      </c>
      <c r="G330" s="7">
        <f>' data'!D$157</f>
        <v>7365.2740000000003</v>
      </c>
      <c r="I330" s="9">
        <f>0.0005*kin!C330</f>
        <v>0.23927950000000001</v>
      </c>
      <c r="J330" s="9">
        <f>0.0005*kin!D330</f>
        <v>0.23988399999999999</v>
      </c>
      <c r="K330" s="9"/>
      <c r="L330" s="9">
        <f t="shared" si="36"/>
        <v>0.46848250000000002</v>
      </c>
      <c r="M330" s="9">
        <f t="shared" si="37"/>
        <v>0.57652740000000002</v>
      </c>
      <c r="N330" s="8"/>
      <c r="O330" s="8">
        <f t="shared" si="32"/>
        <v>0.51075440384646165</v>
      </c>
      <c r="P330" s="8">
        <f t="shared" si="33"/>
        <v>0.41608430059004997</v>
      </c>
      <c r="Q330" s="8"/>
      <c r="R330" s="8">
        <f t="shared" si="34"/>
        <v>0.46341935221825581</v>
      </c>
      <c r="S330" s="8">
        <f t="shared" si="35"/>
        <v>6.6941871988239574E-2</v>
      </c>
    </row>
    <row r="331" spans="1:19" x14ac:dyDescent="0.25">
      <c r="A331" s="7">
        <v>18</v>
      </c>
      <c r="B331" s="3" t="s">
        <v>47</v>
      </c>
      <c r="C331" s="7">
        <f>' data'!C92</f>
        <v>3549.3330000000001</v>
      </c>
      <c r="D331" s="7">
        <f>' data'!D92</f>
        <v>3224.1640000000002</v>
      </c>
      <c r="F331" s="7">
        <f>' data'!C$158</f>
        <v>4199.518</v>
      </c>
      <c r="G331" s="7">
        <f>' data'!D$158</f>
        <v>4515.18</v>
      </c>
      <c r="I331" s="9">
        <f>0.0005*kin!C331</f>
        <v>1.7746665000000001</v>
      </c>
      <c r="J331" s="9">
        <f>0.0005*kin!D331</f>
        <v>1.6120820000000002</v>
      </c>
      <c r="K331" s="9"/>
      <c r="L331" s="9">
        <f t="shared" si="36"/>
        <v>0.25995180000000007</v>
      </c>
      <c r="M331" s="9">
        <f t="shared" si="37"/>
        <v>0.29151800000000005</v>
      </c>
      <c r="N331" s="8"/>
      <c r="O331" s="8">
        <f t="shared" si="32"/>
        <v>6.8269059879562279</v>
      </c>
      <c r="P331" s="8">
        <f t="shared" si="33"/>
        <v>5.529956983788308</v>
      </c>
      <c r="Q331" s="8"/>
      <c r="R331" s="8">
        <f t="shared" si="34"/>
        <v>6.1784314858722684</v>
      </c>
      <c r="S331" s="8">
        <f t="shared" si="35"/>
        <v>0.91708143570026623</v>
      </c>
    </row>
    <row r="332" spans="1:19" x14ac:dyDescent="0.25">
      <c r="A332" s="7">
        <v>18</v>
      </c>
      <c r="B332" s="3" t="s">
        <v>48</v>
      </c>
      <c r="C332" s="7">
        <f>' data'!C93</f>
        <v>707.43700000000001</v>
      </c>
      <c r="D332" s="7">
        <f>' data'!D93</f>
        <v>658.58799999999997</v>
      </c>
      <c r="F332" s="7">
        <f>' data'!C$159</f>
        <v>4538.3069999999998</v>
      </c>
      <c r="G332" s="7">
        <f>' data'!D$159</f>
        <v>5409.875</v>
      </c>
      <c r="I332" s="9">
        <f>0.0005*kin!C332</f>
        <v>0.35371849999999999</v>
      </c>
      <c r="J332" s="9">
        <f>0.0005*kin!D332</f>
        <v>0.32929399999999998</v>
      </c>
      <c r="K332" s="9"/>
      <c r="L332" s="9">
        <f t="shared" si="36"/>
        <v>0.2938307</v>
      </c>
      <c r="M332" s="9">
        <f t="shared" si="37"/>
        <v>0.38098750000000003</v>
      </c>
      <c r="N332" s="8"/>
      <c r="O332" s="8">
        <f t="shared" si="32"/>
        <v>1.2038173683008617</v>
      </c>
      <c r="P332" s="8">
        <f t="shared" si="33"/>
        <v>0.86431707077003828</v>
      </c>
      <c r="Q332" s="8"/>
      <c r="R332" s="8">
        <f t="shared" si="34"/>
        <v>1.0340672195354501</v>
      </c>
      <c r="S332" s="8">
        <f t="shared" si="35"/>
        <v>0.24006296259889459</v>
      </c>
    </row>
    <row r="333" spans="1:19" x14ac:dyDescent="0.25">
      <c r="A333" s="7">
        <v>18</v>
      </c>
      <c r="B333" s="3" t="s">
        <v>49</v>
      </c>
      <c r="C333" s="7">
        <f>' data'!C94</f>
        <v>464.46899999999999</v>
      </c>
      <c r="D333" s="7">
        <f>' data'!D94</f>
        <v>417.52100000000002</v>
      </c>
      <c r="F333" s="7">
        <f>' data'!C$160</f>
        <v>4644.8599999999997</v>
      </c>
      <c r="G333" s="7">
        <f>' data'!D$160</f>
        <v>5835.57</v>
      </c>
      <c r="I333" s="9">
        <f>0.0005*kin!C333</f>
        <v>0.23223450000000001</v>
      </c>
      <c r="J333" s="9">
        <f>0.0005*kin!D333</f>
        <v>0.20876050000000002</v>
      </c>
      <c r="K333" s="9"/>
      <c r="L333" s="9">
        <f t="shared" si="36"/>
        <v>0.30448600000000003</v>
      </c>
      <c r="M333" s="9">
        <f t="shared" si="37"/>
        <v>0.42355699999999996</v>
      </c>
      <c r="N333" s="8"/>
      <c r="O333" s="8">
        <f t="shared" si="32"/>
        <v>0.76270994397115133</v>
      </c>
      <c r="P333" s="8">
        <f t="shared" si="33"/>
        <v>0.49287463080529903</v>
      </c>
      <c r="Q333" s="8"/>
      <c r="R333" s="8">
        <f t="shared" si="34"/>
        <v>0.62779228738822512</v>
      </c>
      <c r="S333" s="8">
        <f t="shared" si="35"/>
        <v>0.19080237974317038</v>
      </c>
    </row>
    <row r="334" spans="1:19" x14ac:dyDescent="0.25">
      <c r="A334" s="7">
        <v>18</v>
      </c>
      <c r="B334" s="3" t="s">
        <v>50</v>
      </c>
      <c r="C334">
        <f>' data'!E87</f>
        <v>744.66200000000003</v>
      </c>
      <c r="D334" s="7">
        <f>' data'!F87</f>
        <v>702.34199999999998</v>
      </c>
      <c r="F334" s="7">
        <f>' data'!E$153</f>
        <v>6688.9449999999997</v>
      </c>
      <c r="G334" s="7">
        <f>' data'!F$153</f>
        <v>5894.5339999999997</v>
      </c>
      <c r="I334" s="9">
        <f>0.0005*kin!C334</f>
        <v>0.37233100000000002</v>
      </c>
      <c r="J334" s="9">
        <f>0.0005*kin!D334</f>
        <v>0.35117100000000001</v>
      </c>
      <c r="K334" s="9"/>
      <c r="L334" s="9">
        <f t="shared" si="36"/>
        <v>0.50889449999999992</v>
      </c>
      <c r="M334" s="9">
        <f t="shared" si="37"/>
        <v>0.42945339999999999</v>
      </c>
      <c r="N334" s="8"/>
      <c r="O334" s="8">
        <f t="shared" si="32"/>
        <v>0.73164673620956822</v>
      </c>
      <c r="P334" s="8">
        <f t="shared" si="33"/>
        <v>0.81771619458595513</v>
      </c>
      <c r="Q334" s="8"/>
      <c r="R334" s="8">
        <f t="shared" si="34"/>
        <v>0.77468146539776161</v>
      </c>
      <c r="S334" s="8">
        <f t="shared" si="35"/>
        <v>6.0860297670996474E-2</v>
      </c>
    </row>
    <row r="335" spans="1:19" x14ac:dyDescent="0.25">
      <c r="A335" s="7">
        <v>18</v>
      </c>
      <c r="B335" s="3" t="s">
        <v>51</v>
      </c>
      <c r="C335" s="7">
        <f>' data'!E88</f>
        <v>292.72899999999998</v>
      </c>
      <c r="D335" s="7">
        <f>' data'!F88</f>
        <v>247.86699999999999</v>
      </c>
      <c r="F335" s="7">
        <f>' data'!E$154</f>
        <v>3490.8649999999998</v>
      </c>
      <c r="G335" s="7">
        <f>' data'!F$154</f>
        <v>2895.2809999999999</v>
      </c>
      <c r="I335" s="9">
        <f>0.0005*kin!C335</f>
        <v>0.14636450000000001</v>
      </c>
      <c r="J335" s="9">
        <f>0.0005*kin!D335</f>
        <v>0.1239335</v>
      </c>
      <c r="K335" s="9"/>
      <c r="L335" s="9">
        <f t="shared" si="36"/>
        <v>0.18908650000000002</v>
      </c>
      <c r="M335" s="9">
        <f t="shared" si="37"/>
        <v>0.12952810000000001</v>
      </c>
      <c r="N335" s="8"/>
      <c r="O335" s="8">
        <f t="shared" si="32"/>
        <v>0.77406107786647904</v>
      </c>
      <c r="P335" s="8">
        <f t="shared" si="33"/>
        <v>0.95680782779952767</v>
      </c>
      <c r="Q335" s="8"/>
      <c r="R335" s="8">
        <f t="shared" si="34"/>
        <v>0.86543445283300335</v>
      </c>
      <c r="S335" s="8">
        <f t="shared" si="35"/>
        <v>0.12922146611746077</v>
      </c>
    </row>
    <row r="336" spans="1:19" x14ac:dyDescent="0.25">
      <c r="A336" s="7">
        <v>18</v>
      </c>
      <c r="B336" s="3" t="s">
        <v>52</v>
      </c>
      <c r="C336" s="7">
        <f>' data'!E89</f>
        <v>152.85499999999999</v>
      </c>
      <c r="D336" s="7">
        <f>' data'!F89</f>
        <v>153.17099999999999</v>
      </c>
      <c r="F336" s="7">
        <f>' data'!E$155</f>
        <v>7420.2330000000002</v>
      </c>
      <c r="G336" s="7">
        <f>' data'!F$155</f>
        <v>7127.6090000000004</v>
      </c>
      <c r="I336" s="9">
        <f>0.0005*kin!C336</f>
        <v>7.6427499999999995E-2</v>
      </c>
      <c r="J336" s="9">
        <f>0.0005*kin!D336</f>
        <v>7.6585500000000001E-2</v>
      </c>
      <c r="K336" s="9"/>
      <c r="L336" s="9">
        <f t="shared" si="36"/>
        <v>0.58202330000000002</v>
      </c>
      <c r="M336" s="9">
        <f t="shared" si="37"/>
        <v>0.5527609</v>
      </c>
      <c r="N336" s="8"/>
      <c r="O336" s="8">
        <f t="shared" si="32"/>
        <v>0.13131347147098749</v>
      </c>
      <c r="P336" s="8">
        <f t="shared" si="33"/>
        <v>0.13855086349269638</v>
      </c>
      <c r="Q336" s="8"/>
      <c r="R336" s="8">
        <f t="shared" si="34"/>
        <v>0.13493216748184195</v>
      </c>
      <c r="S336" s="8">
        <f t="shared" si="35"/>
        <v>5.1176089766557754E-3</v>
      </c>
    </row>
    <row r="337" spans="1:19" x14ac:dyDescent="0.25">
      <c r="A337" s="7">
        <v>18</v>
      </c>
      <c r="B337" s="3" t="s">
        <v>53</v>
      </c>
      <c r="C337" s="7">
        <f>' data'!E90</f>
        <v>553.33399999999995</v>
      </c>
      <c r="D337" s="7">
        <f>' data'!F90</f>
        <v>526.13099999999997</v>
      </c>
      <c r="F337" s="7">
        <f>' data'!E$156</f>
        <v>7963.2269999999999</v>
      </c>
      <c r="G337" s="7">
        <f>' data'!F$156</f>
        <v>6660.0410000000002</v>
      </c>
      <c r="I337" s="9">
        <f>0.0005*kin!C337</f>
        <v>0.276667</v>
      </c>
      <c r="J337" s="9">
        <f>0.0005*kin!D337</f>
        <v>0.26306550000000001</v>
      </c>
      <c r="K337" s="9"/>
      <c r="L337" s="9">
        <f t="shared" si="36"/>
        <v>0.63632270000000002</v>
      </c>
      <c r="M337" s="9">
        <f t="shared" si="37"/>
        <v>0.50600410000000007</v>
      </c>
      <c r="N337" s="8"/>
      <c r="O337" s="8">
        <f t="shared" si="32"/>
        <v>0.4347903980166038</v>
      </c>
      <c r="P337" s="8">
        <f t="shared" si="33"/>
        <v>0.51988807995824537</v>
      </c>
      <c r="Q337" s="8"/>
      <c r="R337" s="8">
        <f t="shared" si="34"/>
        <v>0.47733923898742459</v>
      </c>
      <c r="S337" s="8">
        <f t="shared" si="35"/>
        <v>6.0173147964190765E-2</v>
      </c>
    </row>
    <row r="338" spans="1:19" x14ac:dyDescent="0.25">
      <c r="A338" s="7">
        <v>18</v>
      </c>
      <c r="B338" s="3" t="s">
        <v>54</v>
      </c>
      <c r="C338" s="7">
        <f>' data'!E91</f>
        <v>467.73500000000001</v>
      </c>
      <c r="D338" s="7">
        <f>' data'!F91</f>
        <v>398.21800000000002</v>
      </c>
      <c r="F338" s="7">
        <f>' data'!E$157</f>
        <v>5585.8190000000004</v>
      </c>
      <c r="G338" s="7">
        <f>' data'!F$157</f>
        <v>4694.2280000000001</v>
      </c>
      <c r="I338" s="9">
        <f>0.0005*kin!C338</f>
        <v>0.23386750000000001</v>
      </c>
      <c r="J338" s="9">
        <f>0.0005*kin!D338</f>
        <v>0.19910900000000001</v>
      </c>
      <c r="K338" s="9"/>
      <c r="L338" s="9">
        <f t="shared" si="36"/>
        <v>0.39858190000000004</v>
      </c>
      <c r="M338" s="9">
        <f t="shared" si="37"/>
        <v>0.3094228</v>
      </c>
      <c r="N338" s="8"/>
      <c r="O338" s="8">
        <f t="shared" si="32"/>
        <v>0.58674892161435321</v>
      </c>
      <c r="P338" s="8">
        <f t="shared" si="33"/>
        <v>0.64348522474749759</v>
      </c>
      <c r="Q338" s="8"/>
      <c r="R338" s="8">
        <f t="shared" si="34"/>
        <v>0.61511707318092546</v>
      </c>
      <c r="S338" s="8">
        <f t="shared" si="35"/>
        <v>4.0118624684901946E-2</v>
      </c>
    </row>
    <row r="339" spans="1:19" x14ac:dyDescent="0.25">
      <c r="A339" s="7">
        <v>18</v>
      </c>
      <c r="B339" s="3" t="s">
        <v>55</v>
      </c>
      <c r="C339" s="7">
        <f>' data'!E92</f>
        <v>305.33600000000001</v>
      </c>
      <c r="D339" s="7">
        <f>' data'!F92</f>
        <v>274.83499999999998</v>
      </c>
      <c r="F339" s="7">
        <f>' data'!E$158</f>
        <v>6148.5069999999996</v>
      </c>
      <c r="G339" s="7">
        <f>' data'!F$158</f>
        <v>4353.6120000000001</v>
      </c>
      <c r="I339" s="9">
        <f>0.0005*kin!C339</f>
        <v>0.152668</v>
      </c>
      <c r="J339" s="9">
        <f>0.0005*kin!D339</f>
        <v>0.1374175</v>
      </c>
      <c r="K339" s="9"/>
      <c r="L339" s="9">
        <f t="shared" si="36"/>
        <v>0.45485069999999994</v>
      </c>
      <c r="M339" s="9">
        <f t="shared" si="37"/>
        <v>0.27536119999999997</v>
      </c>
      <c r="N339" s="8"/>
      <c r="O339" s="8">
        <f t="shared" si="32"/>
        <v>0.33564420149292945</v>
      </c>
      <c r="P339" s="8">
        <f t="shared" si="33"/>
        <v>0.49904452769671259</v>
      </c>
      <c r="Q339" s="8"/>
      <c r="R339" s="8">
        <f t="shared" si="34"/>
        <v>0.41734436459482105</v>
      </c>
      <c r="S339" s="8">
        <f t="shared" si="35"/>
        <v>0.11554147870678877</v>
      </c>
    </row>
    <row r="340" spans="1:19" x14ac:dyDescent="0.25">
      <c r="A340" s="7">
        <v>18</v>
      </c>
      <c r="B340" s="3" t="s">
        <v>56</v>
      </c>
      <c r="C340" s="7">
        <f>' data'!E93</f>
        <v>187.36199999999999</v>
      </c>
      <c r="D340" s="7">
        <f>' data'!F93</f>
        <v>193.309</v>
      </c>
      <c r="F340" s="7">
        <f>' data'!E$159</f>
        <v>3327.3980000000001</v>
      </c>
      <c r="G340" s="7">
        <f>' data'!F$159</f>
        <v>2803.8829999999998</v>
      </c>
      <c r="I340" s="9">
        <f>0.0005*kin!C340</f>
        <v>9.3681E-2</v>
      </c>
      <c r="J340" s="9">
        <f>0.0005*kin!D340</f>
        <v>9.6654500000000004E-2</v>
      </c>
      <c r="K340" s="9"/>
      <c r="L340" s="9">
        <f t="shared" si="36"/>
        <v>0.17273980000000003</v>
      </c>
      <c r="M340" s="9">
        <f t="shared" si="37"/>
        <v>0.12038829999999998</v>
      </c>
      <c r="N340" s="8"/>
      <c r="O340" s="8">
        <f t="shared" si="32"/>
        <v>0.54232435142335456</v>
      </c>
      <c r="P340" s="8">
        <f t="shared" si="33"/>
        <v>0.80285625762636426</v>
      </c>
      <c r="Q340" s="8"/>
      <c r="R340" s="8">
        <f t="shared" si="34"/>
        <v>0.67259030452485935</v>
      </c>
      <c r="S340" s="8">
        <f t="shared" si="35"/>
        <v>0.18422387759160644</v>
      </c>
    </row>
    <row r="341" spans="1:19" x14ac:dyDescent="0.25">
      <c r="A341" s="7">
        <v>18</v>
      </c>
      <c r="B341" s="3" t="s">
        <v>57</v>
      </c>
      <c r="C341" s="7">
        <f>' data'!E94</f>
        <v>323.80900000000003</v>
      </c>
      <c r="D341" s="7">
        <f>' data'!F94</f>
        <v>336.791</v>
      </c>
      <c r="F341" s="7">
        <f>' data'!E$160</f>
        <v>7379.2520000000004</v>
      </c>
      <c r="G341" s="7">
        <f>' data'!F$160</f>
        <v>6639.2160000000003</v>
      </c>
      <c r="I341" s="9">
        <f>0.0005*kin!C341</f>
        <v>0.16190450000000001</v>
      </c>
      <c r="J341" s="9">
        <f>0.0005*kin!D341</f>
        <v>0.1683955</v>
      </c>
      <c r="K341" s="9"/>
      <c r="L341" s="9">
        <f t="shared" si="36"/>
        <v>0.57792520000000003</v>
      </c>
      <c r="M341" s="9">
        <f t="shared" si="37"/>
        <v>0.50392160000000008</v>
      </c>
      <c r="N341" s="8"/>
      <c r="O341" s="8">
        <f t="shared" si="32"/>
        <v>0.28014784612264704</v>
      </c>
      <c r="P341" s="8">
        <f t="shared" si="33"/>
        <v>0.3341700375613984</v>
      </c>
      <c r="Q341" s="8"/>
      <c r="R341" s="8">
        <f t="shared" si="34"/>
        <v>0.30715894184202275</v>
      </c>
      <c r="S341" s="8">
        <f t="shared" si="35"/>
        <v>3.8199457900898945E-2</v>
      </c>
    </row>
    <row r="342" spans="1:19" x14ac:dyDescent="0.25">
      <c r="A342" s="7">
        <v>18</v>
      </c>
      <c r="B342" s="3" t="s">
        <v>58</v>
      </c>
      <c r="C342">
        <f>' data'!G87</f>
        <v>387.93700000000001</v>
      </c>
      <c r="D342" s="7">
        <f>' data'!H87</f>
        <v>366.86599999999999</v>
      </c>
      <c r="F342" s="7">
        <f>' data'!G$153</f>
        <v>5862.02</v>
      </c>
      <c r="G342" s="7">
        <f>' data'!H$153</f>
        <v>5729.2269999999999</v>
      </c>
      <c r="I342" s="9">
        <f>0.0005*kin!C342</f>
        <v>0.19396850000000002</v>
      </c>
      <c r="J342" s="9">
        <f>0.0005*kin!D342</f>
        <v>0.18343299999999998</v>
      </c>
      <c r="K342" s="9"/>
      <c r="L342" s="9">
        <f t="shared" si="36"/>
        <v>0.42620200000000008</v>
      </c>
      <c r="M342" s="9">
        <f t="shared" si="37"/>
        <v>0.41292269999999998</v>
      </c>
      <c r="N342" s="8"/>
      <c r="O342" s="8">
        <f t="shared" si="32"/>
        <v>0.45510931436267305</v>
      </c>
      <c r="P342" s="8">
        <f t="shared" si="33"/>
        <v>0.44423084514365518</v>
      </c>
      <c r="Q342" s="8"/>
      <c r="R342" s="8">
        <f t="shared" si="34"/>
        <v>0.44967007975316409</v>
      </c>
      <c r="S342" s="8">
        <f t="shared" si="35"/>
        <v>7.6922393536966553E-3</v>
      </c>
    </row>
    <row r="343" spans="1:19" x14ac:dyDescent="0.25">
      <c r="A343" s="7">
        <v>18</v>
      </c>
      <c r="B343" s="3" t="s">
        <v>59</v>
      </c>
      <c r="C343" s="7">
        <f>' data'!G88</f>
        <v>242.08500000000001</v>
      </c>
      <c r="D343" s="7">
        <f>' data'!H88</f>
        <v>238.37200000000001</v>
      </c>
      <c r="F343" s="7">
        <f>' data'!G$154</f>
        <v>8064.0739999999996</v>
      </c>
      <c r="G343" s="7">
        <f>' data'!H$154</f>
        <v>8619.8070000000007</v>
      </c>
      <c r="I343" s="9">
        <f>0.0005*kin!C343</f>
        <v>0.12104250000000001</v>
      </c>
      <c r="J343" s="9">
        <f>0.0005*kin!D343</f>
        <v>0.11918600000000001</v>
      </c>
      <c r="K343" s="9"/>
      <c r="L343" s="9">
        <f t="shared" si="36"/>
        <v>0.64640739999999997</v>
      </c>
      <c r="M343" s="9">
        <f t="shared" si="37"/>
        <v>0.70198070000000012</v>
      </c>
      <c r="N343" s="8"/>
      <c r="O343" s="8">
        <f t="shared" si="32"/>
        <v>0.18725419913200253</v>
      </c>
      <c r="P343" s="8">
        <f t="shared" si="33"/>
        <v>0.16978529466693315</v>
      </c>
      <c r="Q343" s="8"/>
      <c r="R343" s="8">
        <f t="shared" si="34"/>
        <v>0.17851974689946784</v>
      </c>
      <c r="S343" s="8">
        <f t="shared" si="35"/>
        <v>1.2352380807150516E-2</v>
      </c>
    </row>
    <row r="344" spans="1:19" x14ac:dyDescent="0.25">
      <c r="A344" s="7">
        <v>18</v>
      </c>
      <c r="B344" s="3" t="s">
        <v>60</v>
      </c>
      <c r="C344" s="7">
        <f>' data'!G89</f>
        <v>262.86200000000002</v>
      </c>
      <c r="D344" s="7">
        <f>' data'!H89</f>
        <v>259.45499999999998</v>
      </c>
      <c r="F344" s="7">
        <f>' data'!G$155</f>
        <v>5607.5460000000003</v>
      </c>
      <c r="G344" s="7">
        <f>' data'!H$155</f>
        <v>6403.223</v>
      </c>
      <c r="I344" s="9">
        <f>0.0005*kin!C344</f>
        <v>0.13143100000000002</v>
      </c>
      <c r="J344" s="9">
        <f>0.0005*kin!D344</f>
        <v>0.1297275</v>
      </c>
      <c r="K344" s="9"/>
      <c r="L344" s="9">
        <f t="shared" si="36"/>
        <v>0.40075460000000007</v>
      </c>
      <c r="M344" s="9">
        <f t="shared" si="37"/>
        <v>0.48032229999999998</v>
      </c>
      <c r="N344" s="8"/>
      <c r="O344" s="8">
        <f t="shared" si="32"/>
        <v>0.32795880571302238</v>
      </c>
      <c r="P344" s="8">
        <f t="shared" si="33"/>
        <v>0.27008427466307522</v>
      </c>
      <c r="Q344" s="8"/>
      <c r="R344" s="8">
        <f t="shared" si="34"/>
        <v>0.29902154018804883</v>
      </c>
      <c r="S344" s="8">
        <f t="shared" si="35"/>
        <v>4.0923473363409041E-2</v>
      </c>
    </row>
    <row r="345" spans="1:19" x14ac:dyDescent="0.25">
      <c r="A345" s="7">
        <v>18</v>
      </c>
      <c r="B345" s="3" t="s">
        <v>61</v>
      </c>
      <c r="C345" s="7">
        <f>' data'!G90</f>
        <v>385.71600000000001</v>
      </c>
      <c r="D345" s="7">
        <f>' data'!H90</f>
        <v>383.87400000000002</v>
      </c>
      <c r="F345" s="7">
        <f>' data'!G$156</f>
        <v>5889.2659999999996</v>
      </c>
      <c r="G345" s="7">
        <f>' data'!H$156</f>
        <v>6457.1459999999997</v>
      </c>
      <c r="I345" s="9">
        <f>0.0005*kin!C345</f>
        <v>0.192858</v>
      </c>
      <c r="J345" s="9">
        <f>0.0005*kin!D345</f>
        <v>0.19193700000000002</v>
      </c>
      <c r="K345" s="9"/>
      <c r="L345" s="9">
        <f t="shared" si="36"/>
        <v>0.42892659999999994</v>
      </c>
      <c r="M345" s="9">
        <f t="shared" si="37"/>
        <v>0.4857146</v>
      </c>
      <c r="N345" s="8"/>
      <c r="O345" s="8">
        <f t="shared" si="32"/>
        <v>0.449629377147512</v>
      </c>
      <c r="P345" s="8">
        <f t="shared" si="33"/>
        <v>0.39516415607025202</v>
      </c>
      <c r="Q345" s="8"/>
      <c r="R345" s="8">
        <f t="shared" si="34"/>
        <v>0.42239676660888203</v>
      </c>
      <c r="S345" s="8">
        <f t="shared" si="35"/>
        <v>3.8512727162555015E-2</v>
      </c>
    </row>
    <row r="346" spans="1:19" x14ac:dyDescent="0.25">
      <c r="A346" s="7">
        <v>18</v>
      </c>
      <c r="B346" s="3" t="s">
        <v>62</v>
      </c>
      <c r="C346" s="7">
        <f>' data'!G91</f>
        <v>351.197</v>
      </c>
      <c r="D346" s="7">
        <f>' data'!H91</f>
        <v>344.642</v>
      </c>
      <c r="F346" s="7">
        <f>' data'!G$157</f>
        <v>4734.5879999999997</v>
      </c>
      <c r="G346" s="7">
        <f>' data'!H$157</f>
        <v>5214.0050000000001</v>
      </c>
      <c r="I346" s="9">
        <f>0.0005*kin!C346</f>
        <v>0.17559850000000002</v>
      </c>
      <c r="J346" s="9">
        <f>0.0005*kin!D346</f>
        <v>0.172321</v>
      </c>
      <c r="K346" s="9"/>
      <c r="L346" s="9">
        <f t="shared" si="36"/>
        <v>0.31345880000000004</v>
      </c>
      <c r="M346" s="9">
        <f t="shared" si="37"/>
        <v>0.36140050000000001</v>
      </c>
      <c r="N346" s="8"/>
      <c r="O346" s="8">
        <f t="shared" si="32"/>
        <v>0.56019642772830114</v>
      </c>
      <c r="P346" s="8">
        <f t="shared" si="33"/>
        <v>0.47681450357705646</v>
      </c>
      <c r="Q346" s="8"/>
      <c r="R346" s="8">
        <f t="shared" si="34"/>
        <v>0.51850546565267885</v>
      </c>
      <c r="S346" s="8">
        <f t="shared" si="35"/>
        <v>5.895992399572747E-2</v>
      </c>
    </row>
    <row r="347" spans="1:19" x14ac:dyDescent="0.25">
      <c r="A347" s="7">
        <v>18</v>
      </c>
      <c r="B347" s="3" t="s">
        <v>63</v>
      </c>
      <c r="C347" s="7">
        <f>' data'!G92</f>
        <v>368.55</v>
      </c>
      <c r="D347" s="7">
        <f>' data'!H92</f>
        <v>509.05500000000001</v>
      </c>
      <c r="F347" s="7">
        <f>' data'!G$158</f>
        <v>6172.4790000000003</v>
      </c>
      <c r="G347" s="7">
        <f>' data'!H$158</f>
        <v>5539.1</v>
      </c>
      <c r="I347" s="9">
        <f>0.0005*kin!C347</f>
        <v>0.18427500000000002</v>
      </c>
      <c r="J347" s="9">
        <f>0.0005*kin!D347</f>
        <v>0.25452750000000002</v>
      </c>
      <c r="K347" s="9"/>
      <c r="L347" s="9">
        <f t="shared" si="36"/>
        <v>0.45724790000000004</v>
      </c>
      <c r="M347" s="9">
        <f t="shared" si="37"/>
        <v>0.39390999999999998</v>
      </c>
      <c r="N347" s="8"/>
      <c r="O347" s="8">
        <f t="shared" si="32"/>
        <v>0.40300895859773223</v>
      </c>
      <c r="P347" s="8">
        <f t="shared" si="33"/>
        <v>0.64615648244522872</v>
      </c>
      <c r="Q347" s="8"/>
      <c r="R347" s="8">
        <f t="shared" si="34"/>
        <v>0.52458272052148047</v>
      </c>
      <c r="S347" s="8">
        <f t="shared" si="35"/>
        <v>0.17193126294128275</v>
      </c>
    </row>
    <row r="348" spans="1:19" x14ac:dyDescent="0.25">
      <c r="A348" s="7">
        <v>18</v>
      </c>
      <c r="B348" s="3" t="s">
        <v>64</v>
      </c>
      <c r="C348" s="7">
        <f>' data'!G93</f>
        <v>426.38</v>
      </c>
      <c r="D348" s="7">
        <f>' data'!H93</f>
        <v>422.63299999999998</v>
      </c>
      <c r="F348" s="7">
        <f>' data'!G$159</f>
        <v>5466.6589999999997</v>
      </c>
      <c r="G348" s="7">
        <f>' data'!H$159</f>
        <v>5926.9579999999996</v>
      </c>
      <c r="I348" s="9">
        <f>0.0005*kin!C348</f>
        <v>0.21318999999999999</v>
      </c>
      <c r="J348" s="9">
        <f>0.0005*kin!D348</f>
        <v>0.21131649999999999</v>
      </c>
      <c r="K348" s="9"/>
      <c r="L348" s="9">
        <f t="shared" si="36"/>
        <v>0.38666590000000001</v>
      </c>
      <c r="M348" s="9">
        <f t="shared" si="37"/>
        <v>0.43269579999999996</v>
      </c>
      <c r="N348" s="8"/>
      <c r="O348" s="8">
        <f t="shared" si="32"/>
        <v>0.55135454147883223</v>
      </c>
      <c r="P348" s="8">
        <f t="shared" si="33"/>
        <v>0.48837196940668248</v>
      </c>
      <c r="Q348" s="8"/>
      <c r="R348" s="8">
        <f t="shared" si="34"/>
        <v>0.51986325544275735</v>
      </c>
      <c r="S348" s="8">
        <f t="shared" si="35"/>
        <v>4.4535403808787545E-2</v>
      </c>
    </row>
    <row r="349" spans="1:19" x14ac:dyDescent="0.25">
      <c r="A349" s="7">
        <v>18</v>
      </c>
      <c r="B349" s="3" t="s">
        <v>65</v>
      </c>
      <c r="C349" s="7">
        <f>' data'!G94</f>
        <v>361.78500000000003</v>
      </c>
      <c r="D349" s="7">
        <f>' data'!H94</f>
        <v>361.76499999999999</v>
      </c>
      <c r="F349" s="7">
        <f>' data'!G$160</f>
        <v>8402.3610000000008</v>
      </c>
      <c r="G349" s="7">
        <f>' data'!H$160</f>
        <v>8505.8719999999994</v>
      </c>
      <c r="I349" s="9">
        <f>0.0005*kin!C349</f>
        <v>0.18089250000000001</v>
      </c>
      <c r="J349" s="9">
        <f>0.0005*kin!D349</f>
        <v>0.1808825</v>
      </c>
      <c r="K349" s="9"/>
      <c r="L349" s="9">
        <f t="shared" si="36"/>
        <v>0.68023610000000012</v>
      </c>
      <c r="M349" s="9">
        <f t="shared" si="37"/>
        <v>0.69058719999999996</v>
      </c>
      <c r="N349" s="8"/>
      <c r="O349" s="8">
        <f t="shared" si="32"/>
        <v>0.26592605126367153</v>
      </c>
      <c r="P349" s="8">
        <f t="shared" si="33"/>
        <v>0.26192564820199393</v>
      </c>
      <c r="Q349" s="8"/>
      <c r="R349" s="8">
        <f t="shared" si="34"/>
        <v>0.26392584973283273</v>
      </c>
      <c r="S349" s="8">
        <f t="shared" si="35"/>
        <v>2.8287121323916529E-3</v>
      </c>
    </row>
    <row r="350" spans="1:19" x14ac:dyDescent="0.25">
      <c r="A350" s="7">
        <v>18</v>
      </c>
      <c r="B350" s="3" t="s">
        <v>66</v>
      </c>
      <c r="C350">
        <f>' data'!I87</f>
        <v>775.43200000000002</v>
      </c>
      <c r="D350" s="7">
        <f>' data'!J87</f>
        <v>727.34199999999998</v>
      </c>
      <c r="F350" s="7">
        <f>' data'!I$153</f>
        <v>5811.2939999999999</v>
      </c>
      <c r="G350" s="7">
        <f>' data'!J$153</f>
        <v>6826.4139999999998</v>
      </c>
      <c r="I350" s="9">
        <f>0.0005*kin!C350</f>
        <v>0.38771600000000001</v>
      </c>
      <c r="J350" s="9">
        <f>0.0005*kin!D350</f>
        <v>0.36367100000000002</v>
      </c>
      <c r="K350" s="9"/>
      <c r="L350" s="9">
        <f t="shared" si="36"/>
        <v>0.42112939999999999</v>
      </c>
      <c r="M350" s="9">
        <f t="shared" si="37"/>
        <v>0.52264139999999992</v>
      </c>
      <c r="N350" s="8"/>
      <c r="O350" s="8">
        <f t="shared" si="32"/>
        <v>0.92065764109558734</v>
      </c>
      <c r="P350" s="8">
        <f t="shared" si="33"/>
        <v>0.6958327449758096</v>
      </c>
      <c r="Q350" s="8"/>
      <c r="R350" s="8">
        <f t="shared" si="34"/>
        <v>0.80824519303569842</v>
      </c>
      <c r="S350" s="8">
        <f t="shared" si="35"/>
        <v>0.1589752086258564</v>
      </c>
    </row>
    <row r="351" spans="1:19" x14ac:dyDescent="0.25">
      <c r="A351" s="7">
        <v>18</v>
      </c>
      <c r="B351" s="3" t="s">
        <v>67</v>
      </c>
      <c r="C351" s="7">
        <f>' data'!I88</f>
        <v>522.61500000000001</v>
      </c>
      <c r="D351" s="7">
        <f>' data'!J88</f>
        <v>494.83300000000003</v>
      </c>
      <c r="F351" s="7">
        <f>' data'!I$154</f>
        <v>6232.4189999999999</v>
      </c>
      <c r="G351" s="7">
        <f>' data'!J$154</f>
        <v>6569.7269999999999</v>
      </c>
      <c r="I351" s="9">
        <f>0.0005*kin!C351</f>
        <v>0.26130750000000003</v>
      </c>
      <c r="J351" s="9">
        <f>0.0005*kin!D351</f>
        <v>0.24741650000000001</v>
      </c>
      <c r="K351" s="9"/>
      <c r="L351" s="9">
        <f t="shared" si="36"/>
        <v>0.46324189999999998</v>
      </c>
      <c r="M351" s="9">
        <f t="shared" si="37"/>
        <v>0.49697269999999993</v>
      </c>
      <c r="N351" s="8"/>
      <c r="O351" s="8">
        <f t="shared" si="32"/>
        <v>0.56408433693066196</v>
      </c>
      <c r="P351" s="8">
        <f t="shared" si="33"/>
        <v>0.49784726605706919</v>
      </c>
      <c r="Q351" s="8"/>
      <c r="R351" s="8">
        <f t="shared" si="34"/>
        <v>0.53096580149386563</v>
      </c>
      <c r="S351" s="8">
        <f t="shared" si="35"/>
        <v>4.6836681980651398E-2</v>
      </c>
    </row>
    <row r="352" spans="1:19" x14ac:dyDescent="0.25">
      <c r="A352" s="7">
        <v>18</v>
      </c>
      <c r="B352" s="3" t="s">
        <v>68</v>
      </c>
      <c r="C352" s="7">
        <f>' data'!I89</f>
        <v>225.83500000000001</v>
      </c>
      <c r="D352" s="7">
        <f>' data'!J89</f>
        <v>230.804</v>
      </c>
      <c r="F352" s="7">
        <f>' data'!I$155</f>
        <v>5137.683</v>
      </c>
      <c r="G352" s="7">
        <f>' data'!J$155</f>
        <v>5355.72</v>
      </c>
      <c r="I352" s="9">
        <f>0.0005*kin!C352</f>
        <v>0.1129175</v>
      </c>
      <c r="J352" s="9">
        <f>0.0005*kin!D352</f>
        <v>0.115402</v>
      </c>
      <c r="K352" s="9"/>
      <c r="L352" s="9">
        <f t="shared" si="36"/>
        <v>0.35376830000000004</v>
      </c>
      <c r="M352" s="9">
        <f t="shared" si="37"/>
        <v>0.37557200000000002</v>
      </c>
      <c r="N352" s="8"/>
      <c r="O352" s="8">
        <f t="shared" si="32"/>
        <v>0.31918490153018231</v>
      </c>
      <c r="P352" s="8">
        <f t="shared" si="33"/>
        <v>0.3072699775276112</v>
      </c>
      <c r="Q352" s="8"/>
      <c r="R352" s="8">
        <f t="shared" si="34"/>
        <v>0.31322743952889676</v>
      </c>
      <c r="S352" s="8">
        <f t="shared" si="35"/>
        <v>8.4251235595403876E-3</v>
      </c>
    </row>
    <row r="353" spans="1:19" x14ac:dyDescent="0.25">
      <c r="A353" s="7">
        <v>18</v>
      </c>
      <c r="B353" s="3" t="s">
        <v>69</v>
      </c>
      <c r="C353" s="7">
        <f>' data'!I90</f>
        <v>613.99400000000003</v>
      </c>
      <c r="D353" s="7">
        <f>' data'!J90</f>
        <v>573.90899999999999</v>
      </c>
      <c r="F353" s="7">
        <f>' data'!I$156</f>
        <v>6136.652</v>
      </c>
      <c r="G353" s="7">
        <f>' data'!J$156</f>
        <v>6334.527</v>
      </c>
      <c r="I353" s="9">
        <f>0.0005*kin!C353</f>
        <v>0.30699700000000002</v>
      </c>
      <c r="J353" s="9">
        <f>0.0005*kin!D353</f>
        <v>0.2869545</v>
      </c>
      <c r="K353" s="9"/>
      <c r="L353" s="9">
        <f t="shared" si="36"/>
        <v>0.45366519999999999</v>
      </c>
      <c r="M353" s="9">
        <f t="shared" si="37"/>
        <v>0.47345269999999995</v>
      </c>
      <c r="N353" s="8"/>
      <c r="O353" s="8">
        <f t="shared" si="32"/>
        <v>0.67670387766132389</v>
      </c>
      <c r="P353" s="8">
        <f t="shared" si="33"/>
        <v>0.60608905599228824</v>
      </c>
      <c r="Q353" s="8"/>
      <c r="R353" s="8">
        <f t="shared" si="34"/>
        <v>0.64139646682680607</v>
      </c>
      <c r="S353" s="8">
        <f t="shared" si="35"/>
        <v>4.9932219254453868E-2</v>
      </c>
    </row>
    <row r="354" spans="1:19" x14ac:dyDescent="0.25">
      <c r="A354" s="7">
        <v>18</v>
      </c>
      <c r="B354" s="3" t="s">
        <v>70</v>
      </c>
      <c r="C354" s="7">
        <f>' data'!I91</f>
        <v>495.70100000000002</v>
      </c>
      <c r="D354" s="7">
        <f>' data'!J91</f>
        <v>499.17399999999998</v>
      </c>
      <c r="F354" s="7">
        <f>' data'!I$157</f>
        <v>7671.2160000000003</v>
      </c>
      <c r="G354" s="7">
        <f>' data'!J$157</f>
        <v>8942.4480000000003</v>
      </c>
      <c r="I354" s="9">
        <f>0.0005*kin!C354</f>
        <v>0.24785050000000003</v>
      </c>
      <c r="J354" s="9">
        <f>0.0005*kin!D354</f>
        <v>0.249587</v>
      </c>
      <c r="K354" s="9"/>
      <c r="L354" s="9">
        <f t="shared" si="36"/>
        <v>0.60712160000000004</v>
      </c>
      <c r="M354" s="9">
        <f t="shared" si="37"/>
        <v>0.73424480000000003</v>
      </c>
      <c r="N354" s="8"/>
      <c r="O354" s="8">
        <f t="shared" ref="O354:O417" si="38">I354/L354</f>
        <v>0.40823864609659749</v>
      </c>
      <c r="P354" s="8">
        <f t="shared" ref="P354:P417" si="39">J354/M354</f>
        <v>0.3399234151879591</v>
      </c>
      <c r="Q354" s="8"/>
      <c r="R354" s="8">
        <f t="shared" ref="R354:R417" si="40">AVERAGE(O354:Q354)</f>
        <v>0.37408103064227827</v>
      </c>
      <c r="S354" s="8">
        <f t="shared" ref="S354:S417" si="41">STDEVA(O354:Q354)</f>
        <v>4.8306163033823034E-2</v>
      </c>
    </row>
    <row r="355" spans="1:19" x14ac:dyDescent="0.25">
      <c r="A355" s="7">
        <v>18</v>
      </c>
      <c r="B355" s="3" t="s">
        <v>51</v>
      </c>
      <c r="C355" s="7">
        <f>' data'!I92</f>
        <v>246.27199999999999</v>
      </c>
      <c r="D355" s="7">
        <f>' data'!J92</f>
        <v>109.47799999999999</v>
      </c>
      <c r="F355" s="7">
        <f>' data'!I$158</f>
        <v>2936.0749999999998</v>
      </c>
      <c r="G355" s="7">
        <f>' data'!J$158</f>
        <v>903.59400000000005</v>
      </c>
      <c r="I355" s="9">
        <f>0.0005*kin!C355</f>
        <v>0.123136</v>
      </c>
      <c r="J355" s="9">
        <f>0.0005*kin!D355</f>
        <v>5.4738999999999996E-2</v>
      </c>
      <c r="K355" s="9"/>
      <c r="L355" s="9">
        <f t="shared" si="36"/>
        <v>0.13360750000000002</v>
      </c>
      <c r="M355" s="9">
        <f t="shared" si="37"/>
        <v>-6.9640599999999997E-2</v>
      </c>
      <c r="N355" s="8"/>
      <c r="O355" s="8">
        <f t="shared" si="38"/>
        <v>0.92162490878131831</v>
      </c>
      <c r="P355" s="8">
        <f t="shared" si="39"/>
        <v>-0.78602137259012705</v>
      </c>
      <c r="Q355" s="8"/>
      <c r="R355" s="8">
        <f t="shared" si="40"/>
        <v>6.7801768095595627E-2</v>
      </c>
      <c r="S355" s="8">
        <f t="shared" si="41"/>
        <v>1.2074882654257402</v>
      </c>
    </row>
    <row r="356" spans="1:19" x14ac:dyDescent="0.25">
      <c r="A356" s="7">
        <v>18</v>
      </c>
      <c r="B356" s="3" t="s">
        <v>52</v>
      </c>
      <c r="C356" s="7">
        <f>' data'!I93</f>
        <v>151.22499999999999</v>
      </c>
      <c r="D356" s="7">
        <f>' data'!J93</f>
        <v>150.81399999999999</v>
      </c>
      <c r="F356" s="7">
        <f>' data'!I$159</f>
        <v>6725.1210000000001</v>
      </c>
      <c r="G356" s="7">
        <f>' data'!J$159</f>
        <v>6845.0969999999998</v>
      </c>
      <c r="I356" s="9">
        <f>0.0005*kin!C356</f>
        <v>7.5612499999999999E-2</v>
      </c>
      <c r="J356" s="9">
        <f>0.0005*kin!D356</f>
        <v>7.5407000000000002E-2</v>
      </c>
      <c r="K356" s="9"/>
      <c r="L356" s="9">
        <f t="shared" si="36"/>
        <v>0.51251210000000003</v>
      </c>
      <c r="M356" s="9">
        <f t="shared" si="37"/>
        <v>0.52450969999999997</v>
      </c>
      <c r="N356" s="8"/>
      <c r="O356" s="8">
        <f t="shared" si="38"/>
        <v>0.14753310214529569</v>
      </c>
      <c r="P356" s="8">
        <f t="shared" si="39"/>
        <v>0.14376664530703628</v>
      </c>
      <c r="Q356" s="8"/>
      <c r="R356" s="8">
        <f t="shared" si="40"/>
        <v>0.145649873726166</v>
      </c>
      <c r="S356" s="8">
        <f t="shared" si="41"/>
        <v>2.6632871713796707E-3</v>
      </c>
    </row>
    <row r="357" spans="1:19" x14ac:dyDescent="0.25">
      <c r="A357" s="7">
        <v>18</v>
      </c>
      <c r="B357" s="3" t="s">
        <v>53</v>
      </c>
      <c r="C357" s="7">
        <f>' data'!I94</f>
        <v>461.35</v>
      </c>
      <c r="D357" s="7">
        <f>' data'!J94</f>
        <v>436.85</v>
      </c>
      <c r="F357" s="7">
        <f>' data'!I$160</f>
        <v>7111.6139999999996</v>
      </c>
      <c r="G357" s="7">
        <f>' data'!J$160</f>
        <v>7427.1869999999999</v>
      </c>
      <c r="I357" s="9">
        <f>0.0005*kin!C357</f>
        <v>0.23067500000000002</v>
      </c>
      <c r="J357" s="9">
        <f>0.0005*kin!D357</f>
        <v>0.21842500000000001</v>
      </c>
      <c r="K357" s="9"/>
      <c r="L357" s="9">
        <f t="shared" si="36"/>
        <v>0.55116139999999991</v>
      </c>
      <c r="M357" s="9">
        <f t="shared" si="37"/>
        <v>0.58271870000000003</v>
      </c>
      <c r="N357" s="8"/>
      <c r="O357" s="8">
        <f t="shared" si="38"/>
        <v>0.41852531762928258</v>
      </c>
      <c r="P357" s="8">
        <f t="shared" si="39"/>
        <v>0.37483780767632818</v>
      </c>
      <c r="Q357" s="8"/>
      <c r="R357" s="8">
        <f t="shared" si="40"/>
        <v>0.39668156265280541</v>
      </c>
      <c r="S357" s="8">
        <f t="shared" si="41"/>
        <v>3.0891734540888841E-2</v>
      </c>
    </row>
    <row r="358" spans="1:19" s="8" customFormat="1" x14ac:dyDescent="0.25">
      <c r="A358" s="8">
        <v>18</v>
      </c>
      <c r="B358" s="3" t="s">
        <v>38</v>
      </c>
      <c r="C358" s="8">
        <f>' data'!K93</f>
        <v>1788.962</v>
      </c>
      <c r="D358" s="8">
        <f>' data'!K94</f>
        <v>1741.2260000000001</v>
      </c>
      <c r="F358" s="8">
        <f>' data'!$K$159</f>
        <v>6594.4229999999998</v>
      </c>
      <c r="G358" s="8">
        <f>' data'!$K$160</f>
        <v>10007.763000000001</v>
      </c>
      <c r="I358" s="9">
        <f>0.0005*kin!C358</f>
        <v>0.89448099999999997</v>
      </c>
      <c r="J358" s="9">
        <f>0.0005*kin!D358</f>
        <v>0.87061300000000008</v>
      </c>
      <c r="K358" s="9"/>
      <c r="L358" s="9">
        <f t="shared" si="36"/>
        <v>0.49944230000000001</v>
      </c>
      <c r="M358" s="9">
        <f t="shared" si="37"/>
        <v>0.84077630000000003</v>
      </c>
      <c r="O358" s="8">
        <f t="shared" si="38"/>
        <v>1.7909596363784164</v>
      </c>
      <c r="P358" s="8">
        <f t="shared" si="39"/>
        <v>1.0354870849713533</v>
      </c>
      <c r="R358" s="8">
        <f t="shared" si="40"/>
        <v>1.413223360674885</v>
      </c>
      <c r="S358" s="8">
        <f t="shared" si="41"/>
        <v>0.53419976410023629</v>
      </c>
    </row>
    <row r="359" spans="1:19" s="8" customFormat="1" x14ac:dyDescent="0.25">
      <c r="A359" s="8">
        <v>18</v>
      </c>
      <c r="B359" s="3" t="s">
        <v>39</v>
      </c>
      <c r="C359" s="8">
        <f>' data'!L93</f>
        <v>339.95400000000001</v>
      </c>
      <c r="D359" s="8">
        <f>' data'!L94</f>
        <v>119.684</v>
      </c>
      <c r="F359" s="8">
        <f>' data'!$L$159</f>
        <v>6030.73</v>
      </c>
      <c r="G359" s="8">
        <f>' data'!$L$160</f>
        <v>6880.8360000000002</v>
      </c>
      <c r="I359" s="9">
        <f>0.0005*kin!C359</f>
        <v>0.16997700000000002</v>
      </c>
      <c r="J359" s="9">
        <f>0.0005*kin!D359</f>
        <v>5.9841999999999999E-2</v>
      </c>
      <c r="K359" s="9"/>
      <c r="L359" s="9">
        <f t="shared" si="36"/>
        <v>0.44307299999999994</v>
      </c>
      <c r="M359" s="9">
        <f t="shared" si="37"/>
        <v>0.52808359999999999</v>
      </c>
      <c r="O359" s="8">
        <f t="shared" si="38"/>
        <v>0.38363204257537709</v>
      </c>
      <c r="P359" s="8">
        <f t="shared" si="39"/>
        <v>0.11331917900877815</v>
      </c>
      <c r="R359" s="8">
        <f t="shared" si="40"/>
        <v>0.24847561079207761</v>
      </c>
      <c r="S359" s="8">
        <f t="shared" si="41"/>
        <v>0.19114005886989616</v>
      </c>
    </row>
    <row r="360" spans="1:19" s="8" customFormat="1" x14ac:dyDescent="0.25">
      <c r="A360" s="8">
        <v>18</v>
      </c>
      <c r="B360" s="3" t="s">
        <v>40</v>
      </c>
      <c r="C360" s="8">
        <f>' data'!M93</f>
        <v>229.988</v>
      </c>
      <c r="D360" s="8">
        <f>' data'!M94</f>
        <v>136.56100000000001</v>
      </c>
      <c r="F360" s="8">
        <f>' data'!$M$159</f>
        <v>9851.6730000000007</v>
      </c>
      <c r="G360" s="8">
        <f>' data'!$M$160</f>
        <v>10522.282999999999</v>
      </c>
      <c r="I360" s="9">
        <f>0.0005*kin!C360</f>
        <v>0.114994</v>
      </c>
      <c r="J360" s="9">
        <f>0.0005*kin!D360</f>
        <v>6.8280500000000008E-2</v>
      </c>
      <c r="K360" s="9"/>
      <c r="L360" s="9">
        <f t="shared" si="36"/>
        <v>0.82516730000000005</v>
      </c>
      <c r="M360" s="9">
        <f t="shared" si="37"/>
        <v>0.89222829999999986</v>
      </c>
      <c r="O360" s="8">
        <f t="shared" si="38"/>
        <v>0.13935840647102715</v>
      </c>
      <c r="P360" s="8">
        <f t="shared" si="39"/>
        <v>7.6528059018078687E-2</v>
      </c>
      <c r="R360" s="8">
        <f t="shared" si="40"/>
        <v>0.10794323274455292</v>
      </c>
      <c r="S360" s="8">
        <f t="shared" si="41"/>
        <v>4.4427764748286802E-2</v>
      </c>
    </row>
    <row r="361" spans="1:19" s="8" customFormat="1" x14ac:dyDescent="0.25">
      <c r="A361" s="8">
        <v>18</v>
      </c>
      <c r="B361" s="3" t="s">
        <v>41</v>
      </c>
      <c r="C361" s="8">
        <f>' data'!N93</f>
        <v>221.167</v>
      </c>
      <c r="D361" s="8">
        <f>' data'!N94</f>
        <v>141.505</v>
      </c>
      <c r="F361" s="8">
        <f>' data'!$N$159</f>
        <v>7824.8209999999999</v>
      </c>
      <c r="G361" s="8">
        <f>' data'!$N$160</f>
        <v>7626.7629999999999</v>
      </c>
      <c r="I361" s="9">
        <f>0.0005*kin!C361</f>
        <v>0.1105835</v>
      </c>
      <c r="J361" s="9">
        <f>0.0005*kin!D361</f>
        <v>7.0752499999999996E-2</v>
      </c>
      <c r="K361" s="9"/>
      <c r="L361" s="9">
        <f t="shared" si="36"/>
        <v>0.62248210000000004</v>
      </c>
      <c r="M361" s="9">
        <f t="shared" si="37"/>
        <v>0.60267629999999994</v>
      </c>
      <c r="O361" s="8">
        <f t="shared" si="38"/>
        <v>0.17764928501558519</v>
      </c>
      <c r="P361" s="8">
        <f t="shared" si="39"/>
        <v>0.11739718319768008</v>
      </c>
      <c r="R361" s="8">
        <f t="shared" si="40"/>
        <v>0.14752323410663265</v>
      </c>
      <c r="S361" s="8">
        <f t="shared" si="41"/>
        <v>4.260466977618288E-2</v>
      </c>
    </row>
    <row r="362" spans="1:19" x14ac:dyDescent="0.25">
      <c r="A362">
        <v>20</v>
      </c>
      <c r="B362" s="3" t="s">
        <v>42</v>
      </c>
      <c r="C362">
        <f>' data'!C96</f>
        <v>945.16600000000005</v>
      </c>
      <c r="D362" s="7">
        <f>' data'!D96</f>
        <v>951.87400000000002</v>
      </c>
      <c r="F362" s="7">
        <f>' data'!C$153</f>
        <v>5159.9870000000001</v>
      </c>
      <c r="G362" s="7">
        <f>' data'!D$153</f>
        <v>6089.0780000000004</v>
      </c>
      <c r="I362" s="9">
        <f>0.0005*kin!C362</f>
        <v>0.47258300000000003</v>
      </c>
      <c r="J362" s="9">
        <f>0.0005*kin!D362</f>
        <v>0.475937</v>
      </c>
      <c r="K362" s="9"/>
      <c r="L362" s="9">
        <f t="shared" si="36"/>
        <v>0.3559987</v>
      </c>
      <c r="M362" s="9">
        <f t="shared" si="37"/>
        <v>0.44890780000000008</v>
      </c>
      <c r="N362" s="8"/>
      <c r="O362" s="8">
        <f t="shared" si="38"/>
        <v>1.3274851846369102</v>
      </c>
      <c r="P362" s="8">
        <f t="shared" si="39"/>
        <v>1.0602110277433359</v>
      </c>
      <c r="Q362" s="8"/>
      <c r="R362" s="8">
        <f t="shared" si="40"/>
        <v>1.1938481061901229</v>
      </c>
      <c r="S362" s="8">
        <f t="shared" si="41"/>
        <v>0.18899136877536502</v>
      </c>
    </row>
    <row r="363" spans="1:19" x14ac:dyDescent="0.25">
      <c r="A363">
        <v>20</v>
      </c>
      <c r="B363" s="3" t="s">
        <v>43</v>
      </c>
      <c r="C363" s="7">
        <f>' data'!C97</f>
        <v>871.63699999999994</v>
      </c>
      <c r="D363" s="7">
        <f>' data'!D97</f>
        <v>897.27599999999995</v>
      </c>
      <c r="F363" s="7">
        <f>' data'!C$154</f>
        <v>6003.8370000000004</v>
      </c>
      <c r="G363" s="7">
        <f>' data'!D$154</f>
        <v>8467.5820000000003</v>
      </c>
      <c r="I363" s="9">
        <f>0.0005*kin!C363</f>
        <v>0.4358185</v>
      </c>
      <c r="J363" s="9">
        <f>0.0005*kin!D363</f>
        <v>0.44863799999999998</v>
      </c>
      <c r="K363" s="9"/>
      <c r="L363" s="9">
        <f t="shared" si="36"/>
        <v>0.44038370000000004</v>
      </c>
      <c r="M363" s="9">
        <f t="shared" si="37"/>
        <v>0.6867582000000001</v>
      </c>
      <c r="N363" s="8"/>
      <c r="O363" s="8">
        <f t="shared" si="38"/>
        <v>0.98963358543924296</v>
      </c>
      <c r="P363" s="8">
        <f t="shared" si="39"/>
        <v>0.65326922925710962</v>
      </c>
      <c r="Q363" s="8"/>
      <c r="R363" s="8">
        <f t="shared" si="40"/>
        <v>0.82145140734817623</v>
      </c>
      <c r="S363" s="8">
        <f t="shared" si="41"/>
        <v>0.23784551720583397</v>
      </c>
    </row>
    <row r="364" spans="1:19" x14ac:dyDescent="0.25">
      <c r="A364" s="7">
        <v>20</v>
      </c>
      <c r="B364" s="3" t="s">
        <v>44</v>
      </c>
      <c r="C364" s="7">
        <f>' data'!C98</f>
        <v>581.45699999999999</v>
      </c>
      <c r="D364" s="7">
        <f>' data'!D98</f>
        <v>599.46699999999998</v>
      </c>
      <c r="F364" s="7">
        <f>' data'!C$155</f>
        <v>4982.8320000000003</v>
      </c>
      <c r="G364" s="7">
        <f>' data'!D$155</f>
        <v>6440.3370000000004</v>
      </c>
      <c r="I364" s="9">
        <f>0.0005*kin!C364</f>
        <v>0.2907285</v>
      </c>
      <c r="J364" s="9">
        <f>0.0005*kin!D364</f>
        <v>0.29973349999999999</v>
      </c>
      <c r="K364" s="9"/>
      <c r="L364" s="9">
        <f t="shared" si="36"/>
        <v>0.33828320000000001</v>
      </c>
      <c r="M364" s="9">
        <f t="shared" si="37"/>
        <v>0.48403370000000001</v>
      </c>
      <c r="N364" s="8"/>
      <c r="O364" s="8">
        <f t="shared" si="38"/>
        <v>0.85942340618747837</v>
      </c>
      <c r="P364" s="8">
        <f t="shared" si="39"/>
        <v>0.61924097433711744</v>
      </c>
      <c r="Q364" s="8"/>
      <c r="R364" s="8">
        <f t="shared" si="40"/>
        <v>0.73933219026229791</v>
      </c>
      <c r="S364" s="8">
        <f t="shared" si="41"/>
        <v>0.16983462628326598</v>
      </c>
    </row>
    <row r="365" spans="1:19" x14ac:dyDescent="0.25">
      <c r="A365" s="7">
        <v>20</v>
      </c>
      <c r="B365" s="3" t="s">
        <v>45</v>
      </c>
      <c r="C365" s="7">
        <f>' data'!C99</f>
        <v>476.59800000000001</v>
      </c>
      <c r="D365" s="7">
        <f>' data'!D99</f>
        <v>505.35300000000001</v>
      </c>
      <c r="F365" s="7">
        <f>' data'!C$156</f>
        <v>5067.3220000000001</v>
      </c>
      <c r="G365" s="7">
        <f>' data'!D$156</f>
        <v>6458.9139999999998</v>
      </c>
      <c r="I365" s="9">
        <f>0.0005*kin!C365</f>
        <v>0.23829900000000001</v>
      </c>
      <c r="J365" s="9">
        <f>0.0005*kin!D365</f>
        <v>0.25267650000000003</v>
      </c>
      <c r="K365" s="9"/>
      <c r="L365" s="9">
        <f t="shared" si="36"/>
        <v>0.34673220000000005</v>
      </c>
      <c r="M365" s="9">
        <f t="shared" si="37"/>
        <v>0.48589139999999997</v>
      </c>
      <c r="N365" s="8"/>
      <c r="O365" s="8">
        <f t="shared" si="38"/>
        <v>0.68727104087823387</v>
      </c>
      <c r="P365" s="8">
        <f t="shared" si="39"/>
        <v>0.52002669732372309</v>
      </c>
      <c r="Q365" s="8"/>
      <c r="R365" s="8">
        <f t="shared" si="40"/>
        <v>0.60364886910097848</v>
      </c>
      <c r="S365" s="8">
        <f t="shared" si="41"/>
        <v>0.11825960944248723</v>
      </c>
    </row>
    <row r="366" spans="1:19" x14ac:dyDescent="0.25">
      <c r="A366" s="7">
        <v>20</v>
      </c>
      <c r="B366" s="3" t="s">
        <v>46</v>
      </c>
      <c r="C366" s="7">
        <f>' data'!C100</f>
        <v>499.16199999999998</v>
      </c>
      <c r="D366" s="7">
        <f>' data'!D100</f>
        <v>506.79</v>
      </c>
      <c r="F366" s="7">
        <f>' data'!C$157</f>
        <v>6284.8249999999998</v>
      </c>
      <c r="G366" s="7">
        <f>' data'!D$157</f>
        <v>7365.2740000000003</v>
      </c>
      <c r="I366" s="9">
        <f>0.0005*kin!C366</f>
        <v>0.249581</v>
      </c>
      <c r="J366" s="9">
        <f>0.0005*kin!D366</f>
        <v>0.25339500000000004</v>
      </c>
      <c r="K366" s="9"/>
      <c r="L366" s="9">
        <f t="shared" si="36"/>
        <v>0.46848250000000002</v>
      </c>
      <c r="M366" s="9">
        <f t="shared" si="37"/>
        <v>0.57652740000000002</v>
      </c>
      <c r="N366" s="8"/>
      <c r="O366" s="8">
        <f t="shared" si="38"/>
        <v>0.53274348561579132</v>
      </c>
      <c r="P366" s="8">
        <f t="shared" si="39"/>
        <v>0.4395194400127384</v>
      </c>
      <c r="Q366" s="8"/>
      <c r="R366" s="8">
        <f t="shared" si="40"/>
        <v>0.48613146281426489</v>
      </c>
      <c r="S366" s="8">
        <f t="shared" si="41"/>
        <v>6.5919354815562672E-2</v>
      </c>
    </row>
    <row r="367" spans="1:19" x14ac:dyDescent="0.25">
      <c r="A367" s="7">
        <v>20</v>
      </c>
      <c r="B367" s="3" t="s">
        <v>47</v>
      </c>
      <c r="C367" s="7">
        <f>' data'!C101</f>
        <v>3797.134</v>
      </c>
      <c r="D367" s="7">
        <f>' data'!D101</f>
        <v>3437.1350000000002</v>
      </c>
      <c r="F367" s="7">
        <f>' data'!C$158</f>
        <v>4199.518</v>
      </c>
      <c r="G367" s="7">
        <f>' data'!D$158</f>
        <v>4515.18</v>
      </c>
      <c r="I367" s="9">
        <f>0.0005*kin!C367</f>
        <v>1.8985670000000001</v>
      </c>
      <c r="J367" s="9">
        <f>0.0005*kin!D367</f>
        <v>1.7185675000000002</v>
      </c>
      <c r="K367" s="9"/>
      <c r="L367" s="9">
        <f t="shared" si="36"/>
        <v>0.25995180000000007</v>
      </c>
      <c r="M367" s="9">
        <f t="shared" si="37"/>
        <v>0.29151800000000005</v>
      </c>
      <c r="N367" s="8"/>
      <c r="O367" s="8">
        <f t="shared" si="38"/>
        <v>7.3035347322080462</v>
      </c>
      <c r="P367" s="8">
        <f t="shared" si="39"/>
        <v>5.8952363147387121</v>
      </c>
      <c r="Q367" s="8"/>
      <c r="R367" s="8">
        <f t="shared" si="40"/>
        <v>6.5993855234733791</v>
      </c>
      <c r="S367" s="8">
        <f t="shared" si="41"/>
        <v>0.99581736092685025</v>
      </c>
    </row>
    <row r="368" spans="1:19" x14ac:dyDescent="0.25">
      <c r="A368" s="7">
        <v>20</v>
      </c>
      <c r="B368" s="3" t="s">
        <v>48</v>
      </c>
      <c r="C368" s="7">
        <f>' data'!C102</f>
        <v>757.44399999999996</v>
      </c>
      <c r="D368" s="7">
        <f>' data'!D102</f>
        <v>705.86400000000003</v>
      </c>
      <c r="F368" s="7">
        <f>' data'!C$159</f>
        <v>4538.3069999999998</v>
      </c>
      <c r="G368" s="7">
        <f>' data'!D$159</f>
        <v>5409.875</v>
      </c>
      <c r="I368" s="9">
        <f>0.0005*kin!C368</f>
        <v>0.378722</v>
      </c>
      <c r="J368" s="9">
        <f>0.0005*kin!D368</f>
        <v>0.35293200000000002</v>
      </c>
      <c r="K368" s="9"/>
      <c r="L368" s="9">
        <f t="shared" si="36"/>
        <v>0.2938307</v>
      </c>
      <c r="M368" s="9">
        <f t="shared" si="37"/>
        <v>0.38098750000000003</v>
      </c>
      <c r="N368" s="8"/>
      <c r="O368" s="8">
        <f t="shared" si="38"/>
        <v>1.2889122886070108</v>
      </c>
      <c r="P368" s="8">
        <f t="shared" si="39"/>
        <v>0.92636110108599357</v>
      </c>
      <c r="Q368" s="8"/>
      <c r="R368" s="8">
        <f t="shared" si="40"/>
        <v>1.1076366948465022</v>
      </c>
      <c r="S368" s="8">
        <f t="shared" si="41"/>
        <v>0.25636240322334686</v>
      </c>
    </row>
    <row r="369" spans="1:19" x14ac:dyDescent="0.25">
      <c r="A369" s="7">
        <v>20</v>
      </c>
      <c r="B369" s="3" t="s">
        <v>49</v>
      </c>
      <c r="C369" s="7">
        <f>' data'!C103</f>
        <v>497.238</v>
      </c>
      <c r="D369" s="7">
        <f>' data'!D103</f>
        <v>442.35599999999999</v>
      </c>
      <c r="F369" s="7">
        <f>' data'!C$160</f>
        <v>4644.8599999999997</v>
      </c>
      <c r="G369" s="7">
        <f>' data'!D$160</f>
        <v>5835.57</v>
      </c>
      <c r="I369" s="9">
        <f>0.0005*kin!C369</f>
        <v>0.24861900000000001</v>
      </c>
      <c r="J369" s="9">
        <f>0.0005*kin!D369</f>
        <v>0.22117800000000001</v>
      </c>
      <c r="K369" s="9"/>
      <c r="L369" s="9">
        <f t="shared" si="36"/>
        <v>0.30448600000000003</v>
      </c>
      <c r="M369" s="9">
        <f t="shared" si="37"/>
        <v>0.42355699999999996</v>
      </c>
      <c r="N369" s="8"/>
      <c r="O369" s="8">
        <f t="shared" si="38"/>
        <v>0.81652029978389806</v>
      </c>
      <c r="P369" s="8">
        <f t="shared" si="39"/>
        <v>0.52219181833849992</v>
      </c>
      <c r="Q369" s="8"/>
      <c r="R369" s="8">
        <f t="shared" si="40"/>
        <v>0.66935605906119899</v>
      </c>
      <c r="S369" s="8">
        <f t="shared" si="41"/>
        <v>0.20812166512637972</v>
      </c>
    </row>
    <row r="370" spans="1:19" x14ac:dyDescent="0.25">
      <c r="A370" s="7">
        <v>20</v>
      </c>
      <c r="B370" s="3" t="s">
        <v>50</v>
      </c>
      <c r="C370">
        <f>' data'!E96</f>
        <v>793.05</v>
      </c>
      <c r="D370" s="7">
        <f>' data'!F96</f>
        <v>751.06500000000005</v>
      </c>
      <c r="F370" s="7">
        <f>' data'!E$153</f>
        <v>6688.9449999999997</v>
      </c>
      <c r="G370" s="7">
        <f>' data'!F$153</f>
        <v>5894.5339999999997</v>
      </c>
      <c r="I370" s="9">
        <f>0.0005*kin!C370</f>
        <v>0.39652499999999996</v>
      </c>
      <c r="J370" s="9">
        <f>0.0005*kin!D370</f>
        <v>0.37553250000000005</v>
      </c>
      <c r="K370" s="9"/>
      <c r="L370" s="9">
        <f t="shared" si="36"/>
        <v>0.50889449999999992</v>
      </c>
      <c r="M370" s="9">
        <f t="shared" si="37"/>
        <v>0.42945339999999999</v>
      </c>
      <c r="N370" s="8"/>
      <c r="O370" s="8">
        <f t="shared" si="38"/>
        <v>0.77918900675876834</v>
      </c>
      <c r="P370" s="8">
        <f t="shared" si="39"/>
        <v>0.87444295469543387</v>
      </c>
      <c r="Q370" s="8"/>
      <c r="R370" s="8">
        <f t="shared" si="40"/>
        <v>0.82681598072710116</v>
      </c>
      <c r="S370" s="8">
        <f t="shared" si="41"/>
        <v>6.7354712520806534E-2</v>
      </c>
    </row>
    <row r="371" spans="1:19" x14ac:dyDescent="0.25">
      <c r="A371" s="7">
        <v>20</v>
      </c>
      <c r="B371" s="3" t="s">
        <v>51</v>
      </c>
      <c r="C371" s="7">
        <f>' data'!E97</f>
        <v>303.21300000000002</v>
      </c>
      <c r="D371" s="7">
        <f>' data'!F97</f>
        <v>256.85000000000002</v>
      </c>
      <c r="F371" s="7">
        <f>' data'!E$154</f>
        <v>3490.8649999999998</v>
      </c>
      <c r="G371" s="7">
        <f>' data'!F$154</f>
        <v>2895.2809999999999</v>
      </c>
      <c r="I371" s="9">
        <f>0.0005*kin!C371</f>
        <v>0.15160650000000001</v>
      </c>
      <c r="J371" s="9">
        <f>0.0005*kin!D371</f>
        <v>0.12842500000000001</v>
      </c>
      <c r="K371" s="9"/>
      <c r="L371" s="9">
        <f t="shared" si="36"/>
        <v>0.18908650000000002</v>
      </c>
      <c r="M371" s="9">
        <f t="shared" si="37"/>
        <v>0.12952810000000001</v>
      </c>
      <c r="N371" s="8"/>
      <c r="O371" s="8">
        <f t="shared" si="38"/>
        <v>0.80178383967126154</v>
      </c>
      <c r="P371" s="8">
        <f t="shared" si="39"/>
        <v>0.99148370122004414</v>
      </c>
      <c r="Q371" s="8"/>
      <c r="R371" s="8">
        <f t="shared" si="40"/>
        <v>0.89663377044565284</v>
      </c>
      <c r="S371" s="8">
        <f t="shared" si="41"/>
        <v>0.13413805849129365</v>
      </c>
    </row>
    <row r="372" spans="1:19" x14ac:dyDescent="0.25">
      <c r="A372" s="7">
        <v>20</v>
      </c>
      <c r="B372" s="3" t="s">
        <v>52</v>
      </c>
      <c r="C372" s="7">
        <f>' data'!E98</f>
        <v>155.648</v>
      </c>
      <c r="D372" s="7">
        <f>' data'!F98</f>
        <v>155.05699999999999</v>
      </c>
      <c r="F372" s="7">
        <f>' data'!E$155</f>
        <v>7420.2330000000002</v>
      </c>
      <c r="G372" s="7">
        <f>' data'!F$155</f>
        <v>7127.6090000000004</v>
      </c>
      <c r="I372" s="9">
        <f>0.0005*kin!C372</f>
        <v>7.7824000000000004E-2</v>
      </c>
      <c r="J372" s="9">
        <f>0.0005*kin!D372</f>
        <v>7.75285E-2</v>
      </c>
      <c r="K372" s="9"/>
      <c r="L372" s="9">
        <f t="shared" si="36"/>
        <v>0.58202330000000002</v>
      </c>
      <c r="M372" s="9">
        <f t="shared" si="37"/>
        <v>0.5527609</v>
      </c>
      <c r="N372" s="8"/>
      <c r="O372" s="8">
        <f t="shared" si="38"/>
        <v>0.13371285994907764</v>
      </c>
      <c r="P372" s="8">
        <f t="shared" si="39"/>
        <v>0.14025684522910359</v>
      </c>
      <c r="Q372" s="8"/>
      <c r="R372" s="8">
        <f t="shared" si="40"/>
        <v>0.1369848525890906</v>
      </c>
      <c r="S372" s="8">
        <f t="shared" si="41"/>
        <v>4.6272963674912973E-3</v>
      </c>
    </row>
    <row r="373" spans="1:19" x14ac:dyDescent="0.25">
      <c r="A373" s="7">
        <v>20</v>
      </c>
      <c r="B373" s="3" t="s">
        <v>53</v>
      </c>
      <c r="C373" s="7">
        <f>' data'!E99</f>
        <v>583.86</v>
      </c>
      <c r="D373" s="7">
        <f>' data'!F99</f>
        <v>560.524</v>
      </c>
      <c r="F373" s="7">
        <f>' data'!E$156</f>
        <v>7963.2269999999999</v>
      </c>
      <c r="G373" s="7">
        <f>' data'!F$156</f>
        <v>6660.0410000000002</v>
      </c>
      <c r="I373" s="9">
        <f>0.0005*kin!C373</f>
        <v>0.29193000000000002</v>
      </c>
      <c r="J373" s="9">
        <f>0.0005*kin!D373</f>
        <v>0.28026200000000001</v>
      </c>
      <c r="K373" s="9"/>
      <c r="L373" s="9">
        <f t="shared" si="36"/>
        <v>0.63632270000000002</v>
      </c>
      <c r="M373" s="9">
        <f t="shared" si="37"/>
        <v>0.50600410000000007</v>
      </c>
      <c r="N373" s="8"/>
      <c r="O373" s="8">
        <f t="shared" si="38"/>
        <v>0.45877665530398337</v>
      </c>
      <c r="P373" s="8">
        <f t="shared" si="39"/>
        <v>0.55387298245211847</v>
      </c>
      <c r="Q373" s="8"/>
      <c r="R373" s="8">
        <f t="shared" si="40"/>
        <v>0.50632481887805092</v>
      </c>
      <c r="S373" s="8">
        <f t="shared" si="41"/>
        <v>6.7243257792380703E-2</v>
      </c>
    </row>
    <row r="374" spans="1:19" x14ac:dyDescent="0.25">
      <c r="A374" s="7">
        <v>20</v>
      </c>
      <c r="B374" s="3" t="s">
        <v>54</v>
      </c>
      <c r="C374" s="7">
        <f>' data'!E100</f>
        <v>495.40699999999998</v>
      </c>
      <c r="D374" s="7">
        <f>' data'!F100</f>
        <v>416.72500000000002</v>
      </c>
      <c r="F374" s="7">
        <f>' data'!E$157</f>
        <v>5585.8190000000004</v>
      </c>
      <c r="G374" s="7">
        <f>' data'!F$157</f>
        <v>4694.2280000000001</v>
      </c>
      <c r="I374" s="9">
        <f>0.0005*kin!C374</f>
        <v>0.24770349999999999</v>
      </c>
      <c r="J374" s="9">
        <f>0.0005*kin!D374</f>
        <v>0.20836250000000001</v>
      </c>
      <c r="K374" s="9"/>
      <c r="L374" s="9">
        <f t="shared" si="36"/>
        <v>0.39858190000000004</v>
      </c>
      <c r="M374" s="9">
        <f t="shared" si="37"/>
        <v>0.3094228</v>
      </c>
      <c r="N374" s="8"/>
      <c r="O374" s="8">
        <f t="shared" si="38"/>
        <v>0.62146198811335884</v>
      </c>
      <c r="P374" s="8">
        <f t="shared" si="39"/>
        <v>0.67339090719882311</v>
      </c>
      <c r="Q374" s="8"/>
      <c r="R374" s="8">
        <f t="shared" si="40"/>
        <v>0.64742644765609092</v>
      </c>
      <c r="S374" s="8">
        <f t="shared" si="41"/>
        <v>3.6719290825019311E-2</v>
      </c>
    </row>
    <row r="375" spans="1:19" x14ac:dyDescent="0.25">
      <c r="A375" s="7">
        <v>20</v>
      </c>
      <c r="B375" s="3" t="s">
        <v>55</v>
      </c>
      <c r="C375" s="7">
        <f>' data'!E101</f>
        <v>320.63600000000002</v>
      </c>
      <c r="D375" s="7">
        <f>' data'!F101</f>
        <v>285.47399999999999</v>
      </c>
      <c r="F375" s="7">
        <f>' data'!E$158</f>
        <v>6148.5069999999996</v>
      </c>
      <c r="G375" s="7">
        <f>' data'!F$158</f>
        <v>4353.6120000000001</v>
      </c>
      <c r="I375" s="9">
        <f>0.0005*kin!C375</f>
        <v>0.16031800000000002</v>
      </c>
      <c r="J375" s="9">
        <f>0.0005*kin!D375</f>
        <v>0.142737</v>
      </c>
      <c r="K375" s="9"/>
      <c r="L375" s="9">
        <f t="shared" si="36"/>
        <v>0.45485069999999994</v>
      </c>
      <c r="M375" s="9">
        <f t="shared" si="37"/>
        <v>0.27536119999999997</v>
      </c>
      <c r="N375" s="8"/>
      <c r="O375" s="8">
        <f t="shared" si="38"/>
        <v>0.35246290705939343</v>
      </c>
      <c r="P375" s="8">
        <f t="shared" si="39"/>
        <v>0.51836279040039057</v>
      </c>
      <c r="Q375" s="8"/>
      <c r="R375" s="8">
        <f t="shared" si="40"/>
        <v>0.435412848729892</v>
      </c>
      <c r="S375" s="8">
        <f t="shared" si="41"/>
        <v>0.11730893250847615</v>
      </c>
    </row>
    <row r="376" spans="1:19" x14ac:dyDescent="0.25">
      <c r="A376" s="7">
        <v>20</v>
      </c>
      <c r="B376" s="3" t="s">
        <v>56</v>
      </c>
      <c r="C376" s="7">
        <f>' data'!E102</f>
        <v>195.88800000000001</v>
      </c>
      <c r="D376" s="7">
        <f>' data'!F102</f>
        <v>195.80600000000001</v>
      </c>
      <c r="F376" s="7">
        <f>' data'!E$159</f>
        <v>3327.3980000000001</v>
      </c>
      <c r="G376" s="7">
        <f>' data'!F$159</f>
        <v>2803.8829999999998</v>
      </c>
      <c r="I376" s="9">
        <f>0.0005*kin!C376</f>
        <v>9.7944000000000003E-2</v>
      </c>
      <c r="J376" s="9">
        <f>0.0005*kin!D376</f>
        <v>9.7903000000000004E-2</v>
      </c>
      <c r="K376" s="9"/>
      <c r="L376" s="9">
        <f t="shared" si="36"/>
        <v>0.17273980000000003</v>
      </c>
      <c r="M376" s="9">
        <f t="shared" si="37"/>
        <v>0.12038829999999998</v>
      </c>
      <c r="N376" s="8"/>
      <c r="O376" s="8">
        <f t="shared" si="38"/>
        <v>0.56700308788131049</v>
      </c>
      <c r="P376" s="8">
        <f t="shared" si="39"/>
        <v>0.81322686673040501</v>
      </c>
      <c r="Q376" s="8"/>
      <c r="R376" s="8">
        <f t="shared" si="40"/>
        <v>0.69011497730585769</v>
      </c>
      <c r="S376" s="8">
        <f t="shared" si="41"/>
        <v>0.17410650371357192</v>
      </c>
    </row>
    <row r="377" spans="1:19" x14ac:dyDescent="0.25">
      <c r="A377" s="7">
        <v>20</v>
      </c>
      <c r="B377" s="3" t="s">
        <v>57</v>
      </c>
      <c r="C377" s="7">
        <f>' data'!E103</f>
        <v>340.18299999999999</v>
      </c>
      <c r="D377" s="7">
        <f>' data'!F103</f>
        <v>345.77</v>
      </c>
      <c r="F377" s="7">
        <f>' data'!E$160</f>
        <v>7379.2520000000004</v>
      </c>
      <c r="G377" s="7">
        <f>' data'!F$160</f>
        <v>6639.2160000000003</v>
      </c>
      <c r="I377" s="9">
        <f>0.0005*kin!C377</f>
        <v>0.17009150000000001</v>
      </c>
      <c r="J377" s="9">
        <f>0.0005*kin!D377</f>
        <v>0.17288499999999998</v>
      </c>
      <c r="K377" s="9"/>
      <c r="L377" s="9">
        <f t="shared" si="36"/>
        <v>0.57792520000000003</v>
      </c>
      <c r="M377" s="9">
        <f t="shared" si="37"/>
        <v>0.50392160000000008</v>
      </c>
      <c r="N377" s="8"/>
      <c r="O377" s="8">
        <f t="shared" si="38"/>
        <v>0.29431403925629129</v>
      </c>
      <c r="P377" s="8">
        <f t="shared" si="39"/>
        <v>0.34307916152036338</v>
      </c>
      <c r="Q377" s="8"/>
      <c r="R377" s="8">
        <f t="shared" si="40"/>
        <v>0.31869660038832737</v>
      </c>
      <c r="S377" s="8">
        <f t="shared" si="41"/>
        <v>3.4482148638316459E-2</v>
      </c>
    </row>
    <row r="378" spans="1:19" x14ac:dyDescent="0.25">
      <c r="A378" s="7">
        <v>20</v>
      </c>
      <c r="B378" s="3" t="s">
        <v>58</v>
      </c>
      <c r="C378">
        <f>' data'!G96</f>
        <v>410.38799999999998</v>
      </c>
      <c r="D378" s="7">
        <f>' data'!H96</f>
        <v>385.47199999999998</v>
      </c>
      <c r="F378" s="7">
        <f>' data'!G$153</f>
        <v>5862.02</v>
      </c>
      <c r="G378" s="7">
        <f>' data'!H$153</f>
        <v>5729.2269999999999</v>
      </c>
      <c r="I378" s="9">
        <f>0.0005*kin!C378</f>
        <v>0.20519399999999999</v>
      </c>
      <c r="J378" s="9">
        <f>0.0005*kin!D378</f>
        <v>0.19273599999999999</v>
      </c>
      <c r="K378" s="9"/>
      <c r="L378" s="9">
        <f t="shared" si="36"/>
        <v>0.42620200000000008</v>
      </c>
      <c r="M378" s="9">
        <f t="shared" si="37"/>
        <v>0.41292269999999998</v>
      </c>
      <c r="N378" s="8"/>
      <c r="O378" s="8">
        <f t="shared" si="38"/>
        <v>0.48144776420570518</v>
      </c>
      <c r="P378" s="8">
        <f t="shared" si="39"/>
        <v>0.46676048567928091</v>
      </c>
      <c r="Q378" s="8"/>
      <c r="R378" s="8">
        <f t="shared" si="40"/>
        <v>0.47410412494249304</v>
      </c>
      <c r="S378" s="8">
        <f t="shared" si="41"/>
        <v>1.0385474243210159E-2</v>
      </c>
    </row>
    <row r="379" spans="1:19" x14ac:dyDescent="0.25">
      <c r="A379" s="7">
        <v>20</v>
      </c>
      <c r="B379" s="3" t="s">
        <v>59</v>
      </c>
      <c r="C379" s="7">
        <f>' data'!G97</f>
        <v>245.81100000000001</v>
      </c>
      <c r="D379" s="7">
        <f>' data'!H97</f>
        <v>242.17699999999999</v>
      </c>
      <c r="F379" s="7">
        <f>' data'!G$154</f>
        <v>8064.0739999999996</v>
      </c>
      <c r="G379" s="7">
        <f>' data'!H$154</f>
        <v>8619.8070000000007</v>
      </c>
      <c r="I379" s="9">
        <f>0.0005*kin!C379</f>
        <v>0.1229055</v>
      </c>
      <c r="J379" s="9">
        <f>0.0005*kin!D379</f>
        <v>0.1210885</v>
      </c>
      <c r="K379" s="9"/>
      <c r="L379" s="9">
        <f t="shared" si="36"/>
        <v>0.64640739999999997</v>
      </c>
      <c r="M379" s="9">
        <f t="shared" si="37"/>
        <v>0.70198070000000012</v>
      </c>
      <c r="N379" s="8"/>
      <c r="O379" s="8">
        <f t="shared" si="38"/>
        <v>0.19013628247448902</v>
      </c>
      <c r="P379" s="8">
        <f t="shared" si="39"/>
        <v>0.1724954831379267</v>
      </c>
      <c r="Q379" s="8"/>
      <c r="R379" s="8">
        <f t="shared" si="40"/>
        <v>0.18131588280620786</v>
      </c>
      <c r="S379" s="8">
        <f t="shared" si="41"/>
        <v>1.2473928836434365E-2</v>
      </c>
    </row>
    <row r="380" spans="1:19" x14ac:dyDescent="0.25">
      <c r="A380" s="7">
        <v>20</v>
      </c>
      <c r="B380" s="3" t="s">
        <v>60</v>
      </c>
      <c r="C380" s="7">
        <f>' data'!G98</f>
        <v>273.77800000000002</v>
      </c>
      <c r="D380" s="7">
        <f>' data'!H98</f>
        <v>269.34800000000001</v>
      </c>
      <c r="F380" s="7">
        <f>' data'!G$155</f>
        <v>5607.5460000000003</v>
      </c>
      <c r="G380" s="7">
        <f>' data'!H$155</f>
        <v>6403.223</v>
      </c>
      <c r="I380" s="9">
        <f>0.0005*kin!C380</f>
        <v>0.13688900000000001</v>
      </c>
      <c r="J380" s="9">
        <f>0.0005*kin!D380</f>
        <v>0.13467400000000002</v>
      </c>
      <c r="K380" s="9"/>
      <c r="L380" s="9">
        <f t="shared" si="36"/>
        <v>0.40075460000000007</v>
      </c>
      <c r="M380" s="9">
        <f t="shared" si="37"/>
        <v>0.48032229999999998</v>
      </c>
      <c r="N380" s="8"/>
      <c r="O380" s="8">
        <f t="shared" si="38"/>
        <v>0.34157811289003293</v>
      </c>
      <c r="P380" s="8">
        <f t="shared" si="39"/>
        <v>0.28038256812144685</v>
      </c>
      <c r="Q380" s="8"/>
      <c r="R380" s="8">
        <f t="shared" si="40"/>
        <v>0.31098034050573986</v>
      </c>
      <c r="S380" s="8">
        <f t="shared" si="41"/>
        <v>4.3271784684272167E-2</v>
      </c>
    </row>
    <row r="381" spans="1:19" x14ac:dyDescent="0.25">
      <c r="A381" s="7">
        <v>20</v>
      </c>
      <c r="B381" s="3" t="s">
        <v>61</v>
      </c>
      <c r="C381" s="7">
        <f>' data'!G99</f>
        <v>406.63299999999998</v>
      </c>
      <c r="D381" s="7">
        <f>' data'!H99</f>
        <v>404.28899999999999</v>
      </c>
      <c r="F381" s="7">
        <f>' data'!G$156</f>
        <v>5889.2659999999996</v>
      </c>
      <c r="G381" s="7">
        <f>' data'!H$156</f>
        <v>6457.1459999999997</v>
      </c>
      <c r="I381" s="9">
        <f>0.0005*kin!C381</f>
        <v>0.20331649999999998</v>
      </c>
      <c r="J381" s="9">
        <f>0.0005*kin!D381</f>
        <v>0.2021445</v>
      </c>
      <c r="K381" s="9"/>
      <c r="L381" s="9">
        <f t="shared" si="36"/>
        <v>0.42892659999999994</v>
      </c>
      <c r="M381" s="9">
        <f t="shared" si="37"/>
        <v>0.4857146</v>
      </c>
      <c r="N381" s="8"/>
      <c r="O381" s="8">
        <f t="shared" si="38"/>
        <v>0.47401233684271393</v>
      </c>
      <c r="P381" s="8">
        <f t="shared" si="39"/>
        <v>0.41617958364850471</v>
      </c>
      <c r="Q381" s="8"/>
      <c r="R381" s="8">
        <f t="shared" si="40"/>
        <v>0.44509596024560932</v>
      </c>
      <c r="S381" s="8">
        <f t="shared" si="41"/>
        <v>4.0893931958313305E-2</v>
      </c>
    </row>
    <row r="382" spans="1:19" x14ac:dyDescent="0.25">
      <c r="A382" s="7">
        <v>20</v>
      </c>
      <c r="B382" s="3" t="s">
        <v>62</v>
      </c>
      <c r="C382" s="7">
        <f>' data'!G100</f>
        <v>367.65699999999998</v>
      </c>
      <c r="D382" s="7">
        <f>' data'!H100</f>
        <v>364.70299999999997</v>
      </c>
      <c r="F382" s="7">
        <f>' data'!G$157</f>
        <v>4734.5879999999997</v>
      </c>
      <c r="G382" s="7">
        <f>' data'!H$157</f>
        <v>5214.0050000000001</v>
      </c>
      <c r="I382" s="9">
        <f>0.0005*kin!C382</f>
        <v>0.18382850000000001</v>
      </c>
      <c r="J382" s="9">
        <f>0.0005*kin!D382</f>
        <v>0.1823515</v>
      </c>
      <c r="K382" s="9"/>
      <c r="L382" s="9">
        <f t="shared" si="36"/>
        <v>0.31345880000000004</v>
      </c>
      <c r="M382" s="9">
        <f t="shared" si="37"/>
        <v>0.36140050000000001</v>
      </c>
      <c r="N382" s="8"/>
      <c r="O382" s="8">
        <f t="shared" si="38"/>
        <v>0.58645187182494152</v>
      </c>
      <c r="P382" s="8">
        <f t="shared" si="39"/>
        <v>0.50456903075673665</v>
      </c>
      <c r="Q382" s="8"/>
      <c r="R382" s="8">
        <f t="shared" si="40"/>
        <v>0.54551045129083908</v>
      </c>
      <c r="S382" s="8">
        <f t="shared" si="41"/>
        <v>5.7899912182147989E-2</v>
      </c>
    </row>
    <row r="383" spans="1:19" x14ac:dyDescent="0.25">
      <c r="A383" s="7">
        <v>20</v>
      </c>
      <c r="B383" s="3" t="s">
        <v>63</v>
      </c>
      <c r="C383" s="7">
        <f>' data'!G101</f>
        <v>388.505</v>
      </c>
      <c r="D383" s="7">
        <f>' data'!H101</f>
        <v>544.12</v>
      </c>
      <c r="F383" s="7">
        <f>' data'!G$158</f>
        <v>6172.4790000000003</v>
      </c>
      <c r="G383" s="7">
        <f>' data'!H$158</f>
        <v>5539.1</v>
      </c>
      <c r="I383" s="9">
        <f>0.0005*kin!C383</f>
        <v>0.19425249999999999</v>
      </c>
      <c r="J383" s="9">
        <f>0.0005*kin!D383</f>
        <v>0.27206000000000002</v>
      </c>
      <c r="K383" s="9"/>
      <c r="L383" s="9">
        <f t="shared" si="36"/>
        <v>0.45724790000000004</v>
      </c>
      <c r="M383" s="9">
        <f t="shared" si="37"/>
        <v>0.39390999999999998</v>
      </c>
      <c r="N383" s="8"/>
      <c r="O383" s="8">
        <f t="shared" si="38"/>
        <v>0.42482972584455825</v>
      </c>
      <c r="P383" s="8">
        <f t="shared" si="39"/>
        <v>0.69066538041684655</v>
      </c>
      <c r="Q383" s="8"/>
      <c r="R383" s="8">
        <f t="shared" si="40"/>
        <v>0.55774755313070234</v>
      </c>
      <c r="S383" s="8">
        <f t="shared" si="41"/>
        <v>0.1879741940292301</v>
      </c>
    </row>
    <row r="384" spans="1:19" x14ac:dyDescent="0.25">
      <c r="A384" s="7">
        <v>20</v>
      </c>
      <c r="B384" s="3" t="s">
        <v>64</v>
      </c>
      <c r="C384" s="7">
        <f>' data'!G102</f>
        <v>449.41899999999998</v>
      </c>
      <c r="D384" s="7">
        <f>' data'!H102</f>
        <v>447.49799999999999</v>
      </c>
      <c r="F384" s="7">
        <f>' data'!G$159</f>
        <v>5466.6589999999997</v>
      </c>
      <c r="G384" s="7">
        <f>' data'!H$159</f>
        <v>5926.9579999999996</v>
      </c>
      <c r="I384" s="9">
        <f>0.0005*kin!C384</f>
        <v>0.22470950000000001</v>
      </c>
      <c r="J384" s="9">
        <f>0.0005*kin!D384</f>
        <v>0.223749</v>
      </c>
      <c r="K384" s="9"/>
      <c r="L384" s="9">
        <f t="shared" si="36"/>
        <v>0.38666590000000001</v>
      </c>
      <c r="M384" s="9">
        <f t="shared" si="37"/>
        <v>0.43269579999999996</v>
      </c>
      <c r="N384" s="8"/>
      <c r="O384" s="8">
        <f t="shared" si="38"/>
        <v>0.58114641089374575</v>
      </c>
      <c r="P384" s="8">
        <f t="shared" si="39"/>
        <v>0.51710462639110433</v>
      </c>
      <c r="Q384" s="8"/>
      <c r="R384" s="8">
        <f t="shared" si="40"/>
        <v>0.54912551864242509</v>
      </c>
      <c r="S384" s="8">
        <f t="shared" si="41"/>
        <v>4.528438010110529E-2</v>
      </c>
    </row>
    <row r="385" spans="1:19" x14ac:dyDescent="0.25">
      <c r="A385" s="7">
        <v>20</v>
      </c>
      <c r="B385" s="3" t="s">
        <v>65</v>
      </c>
      <c r="C385" s="7">
        <f>' data'!G103</f>
        <v>380.55099999999999</v>
      </c>
      <c r="D385" s="7">
        <f>' data'!H103</f>
        <v>379.298</v>
      </c>
      <c r="F385" s="7">
        <f>' data'!G$160</f>
        <v>8402.3610000000008</v>
      </c>
      <c r="G385" s="7">
        <f>' data'!H$160</f>
        <v>8505.8719999999994</v>
      </c>
      <c r="I385" s="9">
        <f>0.0005*kin!C385</f>
        <v>0.19027549999999999</v>
      </c>
      <c r="J385" s="9">
        <f>0.0005*kin!D385</f>
        <v>0.18964900000000001</v>
      </c>
      <c r="K385" s="9"/>
      <c r="L385" s="9">
        <f t="shared" si="36"/>
        <v>0.68023610000000012</v>
      </c>
      <c r="M385" s="9">
        <f t="shared" si="37"/>
        <v>0.69058719999999996</v>
      </c>
      <c r="N385" s="8"/>
      <c r="O385" s="8">
        <f t="shared" si="38"/>
        <v>0.27971979140771852</v>
      </c>
      <c r="P385" s="8">
        <f t="shared" si="39"/>
        <v>0.27461991765847965</v>
      </c>
      <c r="Q385" s="8"/>
      <c r="R385" s="8">
        <f t="shared" si="40"/>
        <v>0.27716985453309906</v>
      </c>
      <c r="S385" s="8">
        <f t="shared" si="41"/>
        <v>3.6061553112820676E-3</v>
      </c>
    </row>
    <row r="386" spans="1:19" x14ac:dyDescent="0.25">
      <c r="A386" s="7">
        <v>20</v>
      </c>
      <c r="B386" s="3" t="s">
        <v>66</v>
      </c>
      <c r="C386">
        <f>' data'!I96</f>
        <v>834.17499999999995</v>
      </c>
      <c r="D386" s="7">
        <f>' data'!J96</f>
        <v>779.09799999999996</v>
      </c>
      <c r="F386" s="7">
        <f>' data'!I$153</f>
        <v>5811.2939999999999</v>
      </c>
      <c r="G386" s="7">
        <f>' data'!J$153</f>
        <v>6826.4139999999998</v>
      </c>
      <c r="I386" s="9">
        <f>0.0005*kin!C386</f>
        <v>0.4170875</v>
      </c>
      <c r="J386" s="9">
        <f>0.0005*kin!D386</f>
        <v>0.38954899999999998</v>
      </c>
      <c r="K386" s="9"/>
      <c r="L386" s="9">
        <f t="shared" si="36"/>
        <v>0.42112939999999999</v>
      </c>
      <c r="M386" s="9">
        <f t="shared" si="37"/>
        <v>0.52264139999999992</v>
      </c>
      <c r="N386" s="8"/>
      <c r="O386" s="8">
        <f t="shared" si="38"/>
        <v>0.9904022374120639</v>
      </c>
      <c r="P386" s="8">
        <f t="shared" si="39"/>
        <v>0.74534661815921976</v>
      </c>
      <c r="Q386" s="8"/>
      <c r="R386" s="8">
        <f t="shared" si="40"/>
        <v>0.86787442778564183</v>
      </c>
      <c r="S386" s="8">
        <f t="shared" si="41"/>
        <v>0.17328049014155503</v>
      </c>
    </row>
    <row r="387" spans="1:19" x14ac:dyDescent="0.25">
      <c r="A387" s="7">
        <v>20</v>
      </c>
      <c r="B387" s="3" t="s">
        <v>67</v>
      </c>
      <c r="C387" s="7">
        <f>' data'!I97</f>
        <v>560.70500000000004</v>
      </c>
      <c r="D387" s="7">
        <f>' data'!J97</f>
        <v>522.34299999999996</v>
      </c>
      <c r="F387" s="7">
        <f>' data'!I$154</f>
        <v>6232.4189999999999</v>
      </c>
      <c r="G387" s="7">
        <f>' data'!J$154</f>
        <v>6569.7269999999999</v>
      </c>
      <c r="I387" s="9">
        <f>0.0005*kin!C387</f>
        <v>0.2803525</v>
      </c>
      <c r="J387" s="9">
        <f>0.0005*kin!D387</f>
        <v>0.2611715</v>
      </c>
      <c r="K387" s="9"/>
      <c r="L387" s="9">
        <f t="shared" ref="L387:L450" si="42">0.0001*F387-0.16</f>
        <v>0.46324189999999998</v>
      </c>
      <c r="M387" s="9">
        <f t="shared" ref="M387:M450" si="43">0.0001*G387-0.16</f>
        <v>0.49697269999999993</v>
      </c>
      <c r="N387" s="8"/>
      <c r="O387" s="8">
        <f t="shared" si="38"/>
        <v>0.60519676652738019</v>
      </c>
      <c r="P387" s="8">
        <f t="shared" si="39"/>
        <v>0.52552484271268829</v>
      </c>
      <c r="Q387" s="8"/>
      <c r="R387" s="8">
        <f t="shared" si="40"/>
        <v>0.56536080462003424</v>
      </c>
      <c r="S387" s="8">
        <f t="shared" si="41"/>
        <v>5.633655759954663E-2</v>
      </c>
    </row>
    <row r="388" spans="1:19" x14ac:dyDescent="0.25">
      <c r="A388" s="7">
        <v>20</v>
      </c>
      <c r="B388" s="3" t="s">
        <v>68</v>
      </c>
      <c r="C388" s="7">
        <f>' data'!I98</f>
        <v>237.053</v>
      </c>
      <c r="D388" s="7">
        <f>' data'!J98</f>
        <v>240.94800000000001</v>
      </c>
      <c r="F388" s="7">
        <f>' data'!I$155</f>
        <v>5137.683</v>
      </c>
      <c r="G388" s="7">
        <f>' data'!J$155</f>
        <v>5355.72</v>
      </c>
      <c r="I388" s="9">
        <f>0.0005*kin!C388</f>
        <v>0.11852650000000001</v>
      </c>
      <c r="J388" s="9">
        <f>0.0005*kin!D388</f>
        <v>0.12047400000000001</v>
      </c>
      <c r="K388" s="9"/>
      <c r="L388" s="9">
        <f t="shared" si="42"/>
        <v>0.35376830000000004</v>
      </c>
      <c r="M388" s="9">
        <f t="shared" si="43"/>
        <v>0.37557200000000002</v>
      </c>
      <c r="N388" s="8"/>
      <c r="O388" s="8">
        <f t="shared" si="38"/>
        <v>0.33503991171622782</v>
      </c>
      <c r="P388" s="8">
        <f t="shared" si="39"/>
        <v>0.32077471163984539</v>
      </c>
      <c r="Q388" s="8"/>
      <c r="R388" s="8">
        <f t="shared" si="40"/>
        <v>0.32790731167803661</v>
      </c>
      <c r="S388" s="8">
        <f t="shared" si="41"/>
        <v>1.0087019708992874E-2</v>
      </c>
    </row>
    <row r="389" spans="1:19" x14ac:dyDescent="0.25">
      <c r="A389" s="7">
        <v>20</v>
      </c>
      <c r="B389" s="3" t="s">
        <v>69</v>
      </c>
      <c r="C389" s="7">
        <f>' data'!I99</f>
        <v>658.11599999999999</v>
      </c>
      <c r="D389" s="7">
        <f>' data'!J99</f>
        <v>613.17600000000004</v>
      </c>
      <c r="F389" s="7">
        <f>' data'!I$156</f>
        <v>6136.652</v>
      </c>
      <c r="G389" s="7">
        <f>' data'!J$156</f>
        <v>6334.527</v>
      </c>
      <c r="I389" s="9">
        <f>0.0005*kin!C389</f>
        <v>0.32905800000000002</v>
      </c>
      <c r="J389" s="9">
        <f>0.0005*kin!D389</f>
        <v>0.30658800000000003</v>
      </c>
      <c r="K389" s="9"/>
      <c r="L389" s="9">
        <f t="shared" si="42"/>
        <v>0.45366519999999999</v>
      </c>
      <c r="M389" s="9">
        <f t="shared" si="43"/>
        <v>0.47345269999999995</v>
      </c>
      <c r="N389" s="8"/>
      <c r="O389" s="8">
        <f t="shared" si="38"/>
        <v>0.72533224942093866</v>
      </c>
      <c r="P389" s="8">
        <f t="shared" si="39"/>
        <v>0.64755782362208525</v>
      </c>
      <c r="Q389" s="8"/>
      <c r="R389" s="8">
        <f t="shared" si="40"/>
        <v>0.68644503652151201</v>
      </c>
      <c r="S389" s="8">
        <f t="shared" si="41"/>
        <v>5.4994823885259218E-2</v>
      </c>
    </row>
    <row r="390" spans="1:19" x14ac:dyDescent="0.25">
      <c r="A390" s="7">
        <v>20</v>
      </c>
      <c r="B390" s="3" t="s">
        <v>70</v>
      </c>
      <c r="C390" s="7">
        <f>' data'!I100</f>
        <v>517.37699999999995</v>
      </c>
      <c r="D390" s="7">
        <f>' data'!J100</f>
        <v>524.26700000000005</v>
      </c>
      <c r="F390" s="7">
        <f>' data'!I$157</f>
        <v>7671.2160000000003</v>
      </c>
      <c r="G390" s="7">
        <f>' data'!J$157</f>
        <v>8942.4480000000003</v>
      </c>
      <c r="I390" s="9">
        <f>0.0005*kin!C390</f>
        <v>0.25868849999999999</v>
      </c>
      <c r="J390" s="9">
        <f>0.0005*kin!D390</f>
        <v>0.26213350000000002</v>
      </c>
      <c r="K390" s="9"/>
      <c r="L390" s="9">
        <f t="shared" si="42"/>
        <v>0.60712160000000004</v>
      </c>
      <c r="M390" s="9">
        <f t="shared" si="43"/>
        <v>0.73424480000000003</v>
      </c>
      <c r="N390" s="8"/>
      <c r="O390" s="8">
        <f t="shared" si="38"/>
        <v>0.42609009463672509</v>
      </c>
      <c r="P390" s="8">
        <f t="shared" si="39"/>
        <v>0.35701104045953069</v>
      </c>
      <c r="Q390" s="8"/>
      <c r="R390" s="8">
        <f t="shared" si="40"/>
        <v>0.39155056754812789</v>
      </c>
      <c r="S390" s="8">
        <f t="shared" si="41"/>
        <v>4.8846267646647061E-2</v>
      </c>
    </row>
    <row r="391" spans="1:19" x14ac:dyDescent="0.25">
      <c r="A391" s="7">
        <v>20</v>
      </c>
      <c r="B391" s="3" t="s">
        <v>51</v>
      </c>
      <c r="C391" s="7">
        <f>' data'!I101</f>
        <v>253.87899999999999</v>
      </c>
      <c r="D391" s="7">
        <f>' data'!J101</f>
        <v>109.946</v>
      </c>
      <c r="F391" s="7">
        <f>' data'!I$158</f>
        <v>2936.0749999999998</v>
      </c>
      <c r="G391" s="7">
        <f>' data'!J$158</f>
        <v>903.59400000000005</v>
      </c>
      <c r="I391" s="9">
        <f>0.0005*kin!C391</f>
        <v>0.12693950000000001</v>
      </c>
      <c r="J391" s="9">
        <f>0.0005*kin!D391</f>
        <v>5.4973000000000001E-2</v>
      </c>
      <c r="K391" s="9"/>
      <c r="L391" s="9">
        <f t="shared" si="42"/>
        <v>0.13360750000000002</v>
      </c>
      <c r="M391" s="9">
        <f t="shared" si="43"/>
        <v>-6.9640599999999997E-2</v>
      </c>
      <c r="N391" s="8"/>
      <c r="O391" s="8">
        <f t="shared" si="38"/>
        <v>0.95009262204591804</v>
      </c>
      <c r="P391" s="8">
        <f t="shared" si="39"/>
        <v>-0.78938148149211818</v>
      </c>
      <c r="Q391" s="8"/>
      <c r="R391" s="8">
        <f t="shared" si="40"/>
        <v>8.0355570276899935E-2</v>
      </c>
      <c r="S391" s="8">
        <f t="shared" si="41"/>
        <v>1.229993934310136</v>
      </c>
    </row>
    <row r="392" spans="1:19" x14ac:dyDescent="0.25">
      <c r="A392" s="7">
        <v>20</v>
      </c>
      <c r="B392" s="3" t="s">
        <v>52</v>
      </c>
      <c r="C392" s="7">
        <f>' data'!I102</f>
        <v>150.62100000000001</v>
      </c>
      <c r="D392" s="7">
        <f>' data'!J102</f>
        <v>151.69200000000001</v>
      </c>
      <c r="F392" s="7">
        <f>' data'!I$159</f>
        <v>6725.1210000000001</v>
      </c>
      <c r="G392" s="7">
        <f>' data'!J$159</f>
        <v>6845.0969999999998</v>
      </c>
      <c r="I392" s="9">
        <f>0.0005*kin!C392</f>
        <v>7.5310500000000002E-2</v>
      </c>
      <c r="J392" s="9">
        <f>0.0005*kin!D392</f>
        <v>7.5846000000000011E-2</v>
      </c>
      <c r="K392" s="9"/>
      <c r="L392" s="9">
        <f t="shared" si="42"/>
        <v>0.51251210000000003</v>
      </c>
      <c r="M392" s="9">
        <f t="shared" si="43"/>
        <v>0.52450969999999997</v>
      </c>
      <c r="N392" s="8"/>
      <c r="O392" s="8">
        <f t="shared" si="38"/>
        <v>0.14694384776476496</v>
      </c>
      <c r="P392" s="8">
        <f t="shared" si="39"/>
        <v>0.14460361743548311</v>
      </c>
      <c r="Q392" s="8"/>
      <c r="R392" s="8">
        <f t="shared" si="40"/>
        <v>0.14577373260012405</v>
      </c>
      <c r="S392" s="8">
        <f t="shared" si="41"/>
        <v>1.6547927353736235E-3</v>
      </c>
    </row>
    <row r="393" spans="1:19" x14ac:dyDescent="0.25">
      <c r="A393" s="7">
        <v>20</v>
      </c>
      <c r="B393" s="3" t="s">
        <v>53</v>
      </c>
      <c r="C393" s="7">
        <f>' data'!I103</f>
        <v>488.51</v>
      </c>
      <c r="D393" s="7">
        <f>' data'!J103</f>
        <v>466.69200000000001</v>
      </c>
      <c r="F393" s="7">
        <f>' data'!I$160</f>
        <v>7111.6139999999996</v>
      </c>
      <c r="G393" s="7">
        <f>' data'!J$160</f>
        <v>7427.1869999999999</v>
      </c>
      <c r="I393" s="9">
        <f>0.0005*kin!C393</f>
        <v>0.244255</v>
      </c>
      <c r="J393" s="9">
        <f>0.0005*kin!D393</f>
        <v>0.233346</v>
      </c>
      <c r="K393" s="9"/>
      <c r="L393" s="9">
        <f t="shared" si="42"/>
        <v>0.55116139999999991</v>
      </c>
      <c r="M393" s="9">
        <f t="shared" si="43"/>
        <v>0.58271870000000003</v>
      </c>
      <c r="N393" s="8"/>
      <c r="O393" s="8">
        <f t="shared" si="38"/>
        <v>0.4431641983636736</v>
      </c>
      <c r="P393" s="8">
        <f t="shared" si="39"/>
        <v>0.40044364459215054</v>
      </c>
      <c r="Q393" s="8"/>
      <c r="R393" s="8">
        <f t="shared" si="40"/>
        <v>0.42180392147791207</v>
      </c>
      <c r="S393" s="8">
        <f t="shared" si="41"/>
        <v>3.0207993267888495E-2</v>
      </c>
    </row>
    <row r="394" spans="1:19" s="8" customFormat="1" x14ac:dyDescent="0.25">
      <c r="A394" s="8">
        <v>20</v>
      </c>
      <c r="B394" s="3" t="s">
        <v>38</v>
      </c>
      <c r="C394" s="8">
        <f>' data'!K102</f>
        <v>1914.4739999999999</v>
      </c>
      <c r="D394" s="8">
        <f>' data'!K94</f>
        <v>1741.2260000000001</v>
      </c>
      <c r="F394" s="8">
        <f>' data'!$K$159</f>
        <v>6594.4229999999998</v>
      </c>
      <c r="G394" s="8">
        <f>' data'!$K$160</f>
        <v>10007.763000000001</v>
      </c>
      <c r="I394" s="9">
        <f>0.0005*kin!C394</f>
        <v>0.957237</v>
      </c>
      <c r="J394" s="9">
        <f>0.0005*kin!D394</f>
        <v>0.87061300000000008</v>
      </c>
      <c r="K394" s="9"/>
      <c r="L394" s="9">
        <f t="shared" si="42"/>
        <v>0.49944230000000001</v>
      </c>
      <c r="M394" s="9">
        <f t="shared" si="43"/>
        <v>0.84077630000000003</v>
      </c>
      <c r="O394" s="8">
        <f t="shared" si="38"/>
        <v>1.9166117887892156</v>
      </c>
      <c r="P394" s="8">
        <f t="shared" si="39"/>
        <v>1.0354870849713533</v>
      </c>
      <c r="R394" s="8">
        <f t="shared" si="40"/>
        <v>1.4760494368802846</v>
      </c>
      <c r="S394" s="8">
        <f t="shared" si="41"/>
        <v>0.62304925314059811</v>
      </c>
    </row>
    <row r="395" spans="1:19" s="8" customFormat="1" x14ac:dyDescent="0.25">
      <c r="A395" s="8">
        <v>20</v>
      </c>
      <c r="B395" s="3" t="s">
        <v>39</v>
      </c>
      <c r="C395" s="8">
        <f>' data'!L93</f>
        <v>339.95400000000001</v>
      </c>
      <c r="D395" s="8">
        <f>' data'!L94</f>
        <v>119.684</v>
      </c>
      <c r="F395" s="8">
        <f>' data'!$L$159</f>
        <v>6030.73</v>
      </c>
      <c r="G395" s="8">
        <f>' data'!$L$160</f>
        <v>6880.8360000000002</v>
      </c>
      <c r="I395" s="9">
        <f>0.0005*kin!C395</f>
        <v>0.16997700000000002</v>
      </c>
      <c r="J395" s="9">
        <f>0.0005*kin!D395</f>
        <v>5.9841999999999999E-2</v>
      </c>
      <c r="K395" s="9"/>
      <c r="L395" s="9">
        <f t="shared" si="42"/>
        <v>0.44307299999999994</v>
      </c>
      <c r="M395" s="9">
        <f t="shared" si="43"/>
        <v>0.52808359999999999</v>
      </c>
      <c r="O395" s="8">
        <f t="shared" si="38"/>
        <v>0.38363204257537709</v>
      </c>
      <c r="P395" s="8">
        <f t="shared" si="39"/>
        <v>0.11331917900877815</v>
      </c>
      <c r="R395" s="8">
        <f t="shared" si="40"/>
        <v>0.24847561079207761</v>
      </c>
      <c r="S395" s="8">
        <f t="shared" si="41"/>
        <v>0.19114005886989616</v>
      </c>
    </row>
    <row r="396" spans="1:19" s="8" customFormat="1" x14ac:dyDescent="0.25">
      <c r="A396" s="8">
        <v>20</v>
      </c>
      <c r="B396" s="3" t="s">
        <v>40</v>
      </c>
      <c r="C396" s="8">
        <f>' data'!M93</f>
        <v>229.988</v>
      </c>
      <c r="D396" s="8">
        <f>' data'!M94</f>
        <v>136.56100000000001</v>
      </c>
      <c r="F396" s="8">
        <f>' data'!$M$159</f>
        <v>9851.6730000000007</v>
      </c>
      <c r="G396" s="8">
        <f>' data'!$M$160</f>
        <v>10522.282999999999</v>
      </c>
      <c r="I396" s="9">
        <f>0.0005*kin!C396</f>
        <v>0.114994</v>
      </c>
      <c r="J396" s="9">
        <f>0.0005*kin!D396</f>
        <v>6.8280500000000008E-2</v>
      </c>
      <c r="K396" s="9"/>
      <c r="L396" s="9">
        <f t="shared" si="42"/>
        <v>0.82516730000000005</v>
      </c>
      <c r="M396" s="9">
        <f t="shared" si="43"/>
        <v>0.89222829999999986</v>
      </c>
      <c r="O396" s="8">
        <f t="shared" si="38"/>
        <v>0.13935840647102715</v>
      </c>
      <c r="P396" s="8">
        <f t="shared" si="39"/>
        <v>7.6528059018078687E-2</v>
      </c>
      <c r="R396" s="8">
        <f t="shared" si="40"/>
        <v>0.10794323274455292</v>
      </c>
      <c r="S396" s="8">
        <f t="shared" si="41"/>
        <v>4.4427764748286802E-2</v>
      </c>
    </row>
    <row r="397" spans="1:19" s="8" customFormat="1" x14ac:dyDescent="0.25">
      <c r="A397" s="8">
        <v>20</v>
      </c>
      <c r="B397" s="3" t="s">
        <v>41</v>
      </c>
      <c r="C397" s="8">
        <f>' data'!N93</f>
        <v>221.167</v>
      </c>
      <c r="D397" s="8">
        <f>' data'!N94</f>
        <v>141.505</v>
      </c>
      <c r="F397" s="8">
        <f>' data'!$N$159</f>
        <v>7824.8209999999999</v>
      </c>
      <c r="G397" s="8">
        <f>' data'!$N$160</f>
        <v>7626.7629999999999</v>
      </c>
      <c r="I397" s="9">
        <f>0.0005*kin!C397</f>
        <v>0.1105835</v>
      </c>
      <c r="J397" s="9">
        <f>0.0005*kin!D397</f>
        <v>7.0752499999999996E-2</v>
      </c>
      <c r="K397" s="9"/>
      <c r="L397" s="9">
        <f t="shared" si="42"/>
        <v>0.62248210000000004</v>
      </c>
      <c r="M397" s="9">
        <f t="shared" si="43"/>
        <v>0.60267629999999994</v>
      </c>
      <c r="O397" s="8">
        <f t="shared" si="38"/>
        <v>0.17764928501558519</v>
      </c>
      <c r="P397" s="8">
        <f t="shared" si="39"/>
        <v>0.11739718319768008</v>
      </c>
      <c r="R397" s="8">
        <f t="shared" si="40"/>
        <v>0.14752323410663265</v>
      </c>
      <c r="S397" s="8">
        <f t="shared" si="41"/>
        <v>4.260466977618288E-2</v>
      </c>
    </row>
    <row r="398" spans="1:19" x14ac:dyDescent="0.25">
      <c r="A398">
        <v>22</v>
      </c>
      <c r="B398" s="3" t="s">
        <v>42</v>
      </c>
      <c r="C398">
        <f>' data'!C105</f>
        <v>992.86599999999999</v>
      </c>
      <c r="D398" s="7">
        <f>' data'!D105</f>
        <v>1002.712</v>
      </c>
      <c r="F398" s="7">
        <f>' data'!C$153</f>
        <v>5159.9870000000001</v>
      </c>
      <c r="G398" s="7">
        <f>' data'!D$153</f>
        <v>6089.0780000000004</v>
      </c>
      <c r="I398" s="9">
        <f>0.0005*kin!C398</f>
        <v>0.49643300000000001</v>
      </c>
      <c r="J398" s="9">
        <f>0.0005*kin!D398</f>
        <v>0.50135600000000002</v>
      </c>
      <c r="K398" s="9"/>
      <c r="L398" s="9">
        <f t="shared" si="42"/>
        <v>0.3559987</v>
      </c>
      <c r="M398" s="9">
        <f t="shared" si="43"/>
        <v>0.44890780000000008</v>
      </c>
      <c r="N398" s="8"/>
      <c r="O398" s="8">
        <f t="shared" si="38"/>
        <v>1.3944798113026817</v>
      </c>
      <c r="P398" s="8">
        <f t="shared" si="39"/>
        <v>1.1168351273914152</v>
      </c>
      <c r="Q398" s="8"/>
      <c r="R398" s="8">
        <f t="shared" si="40"/>
        <v>1.2556574693470486</v>
      </c>
      <c r="S398" s="8">
        <f t="shared" si="41"/>
        <v>0.19632443875405026</v>
      </c>
    </row>
    <row r="399" spans="1:19" x14ac:dyDescent="0.25">
      <c r="A399">
        <v>22</v>
      </c>
      <c r="B399" s="3" t="s">
        <v>43</v>
      </c>
      <c r="C399" s="7">
        <f>' data'!C106</f>
        <v>916.78</v>
      </c>
      <c r="D399" s="7">
        <f>' data'!D106</f>
        <v>942.16499999999996</v>
      </c>
      <c r="F399" s="7">
        <f>' data'!C$154</f>
        <v>6003.8370000000004</v>
      </c>
      <c r="G399" s="7">
        <f>' data'!D$154</f>
        <v>8467.5820000000003</v>
      </c>
      <c r="I399" s="9">
        <f>0.0005*kin!C399</f>
        <v>0.45839000000000002</v>
      </c>
      <c r="J399" s="9">
        <f>0.0005*kin!D399</f>
        <v>0.47108250000000002</v>
      </c>
      <c r="K399" s="9"/>
      <c r="L399" s="9">
        <f t="shared" si="42"/>
        <v>0.44038370000000004</v>
      </c>
      <c r="M399" s="9">
        <f t="shared" si="43"/>
        <v>0.6867582000000001</v>
      </c>
      <c r="N399" s="8"/>
      <c r="O399" s="8">
        <f t="shared" si="38"/>
        <v>1.0408877531116614</v>
      </c>
      <c r="P399" s="8">
        <f t="shared" si="39"/>
        <v>0.68595103778884614</v>
      </c>
      <c r="Q399" s="8"/>
      <c r="R399" s="8">
        <f t="shared" si="40"/>
        <v>0.86341939545025381</v>
      </c>
      <c r="S399" s="8">
        <f t="shared" si="41"/>
        <v>0.25097815829684172</v>
      </c>
    </row>
    <row r="400" spans="1:19" x14ac:dyDescent="0.25">
      <c r="A400" s="7">
        <v>22</v>
      </c>
      <c r="B400" s="3" t="s">
        <v>44</v>
      </c>
      <c r="C400" s="7">
        <f>' data'!C107</f>
        <v>614.93299999999999</v>
      </c>
      <c r="D400" s="7">
        <f>' data'!D107</f>
        <v>636.66899999999998</v>
      </c>
      <c r="F400" s="7">
        <f>' data'!C$155</f>
        <v>4982.8320000000003</v>
      </c>
      <c r="G400" s="7">
        <f>' data'!D$155</f>
        <v>6440.3370000000004</v>
      </c>
      <c r="I400" s="9">
        <f>0.0005*kin!C400</f>
        <v>0.30746649999999998</v>
      </c>
      <c r="J400" s="9">
        <f>0.0005*kin!D400</f>
        <v>0.31833450000000002</v>
      </c>
      <c r="K400" s="9"/>
      <c r="L400" s="9">
        <f t="shared" si="42"/>
        <v>0.33828320000000001</v>
      </c>
      <c r="M400" s="9">
        <f t="shared" si="43"/>
        <v>0.48403370000000001</v>
      </c>
      <c r="N400" s="8"/>
      <c r="O400" s="8">
        <f t="shared" si="38"/>
        <v>0.9089026590738174</v>
      </c>
      <c r="P400" s="8">
        <f t="shared" si="39"/>
        <v>0.65767011677079512</v>
      </c>
      <c r="Q400" s="8"/>
      <c r="R400" s="8">
        <f t="shared" si="40"/>
        <v>0.7832863879223062</v>
      </c>
      <c r="S400" s="8">
        <f t="shared" si="41"/>
        <v>0.17764823431720386</v>
      </c>
    </row>
    <row r="401" spans="1:19" x14ac:dyDescent="0.25">
      <c r="A401" s="7">
        <v>22</v>
      </c>
      <c r="B401" s="3" t="s">
        <v>45</v>
      </c>
      <c r="C401" s="7">
        <f>' data'!C108</f>
        <v>500.31700000000001</v>
      </c>
      <c r="D401" s="7">
        <f>' data'!D108</f>
        <v>535.57600000000002</v>
      </c>
      <c r="F401" s="7">
        <f>' data'!C$156</f>
        <v>5067.3220000000001</v>
      </c>
      <c r="G401" s="7">
        <f>' data'!D$156</f>
        <v>6458.9139999999998</v>
      </c>
      <c r="I401" s="9">
        <f>0.0005*kin!C401</f>
        <v>0.25015850000000001</v>
      </c>
      <c r="J401" s="9">
        <f>0.0005*kin!D401</f>
        <v>0.26778800000000003</v>
      </c>
      <c r="K401" s="9"/>
      <c r="L401" s="9">
        <f t="shared" si="42"/>
        <v>0.34673220000000005</v>
      </c>
      <c r="M401" s="9">
        <f t="shared" si="43"/>
        <v>0.48589139999999997</v>
      </c>
      <c r="N401" s="8"/>
      <c r="O401" s="8">
        <f t="shared" si="38"/>
        <v>0.7214746712304192</v>
      </c>
      <c r="P401" s="8">
        <f t="shared" si="39"/>
        <v>0.55112726835667403</v>
      </c>
      <c r="Q401" s="8"/>
      <c r="R401" s="8">
        <f t="shared" si="40"/>
        <v>0.63630096979354667</v>
      </c>
      <c r="S401" s="8">
        <f t="shared" si="41"/>
        <v>0.1204538037295412</v>
      </c>
    </row>
    <row r="402" spans="1:19" x14ac:dyDescent="0.25">
      <c r="A402" s="7">
        <v>22</v>
      </c>
      <c r="B402" s="3" t="s">
        <v>46</v>
      </c>
      <c r="C402" s="7">
        <f>' data'!C109</f>
        <v>526.92999999999995</v>
      </c>
      <c r="D402" s="7">
        <f>' data'!D109</f>
        <v>534.31399999999996</v>
      </c>
      <c r="F402" s="7">
        <f>' data'!C$157</f>
        <v>6284.8249999999998</v>
      </c>
      <c r="G402" s="7">
        <f>' data'!D$157</f>
        <v>7365.2740000000003</v>
      </c>
      <c r="I402" s="9">
        <f>0.0005*kin!C402</f>
        <v>0.263465</v>
      </c>
      <c r="J402" s="9">
        <f>0.0005*kin!D402</f>
        <v>0.26715699999999998</v>
      </c>
      <c r="K402" s="9"/>
      <c r="L402" s="9">
        <f t="shared" si="42"/>
        <v>0.46848250000000002</v>
      </c>
      <c r="M402" s="9">
        <f t="shared" si="43"/>
        <v>0.57652740000000002</v>
      </c>
      <c r="N402" s="8"/>
      <c r="O402" s="8">
        <f t="shared" si="38"/>
        <v>0.56237959795723425</v>
      </c>
      <c r="P402" s="8">
        <f t="shared" si="39"/>
        <v>0.46338994469300154</v>
      </c>
      <c r="Q402" s="8"/>
      <c r="R402" s="8">
        <f t="shared" si="40"/>
        <v>0.51288477132511789</v>
      </c>
      <c r="S402" s="8">
        <f t="shared" si="41"/>
        <v>6.9996255090444007E-2</v>
      </c>
    </row>
    <row r="403" spans="1:19" x14ac:dyDescent="0.25">
      <c r="A403" s="7">
        <v>22</v>
      </c>
      <c r="B403" s="3" t="s">
        <v>47</v>
      </c>
      <c r="C403" s="7">
        <f>' data'!C110</f>
        <v>4016.6120000000001</v>
      </c>
      <c r="D403" s="7">
        <f>' data'!D110</f>
        <v>3655.2</v>
      </c>
      <c r="F403" s="7">
        <f>' data'!C$158</f>
        <v>4199.518</v>
      </c>
      <c r="G403" s="7">
        <f>' data'!D$158</f>
        <v>4515.18</v>
      </c>
      <c r="I403" s="9">
        <f>0.0005*kin!C403</f>
        <v>2.0083060000000001</v>
      </c>
      <c r="J403" s="9">
        <f>0.0005*kin!D403</f>
        <v>1.8275999999999999</v>
      </c>
      <c r="K403" s="9"/>
      <c r="L403" s="9">
        <f t="shared" si="42"/>
        <v>0.25995180000000007</v>
      </c>
      <c r="M403" s="9">
        <f t="shared" si="43"/>
        <v>0.29151800000000005</v>
      </c>
      <c r="N403" s="8"/>
      <c r="O403" s="8">
        <f t="shared" si="38"/>
        <v>7.7256860694944205</v>
      </c>
      <c r="P403" s="8">
        <f t="shared" si="39"/>
        <v>6.2692526705040494</v>
      </c>
      <c r="Q403" s="8"/>
      <c r="R403" s="8">
        <f t="shared" si="40"/>
        <v>6.9974693699992354</v>
      </c>
      <c r="S403" s="8">
        <f t="shared" si="41"/>
        <v>1.0298539327726566</v>
      </c>
    </row>
    <row r="404" spans="1:19" x14ac:dyDescent="0.25">
      <c r="A404" s="7">
        <v>22</v>
      </c>
      <c r="B404" s="3" t="s">
        <v>48</v>
      </c>
      <c r="C404" s="7">
        <f>' data'!C111</f>
        <v>797.95699999999999</v>
      </c>
      <c r="D404" s="7">
        <f>' data'!D111</f>
        <v>749.36300000000006</v>
      </c>
      <c r="F404" s="7">
        <f>' data'!C$159</f>
        <v>4538.3069999999998</v>
      </c>
      <c r="G404" s="7">
        <f>' data'!D$159</f>
        <v>5409.875</v>
      </c>
      <c r="I404" s="9">
        <f>0.0005*kin!C404</f>
        <v>0.39897850000000001</v>
      </c>
      <c r="J404" s="9">
        <f>0.0005*kin!D404</f>
        <v>0.37468150000000006</v>
      </c>
      <c r="K404" s="9"/>
      <c r="L404" s="9">
        <f t="shared" si="42"/>
        <v>0.2938307</v>
      </c>
      <c r="M404" s="9">
        <f t="shared" si="43"/>
        <v>0.38098750000000003</v>
      </c>
      <c r="N404" s="8"/>
      <c r="O404" s="8">
        <f t="shared" si="38"/>
        <v>1.3578516472240647</v>
      </c>
      <c r="P404" s="8">
        <f t="shared" si="39"/>
        <v>0.98344827586206907</v>
      </c>
      <c r="Q404" s="8"/>
      <c r="R404" s="8">
        <f t="shared" si="40"/>
        <v>1.170649961543067</v>
      </c>
      <c r="S404" s="8">
        <f t="shared" si="41"/>
        <v>0.26474316278917104</v>
      </c>
    </row>
    <row r="405" spans="1:19" x14ac:dyDescent="0.25">
      <c r="A405" s="7">
        <v>22</v>
      </c>
      <c r="B405" s="3" t="s">
        <v>49</v>
      </c>
      <c r="C405" s="7">
        <f>' data'!C112</f>
        <v>523.88900000000001</v>
      </c>
      <c r="D405" s="7">
        <f>' data'!D112</f>
        <v>467.005</v>
      </c>
      <c r="F405" s="7">
        <f>' data'!C$160</f>
        <v>4644.8599999999997</v>
      </c>
      <c r="G405" s="7">
        <f>' data'!D$160</f>
        <v>5835.57</v>
      </c>
      <c r="I405" s="9">
        <f>0.0005*kin!C405</f>
        <v>0.26194450000000002</v>
      </c>
      <c r="J405" s="9">
        <f>0.0005*kin!D405</f>
        <v>0.2335025</v>
      </c>
      <c r="K405" s="9"/>
      <c r="L405" s="9">
        <f t="shared" si="42"/>
        <v>0.30448600000000003</v>
      </c>
      <c r="M405" s="9">
        <f t="shared" si="43"/>
        <v>0.42355699999999996</v>
      </c>
      <c r="N405" s="8"/>
      <c r="O405" s="8">
        <f t="shared" si="38"/>
        <v>0.86028421667991306</v>
      </c>
      <c r="P405" s="8">
        <f t="shared" si="39"/>
        <v>0.5512894368408503</v>
      </c>
      <c r="Q405" s="8"/>
      <c r="R405" s="8">
        <f t="shared" si="40"/>
        <v>0.70578682676038174</v>
      </c>
      <c r="S405" s="8">
        <f t="shared" si="41"/>
        <v>0.21849230417544549</v>
      </c>
    </row>
    <row r="406" spans="1:19" x14ac:dyDescent="0.25">
      <c r="A406" s="7">
        <v>22</v>
      </c>
      <c r="B406" s="3" t="s">
        <v>50</v>
      </c>
      <c r="C406">
        <f>' data'!E105</f>
        <v>837.88400000000001</v>
      </c>
      <c r="D406" s="7">
        <f>' data'!F105</f>
        <v>795.44600000000003</v>
      </c>
      <c r="F406" s="7">
        <f>' data'!E$153</f>
        <v>6688.9449999999997</v>
      </c>
      <c r="G406" s="7">
        <f>' data'!F$153</f>
        <v>5894.5339999999997</v>
      </c>
      <c r="I406" s="9">
        <f>0.0005*kin!C406</f>
        <v>0.41894200000000004</v>
      </c>
      <c r="J406" s="9">
        <f>0.0005*kin!D406</f>
        <v>0.39772300000000005</v>
      </c>
      <c r="K406" s="9"/>
      <c r="L406" s="9">
        <f t="shared" si="42"/>
        <v>0.50889449999999992</v>
      </c>
      <c r="M406" s="9">
        <f t="shared" si="43"/>
        <v>0.42945339999999999</v>
      </c>
      <c r="N406" s="8"/>
      <c r="O406" s="8">
        <f t="shared" si="38"/>
        <v>0.82323939441279104</v>
      </c>
      <c r="P406" s="8">
        <f t="shared" si="39"/>
        <v>0.92611445153304195</v>
      </c>
      <c r="Q406" s="8"/>
      <c r="R406" s="8">
        <f t="shared" si="40"/>
        <v>0.87467692297291655</v>
      </c>
      <c r="S406" s="8">
        <f t="shared" si="41"/>
        <v>7.2743650504682844E-2</v>
      </c>
    </row>
    <row r="407" spans="1:19" x14ac:dyDescent="0.25">
      <c r="A407" s="7">
        <v>22</v>
      </c>
      <c r="B407" s="3" t="s">
        <v>51</v>
      </c>
      <c r="C407" s="7">
        <f>' data'!E106</f>
        <v>317.89</v>
      </c>
      <c r="D407" s="7">
        <f>' data'!F106</f>
        <v>268.92099999999999</v>
      </c>
      <c r="F407" s="7">
        <f>' data'!E$154</f>
        <v>3490.8649999999998</v>
      </c>
      <c r="G407" s="7">
        <f>' data'!F$154</f>
        <v>2895.2809999999999</v>
      </c>
      <c r="I407" s="9">
        <f>0.0005*kin!C407</f>
        <v>0.158945</v>
      </c>
      <c r="J407" s="9">
        <f>0.0005*kin!D407</f>
        <v>0.13446050000000001</v>
      </c>
      <c r="K407" s="9"/>
      <c r="L407" s="9">
        <f t="shared" si="42"/>
        <v>0.18908650000000002</v>
      </c>
      <c r="M407" s="9">
        <f t="shared" si="43"/>
        <v>0.12952810000000001</v>
      </c>
      <c r="N407" s="8"/>
      <c r="O407" s="8">
        <f t="shared" si="38"/>
        <v>0.84059411962250075</v>
      </c>
      <c r="P407" s="8">
        <f t="shared" si="39"/>
        <v>1.0380797680194491</v>
      </c>
      <c r="Q407" s="8"/>
      <c r="R407" s="8">
        <f t="shared" si="40"/>
        <v>0.93933694382097488</v>
      </c>
      <c r="S407" s="8">
        <f t="shared" si="41"/>
        <v>0.13964344116850494</v>
      </c>
    </row>
    <row r="408" spans="1:19" x14ac:dyDescent="0.25">
      <c r="A408" s="7">
        <v>22</v>
      </c>
      <c r="B408" s="3" t="s">
        <v>52</v>
      </c>
      <c r="C408" s="7">
        <f>' data'!E107</f>
        <v>160.56700000000001</v>
      </c>
      <c r="D408" s="7">
        <f>' data'!F107</f>
        <v>153.27000000000001</v>
      </c>
      <c r="F408" s="7">
        <f>' data'!E$155</f>
        <v>7420.2330000000002</v>
      </c>
      <c r="G408" s="7">
        <f>' data'!F$155</f>
        <v>7127.6090000000004</v>
      </c>
      <c r="I408" s="9">
        <f>0.0005*kin!C408</f>
        <v>8.0283500000000008E-2</v>
      </c>
      <c r="J408" s="9">
        <f>0.0005*kin!D408</f>
        <v>7.6635000000000009E-2</v>
      </c>
      <c r="K408" s="9"/>
      <c r="L408" s="9">
        <f t="shared" si="42"/>
        <v>0.58202330000000002</v>
      </c>
      <c r="M408" s="9">
        <f t="shared" si="43"/>
        <v>0.5527609</v>
      </c>
      <c r="N408" s="8"/>
      <c r="O408" s="8">
        <f t="shared" si="38"/>
        <v>0.13793863579001048</v>
      </c>
      <c r="P408" s="8">
        <f t="shared" si="39"/>
        <v>0.13864041396560431</v>
      </c>
      <c r="Q408" s="8"/>
      <c r="R408" s="8">
        <f t="shared" si="40"/>
        <v>0.13828952487780738</v>
      </c>
      <c r="S408" s="8">
        <f t="shared" si="41"/>
        <v>4.962321068511218E-4</v>
      </c>
    </row>
    <row r="409" spans="1:19" x14ac:dyDescent="0.25">
      <c r="A409" s="7">
        <v>22</v>
      </c>
      <c r="B409" s="3" t="s">
        <v>53</v>
      </c>
      <c r="C409" s="7">
        <f>' data'!E108</f>
        <v>617.70100000000002</v>
      </c>
      <c r="D409" s="7">
        <f>' data'!F108</f>
        <v>588.15599999999995</v>
      </c>
      <c r="F409" s="7">
        <f>' data'!E$156</f>
        <v>7963.2269999999999</v>
      </c>
      <c r="G409" s="7">
        <f>' data'!F$156</f>
        <v>6660.0410000000002</v>
      </c>
      <c r="I409" s="9">
        <f>0.0005*kin!C409</f>
        <v>0.30885050000000003</v>
      </c>
      <c r="J409" s="9">
        <f>0.0005*kin!D409</f>
        <v>0.29407800000000001</v>
      </c>
      <c r="K409" s="9"/>
      <c r="L409" s="9">
        <f t="shared" si="42"/>
        <v>0.63632270000000002</v>
      </c>
      <c r="M409" s="9">
        <f t="shared" si="43"/>
        <v>0.50600410000000007</v>
      </c>
      <c r="N409" s="8"/>
      <c r="O409" s="8">
        <f t="shared" si="38"/>
        <v>0.48536772301223896</v>
      </c>
      <c r="P409" s="8">
        <f t="shared" si="39"/>
        <v>0.58117710903923503</v>
      </c>
      <c r="Q409" s="8"/>
      <c r="R409" s="8">
        <f t="shared" si="40"/>
        <v>0.53327241602573694</v>
      </c>
      <c r="S409" s="8">
        <f t="shared" si="41"/>
        <v>6.7747466561008579E-2</v>
      </c>
    </row>
    <row r="410" spans="1:19" x14ac:dyDescent="0.25">
      <c r="A410" s="7">
        <v>22</v>
      </c>
      <c r="B410" s="3" t="s">
        <v>54</v>
      </c>
      <c r="C410" s="7">
        <f>' data'!E109</f>
        <v>521.41700000000003</v>
      </c>
      <c r="D410" s="7">
        <f>' data'!F109</f>
        <v>435.33199999999999</v>
      </c>
      <c r="F410" s="7">
        <f>' data'!E$157</f>
        <v>5585.8190000000004</v>
      </c>
      <c r="G410" s="7">
        <f>' data'!F$157</f>
        <v>4694.2280000000001</v>
      </c>
      <c r="I410" s="9">
        <f>0.0005*kin!C410</f>
        <v>0.26070850000000001</v>
      </c>
      <c r="J410" s="9">
        <f>0.0005*kin!D410</f>
        <v>0.217666</v>
      </c>
      <c r="K410" s="9"/>
      <c r="L410" s="9">
        <f t="shared" si="42"/>
        <v>0.39858190000000004</v>
      </c>
      <c r="M410" s="9">
        <f t="shared" si="43"/>
        <v>0.3094228</v>
      </c>
      <c r="N410" s="8"/>
      <c r="O410" s="8">
        <f t="shared" si="38"/>
        <v>0.65409016315091073</v>
      </c>
      <c r="P410" s="8">
        <f t="shared" si="39"/>
        <v>0.70345818084510903</v>
      </c>
      <c r="Q410" s="8"/>
      <c r="R410" s="8">
        <f t="shared" si="40"/>
        <v>0.67877417199800982</v>
      </c>
      <c r="S410" s="8">
        <f t="shared" si="41"/>
        <v>3.4908460085305078E-2</v>
      </c>
    </row>
    <row r="411" spans="1:19" x14ac:dyDescent="0.25">
      <c r="A411" s="7">
        <v>22</v>
      </c>
      <c r="B411" s="3" t="s">
        <v>55</v>
      </c>
      <c r="C411" s="7">
        <f>' data'!E110</f>
        <v>336.351</v>
      </c>
      <c r="D411" s="7">
        <f>' data'!F110</f>
        <v>292.75200000000001</v>
      </c>
      <c r="F411" s="7">
        <f>' data'!E$158</f>
        <v>6148.5069999999996</v>
      </c>
      <c r="G411" s="7">
        <f>' data'!F$158</f>
        <v>4353.6120000000001</v>
      </c>
      <c r="I411" s="9">
        <f>0.0005*kin!C411</f>
        <v>0.16817550000000001</v>
      </c>
      <c r="J411" s="9">
        <f>0.0005*kin!D411</f>
        <v>0.14637600000000001</v>
      </c>
      <c r="K411" s="9"/>
      <c r="L411" s="9">
        <f t="shared" si="42"/>
        <v>0.45485069999999994</v>
      </c>
      <c r="M411" s="9">
        <f t="shared" si="43"/>
        <v>0.27536119999999997</v>
      </c>
      <c r="N411" s="8"/>
      <c r="O411" s="8">
        <f t="shared" si="38"/>
        <v>0.36973780627357511</v>
      </c>
      <c r="P411" s="8">
        <f t="shared" si="39"/>
        <v>0.5315781598859971</v>
      </c>
      <c r="Q411" s="8"/>
      <c r="R411" s="8">
        <f t="shared" si="40"/>
        <v>0.45065798307978611</v>
      </c>
      <c r="S411" s="8">
        <f t="shared" si="41"/>
        <v>0.11443841150897216</v>
      </c>
    </row>
    <row r="412" spans="1:19" x14ac:dyDescent="0.25">
      <c r="A412" s="7">
        <v>22</v>
      </c>
      <c r="B412" s="3" t="s">
        <v>56</v>
      </c>
      <c r="C412" s="7">
        <f>' data'!E111</f>
        <v>202.25800000000001</v>
      </c>
      <c r="D412" s="7">
        <f>' data'!F111</f>
        <v>202.767</v>
      </c>
      <c r="F412" s="7">
        <f>' data'!E$159</f>
        <v>3327.3980000000001</v>
      </c>
      <c r="G412" s="7">
        <f>' data'!F$159</f>
        <v>2803.8829999999998</v>
      </c>
      <c r="I412" s="9">
        <f>0.0005*kin!C412</f>
        <v>0.10112900000000001</v>
      </c>
      <c r="J412" s="9">
        <f>0.0005*kin!D412</f>
        <v>0.1013835</v>
      </c>
      <c r="K412" s="9"/>
      <c r="L412" s="9">
        <f t="shared" si="42"/>
        <v>0.17273980000000003</v>
      </c>
      <c r="M412" s="9">
        <f t="shared" si="43"/>
        <v>0.12038829999999998</v>
      </c>
      <c r="N412" s="8"/>
      <c r="O412" s="8">
        <f t="shared" si="38"/>
        <v>0.58544122431541545</v>
      </c>
      <c r="P412" s="8">
        <f t="shared" si="39"/>
        <v>0.84213748345977157</v>
      </c>
      <c r="Q412" s="8"/>
      <c r="R412" s="8">
        <f t="shared" si="40"/>
        <v>0.71378935388759346</v>
      </c>
      <c r="S412" s="8">
        <f t="shared" si="41"/>
        <v>0.18151166554619422</v>
      </c>
    </row>
    <row r="413" spans="1:19" x14ac:dyDescent="0.25">
      <c r="A413" s="7">
        <v>22</v>
      </c>
      <c r="B413" s="3" t="s">
        <v>57</v>
      </c>
      <c r="C413" s="7">
        <f>' data'!E112</f>
        <v>354.25799999999998</v>
      </c>
      <c r="D413" s="7">
        <f>' data'!F112</f>
        <v>360.31400000000002</v>
      </c>
      <c r="F413" s="7">
        <f>' data'!E$160</f>
        <v>7379.2520000000004</v>
      </c>
      <c r="G413" s="7">
        <f>' data'!F$160</f>
        <v>6639.2160000000003</v>
      </c>
      <c r="I413" s="9">
        <f>0.0005*kin!C413</f>
        <v>0.17712899999999998</v>
      </c>
      <c r="J413" s="9">
        <f>0.0005*kin!D413</f>
        <v>0.18015700000000001</v>
      </c>
      <c r="K413" s="9"/>
      <c r="L413" s="9">
        <f t="shared" si="42"/>
        <v>0.57792520000000003</v>
      </c>
      <c r="M413" s="9">
        <f t="shared" si="43"/>
        <v>0.50392160000000008</v>
      </c>
      <c r="N413" s="8"/>
      <c r="O413" s="8">
        <f t="shared" si="38"/>
        <v>0.30649122066315843</v>
      </c>
      <c r="P413" s="8">
        <f t="shared" si="39"/>
        <v>0.35750997774256943</v>
      </c>
      <c r="Q413" s="8"/>
      <c r="R413" s="8">
        <f t="shared" si="40"/>
        <v>0.33200059920286396</v>
      </c>
      <c r="S413" s="8">
        <f t="shared" si="41"/>
        <v>3.6075709098560699E-2</v>
      </c>
    </row>
    <row r="414" spans="1:19" x14ac:dyDescent="0.25">
      <c r="A414" s="7">
        <v>22</v>
      </c>
      <c r="B414" s="3" t="s">
        <v>58</v>
      </c>
      <c r="C414">
        <f>' data'!G105</f>
        <v>428.35700000000003</v>
      </c>
      <c r="D414" s="7">
        <f>' data'!H105</f>
        <v>403.15</v>
      </c>
      <c r="F414" s="7">
        <f>' data'!G$153</f>
        <v>5862.02</v>
      </c>
      <c r="G414" s="7">
        <f>' data'!H$153</f>
        <v>5729.2269999999999</v>
      </c>
      <c r="I414" s="9">
        <f>0.0005*kin!C414</f>
        <v>0.21417850000000002</v>
      </c>
      <c r="J414" s="9">
        <f>0.0005*kin!D414</f>
        <v>0.201575</v>
      </c>
      <c r="K414" s="9"/>
      <c r="L414" s="9">
        <f t="shared" si="42"/>
        <v>0.42620200000000008</v>
      </c>
      <c r="M414" s="9">
        <f t="shared" si="43"/>
        <v>0.41292269999999998</v>
      </c>
      <c r="N414" s="8"/>
      <c r="O414" s="8">
        <f t="shared" si="38"/>
        <v>0.5025281439317506</v>
      </c>
      <c r="P414" s="8">
        <f t="shared" si="39"/>
        <v>0.48816642921302222</v>
      </c>
      <c r="Q414" s="8"/>
      <c r="R414" s="8">
        <f t="shared" si="40"/>
        <v>0.49534728657238641</v>
      </c>
      <c r="S414" s="8">
        <f t="shared" si="41"/>
        <v>1.0155265867079486E-2</v>
      </c>
    </row>
    <row r="415" spans="1:19" x14ac:dyDescent="0.25">
      <c r="A415" s="7">
        <v>22</v>
      </c>
      <c r="B415" s="3" t="s">
        <v>59</v>
      </c>
      <c r="C415" s="7">
        <f>' data'!G106</f>
        <v>255.096</v>
      </c>
      <c r="D415" s="7">
        <f>' data'!H106</f>
        <v>254.11600000000001</v>
      </c>
      <c r="F415" s="7">
        <f>' data'!G$154</f>
        <v>8064.0739999999996</v>
      </c>
      <c r="G415" s="7">
        <f>' data'!H$154</f>
        <v>8619.8070000000007</v>
      </c>
      <c r="I415" s="9">
        <f>0.0005*kin!C415</f>
        <v>0.12754799999999999</v>
      </c>
      <c r="J415" s="9">
        <f>0.0005*kin!D415</f>
        <v>0.127058</v>
      </c>
      <c r="K415" s="9"/>
      <c r="L415" s="9">
        <f t="shared" si="42"/>
        <v>0.64640739999999997</v>
      </c>
      <c r="M415" s="9">
        <f t="shared" si="43"/>
        <v>0.70198070000000012</v>
      </c>
      <c r="N415" s="8"/>
      <c r="O415" s="8">
        <f t="shared" si="38"/>
        <v>0.19731828565081402</v>
      </c>
      <c r="P415" s="8">
        <f t="shared" si="39"/>
        <v>0.18099927818528341</v>
      </c>
      <c r="Q415" s="8"/>
      <c r="R415" s="8">
        <f t="shared" si="40"/>
        <v>0.18915878191804872</v>
      </c>
      <c r="S415" s="8">
        <f t="shared" si="41"/>
        <v>1.1539280841110588E-2</v>
      </c>
    </row>
    <row r="416" spans="1:19" x14ac:dyDescent="0.25">
      <c r="A416" s="7">
        <v>22</v>
      </c>
      <c r="B416" s="3" t="s">
        <v>60</v>
      </c>
      <c r="C416" s="7">
        <f>' data'!G107</f>
        <v>278.32799999999997</v>
      </c>
      <c r="D416" s="7">
        <f>' data'!H107</f>
        <v>281.74700000000001</v>
      </c>
      <c r="F416" s="7">
        <f>' data'!G$155</f>
        <v>5607.5460000000003</v>
      </c>
      <c r="G416" s="7">
        <f>' data'!H$155</f>
        <v>6403.223</v>
      </c>
      <c r="I416" s="9">
        <f>0.0005*kin!C416</f>
        <v>0.13916399999999998</v>
      </c>
      <c r="J416" s="9">
        <f>0.0005*kin!D416</f>
        <v>0.14087350000000001</v>
      </c>
      <c r="K416" s="9"/>
      <c r="L416" s="9">
        <f t="shared" si="42"/>
        <v>0.40075460000000007</v>
      </c>
      <c r="M416" s="9">
        <f t="shared" si="43"/>
        <v>0.48032229999999998</v>
      </c>
      <c r="N416" s="8"/>
      <c r="O416" s="8">
        <f t="shared" si="38"/>
        <v>0.34725490362431261</v>
      </c>
      <c r="P416" s="8">
        <f t="shared" si="39"/>
        <v>0.29328952663659386</v>
      </c>
      <c r="Q416" s="8"/>
      <c r="R416" s="8">
        <f t="shared" si="40"/>
        <v>0.32027221513045323</v>
      </c>
      <c r="S416" s="8">
        <f t="shared" si="41"/>
        <v>3.8159284017304389E-2</v>
      </c>
    </row>
    <row r="417" spans="1:19" x14ac:dyDescent="0.25">
      <c r="A417" s="7">
        <v>22</v>
      </c>
      <c r="B417" s="3" t="s">
        <v>61</v>
      </c>
      <c r="C417" s="7">
        <f>' data'!G108</f>
        <v>424.83699999999999</v>
      </c>
      <c r="D417" s="7">
        <f>' data'!H108</f>
        <v>424.08699999999999</v>
      </c>
      <c r="F417" s="7">
        <f>' data'!G$156</f>
        <v>5889.2659999999996</v>
      </c>
      <c r="G417" s="7">
        <f>' data'!H$156</f>
        <v>6457.1459999999997</v>
      </c>
      <c r="I417" s="9">
        <f>0.0005*kin!C417</f>
        <v>0.21241850000000001</v>
      </c>
      <c r="J417" s="9">
        <f>0.0005*kin!D417</f>
        <v>0.2120435</v>
      </c>
      <c r="K417" s="9"/>
      <c r="L417" s="9">
        <f t="shared" si="42"/>
        <v>0.42892659999999994</v>
      </c>
      <c r="M417" s="9">
        <f t="shared" si="43"/>
        <v>0.4857146</v>
      </c>
      <c r="N417" s="8"/>
      <c r="O417" s="8">
        <f t="shared" si="38"/>
        <v>0.49523275077833839</v>
      </c>
      <c r="P417" s="8">
        <f t="shared" si="39"/>
        <v>0.43655986457891116</v>
      </c>
      <c r="Q417" s="8"/>
      <c r="R417" s="8">
        <f t="shared" si="40"/>
        <v>0.46589630767862478</v>
      </c>
      <c r="S417" s="8">
        <f t="shared" si="41"/>
        <v>4.1487995703401594E-2</v>
      </c>
    </row>
    <row r="418" spans="1:19" x14ac:dyDescent="0.25">
      <c r="A418" s="7">
        <v>22</v>
      </c>
      <c r="B418" s="3" t="s">
        <v>62</v>
      </c>
      <c r="C418" s="7">
        <f>' data'!G109</f>
        <v>386.166</v>
      </c>
      <c r="D418" s="7">
        <f>' data'!H109</f>
        <v>379.74599999999998</v>
      </c>
      <c r="F418" s="7">
        <f>' data'!G$157</f>
        <v>4734.5879999999997</v>
      </c>
      <c r="G418" s="7">
        <f>' data'!H$157</f>
        <v>5214.0050000000001</v>
      </c>
      <c r="I418" s="9">
        <f>0.0005*kin!C418</f>
        <v>0.193083</v>
      </c>
      <c r="J418" s="9">
        <f>0.0005*kin!D418</f>
        <v>0.18987299999999999</v>
      </c>
      <c r="K418" s="9"/>
      <c r="L418" s="9">
        <f t="shared" si="42"/>
        <v>0.31345880000000004</v>
      </c>
      <c r="M418" s="9">
        <f t="shared" si="43"/>
        <v>0.36140050000000001</v>
      </c>
      <c r="N418" s="8"/>
      <c r="O418" s="8">
        <f t="shared" ref="O418:O481" si="44">I418/L418</f>
        <v>0.61597568803300462</v>
      </c>
      <c r="P418" s="8">
        <f t="shared" ref="P418:P481" si="45">J418/M418</f>
        <v>0.52538112149817162</v>
      </c>
      <c r="Q418" s="8"/>
      <c r="R418" s="8">
        <f t="shared" ref="R418:R481" si="46">AVERAGE(O418:Q418)</f>
        <v>0.57067840476558818</v>
      </c>
      <c r="S418" s="8">
        <f t="shared" ref="S418:S481" si="47">STDEVA(O418:Q418)</f>
        <v>6.4060032335436279E-2</v>
      </c>
    </row>
    <row r="419" spans="1:19" x14ac:dyDescent="0.25">
      <c r="A419" s="7">
        <v>22</v>
      </c>
      <c r="B419" s="3" t="s">
        <v>63</v>
      </c>
      <c r="C419" s="7">
        <f>' data'!G110</f>
        <v>406.34500000000003</v>
      </c>
      <c r="D419" s="7">
        <f>' data'!H110</f>
        <v>579.91499999999996</v>
      </c>
      <c r="F419" s="7">
        <f>' data'!G$158</f>
        <v>6172.4790000000003</v>
      </c>
      <c r="G419" s="7">
        <f>' data'!H$158</f>
        <v>5539.1</v>
      </c>
      <c r="I419" s="9">
        <f>0.0005*kin!C419</f>
        <v>0.20317250000000001</v>
      </c>
      <c r="J419" s="9">
        <f>0.0005*kin!D419</f>
        <v>0.28995749999999998</v>
      </c>
      <c r="K419" s="9"/>
      <c r="L419" s="9">
        <f t="shared" si="42"/>
        <v>0.45724790000000004</v>
      </c>
      <c r="M419" s="9">
        <f t="shared" si="43"/>
        <v>0.39390999999999998</v>
      </c>
      <c r="N419" s="8"/>
      <c r="O419" s="8">
        <f t="shared" si="44"/>
        <v>0.44433774326792969</v>
      </c>
      <c r="P419" s="8">
        <f t="shared" si="45"/>
        <v>0.73610088598918533</v>
      </c>
      <c r="Q419" s="8"/>
      <c r="R419" s="8">
        <f t="shared" si="46"/>
        <v>0.59021931462855748</v>
      </c>
      <c r="S419" s="8">
        <f t="shared" si="47"/>
        <v>0.20630769671849861</v>
      </c>
    </row>
    <row r="420" spans="1:19" x14ac:dyDescent="0.25">
      <c r="A420" s="7">
        <v>22</v>
      </c>
      <c r="B420" s="3" t="s">
        <v>64</v>
      </c>
      <c r="C420" s="7">
        <f>' data'!G111</f>
        <v>471.61500000000001</v>
      </c>
      <c r="D420" s="7">
        <f>' data'!H111</f>
        <v>473.74299999999999</v>
      </c>
      <c r="F420" s="7">
        <f>' data'!G$159</f>
        <v>5466.6589999999997</v>
      </c>
      <c r="G420" s="7">
        <f>' data'!H$159</f>
        <v>5926.9579999999996</v>
      </c>
      <c r="I420" s="9">
        <f>0.0005*kin!C420</f>
        <v>0.2358075</v>
      </c>
      <c r="J420" s="9">
        <f>0.0005*kin!D420</f>
        <v>0.23687150000000001</v>
      </c>
      <c r="K420" s="9"/>
      <c r="L420" s="9">
        <f t="shared" si="42"/>
        <v>0.38666590000000001</v>
      </c>
      <c r="M420" s="9">
        <f t="shared" si="43"/>
        <v>0.43269579999999996</v>
      </c>
      <c r="N420" s="8"/>
      <c r="O420" s="8">
        <f t="shared" si="44"/>
        <v>0.60984819194038054</v>
      </c>
      <c r="P420" s="8">
        <f t="shared" si="45"/>
        <v>0.54743193717156491</v>
      </c>
      <c r="Q420" s="8"/>
      <c r="R420" s="8">
        <f t="shared" si="46"/>
        <v>0.57864006455597272</v>
      </c>
      <c r="S420" s="8">
        <f t="shared" si="47"/>
        <v>4.4134957003296713E-2</v>
      </c>
    </row>
    <row r="421" spans="1:19" x14ac:dyDescent="0.25">
      <c r="A421" s="7">
        <v>22</v>
      </c>
      <c r="B421" s="3" t="s">
        <v>65</v>
      </c>
      <c r="C421" s="7">
        <f>' data'!G112</f>
        <v>396.35599999999999</v>
      </c>
      <c r="D421" s="7">
        <f>' data'!H112</f>
        <v>399.92500000000001</v>
      </c>
      <c r="F421" s="7">
        <f>' data'!G$160</f>
        <v>8402.3610000000008</v>
      </c>
      <c r="G421" s="7">
        <f>' data'!H$160</f>
        <v>8505.8719999999994</v>
      </c>
      <c r="I421" s="9">
        <f>0.0005*kin!C421</f>
        <v>0.19817799999999999</v>
      </c>
      <c r="J421" s="9">
        <f>0.0005*kin!D421</f>
        <v>0.19996250000000002</v>
      </c>
      <c r="K421" s="9"/>
      <c r="L421" s="9">
        <f t="shared" si="42"/>
        <v>0.68023610000000012</v>
      </c>
      <c r="M421" s="9">
        <f t="shared" si="43"/>
        <v>0.69058719999999996</v>
      </c>
      <c r="N421" s="8"/>
      <c r="O421" s="8">
        <f t="shared" si="44"/>
        <v>0.29133708134572683</v>
      </c>
      <c r="P421" s="8">
        <f t="shared" si="45"/>
        <v>0.28955430972366708</v>
      </c>
      <c r="Q421" s="8"/>
      <c r="R421" s="8">
        <f t="shared" si="46"/>
        <v>0.29044569553469696</v>
      </c>
      <c r="S421" s="8">
        <f t="shared" si="47"/>
        <v>1.2606099032653924E-3</v>
      </c>
    </row>
    <row r="422" spans="1:19" x14ac:dyDescent="0.25">
      <c r="A422" s="7">
        <v>22</v>
      </c>
      <c r="B422" s="3" t="s">
        <v>66</v>
      </c>
      <c r="C422">
        <f>' data'!I105</f>
        <v>882.875</v>
      </c>
      <c r="D422" s="7">
        <f>' data'!J105</f>
        <v>818.63199999999995</v>
      </c>
      <c r="F422" s="7">
        <f>' data'!I$153</f>
        <v>5811.2939999999999</v>
      </c>
      <c r="G422" s="7">
        <f>' data'!J$153</f>
        <v>6826.4139999999998</v>
      </c>
      <c r="I422" s="9">
        <f>0.0005*kin!C422</f>
        <v>0.44143749999999998</v>
      </c>
      <c r="J422" s="9">
        <f>0.0005*kin!D422</f>
        <v>0.40931599999999996</v>
      </c>
      <c r="K422" s="9"/>
      <c r="L422" s="9">
        <f t="shared" si="42"/>
        <v>0.42112939999999999</v>
      </c>
      <c r="M422" s="9">
        <f t="shared" si="43"/>
        <v>0.52264139999999992</v>
      </c>
      <c r="N422" s="8"/>
      <c r="O422" s="8">
        <f t="shared" si="44"/>
        <v>1.0482229452515071</v>
      </c>
      <c r="P422" s="8">
        <f t="shared" si="45"/>
        <v>0.78316796181856241</v>
      </c>
      <c r="Q422" s="8"/>
      <c r="R422" s="8">
        <f t="shared" si="46"/>
        <v>0.91569545353503479</v>
      </c>
      <c r="S422" s="8">
        <f t="shared" si="47"/>
        <v>0.18742217617272314</v>
      </c>
    </row>
    <row r="423" spans="1:19" x14ac:dyDescent="0.25">
      <c r="A423" s="7">
        <v>22</v>
      </c>
      <c r="B423" s="3" t="s">
        <v>67</v>
      </c>
      <c r="C423" s="7">
        <f>' data'!I106</f>
        <v>588.81600000000003</v>
      </c>
      <c r="D423" s="7">
        <f>' data'!J106</f>
        <v>558.12300000000005</v>
      </c>
      <c r="F423" s="7">
        <f>' data'!I$154</f>
        <v>6232.4189999999999</v>
      </c>
      <c r="G423" s="7">
        <f>' data'!J$154</f>
        <v>6569.7269999999999</v>
      </c>
      <c r="I423" s="9">
        <f>0.0005*kin!C423</f>
        <v>0.294408</v>
      </c>
      <c r="J423" s="9">
        <f>0.0005*kin!D423</f>
        <v>0.27906150000000002</v>
      </c>
      <c r="K423" s="9"/>
      <c r="L423" s="9">
        <f t="shared" si="42"/>
        <v>0.46324189999999998</v>
      </c>
      <c r="M423" s="9">
        <f t="shared" si="43"/>
        <v>0.49697269999999993</v>
      </c>
      <c r="N423" s="8"/>
      <c r="O423" s="8">
        <f t="shared" si="44"/>
        <v>0.63553836559257704</v>
      </c>
      <c r="P423" s="8">
        <f t="shared" si="45"/>
        <v>0.5615227959201784</v>
      </c>
      <c r="Q423" s="8"/>
      <c r="R423" s="8">
        <f t="shared" si="46"/>
        <v>0.59853058075637766</v>
      </c>
      <c r="S423" s="8">
        <f t="shared" si="47"/>
        <v>5.2336911228738445E-2</v>
      </c>
    </row>
    <row r="424" spans="1:19" x14ac:dyDescent="0.25">
      <c r="A424" s="7">
        <v>22</v>
      </c>
      <c r="B424" s="3" t="s">
        <v>68</v>
      </c>
      <c r="C424" s="7">
        <f>' data'!I107</f>
        <v>247.07400000000001</v>
      </c>
      <c r="D424" s="7">
        <f>' data'!J107</f>
        <v>246.33199999999999</v>
      </c>
      <c r="F424" s="7">
        <f>' data'!I$155</f>
        <v>5137.683</v>
      </c>
      <c r="G424" s="7">
        <f>' data'!J$155</f>
        <v>5355.72</v>
      </c>
      <c r="I424" s="9">
        <f>0.0005*kin!C424</f>
        <v>0.12353700000000001</v>
      </c>
      <c r="J424" s="9">
        <f>0.0005*kin!D424</f>
        <v>0.123166</v>
      </c>
      <c r="K424" s="9"/>
      <c r="L424" s="9">
        <f t="shared" si="42"/>
        <v>0.35376830000000004</v>
      </c>
      <c r="M424" s="9">
        <f t="shared" si="43"/>
        <v>0.37557200000000002</v>
      </c>
      <c r="N424" s="8"/>
      <c r="O424" s="8">
        <f t="shared" si="44"/>
        <v>0.34920313662925706</v>
      </c>
      <c r="P424" s="8">
        <f t="shared" si="45"/>
        <v>0.32794244512370463</v>
      </c>
      <c r="Q424" s="8"/>
      <c r="R424" s="8">
        <f t="shared" si="46"/>
        <v>0.33857279087648084</v>
      </c>
      <c r="S424" s="8">
        <f t="shared" si="47"/>
        <v>1.5033579136291353E-2</v>
      </c>
    </row>
    <row r="425" spans="1:19" x14ac:dyDescent="0.25">
      <c r="A425" s="7">
        <v>22</v>
      </c>
      <c r="B425" s="3" t="s">
        <v>69</v>
      </c>
      <c r="C425" s="7">
        <f>' data'!I108</f>
        <v>687.67</v>
      </c>
      <c r="D425" s="7">
        <f>' data'!J108</f>
        <v>647.88699999999994</v>
      </c>
      <c r="F425" s="7">
        <f>' data'!I$156</f>
        <v>6136.652</v>
      </c>
      <c r="G425" s="7">
        <f>' data'!J$156</f>
        <v>6334.527</v>
      </c>
      <c r="I425" s="9">
        <f>0.0005*kin!C425</f>
        <v>0.343835</v>
      </c>
      <c r="J425" s="9">
        <f>0.0005*kin!D425</f>
        <v>0.3239435</v>
      </c>
      <c r="K425" s="9"/>
      <c r="L425" s="9">
        <f t="shared" si="42"/>
        <v>0.45366519999999999</v>
      </c>
      <c r="M425" s="9">
        <f t="shared" si="43"/>
        <v>0.47345269999999995</v>
      </c>
      <c r="N425" s="8"/>
      <c r="O425" s="8">
        <f t="shared" si="44"/>
        <v>0.75790472798001696</v>
      </c>
      <c r="P425" s="8">
        <f t="shared" si="45"/>
        <v>0.68421512856511335</v>
      </c>
      <c r="Q425" s="8"/>
      <c r="R425" s="8">
        <f t="shared" si="46"/>
        <v>0.72105992827256515</v>
      </c>
      <c r="S425" s="8">
        <f t="shared" si="47"/>
        <v>5.2106415449198584E-2</v>
      </c>
    </row>
    <row r="426" spans="1:19" x14ac:dyDescent="0.25">
      <c r="A426" s="7">
        <v>22</v>
      </c>
      <c r="B426" s="3" t="s">
        <v>70</v>
      </c>
      <c r="C426" s="7">
        <f>' data'!I109</f>
        <v>541.38300000000004</v>
      </c>
      <c r="D426" s="7">
        <f>' data'!J109</f>
        <v>545.49</v>
      </c>
      <c r="F426" s="7">
        <f>' data'!I$157</f>
        <v>7671.2160000000003</v>
      </c>
      <c r="G426" s="7">
        <f>' data'!J$157</f>
        <v>8942.4480000000003</v>
      </c>
      <c r="I426" s="9">
        <f>0.0005*kin!C426</f>
        <v>0.27069150000000003</v>
      </c>
      <c r="J426" s="9">
        <f>0.0005*kin!D426</f>
        <v>0.27274500000000002</v>
      </c>
      <c r="K426" s="9"/>
      <c r="L426" s="9">
        <f t="shared" si="42"/>
        <v>0.60712160000000004</v>
      </c>
      <c r="M426" s="9">
        <f t="shared" si="43"/>
        <v>0.73424480000000003</v>
      </c>
      <c r="N426" s="8"/>
      <c r="O426" s="8">
        <f t="shared" si="44"/>
        <v>0.44586043389001478</v>
      </c>
      <c r="P426" s="8">
        <f t="shared" si="45"/>
        <v>0.37146330488142376</v>
      </c>
      <c r="Q426" s="8"/>
      <c r="R426" s="8">
        <f t="shared" si="46"/>
        <v>0.40866186938571925</v>
      </c>
      <c r="S426" s="8">
        <f t="shared" si="47"/>
        <v>5.2606714422785118E-2</v>
      </c>
    </row>
    <row r="427" spans="1:19" x14ac:dyDescent="0.25">
      <c r="A427" s="7">
        <v>22</v>
      </c>
      <c r="B427" s="3" t="s">
        <v>51</v>
      </c>
      <c r="C427" s="7">
        <f>' data'!I110</f>
        <v>265.38099999999997</v>
      </c>
      <c r="D427" s="7">
        <f>' data'!J110</f>
        <v>101.17</v>
      </c>
      <c r="F427" s="7">
        <f>' data'!I$158</f>
        <v>2936.0749999999998</v>
      </c>
      <c r="G427" s="7">
        <f>' data'!J$158</f>
        <v>903.59400000000005</v>
      </c>
      <c r="I427" s="9">
        <f>0.0005*kin!C427</f>
        <v>0.13269049999999999</v>
      </c>
      <c r="J427" s="9">
        <f>0.0005*kin!D427</f>
        <v>5.0585000000000005E-2</v>
      </c>
      <c r="K427" s="9"/>
      <c r="L427" s="9">
        <f t="shared" si="42"/>
        <v>0.13360750000000002</v>
      </c>
      <c r="M427" s="9">
        <f t="shared" si="43"/>
        <v>-6.9640599999999997E-2</v>
      </c>
      <c r="N427" s="8"/>
      <c r="O427" s="8">
        <f t="shared" si="44"/>
        <v>0.99313661283984789</v>
      </c>
      <c r="P427" s="8">
        <f t="shared" si="45"/>
        <v>-0.72637225985990939</v>
      </c>
      <c r="Q427" s="8"/>
      <c r="R427" s="8">
        <f t="shared" si="46"/>
        <v>0.13338217648996925</v>
      </c>
      <c r="S427" s="8">
        <f t="shared" si="47"/>
        <v>1.2158763841964342</v>
      </c>
    </row>
    <row r="428" spans="1:19" x14ac:dyDescent="0.25">
      <c r="A428" s="7">
        <v>22</v>
      </c>
      <c r="B428" s="3" t="s">
        <v>52</v>
      </c>
      <c r="C428" s="7">
        <f>' data'!I111</f>
        <v>154.05000000000001</v>
      </c>
      <c r="D428" s="7">
        <f>' data'!J111</f>
        <v>154.48699999999999</v>
      </c>
      <c r="F428" s="7">
        <f>' data'!I$159</f>
        <v>6725.1210000000001</v>
      </c>
      <c r="G428" s="7">
        <f>' data'!J$159</f>
        <v>6845.0969999999998</v>
      </c>
      <c r="I428" s="9">
        <f>0.0005*kin!C428</f>
        <v>7.702500000000001E-2</v>
      </c>
      <c r="J428" s="9">
        <f>0.0005*kin!D428</f>
        <v>7.7243499999999993E-2</v>
      </c>
      <c r="K428" s="9"/>
      <c r="L428" s="9">
        <f t="shared" si="42"/>
        <v>0.51251210000000003</v>
      </c>
      <c r="M428" s="9">
        <f t="shared" si="43"/>
        <v>0.52450969999999997</v>
      </c>
      <c r="N428" s="8"/>
      <c r="O428" s="8">
        <f t="shared" si="44"/>
        <v>0.15028913463701637</v>
      </c>
      <c r="P428" s="8">
        <f t="shared" si="45"/>
        <v>0.14726801048674601</v>
      </c>
      <c r="Q428" s="8"/>
      <c r="R428" s="8">
        <f t="shared" si="46"/>
        <v>0.14877857256188121</v>
      </c>
      <c r="S428" s="8">
        <f t="shared" si="47"/>
        <v>2.1362573734626219E-3</v>
      </c>
    </row>
    <row r="429" spans="1:19" x14ac:dyDescent="0.25">
      <c r="A429" s="7">
        <v>22</v>
      </c>
      <c r="B429" s="3" t="s">
        <v>53</v>
      </c>
      <c r="C429" s="7">
        <f>' data'!I112</f>
        <v>511.733</v>
      </c>
      <c r="D429" s="7">
        <f>' data'!J112</f>
        <v>490.31799999999998</v>
      </c>
      <c r="F429" s="7">
        <f>' data'!I$160</f>
        <v>7111.6139999999996</v>
      </c>
      <c r="G429" s="7">
        <f>' data'!J$160</f>
        <v>7427.1869999999999</v>
      </c>
      <c r="I429" s="9">
        <f>0.0005*kin!C429</f>
        <v>0.2558665</v>
      </c>
      <c r="J429" s="9">
        <f>0.0005*kin!D429</f>
        <v>0.24515899999999999</v>
      </c>
      <c r="K429" s="9"/>
      <c r="L429" s="9">
        <f t="shared" si="42"/>
        <v>0.55116139999999991</v>
      </c>
      <c r="M429" s="9">
        <f t="shared" si="43"/>
        <v>0.58271870000000003</v>
      </c>
      <c r="N429" s="8"/>
      <c r="O429" s="8">
        <f t="shared" si="44"/>
        <v>0.46423153000191963</v>
      </c>
      <c r="P429" s="8">
        <f t="shared" si="45"/>
        <v>0.42071586170136632</v>
      </c>
      <c r="Q429" s="8"/>
      <c r="R429" s="8">
        <f t="shared" si="46"/>
        <v>0.44247369585164298</v>
      </c>
      <c r="S429" s="8">
        <f t="shared" si="47"/>
        <v>3.0770224143185733E-2</v>
      </c>
    </row>
    <row r="430" spans="1:19" s="8" customFormat="1" x14ac:dyDescent="0.25">
      <c r="A430" s="8">
        <v>22</v>
      </c>
      <c r="B430" s="3" t="s">
        <v>38</v>
      </c>
      <c r="C430" s="8">
        <f>' data'!K111</f>
        <v>2019.027</v>
      </c>
      <c r="D430" s="8">
        <f>' data'!K112</f>
        <v>1950.682</v>
      </c>
      <c r="F430" s="8">
        <f>' data'!$K$159</f>
        <v>6594.4229999999998</v>
      </c>
      <c r="G430" s="8">
        <f>' data'!$K$160</f>
        <v>10007.763000000001</v>
      </c>
      <c r="I430" s="9">
        <f>0.0005*kin!C430</f>
        <v>1.0095135</v>
      </c>
      <c r="J430" s="9">
        <f>0.0005*kin!D430</f>
        <v>0.97534100000000001</v>
      </c>
      <c r="K430" s="9"/>
      <c r="L430" s="9">
        <f t="shared" si="42"/>
        <v>0.49944230000000001</v>
      </c>
      <c r="M430" s="9">
        <f t="shared" si="43"/>
        <v>0.84077630000000003</v>
      </c>
      <c r="O430" s="8">
        <f t="shared" si="44"/>
        <v>2.0212815374268458</v>
      </c>
      <c r="P430" s="8">
        <f t="shared" si="45"/>
        <v>1.1600481602538035</v>
      </c>
      <c r="R430" s="8">
        <f t="shared" si="46"/>
        <v>1.5906648488403246</v>
      </c>
      <c r="S430" s="8">
        <f t="shared" si="47"/>
        <v>0.60898396118325071</v>
      </c>
    </row>
    <row r="431" spans="1:19" s="8" customFormat="1" x14ac:dyDescent="0.25">
      <c r="A431" s="8">
        <v>22</v>
      </c>
      <c r="B431" s="3" t="s">
        <v>39</v>
      </c>
      <c r="C431" s="8">
        <f>' data'!L111</f>
        <v>374.40800000000002</v>
      </c>
      <c r="D431" s="8">
        <f>' data'!L112</f>
        <v>119.004</v>
      </c>
      <c r="F431" s="8">
        <f>' data'!$L$159</f>
        <v>6030.73</v>
      </c>
      <c r="G431" s="8">
        <f>' data'!$L$160</f>
        <v>6880.8360000000002</v>
      </c>
      <c r="I431" s="9">
        <f>0.0005*kin!C431</f>
        <v>0.18720400000000001</v>
      </c>
      <c r="J431" s="9">
        <f>0.0005*kin!D431</f>
        <v>5.9502000000000006E-2</v>
      </c>
      <c r="K431" s="9"/>
      <c r="L431" s="9">
        <f t="shared" si="42"/>
        <v>0.44307299999999994</v>
      </c>
      <c r="M431" s="9">
        <f t="shared" si="43"/>
        <v>0.52808359999999999</v>
      </c>
      <c r="O431" s="8">
        <f t="shared" si="44"/>
        <v>0.42251276877625138</v>
      </c>
      <c r="P431" s="8">
        <f t="shared" si="45"/>
        <v>0.11267534155576883</v>
      </c>
      <c r="R431" s="8">
        <f t="shared" si="46"/>
        <v>0.26759405516601009</v>
      </c>
      <c r="S431" s="8">
        <f t="shared" si="47"/>
        <v>0.21908814585299666</v>
      </c>
    </row>
    <row r="432" spans="1:19" s="8" customFormat="1" x14ac:dyDescent="0.25">
      <c r="A432" s="8">
        <v>22</v>
      </c>
      <c r="B432" s="3" t="s">
        <v>40</v>
      </c>
      <c r="C432" s="8">
        <f>' data'!M111</f>
        <v>240.928</v>
      </c>
      <c r="D432" s="8">
        <f>' data'!M112</f>
        <v>137.43199999999999</v>
      </c>
      <c r="F432" s="8">
        <f>' data'!$M$159</f>
        <v>9851.6730000000007</v>
      </c>
      <c r="G432" s="8">
        <f>' data'!$M$160</f>
        <v>10522.282999999999</v>
      </c>
      <c r="I432" s="9">
        <f>0.0005*kin!C432</f>
        <v>0.120464</v>
      </c>
      <c r="J432" s="9">
        <f>0.0005*kin!D432</f>
        <v>6.8715999999999999E-2</v>
      </c>
      <c r="K432" s="9"/>
      <c r="L432" s="9">
        <f t="shared" si="42"/>
        <v>0.82516730000000005</v>
      </c>
      <c r="M432" s="9">
        <f t="shared" si="43"/>
        <v>0.89222829999999986</v>
      </c>
      <c r="O432" s="8">
        <f t="shared" si="44"/>
        <v>0.14598736522884509</v>
      </c>
      <c r="P432" s="8">
        <f t="shared" si="45"/>
        <v>7.7016162791518725E-2</v>
      </c>
      <c r="R432" s="8">
        <f t="shared" si="46"/>
        <v>0.11150176401018191</v>
      </c>
      <c r="S432" s="8">
        <f t="shared" si="47"/>
        <v>4.8770004950023559E-2</v>
      </c>
    </row>
    <row r="433" spans="1:19" s="8" customFormat="1" x14ac:dyDescent="0.25">
      <c r="A433" s="8">
        <v>22</v>
      </c>
      <c r="B433" s="3" t="s">
        <v>41</v>
      </c>
      <c r="C433" s="8">
        <f>' data'!N111</f>
        <v>232.19399999999999</v>
      </c>
      <c r="D433" s="8">
        <f>' data'!N112</f>
        <v>141.74100000000001</v>
      </c>
      <c r="F433" s="8">
        <f>' data'!$N$159</f>
        <v>7824.8209999999999</v>
      </c>
      <c r="G433" s="8">
        <f>' data'!$N$160</f>
        <v>7626.7629999999999</v>
      </c>
      <c r="I433" s="9">
        <f>0.0005*kin!C433</f>
        <v>0.11609699999999999</v>
      </c>
      <c r="J433" s="9">
        <f>0.0005*kin!D433</f>
        <v>7.0870500000000003E-2</v>
      </c>
      <c r="K433" s="9"/>
      <c r="L433" s="9">
        <f t="shared" si="42"/>
        <v>0.62248210000000004</v>
      </c>
      <c r="M433" s="9">
        <f t="shared" si="43"/>
        <v>0.60267629999999994</v>
      </c>
      <c r="O433" s="8">
        <f t="shared" si="44"/>
        <v>0.18650656781937985</v>
      </c>
      <c r="P433" s="8">
        <f t="shared" si="45"/>
        <v>0.117592976528196</v>
      </c>
      <c r="R433" s="8">
        <f t="shared" si="46"/>
        <v>0.15204977217378793</v>
      </c>
      <c r="S433" s="8">
        <f t="shared" si="47"/>
        <v>4.8729267717914228E-2</v>
      </c>
    </row>
    <row r="434" spans="1:19" x14ac:dyDescent="0.25">
      <c r="A434">
        <v>24</v>
      </c>
      <c r="B434" s="3" t="s">
        <v>42</v>
      </c>
      <c r="C434">
        <f>' data'!C114</f>
        <v>1038.7809999999999</v>
      </c>
      <c r="D434" s="7">
        <f>' data'!D114</f>
        <v>1051.079</v>
      </c>
      <c r="F434" s="7">
        <f>' data'!C$153</f>
        <v>5159.9870000000001</v>
      </c>
      <c r="G434" s="7">
        <f>' data'!D$153</f>
        <v>6089.0780000000004</v>
      </c>
      <c r="I434" s="9">
        <f>0.0005*kin!C434</f>
        <v>0.51939049999999998</v>
      </c>
      <c r="J434" s="9">
        <f>0.0005*kin!D434</f>
        <v>0.52553949999999994</v>
      </c>
      <c r="K434" s="9"/>
      <c r="L434" s="9">
        <f t="shared" si="42"/>
        <v>0.3559987</v>
      </c>
      <c r="M434" s="9">
        <f t="shared" si="43"/>
        <v>0.44890780000000008</v>
      </c>
      <c r="N434" s="8"/>
      <c r="O434" s="8">
        <f t="shared" si="44"/>
        <v>1.4589674063416522</v>
      </c>
      <c r="P434" s="8">
        <f t="shared" si="45"/>
        <v>1.1707069915024864</v>
      </c>
      <c r="Q434" s="8"/>
      <c r="R434" s="8">
        <f t="shared" si="46"/>
        <v>1.3148371989220693</v>
      </c>
      <c r="S434" s="8">
        <f t="shared" si="47"/>
        <v>0.20383089408042179</v>
      </c>
    </row>
    <row r="435" spans="1:19" x14ac:dyDescent="0.25">
      <c r="A435">
        <v>24</v>
      </c>
      <c r="B435" s="3" t="s">
        <v>43</v>
      </c>
      <c r="C435" s="7">
        <f>' data'!C115</f>
        <v>958.07799999999997</v>
      </c>
      <c r="D435" s="7">
        <f>' data'!D115</f>
        <v>985.05200000000002</v>
      </c>
      <c r="F435" s="7">
        <f>' data'!C$154</f>
        <v>6003.8370000000004</v>
      </c>
      <c r="G435" s="7">
        <f>' data'!D$154</f>
        <v>8467.5820000000003</v>
      </c>
      <c r="I435" s="9">
        <f>0.0005*kin!C435</f>
        <v>0.47903899999999999</v>
      </c>
      <c r="J435" s="9">
        <f>0.0005*kin!D435</f>
        <v>0.49252600000000002</v>
      </c>
      <c r="K435" s="9"/>
      <c r="L435" s="9">
        <f t="shared" si="42"/>
        <v>0.44038370000000004</v>
      </c>
      <c r="M435" s="9">
        <f t="shared" si="43"/>
        <v>0.6867582000000001</v>
      </c>
      <c r="N435" s="8"/>
      <c r="O435" s="8">
        <f t="shared" si="44"/>
        <v>1.0877764095265106</v>
      </c>
      <c r="P435" s="8">
        <f t="shared" si="45"/>
        <v>0.71717527362614664</v>
      </c>
      <c r="Q435" s="8"/>
      <c r="R435" s="8">
        <f t="shared" si="46"/>
        <v>0.90247584157632854</v>
      </c>
      <c r="S435" s="8">
        <f t="shared" si="47"/>
        <v>0.26205457631058504</v>
      </c>
    </row>
    <row r="436" spans="1:19" x14ac:dyDescent="0.25">
      <c r="A436" s="7">
        <v>24</v>
      </c>
      <c r="B436" s="3" t="s">
        <v>44</v>
      </c>
      <c r="C436" s="7">
        <f>' data'!C116</f>
        <v>643.58600000000001</v>
      </c>
      <c r="D436" s="7">
        <f>' data'!D116</f>
        <v>667.30799999999999</v>
      </c>
      <c r="F436" s="7">
        <f>' data'!C$155</f>
        <v>4982.8320000000003</v>
      </c>
      <c r="G436" s="7">
        <f>' data'!D$155</f>
        <v>6440.3370000000004</v>
      </c>
      <c r="I436" s="9">
        <f>0.0005*kin!C436</f>
        <v>0.321793</v>
      </c>
      <c r="J436" s="9">
        <f>0.0005*kin!D436</f>
        <v>0.33365400000000001</v>
      </c>
      <c r="K436" s="9"/>
      <c r="L436" s="9">
        <f t="shared" si="42"/>
        <v>0.33828320000000001</v>
      </c>
      <c r="M436" s="9">
        <f t="shared" si="43"/>
        <v>0.48403370000000001</v>
      </c>
      <c r="N436" s="8"/>
      <c r="O436" s="8">
        <f t="shared" si="44"/>
        <v>0.95125326944997557</v>
      </c>
      <c r="P436" s="8">
        <f t="shared" si="45"/>
        <v>0.68931977256955457</v>
      </c>
      <c r="Q436" s="8"/>
      <c r="R436" s="8">
        <f t="shared" si="46"/>
        <v>0.82028652100976507</v>
      </c>
      <c r="S436" s="8">
        <f t="shared" si="47"/>
        <v>0.18521495186405121</v>
      </c>
    </row>
    <row r="437" spans="1:19" x14ac:dyDescent="0.25">
      <c r="A437" s="7">
        <v>24</v>
      </c>
      <c r="B437" s="3" t="s">
        <v>45</v>
      </c>
      <c r="C437" s="7">
        <f>' data'!C117</f>
        <v>527.07799999999997</v>
      </c>
      <c r="D437" s="7">
        <f>' data'!D117</f>
        <v>567.76900000000001</v>
      </c>
      <c r="F437" s="7">
        <f>' data'!C$156</f>
        <v>5067.3220000000001</v>
      </c>
      <c r="G437" s="7">
        <f>' data'!D$156</f>
        <v>6458.9139999999998</v>
      </c>
      <c r="I437" s="9">
        <f>0.0005*kin!C437</f>
        <v>0.26353899999999997</v>
      </c>
      <c r="J437" s="9">
        <f>0.0005*kin!D437</f>
        <v>0.28388449999999998</v>
      </c>
      <c r="K437" s="9"/>
      <c r="L437" s="9">
        <f t="shared" si="42"/>
        <v>0.34673220000000005</v>
      </c>
      <c r="M437" s="9">
        <f t="shared" si="43"/>
        <v>0.48589139999999997</v>
      </c>
      <c r="N437" s="8"/>
      <c r="O437" s="8">
        <f t="shared" si="44"/>
        <v>0.76006497233311454</v>
      </c>
      <c r="P437" s="8">
        <f t="shared" si="45"/>
        <v>0.58425504135286199</v>
      </c>
      <c r="Q437" s="8"/>
      <c r="R437" s="8">
        <f t="shared" si="46"/>
        <v>0.67216000684298827</v>
      </c>
      <c r="S437" s="8">
        <f t="shared" si="47"/>
        <v>0.12431639439607574</v>
      </c>
    </row>
    <row r="438" spans="1:19" x14ac:dyDescent="0.25">
      <c r="A438" s="7">
        <v>24</v>
      </c>
      <c r="B438" s="3" t="s">
        <v>46</v>
      </c>
      <c r="C438" s="7">
        <f>' data'!C118</f>
        <v>541.88300000000004</v>
      </c>
      <c r="D438" s="7">
        <f>' data'!D118</f>
        <v>550.79100000000005</v>
      </c>
      <c r="F438" s="7">
        <f>' data'!C$157</f>
        <v>6284.8249999999998</v>
      </c>
      <c r="G438" s="7">
        <f>' data'!D$157</f>
        <v>7365.2740000000003</v>
      </c>
      <c r="I438" s="9">
        <f>0.0005*kin!C438</f>
        <v>0.2709415</v>
      </c>
      <c r="J438" s="9">
        <f>0.0005*kin!D438</f>
        <v>0.27539550000000002</v>
      </c>
      <c r="K438" s="9"/>
      <c r="L438" s="9">
        <f t="shared" si="42"/>
        <v>0.46848250000000002</v>
      </c>
      <c r="M438" s="9">
        <f t="shared" si="43"/>
        <v>0.57652740000000002</v>
      </c>
      <c r="N438" s="8"/>
      <c r="O438" s="8">
        <f t="shared" si="44"/>
        <v>0.57833857187835191</v>
      </c>
      <c r="P438" s="8">
        <f t="shared" si="45"/>
        <v>0.47767981192220871</v>
      </c>
      <c r="Q438" s="8"/>
      <c r="R438" s="8">
        <f t="shared" si="46"/>
        <v>0.52800919190028028</v>
      </c>
      <c r="S438" s="8">
        <f t="shared" si="47"/>
        <v>7.1176491750817764E-2</v>
      </c>
    </row>
    <row r="439" spans="1:19" x14ac:dyDescent="0.25">
      <c r="A439" s="7">
        <v>24</v>
      </c>
      <c r="B439" s="3" t="s">
        <v>47</v>
      </c>
      <c r="C439" s="7">
        <f>' data'!C119</f>
        <v>4222.7550000000001</v>
      </c>
      <c r="D439" s="7">
        <f>' data'!D119</f>
        <v>3856.877</v>
      </c>
      <c r="F439" s="7">
        <f>' data'!C$158</f>
        <v>4199.518</v>
      </c>
      <c r="G439" s="7">
        <f>' data'!D$158</f>
        <v>4515.18</v>
      </c>
      <c r="I439" s="9">
        <f>0.0005*kin!C439</f>
        <v>2.1113775000000001</v>
      </c>
      <c r="J439" s="9">
        <f>0.0005*kin!D439</f>
        <v>1.9284384999999999</v>
      </c>
      <c r="K439" s="9"/>
      <c r="L439" s="9">
        <f t="shared" si="42"/>
        <v>0.25995180000000007</v>
      </c>
      <c r="M439" s="9">
        <f t="shared" si="43"/>
        <v>0.29151800000000005</v>
      </c>
      <c r="N439" s="8"/>
      <c r="O439" s="8">
        <f t="shared" si="44"/>
        <v>8.1221884210842141</v>
      </c>
      <c r="P439" s="8">
        <f t="shared" si="45"/>
        <v>6.6151609849134516</v>
      </c>
      <c r="Q439" s="8"/>
      <c r="R439" s="8">
        <f t="shared" si="46"/>
        <v>7.3686747029988329</v>
      </c>
      <c r="S439" s="8">
        <f t="shared" si="47"/>
        <v>1.0656293195505284</v>
      </c>
    </row>
    <row r="440" spans="1:19" x14ac:dyDescent="0.25">
      <c r="A440" s="7">
        <v>24</v>
      </c>
      <c r="B440" s="3" t="s">
        <v>48</v>
      </c>
      <c r="C440" s="7">
        <f>' data'!C120</f>
        <v>837.35900000000004</v>
      </c>
      <c r="D440" s="7">
        <f>' data'!D120</f>
        <v>786.03300000000002</v>
      </c>
      <c r="F440" s="7">
        <f>' data'!C$159</f>
        <v>4538.3069999999998</v>
      </c>
      <c r="G440" s="7">
        <f>' data'!D$159</f>
        <v>5409.875</v>
      </c>
      <c r="I440" s="9">
        <f>0.0005*kin!C440</f>
        <v>0.41867950000000004</v>
      </c>
      <c r="J440" s="9">
        <f>0.0005*kin!D440</f>
        <v>0.39301649999999999</v>
      </c>
      <c r="K440" s="9"/>
      <c r="L440" s="9">
        <f t="shared" si="42"/>
        <v>0.2938307</v>
      </c>
      <c r="M440" s="9">
        <f t="shared" si="43"/>
        <v>0.38098750000000003</v>
      </c>
      <c r="N440" s="8"/>
      <c r="O440" s="8">
        <f t="shared" si="44"/>
        <v>1.4249004613881395</v>
      </c>
      <c r="P440" s="8">
        <f t="shared" si="45"/>
        <v>1.0315732143443026</v>
      </c>
      <c r="Q440" s="8"/>
      <c r="R440" s="8">
        <f t="shared" si="46"/>
        <v>1.2282368378662212</v>
      </c>
      <c r="S440" s="8">
        <f t="shared" si="47"/>
        <v>0.27812436361013176</v>
      </c>
    </row>
    <row r="441" spans="1:19" x14ac:dyDescent="0.25">
      <c r="A441" s="7">
        <v>24</v>
      </c>
      <c r="B441" s="3" t="s">
        <v>49</v>
      </c>
      <c r="C441" s="7">
        <f>' data'!C121</f>
        <v>548.26599999999996</v>
      </c>
      <c r="D441" s="7">
        <f>' data'!D121</f>
        <v>488.48700000000002</v>
      </c>
      <c r="F441" s="7">
        <f>' data'!C$160</f>
        <v>4644.8599999999997</v>
      </c>
      <c r="G441" s="7">
        <f>' data'!D$160</f>
        <v>5835.57</v>
      </c>
      <c r="I441" s="9">
        <f>0.0005*kin!C441</f>
        <v>0.27413299999999996</v>
      </c>
      <c r="J441" s="9">
        <f>0.0005*kin!D441</f>
        <v>0.24424350000000003</v>
      </c>
      <c r="K441" s="9"/>
      <c r="L441" s="9">
        <f t="shared" si="42"/>
        <v>0.30448600000000003</v>
      </c>
      <c r="M441" s="9">
        <f t="shared" si="43"/>
        <v>0.42355699999999996</v>
      </c>
      <c r="N441" s="8"/>
      <c r="O441" s="8">
        <f t="shared" si="44"/>
        <v>0.90031397174254291</v>
      </c>
      <c r="P441" s="8">
        <f t="shared" si="45"/>
        <v>0.57664847942543751</v>
      </c>
      <c r="Q441" s="8"/>
      <c r="R441" s="8">
        <f t="shared" si="46"/>
        <v>0.73848122558399021</v>
      </c>
      <c r="S441" s="8">
        <f t="shared" si="47"/>
        <v>0.22886606445350768</v>
      </c>
    </row>
    <row r="442" spans="1:19" x14ac:dyDescent="0.25">
      <c r="A442" s="7">
        <v>24</v>
      </c>
      <c r="B442" s="3" t="s">
        <v>50</v>
      </c>
      <c r="C442">
        <f>' data'!E114</f>
        <v>876.50199999999995</v>
      </c>
      <c r="D442" s="7">
        <f>' data'!F114</f>
        <v>832.34199999999998</v>
      </c>
      <c r="F442" s="7">
        <f>' data'!E$153</f>
        <v>6688.9449999999997</v>
      </c>
      <c r="G442" s="7">
        <f>' data'!F$153</f>
        <v>5894.5339999999997</v>
      </c>
      <c r="I442" s="9">
        <f>0.0005*kin!C442</f>
        <v>0.438251</v>
      </c>
      <c r="J442" s="9">
        <f>0.0005*kin!D442</f>
        <v>0.41617100000000001</v>
      </c>
      <c r="K442" s="9"/>
      <c r="L442" s="9">
        <f t="shared" si="42"/>
        <v>0.50889449999999992</v>
      </c>
      <c r="M442" s="9">
        <f t="shared" si="43"/>
        <v>0.42945339999999999</v>
      </c>
      <c r="N442" s="8"/>
      <c r="O442" s="8">
        <f t="shared" si="44"/>
        <v>0.86118242582696425</v>
      </c>
      <c r="P442" s="8">
        <f t="shared" si="45"/>
        <v>0.96907138236651524</v>
      </c>
      <c r="Q442" s="8"/>
      <c r="R442" s="8">
        <f t="shared" si="46"/>
        <v>0.9151269040967398</v>
      </c>
      <c r="S442" s="8">
        <f t="shared" si="47"/>
        <v>7.6289012784257218E-2</v>
      </c>
    </row>
    <row r="443" spans="1:19" x14ac:dyDescent="0.25">
      <c r="A443" s="7">
        <v>24</v>
      </c>
      <c r="B443" s="3" t="s">
        <v>51</v>
      </c>
      <c r="C443" s="7">
        <f>' data'!E115</f>
        <v>331.85599999999999</v>
      </c>
      <c r="D443" s="7">
        <f>' data'!F115</f>
        <v>280.166</v>
      </c>
      <c r="F443" s="7">
        <f>' data'!E$154</f>
        <v>3490.8649999999998</v>
      </c>
      <c r="G443" s="7">
        <f>' data'!F$154</f>
        <v>2895.2809999999999</v>
      </c>
      <c r="I443" s="9">
        <f>0.0005*kin!C443</f>
        <v>0.16592799999999999</v>
      </c>
      <c r="J443" s="9">
        <f>0.0005*kin!D443</f>
        <v>0.14008300000000001</v>
      </c>
      <c r="K443" s="9"/>
      <c r="L443" s="9">
        <f t="shared" si="42"/>
        <v>0.18908650000000002</v>
      </c>
      <c r="M443" s="9">
        <f t="shared" si="43"/>
        <v>0.12952810000000001</v>
      </c>
      <c r="N443" s="8"/>
      <c r="O443" s="8">
        <f t="shared" si="44"/>
        <v>0.87752430765813516</v>
      </c>
      <c r="P443" s="8">
        <f t="shared" si="45"/>
        <v>1.0814873374966514</v>
      </c>
      <c r="Q443" s="8"/>
      <c r="R443" s="8">
        <f t="shared" si="46"/>
        <v>0.97950582257739327</v>
      </c>
      <c r="S443" s="8">
        <f t="shared" si="47"/>
        <v>0.14422364151016837</v>
      </c>
    </row>
    <row r="444" spans="1:19" x14ac:dyDescent="0.25">
      <c r="A444" s="7">
        <v>24</v>
      </c>
      <c r="B444" s="3" t="s">
        <v>52</v>
      </c>
      <c r="C444" s="7">
        <f>' data'!E116</f>
        <v>158.36500000000001</v>
      </c>
      <c r="D444" s="7">
        <f>' data'!F116</f>
        <v>157.12100000000001</v>
      </c>
      <c r="F444" s="7">
        <f>' data'!E$155</f>
        <v>7420.2330000000002</v>
      </c>
      <c r="G444" s="7">
        <f>' data'!F$155</f>
        <v>7127.6090000000004</v>
      </c>
      <c r="I444" s="9">
        <f>0.0005*kin!C444</f>
        <v>7.9182500000000003E-2</v>
      </c>
      <c r="J444" s="9">
        <f>0.0005*kin!D444</f>
        <v>7.8560500000000005E-2</v>
      </c>
      <c r="K444" s="9"/>
      <c r="L444" s="9">
        <f t="shared" si="42"/>
        <v>0.58202330000000002</v>
      </c>
      <c r="M444" s="9">
        <f t="shared" si="43"/>
        <v>0.5527609</v>
      </c>
      <c r="N444" s="8"/>
      <c r="O444" s="8">
        <f t="shared" si="44"/>
        <v>0.13604695894477076</v>
      </c>
      <c r="P444" s="8">
        <f t="shared" si="45"/>
        <v>0.14212383690669872</v>
      </c>
      <c r="Q444" s="8"/>
      <c r="R444" s="8">
        <f t="shared" si="46"/>
        <v>0.13908539792573474</v>
      </c>
      <c r="S444" s="8">
        <f t="shared" si="47"/>
        <v>4.2970016153223486E-3</v>
      </c>
    </row>
    <row r="445" spans="1:19" x14ac:dyDescent="0.25">
      <c r="A445" s="7">
        <v>24</v>
      </c>
      <c r="B445" s="3" t="s">
        <v>53</v>
      </c>
      <c r="C445" s="7">
        <f>' data'!E117</f>
        <v>648.91200000000003</v>
      </c>
      <c r="D445" s="7">
        <f>' data'!F117</f>
        <v>617.38400000000001</v>
      </c>
      <c r="F445" s="7">
        <f>' data'!E$156</f>
        <v>7963.2269999999999</v>
      </c>
      <c r="G445" s="7">
        <f>' data'!F$156</f>
        <v>6660.0410000000002</v>
      </c>
      <c r="I445" s="9">
        <f>0.0005*kin!C445</f>
        <v>0.32445600000000002</v>
      </c>
      <c r="J445" s="9">
        <f>0.0005*kin!D445</f>
        <v>0.30869200000000002</v>
      </c>
      <c r="K445" s="9"/>
      <c r="L445" s="9">
        <f t="shared" si="42"/>
        <v>0.63632270000000002</v>
      </c>
      <c r="M445" s="9">
        <f t="shared" si="43"/>
        <v>0.50600410000000007</v>
      </c>
      <c r="N445" s="8"/>
      <c r="O445" s="8">
        <f t="shared" si="44"/>
        <v>0.50989222921011623</v>
      </c>
      <c r="P445" s="8">
        <f t="shared" si="45"/>
        <v>0.61005829794659761</v>
      </c>
      <c r="Q445" s="8"/>
      <c r="R445" s="8">
        <f t="shared" si="46"/>
        <v>0.55997526357835692</v>
      </c>
      <c r="S445" s="8">
        <f t="shared" si="47"/>
        <v>7.082810644836382E-2</v>
      </c>
    </row>
    <row r="446" spans="1:19" x14ac:dyDescent="0.25">
      <c r="A446" s="7">
        <v>24</v>
      </c>
      <c r="B446" s="3" t="s">
        <v>54</v>
      </c>
      <c r="C446" s="7">
        <f>' data'!E118</f>
        <v>547.66</v>
      </c>
      <c r="D446" s="7">
        <f>' data'!F118</f>
        <v>460.70299999999997</v>
      </c>
      <c r="F446" s="7">
        <f>' data'!E$157</f>
        <v>5585.8190000000004</v>
      </c>
      <c r="G446" s="7">
        <f>' data'!F$157</f>
        <v>4694.2280000000001</v>
      </c>
      <c r="I446" s="9">
        <f>0.0005*kin!C446</f>
        <v>0.27382999999999996</v>
      </c>
      <c r="J446" s="9">
        <f>0.0005*kin!D446</f>
        <v>0.23035149999999999</v>
      </c>
      <c r="K446" s="9"/>
      <c r="L446" s="9">
        <f t="shared" si="42"/>
        <v>0.39858190000000004</v>
      </c>
      <c r="M446" s="9">
        <f t="shared" si="43"/>
        <v>0.3094228</v>
      </c>
      <c r="N446" s="8"/>
      <c r="O446" s="8">
        <f t="shared" si="44"/>
        <v>0.68701062441621141</v>
      </c>
      <c r="P446" s="8">
        <f t="shared" si="45"/>
        <v>0.74445548291851793</v>
      </c>
      <c r="Q446" s="8"/>
      <c r="R446" s="8">
        <f t="shared" si="46"/>
        <v>0.71573305366736473</v>
      </c>
      <c r="S446" s="8">
        <f t="shared" si="47"/>
        <v>4.0619648991282641E-2</v>
      </c>
    </row>
    <row r="447" spans="1:19" x14ac:dyDescent="0.25">
      <c r="A447" s="7">
        <v>24</v>
      </c>
      <c r="B447" s="3" t="s">
        <v>55</v>
      </c>
      <c r="C447" s="7">
        <f>' data'!E119</f>
        <v>346.02</v>
      </c>
      <c r="D447" s="7">
        <f>' data'!F119</f>
        <v>301.315</v>
      </c>
      <c r="F447" s="7">
        <f>' data'!E$158</f>
        <v>6148.5069999999996</v>
      </c>
      <c r="G447" s="7">
        <f>' data'!F$158</f>
        <v>4353.6120000000001</v>
      </c>
      <c r="I447" s="9">
        <f>0.0005*kin!C447</f>
        <v>0.17301</v>
      </c>
      <c r="J447" s="9">
        <f>0.0005*kin!D447</f>
        <v>0.1506575</v>
      </c>
      <c r="K447" s="9"/>
      <c r="L447" s="9">
        <f t="shared" si="42"/>
        <v>0.45485069999999994</v>
      </c>
      <c r="M447" s="9">
        <f t="shared" si="43"/>
        <v>0.27536119999999997</v>
      </c>
      <c r="N447" s="8"/>
      <c r="O447" s="8">
        <f t="shared" si="44"/>
        <v>0.38036656863449925</v>
      </c>
      <c r="P447" s="8">
        <f t="shared" si="45"/>
        <v>0.54712682832584991</v>
      </c>
      <c r="Q447" s="8"/>
      <c r="R447" s="8">
        <f t="shared" si="46"/>
        <v>0.46374669848017458</v>
      </c>
      <c r="S447" s="8">
        <f t="shared" si="47"/>
        <v>0.11791731046018346</v>
      </c>
    </row>
    <row r="448" spans="1:19" x14ac:dyDescent="0.25">
      <c r="A448" s="7">
        <v>24</v>
      </c>
      <c r="B448" s="3" t="s">
        <v>56</v>
      </c>
      <c r="C448" s="7">
        <f>' data'!E120</f>
        <v>206.11600000000001</v>
      </c>
      <c r="D448" s="7">
        <f>' data'!F120</f>
        <v>207.86699999999999</v>
      </c>
      <c r="F448" s="7">
        <f>' data'!E$159</f>
        <v>3327.3980000000001</v>
      </c>
      <c r="G448" s="7">
        <f>' data'!F$159</f>
        <v>2803.8829999999998</v>
      </c>
      <c r="I448" s="9">
        <f>0.0005*kin!C448</f>
        <v>0.10305800000000001</v>
      </c>
      <c r="J448" s="9">
        <f>0.0005*kin!D448</f>
        <v>0.1039335</v>
      </c>
      <c r="K448" s="9"/>
      <c r="L448" s="9">
        <f t="shared" si="42"/>
        <v>0.17273980000000003</v>
      </c>
      <c r="M448" s="9">
        <f t="shared" si="43"/>
        <v>0.12038829999999998</v>
      </c>
      <c r="N448" s="8"/>
      <c r="O448" s="8">
        <f t="shared" si="44"/>
        <v>0.59660830914473673</v>
      </c>
      <c r="P448" s="8">
        <f t="shared" si="45"/>
        <v>0.86331894378440444</v>
      </c>
      <c r="Q448" s="8"/>
      <c r="R448" s="8">
        <f t="shared" si="46"/>
        <v>0.72996362646457058</v>
      </c>
      <c r="S448" s="8">
        <f t="shared" si="47"/>
        <v>0.18859289836827695</v>
      </c>
    </row>
    <row r="449" spans="1:19" x14ac:dyDescent="0.25">
      <c r="A449" s="7">
        <v>24</v>
      </c>
      <c r="B449" s="3" t="s">
        <v>57</v>
      </c>
      <c r="C449" s="7">
        <f>' data'!E121</f>
        <v>372.45400000000001</v>
      </c>
      <c r="D449" s="7">
        <f>' data'!F121</f>
        <v>374.98099999999999</v>
      </c>
      <c r="F449" s="7">
        <f>' data'!E$160</f>
        <v>7379.2520000000004</v>
      </c>
      <c r="G449" s="7">
        <f>' data'!F$160</f>
        <v>6639.2160000000003</v>
      </c>
      <c r="I449" s="9">
        <f>0.0005*kin!C449</f>
        <v>0.186227</v>
      </c>
      <c r="J449" s="9">
        <f>0.0005*kin!D449</f>
        <v>0.1874905</v>
      </c>
      <c r="K449" s="9"/>
      <c r="L449" s="9">
        <f t="shared" si="42"/>
        <v>0.57792520000000003</v>
      </c>
      <c r="M449" s="9">
        <f t="shared" si="43"/>
        <v>0.50392160000000008</v>
      </c>
      <c r="N449" s="8"/>
      <c r="O449" s="8">
        <f t="shared" si="44"/>
        <v>0.3222337423597379</v>
      </c>
      <c r="P449" s="8">
        <f t="shared" si="45"/>
        <v>0.37206283675873386</v>
      </c>
      <c r="Q449" s="8"/>
      <c r="R449" s="8">
        <f t="shared" si="46"/>
        <v>0.34714828955923588</v>
      </c>
      <c r="S449" s="8">
        <f t="shared" si="47"/>
        <v>3.5234490549914663E-2</v>
      </c>
    </row>
    <row r="450" spans="1:19" x14ac:dyDescent="0.25">
      <c r="A450" s="7">
        <v>24</v>
      </c>
      <c r="B450" s="3" t="s">
        <v>58</v>
      </c>
      <c r="C450">
        <f>' data'!G114</f>
        <v>448.51</v>
      </c>
      <c r="D450" s="7">
        <f>' data'!H114</f>
        <v>418.32100000000003</v>
      </c>
      <c r="F450" s="7">
        <f>' data'!G$153</f>
        <v>5862.02</v>
      </c>
      <c r="G450" s="7">
        <f>' data'!H$153</f>
        <v>5729.2269999999999</v>
      </c>
      <c r="I450" s="9">
        <f>0.0005*kin!C450</f>
        <v>0.22425500000000001</v>
      </c>
      <c r="J450" s="9">
        <f>0.0005*kin!D450</f>
        <v>0.20916050000000003</v>
      </c>
      <c r="K450" s="9"/>
      <c r="L450" s="9">
        <f t="shared" si="42"/>
        <v>0.42620200000000008</v>
      </c>
      <c r="M450" s="9">
        <f t="shared" si="43"/>
        <v>0.41292269999999998</v>
      </c>
      <c r="N450" s="8"/>
      <c r="O450" s="8">
        <f t="shared" si="44"/>
        <v>0.52617068901600639</v>
      </c>
      <c r="P450" s="8">
        <f t="shared" si="45"/>
        <v>0.50653669560912984</v>
      </c>
      <c r="Q450" s="8"/>
      <c r="R450" s="8">
        <f t="shared" si="46"/>
        <v>0.51635369231256811</v>
      </c>
      <c r="S450" s="8">
        <f t="shared" si="47"/>
        <v>1.3883329879774373E-2</v>
      </c>
    </row>
    <row r="451" spans="1:19" x14ac:dyDescent="0.25">
      <c r="A451" s="7">
        <v>24</v>
      </c>
      <c r="B451" s="3" t="s">
        <v>59</v>
      </c>
      <c r="C451" s="7">
        <f>' data'!G115</f>
        <v>261.97199999999998</v>
      </c>
      <c r="D451" s="7">
        <f>' data'!H115</f>
        <v>263.27300000000002</v>
      </c>
      <c r="F451" s="7">
        <f>' data'!G$154</f>
        <v>8064.0739999999996</v>
      </c>
      <c r="G451" s="7">
        <f>' data'!H$154</f>
        <v>8619.8070000000007</v>
      </c>
      <c r="I451" s="9">
        <f>0.0005*kin!C451</f>
        <v>0.13098599999999999</v>
      </c>
      <c r="J451" s="9">
        <f>0.0005*kin!D451</f>
        <v>0.13163650000000002</v>
      </c>
      <c r="K451" s="9"/>
      <c r="L451" s="9">
        <f t="shared" ref="L451:L514" si="48">0.0001*F451-0.16</f>
        <v>0.64640739999999997</v>
      </c>
      <c r="M451" s="9">
        <f t="shared" ref="M451:M514" si="49">0.0001*G451-0.16</f>
        <v>0.70198070000000012</v>
      </c>
      <c r="N451" s="8"/>
      <c r="O451" s="8">
        <f t="shared" si="44"/>
        <v>0.20263691288187605</v>
      </c>
      <c r="P451" s="8">
        <f t="shared" si="45"/>
        <v>0.18752153727303328</v>
      </c>
      <c r="Q451" s="8"/>
      <c r="R451" s="8">
        <f t="shared" si="46"/>
        <v>0.19507922507745468</v>
      </c>
      <c r="S451" s="8">
        <f t="shared" si="47"/>
        <v>1.068818459319446E-2</v>
      </c>
    </row>
    <row r="452" spans="1:19" x14ac:dyDescent="0.25">
      <c r="A452" s="7">
        <v>24</v>
      </c>
      <c r="B452" s="3" t="s">
        <v>60</v>
      </c>
      <c r="C452" s="7">
        <f>' data'!G116</f>
        <v>285.03399999999999</v>
      </c>
      <c r="D452" s="7">
        <f>' data'!H116</f>
        <v>291.74099999999999</v>
      </c>
      <c r="F452" s="7">
        <f>' data'!G$155</f>
        <v>5607.5460000000003</v>
      </c>
      <c r="G452" s="7">
        <f>' data'!H$155</f>
        <v>6403.223</v>
      </c>
      <c r="I452" s="9">
        <f>0.0005*kin!C452</f>
        <v>0.142517</v>
      </c>
      <c r="J452" s="9">
        <f>0.0005*kin!D452</f>
        <v>0.14587049999999999</v>
      </c>
      <c r="K452" s="9"/>
      <c r="L452" s="9">
        <f t="shared" si="48"/>
        <v>0.40075460000000007</v>
      </c>
      <c r="M452" s="9">
        <f t="shared" si="49"/>
        <v>0.48032229999999998</v>
      </c>
      <c r="N452" s="8"/>
      <c r="O452" s="8">
        <f t="shared" si="44"/>
        <v>0.35562161981422041</v>
      </c>
      <c r="P452" s="8">
        <f t="shared" si="45"/>
        <v>0.30369295783268857</v>
      </c>
      <c r="Q452" s="8"/>
      <c r="R452" s="8">
        <f t="shared" si="46"/>
        <v>0.32965728882345446</v>
      </c>
      <c r="S452" s="8">
        <f t="shared" si="47"/>
        <v>3.6719109025085225E-2</v>
      </c>
    </row>
    <row r="453" spans="1:19" x14ac:dyDescent="0.25">
      <c r="A453" s="7">
        <v>24</v>
      </c>
      <c r="B453" s="3" t="s">
        <v>61</v>
      </c>
      <c r="C453" s="7">
        <f>' data'!G117</f>
        <v>443.87099999999998</v>
      </c>
      <c r="D453" s="7">
        <f>' data'!H117</f>
        <v>445.05900000000003</v>
      </c>
      <c r="F453" s="7">
        <f>' data'!G$156</f>
        <v>5889.2659999999996</v>
      </c>
      <c r="G453" s="7">
        <f>' data'!H$156</f>
        <v>6457.1459999999997</v>
      </c>
      <c r="I453" s="9">
        <f>0.0005*kin!C453</f>
        <v>0.22193550000000001</v>
      </c>
      <c r="J453" s="9">
        <f>0.0005*kin!D453</f>
        <v>0.22252950000000002</v>
      </c>
      <c r="K453" s="9"/>
      <c r="L453" s="9">
        <f t="shared" si="48"/>
        <v>0.42892659999999994</v>
      </c>
      <c r="M453" s="9">
        <f t="shared" si="49"/>
        <v>0.4857146</v>
      </c>
      <c r="N453" s="8"/>
      <c r="O453" s="8">
        <f t="shared" si="44"/>
        <v>0.51742069622168463</v>
      </c>
      <c r="P453" s="8">
        <f t="shared" si="45"/>
        <v>0.45814867413909327</v>
      </c>
      <c r="Q453" s="8"/>
      <c r="R453" s="8">
        <f t="shared" si="46"/>
        <v>0.48778468518038898</v>
      </c>
      <c r="S453" s="8">
        <f t="shared" si="47"/>
        <v>4.1911648749239139E-2</v>
      </c>
    </row>
    <row r="454" spans="1:19" x14ac:dyDescent="0.25">
      <c r="A454" s="7">
        <v>24</v>
      </c>
      <c r="B454" s="3" t="s">
        <v>62</v>
      </c>
      <c r="C454" s="7">
        <f>' data'!G118</f>
        <v>401.76</v>
      </c>
      <c r="D454" s="7">
        <f>' data'!H118</f>
        <v>393.77499999999998</v>
      </c>
      <c r="F454" s="7">
        <f>' data'!G$157</f>
        <v>4734.5879999999997</v>
      </c>
      <c r="G454" s="7">
        <f>' data'!H$157</f>
        <v>5214.0050000000001</v>
      </c>
      <c r="I454" s="9">
        <f>0.0005*kin!C454</f>
        <v>0.20088</v>
      </c>
      <c r="J454" s="9">
        <f>0.0005*kin!D454</f>
        <v>0.19688749999999999</v>
      </c>
      <c r="K454" s="9"/>
      <c r="L454" s="9">
        <f t="shared" si="48"/>
        <v>0.31345880000000004</v>
      </c>
      <c r="M454" s="9">
        <f t="shared" si="49"/>
        <v>0.36140050000000001</v>
      </c>
      <c r="N454" s="8"/>
      <c r="O454" s="8">
        <f t="shared" si="44"/>
        <v>0.64084977036854596</v>
      </c>
      <c r="P454" s="8">
        <f t="shared" si="45"/>
        <v>0.54479033648265562</v>
      </c>
      <c r="Q454" s="8"/>
      <c r="R454" s="8">
        <f t="shared" si="46"/>
        <v>0.59282005342560073</v>
      </c>
      <c r="S454" s="8">
        <f t="shared" si="47"/>
        <v>6.7924277097653876E-2</v>
      </c>
    </row>
    <row r="455" spans="1:19" x14ac:dyDescent="0.25">
      <c r="A455" s="7">
        <v>24</v>
      </c>
      <c r="B455" s="3" t="s">
        <v>63</v>
      </c>
      <c r="C455" s="7">
        <f>' data'!G119</f>
        <v>422.99700000000001</v>
      </c>
      <c r="D455" s="7">
        <f>' data'!H119</f>
        <v>607.08600000000001</v>
      </c>
      <c r="F455" s="7">
        <f>' data'!G$158</f>
        <v>6172.4790000000003</v>
      </c>
      <c r="G455" s="7">
        <f>' data'!H$158</f>
        <v>5539.1</v>
      </c>
      <c r="I455" s="9">
        <f>0.0005*kin!C455</f>
        <v>0.21149850000000001</v>
      </c>
      <c r="J455" s="9">
        <f>0.0005*kin!D455</f>
        <v>0.30354300000000001</v>
      </c>
      <c r="K455" s="9"/>
      <c r="L455" s="9">
        <f t="shared" si="48"/>
        <v>0.45724790000000004</v>
      </c>
      <c r="M455" s="9">
        <f t="shared" si="49"/>
        <v>0.39390999999999998</v>
      </c>
      <c r="N455" s="8"/>
      <c r="O455" s="8">
        <f t="shared" si="44"/>
        <v>0.46254668419472234</v>
      </c>
      <c r="P455" s="8">
        <f t="shared" si="45"/>
        <v>0.77058972861821229</v>
      </c>
      <c r="Q455" s="8"/>
      <c r="R455" s="8">
        <f t="shared" si="46"/>
        <v>0.61656820640646726</v>
      </c>
      <c r="S455" s="8">
        <f t="shared" si="47"/>
        <v>0.21781932560919909</v>
      </c>
    </row>
    <row r="456" spans="1:19" x14ac:dyDescent="0.25">
      <c r="A456" s="7">
        <v>24</v>
      </c>
      <c r="B456" s="3" t="s">
        <v>64</v>
      </c>
      <c r="C456" s="7">
        <f>' data'!G120</f>
        <v>496.18400000000003</v>
      </c>
      <c r="D456" s="7">
        <f>' data'!H120</f>
        <v>492.66800000000001</v>
      </c>
      <c r="F456" s="7">
        <f>' data'!G$159</f>
        <v>5466.6589999999997</v>
      </c>
      <c r="G456" s="7">
        <f>' data'!H$159</f>
        <v>5926.9579999999996</v>
      </c>
      <c r="I456" s="9">
        <f>0.0005*kin!C456</f>
        <v>0.24809200000000001</v>
      </c>
      <c r="J456" s="9">
        <f>0.0005*kin!D456</f>
        <v>0.246334</v>
      </c>
      <c r="K456" s="9"/>
      <c r="L456" s="9">
        <f t="shared" si="48"/>
        <v>0.38666590000000001</v>
      </c>
      <c r="M456" s="9">
        <f t="shared" si="49"/>
        <v>0.43269579999999996</v>
      </c>
      <c r="N456" s="8"/>
      <c r="O456" s="8">
        <f t="shared" si="44"/>
        <v>0.64161851355394928</v>
      </c>
      <c r="P456" s="8">
        <f t="shared" si="45"/>
        <v>0.5693006495556463</v>
      </c>
      <c r="Q456" s="8"/>
      <c r="R456" s="8">
        <f t="shared" si="46"/>
        <v>0.60545958155479784</v>
      </c>
      <c r="S456" s="8">
        <f t="shared" si="47"/>
        <v>5.1136452034126527E-2</v>
      </c>
    </row>
    <row r="457" spans="1:19" x14ac:dyDescent="0.25">
      <c r="A457" s="7">
        <v>24</v>
      </c>
      <c r="B457" s="3" t="s">
        <v>65</v>
      </c>
      <c r="C457" s="7">
        <f>' data'!G121</f>
        <v>415.62299999999999</v>
      </c>
      <c r="D457" s="7">
        <f>' data'!H121</f>
        <v>414.43200000000002</v>
      </c>
      <c r="F457" s="7">
        <f>' data'!G$160</f>
        <v>8402.3610000000008</v>
      </c>
      <c r="G457" s="7">
        <f>' data'!H$160</f>
        <v>8505.8719999999994</v>
      </c>
      <c r="I457" s="9">
        <f>0.0005*kin!C457</f>
        <v>0.20781150000000001</v>
      </c>
      <c r="J457" s="9">
        <f>0.0005*kin!D457</f>
        <v>0.20721600000000001</v>
      </c>
      <c r="K457" s="9"/>
      <c r="L457" s="9">
        <f t="shared" si="48"/>
        <v>0.68023610000000012</v>
      </c>
      <c r="M457" s="9">
        <f t="shared" si="49"/>
        <v>0.69058719999999996</v>
      </c>
      <c r="N457" s="8"/>
      <c r="O457" s="8">
        <f t="shared" si="44"/>
        <v>0.30549907598258896</v>
      </c>
      <c r="P457" s="8">
        <f t="shared" si="45"/>
        <v>0.30005769003537863</v>
      </c>
      <c r="Q457" s="8"/>
      <c r="R457" s="8">
        <f t="shared" si="46"/>
        <v>0.3027783830089838</v>
      </c>
      <c r="S457" s="8">
        <f t="shared" si="47"/>
        <v>3.8476409023256103E-3</v>
      </c>
    </row>
    <row r="458" spans="1:19" x14ac:dyDescent="0.25">
      <c r="A458" s="7">
        <v>24</v>
      </c>
      <c r="B458" s="3" t="s">
        <v>66</v>
      </c>
      <c r="C458">
        <f>' data'!I114</f>
        <v>933.57100000000003</v>
      </c>
      <c r="D458" s="7">
        <f>' data'!J114</f>
        <v>866.81500000000005</v>
      </c>
      <c r="F458" s="7">
        <f>' data'!I$153</f>
        <v>5811.2939999999999</v>
      </c>
      <c r="G458" s="7">
        <f>' data'!J$153</f>
        <v>6826.4139999999998</v>
      </c>
      <c r="I458" s="9">
        <f>0.0005*kin!C458</f>
        <v>0.46678550000000002</v>
      </c>
      <c r="J458" s="9">
        <f>0.0005*kin!D458</f>
        <v>0.43340750000000006</v>
      </c>
      <c r="K458" s="9"/>
      <c r="L458" s="9">
        <f t="shared" si="48"/>
        <v>0.42112939999999999</v>
      </c>
      <c r="M458" s="9">
        <f t="shared" si="49"/>
        <v>0.52264139999999992</v>
      </c>
      <c r="N458" s="8"/>
      <c r="O458" s="8">
        <f t="shared" si="44"/>
        <v>1.1084134710138975</v>
      </c>
      <c r="P458" s="8">
        <f t="shared" si="45"/>
        <v>0.82926362128985598</v>
      </c>
      <c r="Q458" s="8"/>
      <c r="R458" s="8">
        <f t="shared" si="46"/>
        <v>0.9688385461518767</v>
      </c>
      <c r="S458" s="8">
        <f t="shared" si="47"/>
        <v>0.1973887517070762</v>
      </c>
    </row>
    <row r="459" spans="1:19" x14ac:dyDescent="0.25">
      <c r="A459" s="7">
        <v>24</v>
      </c>
      <c r="B459" s="3" t="s">
        <v>67</v>
      </c>
      <c r="C459" s="7">
        <f>' data'!I115</f>
        <v>622.928</v>
      </c>
      <c r="D459" s="7">
        <f>' data'!J115</f>
        <v>584.57799999999997</v>
      </c>
      <c r="F459" s="7">
        <f>' data'!I$154</f>
        <v>6232.4189999999999</v>
      </c>
      <c r="G459" s="7">
        <f>' data'!J$154</f>
        <v>6569.7269999999999</v>
      </c>
      <c r="I459" s="9">
        <f>0.0005*kin!C459</f>
        <v>0.31146400000000002</v>
      </c>
      <c r="J459" s="9">
        <f>0.0005*kin!D459</f>
        <v>0.29228900000000002</v>
      </c>
      <c r="K459" s="9"/>
      <c r="L459" s="9">
        <f t="shared" si="48"/>
        <v>0.46324189999999998</v>
      </c>
      <c r="M459" s="9">
        <f t="shared" si="49"/>
        <v>0.49697269999999993</v>
      </c>
      <c r="N459" s="8"/>
      <c r="O459" s="8">
        <f t="shared" si="44"/>
        <v>0.67235714213243669</v>
      </c>
      <c r="P459" s="8">
        <f t="shared" si="45"/>
        <v>0.58813894606283212</v>
      </c>
      <c r="Q459" s="8"/>
      <c r="R459" s="8">
        <f t="shared" si="46"/>
        <v>0.63024804409763435</v>
      </c>
      <c r="S459" s="8">
        <f t="shared" si="47"/>
        <v>5.9551257540115636E-2</v>
      </c>
    </row>
    <row r="460" spans="1:19" x14ac:dyDescent="0.25">
      <c r="A460" s="7">
        <v>24</v>
      </c>
      <c r="B460" s="3" t="s">
        <v>68</v>
      </c>
      <c r="C460" s="7">
        <f>' data'!I116</f>
        <v>255.28299999999999</v>
      </c>
      <c r="D460" s="7">
        <f>' data'!J116</f>
        <v>257.95800000000003</v>
      </c>
      <c r="F460" s="7">
        <f>' data'!I$155</f>
        <v>5137.683</v>
      </c>
      <c r="G460" s="7">
        <f>' data'!J$155</f>
        <v>5355.72</v>
      </c>
      <c r="I460" s="9">
        <f>0.0005*kin!C460</f>
        <v>0.12764149999999999</v>
      </c>
      <c r="J460" s="9">
        <f>0.0005*kin!D460</f>
        <v>0.12897900000000001</v>
      </c>
      <c r="K460" s="9"/>
      <c r="L460" s="9">
        <f t="shared" si="48"/>
        <v>0.35376830000000004</v>
      </c>
      <c r="M460" s="9">
        <f t="shared" si="49"/>
        <v>0.37557200000000002</v>
      </c>
      <c r="N460" s="8"/>
      <c r="O460" s="8">
        <f t="shared" si="44"/>
        <v>0.36080536328438695</v>
      </c>
      <c r="P460" s="8">
        <f t="shared" si="45"/>
        <v>0.34342016976771433</v>
      </c>
      <c r="Q460" s="8"/>
      <c r="R460" s="8">
        <f t="shared" si="46"/>
        <v>0.35211276652605061</v>
      </c>
      <c r="S460" s="8">
        <f t="shared" si="47"/>
        <v>1.2293188227879608E-2</v>
      </c>
    </row>
    <row r="461" spans="1:19" x14ac:dyDescent="0.25">
      <c r="A461" s="7">
        <v>24</v>
      </c>
      <c r="B461" s="3" t="s">
        <v>69</v>
      </c>
      <c r="C461" s="7">
        <f>' data'!I117</f>
        <v>734.82399999999996</v>
      </c>
      <c r="D461" s="7">
        <f>' data'!J117</f>
        <v>678.80899999999997</v>
      </c>
      <c r="F461" s="7">
        <f>' data'!I$156</f>
        <v>6136.652</v>
      </c>
      <c r="G461" s="7">
        <f>' data'!J$156</f>
        <v>6334.527</v>
      </c>
      <c r="I461" s="9">
        <f>0.0005*kin!C461</f>
        <v>0.36741199999999996</v>
      </c>
      <c r="J461" s="9">
        <f>0.0005*kin!D461</f>
        <v>0.3394045</v>
      </c>
      <c r="K461" s="9"/>
      <c r="L461" s="9">
        <f t="shared" si="48"/>
        <v>0.45366519999999999</v>
      </c>
      <c r="M461" s="9">
        <f t="shared" si="49"/>
        <v>0.47345269999999995</v>
      </c>
      <c r="N461" s="8"/>
      <c r="O461" s="8">
        <f t="shared" si="44"/>
        <v>0.80987477108669559</v>
      </c>
      <c r="P461" s="8">
        <f t="shared" si="45"/>
        <v>0.71687097781890363</v>
      </c>
      <c r="Q461" s="8"/>
      <c r="R461" s="8">
        <f t="shared" si="46"/>
        <v>0.76337287445279967</v>
      </c>
      <c r="S461" s="8">
        <f t="shared" si="47"/>
        <v>6.5763612895727463E-2</v>
      </c>
    </row>
    <row r="462" spans="1:19" x14ac:dyDescent="0.25">
      <c r="A462" s="7">
        <v>24</v>
      </c>
      <c r="B462" s="3" t="s">
        <v>70</v>
      </c>
      <c r="C462" s="7">
        <f>' data'!I118</f>
        <v>564.51700000000005</v>
      </c>
      <c r="D462" s="7">
        <f>' data'!J118</f>
        <v>568.78599999999994</v>
      </c>
      <c r="F462" s="7">
        <f>' data'!I$157</f>
        <v>7671.2160000000003</v>
      </c>
      <c r="G462" s="7">
        <f>' data'!J$157</f>
        <v>8942.4480000000003</v>
      </c>
      <c r="I462" s="9">
        <f>0.0005*kin!C462</f>
        <v>0.28225850000000002</v>
      </c>
      <c r="J462" s="9">
        <f>0.0005*kin!D462</f>
        <v>0.28439299999999995</v>
      </c>
      <c r="K462" s="9"/>
      <c r="L462" s="9">
        <f t="shared" si="48"/>
        <v>0.60712160000000004</v>
      </c>
      <c r="M462" s="9">
        <f t="shared" si="49"/>
        <v>0.73424480000000003</v>
      </c>
      <c r="N462" s="8"/>
      <c r="O462" s="8">
        <f t="shared" si="44"/>
        <v>0.46491263035279917</v>
      </c>
      <c r="P462" s="8">
        <f t="shared" si="45"/>
        <v>0.38732722383597395</v>
      </c>
      <c r="Q462" s="8"/>
      <c r="R462" s="8">
        <f t="shared" si="46"/>
        <v>0.42611992709438656</v>
      </c>
      <c r="S462" s="8">
        <f t="shared" si="47"/>
        <v>5.4861167069162067E-2</v>
      </c>
    </row>
    <row r="463" spans="1:19" x14ac:dyDescent="0.25">
      <c r="A463" s="7">
        <v>24</v>
      </c>
      <c r="B463" s="3" t="s">
        <v>51</v>
      </c>
      <c r="C463" s="7">
        <f>' data'!I119</f>
        <v>276.245</v>
      </c>
      <c r="D463" s="7">
        <f>' data'!J119</f>
        <v>108.22199999999999</v>
      </c>
      <c r="F463" s="7">
        <f>' data'!I$158</f>
        <v>2936.0749999999998</v>
      </c>
      <c r="G463" s="7">
        <f>' data'!J$158</f>
        <v>903.59400000000005</v>
      </c>
      <c r="I463" s="9">
        <f>0.0005*kin!C463</f>
        <v>0.13812250000000001</v>
      </c>
      <c r="J463" s="9">
        <f>0.0005*kin!D463</f>
        <v>5.4110999999999999E-2</v>
      </c>
      <c r="K463" s="9"/>
      <c r="L463" s="9">
        <f t="shared" si="48"/>
        <v>0.13360750000000002</v>
      </c>
      <c r="M463" s="9">
        <f t="shared" si="49"/>
        <v>-6.9640599999999997E-2</v>
      </c>
      <c r="N463" s="8"/>
      <c r="O463" s="8">
        <f t="shared" si="44"/>
        <v>1.0337930131167785</v>
      </c>
      <c r="P463" s="8">
        <f t="shared" si="45"/>
        <v>-0.77700364442580916</v>
      </c>
      <c r="Q463" s="8"/>
      <c r="R463" s="8">
        <f t="shared" si="46"/>
        <v>0.12839468434548468</v>
      </c>
      <c r="S463" s="8">
        <f t="shared" si="47"/>
        <v>1.2804265958982981</v>
      </c>
    </row>
    <row r="464" spans="1:19" x14ac:dyDescent="0.25">
      <c r="A464" s="7">
        <v>24</v>
      </c>
      <c r="B464" s="3" t="s">
        <v>52</v>
      </c>
      <c r="C464" s="7">
        <f>' data'!I120</f>
        <v>158.46299999999999</v>
      </c>
      <c r="D464" s="7">
        <f>' data'!J120</f>
        <v>153.12299999999999</v>
      </c>
      <c r="F464" s="7">
        <f>' data'!I$159</f>
        <v>6725.1210000000001</v>
      </c>
      <c r="G464" s="7">
        <f>' data'!J$159</f>
        <v>6845.0969999999998</v>
      </c>
      <c r="I464" s="9">
        <f>0.0005*kin!C464</f>
        <v>7.9231499999999996E-2</v>
      </c>
      <c r="J464" s="9">
        <f>0.0005*kin!D464</f>
        <v>7.6561499999999991E-2</v>
      </c>
      <c r="K464" s="9"/>
      <c r="L464" s="9">
        <f t="shared" si="48"/>
        <v>0.51251210000000003</v>
      </c>
      <c r="M464" s="9">
        <f t="shared" si="49"/>
        <v>0.52450969999999997</v>
      </c>
      <c r="N464" s="8"/>
      <c r="O464" s="8">
        <f t="shared" si="44"/>
        <v>0.15459439884443701</v>
      </c>
      <c r="P464" s="8">
        <f t="shared" si="45"/>
        <v>0.14596774854688102</v>
      </c>
      <c r="Q464" s="8"/>
      <c r="R464" s="8">
        <f t="shared" si="46"/>
        <v>0.15028107369565902</v>
      </c>
      <c r="S464" s="8">
        <f t="shared" si="47"/>
        <v>6.0999629243267909E-3</v>
      </c>
    </row>
    <row r="465" spans="1:19" x14ac:dyDescent="0.25">
      <c r="A465" s="7">
        <v>24</v>
      </c>
      <c r="B465" s="3" t="s">
        <v>53</v>
      </c>
      <c r="C465" s="7">
        <f>' data'!I121</f>
        <v>538.66499999999996</v>
      </c>
      <c r="D465" s="7">
        <f>' data'!J121</f>
        <v>514.04700000000003</v>
      </c>
      <c r="F465" s="7">
        <f>' data'!I$160</f>
        <v>7111.6139999999996</v>
      </c>
      <c r="G465" s="7">
        <f>' data'!J$160</f>
        <v>7427.1869999999999</v>
      </c>
      <c r="I465" s="9">
        <f>0.0005*kin!C465</f>
        <v>0.26933249999999997</v>
      </c>
      <c r="J465" s="9">
        <f>0.0005*kin!D465</f>
        <v>0.25702350000000002</v>
      </c>
      <c r="K465" s="9"/>
      <c r="L465" s="9">
        <f t="shared" si="48"/>
        <v>0.55116139999999991</v>
      </c>
      <c r="M465" s="9">
        <f t="shared" si="49"/>
        <v>0.58271870000000003</v>
      </c>
      <c r="N465" s="8"/>
      <c r="O465" s="8">
        <f t="shared" si="44"/>
        <v>0.48866357477138278</v>
      </c>
      <c r="P465" s="8">
        <f t="shared" si="45"/>
        <v>0.44107645764585895</v>
      </c>
      <c r="Q465" s="8"/>
      <c r="R465" s="8">
        <f t="shared" si="46"/>
        <v>0.4648700162086209</v>
      </c>
      <c r="S465" s="8">
        <f t="shared" si="47"/>
        <v>3.3649173216576386E-2</v>
      </c>
    </row>
    <row r="466" spans="1:19" s="8" customFormat="1" x14ac:dyDescent="0.25">
      <c r="A466" s="8">
        <v>24</v>
      </c>
      <c r="B466" s="3" t="s">
        <v>38</v>
      </c>
      <c r="C466" s="8">
        <f>' data'!K120</f>
        <v>2120.2109999999998</v>
      </c>
      <c r="D466" s="8">
        <f>' data'!K121</f>
        <v>2044.0409999999999</v>
      </c>
      <c r="F466" s="8">
        <f>' data'!$K$159</f>
        <v>6594.4229999999998</v>
      </c>
      <c r="G466" s="8">
        <f>' data'!$K$160</f>
        <v>10007.763000000001</v>
      </c>
      <c r="I466" s="9">
        <f>0.0005*kin!C466</f>
        <v>1.0601054999999999</v>
      </c>
      <c r="J466" s="9">
        <f>0.0005*kin!D466</f>
        <v>1.0220205</v>
      </c>
      <c r="K466" s="9"/>
      <c r="L466" s="9">
        <f t="shared" si="48"/>
        <v>0.49944230000000001</v>
      </c>
      <c r="M466" s="9">
        <f t="shared" si="49"/>
        <v>0.84077630000000003</v>
      </c>
      <c r="O466" s="8">
        <f t="shared" si="44"/>
        <v>2.1225785240857653</v>
      </c>
      <c r="P466" s="8">
        <f t="shared" si="45"/>
        <v>1.21556768429367</v>
      </c>
      <c r="R466" s="8">
        <f t="shared" si="46"/>
        <v>1.6690731041897178</v>
      </c>
      <c r="S466" s="8">
        <f t="shared" si="47"/>
        <v>0.64135351542669605</v>
      </c>
    </row>
    <row r="467" spans="1:19" s="8" customFormat="1" x14ac:dyDescent="0.25">
      <c r="A467" s="8">
        <v>24</v>
      </c>
      <c r="B467" s="3" t="s">
        <v>39</v>
      </c>
      <c r="C467" s="8">
        <f>' data'!L120</f>
        <v>388.99700000000001</v>
      </c>
      <c r="D467" s="8">
        <f>' data'!L121</f>
        <v>120.048</v>
      </c>
      <c r="F467" s="8">
        <f>' data'!$L$159</f>
        <v>6030.73</v>
      </c>
      <c r="G467" s="8">
        <f>' data'!$L$160</f>
        <v>6880.8360000000002</v>
      </c>
      <c r="I467" s="9">
        <f>0.0005*kin!C467</f>
        <v>0.19449850000000002</v>
      </c>
      <c r="J467" s="9">
        <f>0.0005*kin!D467</f>
        <v>6.0024000000000001E-2</v>
      </c>
      <c r="K467" s="9"/>
      <c r="L467" s="9">
        <f t="shared" si="48"/>
        <v>0.44307299999999994</v>
      </c>
      <c r="M467" s="9">
        <f t="shared" si="49"/>
        <v>0.52808359999999999</v>
      </c>
      <c r="O467" s="8">
        <f t="shared" si="44"/>
        <v>0.43897619579617814</v>
      </c>
      <c r="P467" s="8">
        <f t="shared" si="45"/>
        <v>0.11366382141009493</v>
      </c>
      <c r="R467" s="8">
        <f t="shared" si="46"/>
        <v>0.27632000860313655</v>
      </c>
      <c r="S467" s="8">
        <f t="shared" si="47"/>
        <v>0.23003058593229633</v>
      </c>
    </row>
    <row r="468" spans="1:19" s="8" customFormat="1" x14ac:dyDescent="0.25">
      <c r="A468" s="8">
        <v>24</v>
      </c>
      <c r="B468" s="3" t="s">
        <v>40</v>
      </c>
      <c r="C468" s="8">
        <f>' data'!M120</f>
        <v>251.553</v>
      </c>
      <c r="D468" s="8">
        <f>' data'!M121</f>
        <v>138.13999999999999</v>
      </c>
      <c r="F468" s="8">
        <f>' data'!$M$159</f>
        <v>9851.6730000000007</v>
      </c>
      <c r="G468" s="8">
        <f>' data'!$M$160</f>
        <v>10522.282999999999</v>
      </c>
      <c r="I468" s="9">
        <f>0.0005*kin!C468</f>
        <v>0.12577650000000001</v>
      </c>
      <c r="J468" s="9">
        <f>0.0005*kin!D468</f>
        <v>6.9069999999999993E-2</v>
      </c>
      <c r="K468" s="9"/>
      <c r="L468" s="9">
        <f t="shared" si="48"/>
        <v>0.82516730000000005</v>
      </c>
      <c r="M468" s="9">
        <f t="shared" si="49"/>
        <v>0.89222829999999986</v>
      </c>
      <c r="O468" s="8">
        <f t="shared" si="44"/>
        <v>0.15242545360195442</v>
      </c>
      <c r="P468" s="8">
        <f t="shared" si="45"/>
        <v>7.7412922230778836E-2</v>
      </c>
      <c r="R468" s="8">
        <f t="shared" si="46"/>
        <v>0.11491918791636663</v>
      </c>
      <c r="S468" s="8">
        <f t="shared" si="47"/>
        <v>5.3041869606526904E-2</v>
      </c>
    </row>
    <row r="469" spans="1:19" s="8" customFormat="1" x14ac:dyDescent="0.25">
      <c r="A469" s="8">
        <v>24</v>
      </c>
      <c r="B469" s="3" t="s">
        <v>41</v>
      </c>
      <c r="C469" s="8">
        <f>' data'!N120</f>
        <v>240.37</v>
      </c>
      <c r="D469" s="8">
        <f>' data'!N121</f>
        <v>141.99700000000001</v>
      </c>
      <c r="F469" s="8">
        <f>' data'!$N$159</f>
        <v>7824.8209999999999</v>
      </c>
      <c r="G469" s="8">
        <f>' data'!$N$160</f>
        <v>7626.7629999999999</v>
      </c>
      <c r="I469" s="9">
        <f>0.0005*kin!C469</f>
        <v>0.120185</v>
      </c>
      <c r="J469" s="9">
        <f>0.0005*kin!D469</f>
        <v>7.0998500000000006E-2</v>
      </c>
      <c r="K469" s="9"/>
      <c r="L469" s="9">
        <f t="shared" si="48"/>
        <v>0.62248210000000004</v>
      </c>
      <c r="M469" s="9">
        <f t="shared" si="49"/>
        <v>0.60267629999999994</v>
      </c>
      <c r="O469" s="8">
        <f t="shared" si="44"/>
        <v>0.19307382493408243</v>
      </c>
      <c r="P469" s="8">
        <f t="shared" si="45"/>
        <v>0.11780536251384037</v>
      </c>
      <c r="R469" s="8">
        <f t="shared" si="46"/>
        <v>0.15543959372396141</v>
      </c>
      <c r="S469" s="8">
        <f t="shared" si="47"/>
        <v>5.3222840186837886E-2</v>
      </c>
    </row>
    <row r="470" spans="1:19" x14ac:dyDescent="0.25">
      <c r="A470" s="7">
        <v>26</v>
      </c>
      <c r="B470" s="3" t="s">
        <v>42</v>
      </c>
      <c r="C470">
        <f>' data'!C123</f>
        <v>1085.616</v>
      </c>
      <c r="D470" s="7">
        <f>' data'!D123</f>
        <v>1094.703</v>
      </c>
      <c r="F470" s="7">
        <f>' data'!C$153</f>
        <v>5159.9870000000001</v>
      </c>
      <c r="G470" s="7">
        <f>' data'!D$153</f>
        <v>6089.0780000000004</v>
      </c>
      <c r="I470" s="9">
        <f>0.0005*kin!C470</f>
        <v>0.54280799999999996</v>
      </c>
      <c r="J470" s="9">
        <f>0.0005*kin!D470</f>
        <v>0.54735149999999999</v>
      </c>
      <c r="K470" s="9"/>
      <c r="L470" s="9">
        <f t="shared" si="48"/>
        <v>0.3559987</v>
      </c>
      <c r="M470" s="9">
        <f t="shared" si="49"/>
        <v>0.44890780000000008</v>
      </c>
      <c r="N470" s="8"/>
      <c r="O470" s="8">
        <f t="shared" si="44"/>
        <v>1.5247471409305706</v>
      </c>
      <c r="P470" s="8">
        <f t="shared" si="45"/>
        <v>1.2192960336175933</v>
      </c>
      <c r="Q470" s="8"/>
      <c r="R470" s="8">
        <f t="shared" si="46"/>
        <v>1.372021587274082</v>
      </c>
      <c r="S470" s="8">
        <f t="shared" si="47"/>
        <v>0.21598654930194522</v>
      </c>
    </row>
    <row r="471" spans="1:19" x14ac:dyDescent="0.25">
      <c r="A471" s="7">
        <v>26</v>
      </c>
      <c r="B471" s="3" t="s">
        <v>43</v>
      </c>
      <c r="C471" s="7">
        <f>' data'!C124</f>
        <v>1006.994</v>
      </c>
      <c r="D471" s="7">
        <f>' data'!D124</f>
        <v>1030.6669999999999</v>
      </c>
      <c r="F471" s="7">
        <f>' data'!C$154</f>
        <v>6003.8370000000004</v>
      </c>
      <c r="G471" s="7">
        <f>' data'!D$154</f>
        <v>8467.5820000000003</v>
      </c>
      <c r="I471" s="9">
        <f>0.0005*kin!C471</f>
        <v>0.50349699999999997</v>
      </c>
      <c r="J471" s="9">
        <f>0.0005*kin!D471</f>
        <v>0.5153335</v>
      </c>
      <c r="K471" s="9"/>
      <c r="L471" s="9">
        <f t="shared" si="48"/>
        <v>0.44038370000000004</v>
      </c>
      <c r="M471" s="9">
        <f t="shared" si="49"/>
        <v>0.6867582000000001</v>
      </c>
      <c r="N471" s="8"/>
      <c r="O471" s="8">
        <f t="shared" si="44"/>
        <v>1.143314341561688</v>
      </c>
      <c r="P471" s="8">
        <f t="shared" si="45"/>
        <v>0.75038565247564559</v>
      </c>
      <c r="Q471" s="8"/>
      <c r="R471" s="8">
        <f t="shared" si="46"/>
        <v>0.94684999701866679</v>
      </c>
      <c r="S471" s="8">
        <f t="shared" si="47"/>
        <v>0.27784254057548124</v>
      </c>
    </row>
    <row r="472" spans="1:19" x14ac:dyDescent="0.25">
      <c r="A472" s="7">
        <v>26</v>
      </c>
      <c r="B472" s="3" t="s">
        <v>44</v>
      </c>
      <c r="C472" s="7">
        <f>' data'!C125</f>
        <v>679.90200000000004</v>
      </c>
      <c r="D472" s="7">
        <f>' data'!D125</f>
        <v>705.99</v>
      </c>
      <c r="F472" s="7">
        <f>' data'!C$155</f>
        <v>4982.8320000000003</v>
      </c>
      <c r="G472" s="7">
        <f>' data'!D$155</f>
        <v>6440.3370000000004</v>
      </c>
      <c r="I472" s="9">
        <f>0.0005*kin!C472</f>
        <v>0.339951</v>
      </c>
      <c r="J472" s="9">
        <f>0.0005*kin!D472</f>
        <v>0.352995</v>
      </c>
      <c r="K472" s="9"/>
      <c r="L472" s="9">
        <f t="shared" si="48"/>
        <v>0.33828320000000001</v>
      </c>
      <c r="M472" s="9">
        <f t="shared" si="49"/>
        <v>0.48403370000000001</v>
      </c>
      <c r="N472" s="8"/>
      <c r="O472" s="8">
        <f t="shared" si="44"/>
        <v>1.0049301886703212</v>
      </c>
      <c r="P472" s="8">
        <f t="shared" si="45"/>
        <v>0.72927773417429409</v>
      </c>
      <c r="Q472" s="8"/>
      <c r="R472" s="8">
        <f t="shared" si="46"/>
        <v>0.86710396142230772</v>
      </c>
      <c r="S472" s="8">
        <f t="shared" si="47"/>
        <v>0.19491571982485664</v>
      </c>
    </row>
    <row r="473" spans="1:19" x14ac:dyDescent="0.25">
      <c r="A473" s="7">
        <v>26</v>
      </c>
      <c r="B473" s="3" t="s">
        <v>45</v>
      </c>
      <c r="C473" s="7">
        <f>' data'!C126</f>
        <v>549.53700000000003</v>
      </c>
      <c r="D473" s="7">
        <f>' data'!D126</f>
        <v>598.40800000000002</v>
      </c>
      <c r="F473" s="7">
        <f>' data'!C$156</f>
        <v>5067.3220000000001</v>
      </c>
      <c r="G473" s="7">
        <f>' data'!D$156</f>
        <v>6458.9139999999998</v>
      </c>
      <c r="I473" s="9">
        <f>0.0005*kin!C473</f>
        <v>0.27476850000000003</v>
      </c>
      <c r="J473" s="9">
        <f>0.0005*kin!D473</f>
        <v>0.29920400000000003</v>
      </c>
      <c r="K473" s="9"/>
      <c r="L473" s="9">
        <f t="shared" si="48"/>
        <v>0.34673220000000005</v>
      </c>
      <c r="M473" s="9">
        <f t="shared" si="49"/>
        <v>0.48589139999999997</v>
      </c>
      <c r="N473" s="8"/>
      <c r="O473" s="8">
        <f t="shared" si="44"/>
        <v>0.79245163846911248</v>
      </c>
      <c r="P473" s="8">
        <f t="shared" si="45"/>
        <v>0.61578369158211077</v>
      </c>
      <c r="Q473" s="8"/>
      <c r="R473" s="8">
        <f t="shared" si="46"/>
        <v>0.70411766502561157</v>
      </c>
      <c r="S473" s="8">
        <f t="shared" si="47"/>
        <v>0.12492310326210469</v>
      </c>
    </row>
    <row r="474" spans="1:19" x14ac:dyDescent="0.25">
      <c r="A474" s="7">
        <v>26</v>
      </c>
      <c r="B474" s="3" t="s">
        <v>46</v>
      </c>
      <c r="C474" s="7">
        <f>' data'!C127</f>
        <v>568.55499999999995</v>
      </c>
      <c r="D474" s="7">
        <f>' data'!D127</f>
        <v>578.36699999999996</v>
      </c>
      <c r="F474" s="7">
        <f>' data'!C$157</f>
        <v>6284.8249999999998</v>
      </c>
      <c r="G474" s="7">
        <f>' data'!D$157</f>
        <v>7365.2740000000003</v>
      </c>
      <c r="I474" s="9">
        <f>0.0005*kin!C474</f>
        <v>0.28427749999999996</v>
      </c>
      <c r="J474" s="9">
        <f>0.0005*kin!D474</f>
        <v>0.28918349999999998</v>
      </c>
      <c r="K474" s="9"/>
      <c r="L474" s="9">
        <f t="shared" si="48"/>
        <v>0.46848250000000002</v>
      </c>
      <c r="M474" s="9">
        <f t="shared" si="49"/>
        <v>0.57652740000000002</v>
      </c>
      <c r="N474" s="8"/>
      <c r="O474" s="8">
        <f t="shared" si="44"/>
        <v>0.60680495002481405</v>
      </c>
      <c r="P474" s="8">
        <f t="shared" si="45"/>
        <v>0.5015954141988741</v>
      </c>
      <c r="Q474" s="8"/>
      <c r="R474" s="8">
        <f t="shared" si="46"/>
        <v>0.55420018211184408</v>
      </c>
      <c r="S474" s="8">
        <f t="shared" si="47"/>
        <v>7.439437622801115E-2</v>
      </c>
    </row>
    <row r="475" spans="1:19" x14ac:dyDescent="0.25">
      <c r="A475" s="7">
        <v>26</v>
      </c>
      <c r="B475" s="3" t="s">
        <v>47</v>
      </c>
      <c r="C475" s="7">
        <f>' data'!C128</f>
        <v>4438.6959999999999</v>
      </c>
      <c r="D475" s="7">
        <f>' data'!D128</f>
        <v>4051.5320000000002</v>
      </c>
      <c r="F475" s="7">
        <f>' data'!C$158</f>
        <v>4199.518</v>
      </c>
      <c r="G475" s="7">
        <f>' data'!D$158</f>
        <v>4515.18</v>
      </c>
      <c r="I475" s="9">
        <f>0.0005*kin!C475</f>
        <v>2.2193480000000001</v>
      </c>
      <c r="J475" s="9">
        <f>0.0005*kin!D475</f>
        <v>2.025766</v>
      </c>
      <c r="K475" s="9"/>
      <c r="L475" s="9">
        <f t="shared" si="48"/>
        <v>0.25995180000000007</v>
      </c>
      <c r="M475" s="9">
        <f t="shared" si="49"/>
        <v>0.29151800000000005</v>
      </c>
      <c r="N475" s="8"/>
      <c r="O475" s="8">
        <f t="shared" si="44"/>
        <v>8.5375365740879641</v>
      </c>
      <c r="P475" s="8">
        <f t="shared" si="45"/>
        <v>6.9490254461131027</v>
      </c>
      <c r="Q475" s="8"/>
      <c r="R475" s="8">
        <f t="shared" si="46"/>
        <v>7.7432810101005334</v>
      </c>
      <c r="S475" s="8">
        <f t="shared" si="47"/>
        <v>1.1232469905813163</v>
      </c>
    </row>
    <row r="476" spans="1:19" x14ac:dyDescent="0.25">
      <c r="A476" s="7">
        <v>26</v>
      </c>
      <c r="B476" s="3" t="s">
        <v>48</v>
      </c>
      <c r="C476" s="7">
        <f>' data'!C129</f>
        <v>878.03899999999999</v>
      </c>
      <c r="D476" s="7">
        <f>' data'!D129</f>
        <v>824.84799999999996</v>
      </c>
      <c r="F476" s="7">
        <f>' data'!C$159</f>
        <v>4538.3069999999998</v>
      </c>
      <c r="G476" s="7">
        <f>' data'!D$159</f>
        <v>5409.875</v>
      </c>
      <c r="I476" s="9">
        <f>0.0005*kin!C476</f>
        <v>0.43901950000000001</v>
      </c>
      <c r="J476" s="9">
        <f>0.0005*kin!D476</f>
        <v>0.41242400000000001</v>
      </c>
      <c r="K476" s="9"/>
      <c r="L476" s="9">
        <f t="shared" si="48"/>
        <v>0.2938307</v>
      </c>
      <c r="M476" s="9">
        <f t="shared" si="49"/>
        <v>0.38098750000000003</v>
      </c>
      <c r="N476" s="8"/>
      <c r="O476" s="8">
        <f t="shared" si="44"/>
        <v>1.4941239972542011</v>
      </c>
      <c r="P476" s="8">
        <f t="shared" si="45"/>
        <v>1.0825132058138389</v>
      </c>
      <c r="Q476" s="8"/>
      <c r="R476" s="8">
        <f t="shared" si="46"/>
        <v>1.28831860153402</v>
      </c>
      <c r="S476" s="8">
        <f t="shared" si="47"/>
        <v>0.2910527818370417</v>
      </c>
    </row>
    <row r="477" spans="1:19" x14ac:dyDescent="0.25">
      <c r="A477" s="7">
        <v>26</v>
      </c>
      <c r="B477" s="3" t="s">
        <v>49</v>
      </c>
      <c r="C477" s="7">
        <f>' data'!C130</f>
        <v>575.58699999999999</v>
      </c>
      <c r="D477" s="7">
        <f>' data'!D130</f>
        <v>515.38199999999995</v>
      </c>
      <c r="F477" s="7">
        <f>' data'!C$160</f>
        <v>4644.8599999999997</v>
      </c>
      <c r="G477" s="7">
        <f>' data'!D$160</f>
        <v>5835.57</v>
      </c>
      <c r="I477" s="9">
        <f>0.0005*kin!C477</f>
        <v>0.28779349999999998</v>
      </c>
      <c r="J477" s="9">
        <f>0.0005*kin!D477</f>
        <v>0.257691</v>
      </c>
      <c r="K477" s="9"/>
      <c r="L477" s="9">
        <f t="shared" si="48"/>
        <v>0.30448600000000003</v>
      </c>
      <c r="M477" s="9">
        <f t="shared" si="49"/>
        <v>0.42355699999999996</v>
      </c>
      <c r="N477" s="8"/>
      <c r="O477" s="8">
        <f t="shared" si="44"/>
        <v>0.94517810342675834</v>
      </c>
      <c r="P477" s="8">
        <f t="shared" si="45"/>
        <v>0.60839745299924219</v>
      </c>
      <c r="Q477" s="8"/>
      <c r="R477" s="8">
        <f t="shared" si="46"/>
        <v>0.77678777821300027</v>
      </c>
      <c r="S477" s="8">
        <f t="shared" si="47"/>
        <v>0.23813988168971273</v>
      </c>
    </row>
    <row r="478" spans="1:19" x14ac:dyDescent="0.25">
      <c r="A478" s="7">
        <v>26</v>
      </c>
      <c r="B478" s="3" t="s">
        <v>50</v>
      </c>
      <c r="C478">
        <f>' data'!E123</f>
        <v>915.38699999999994</v>
      </c>
      <c r="D478" s="7">
        <f>' data'!F123</f>
        <v>868.04100000000005</v>
      </c>
      <c r="F478" s="7">
        <f>' data'!E$153</f>
        <v>6688.9449999999997</v>
      </c>
      <c r="G478" s="7">
        <f>' data'!F$153</f>
        <v>5894.5339999999997</v>
      </c>
      <c r="I478" s="9">
        <f>0.0005*kin!C478</f>
        <v>0.45769349999999998</v>
      </c>
      <c r="J478" s="9">
        <f>0.0005*kin!D478</f>
        <v>0.43402050000000003</v>
      </c>
      <c r="K478" s="9"/>
      <c r="L478" s="9">
        <f t="shared" si="48"/>
        <v>0.50889449999999992</v>
      </c>
      <c r="M478" s="9">
        <f t="shared" si="49"/>
        <v>0.42945339999999999</v>
      </c>
      <c r="N478" s="8"/>
      <c r="O478" s="8">
        <f t="shared" si="44"/>
        <v>0.89938779059313878</v>
      </c>
      <c r="P478" s="8">
        <f t="shared" si="45"/>
        <v>1.0106346812017324</v>
      </c>
      <c r="Q478" s="8"/>
      <c r="R478" s="8">
        <f t="shared" si="46"/>
        <v>0.95501123589743564</v>
      </c>
      <c r="S478" s="8">
        <f t="shared" si="47"/>
        <v>7.8663430735254586E-2</v>
      </c>
    </row>
    <row r="479" spans="1:19" x14ac:dyDescent="0.25">
      <c r="A479" s="7">
        <v>26</v>
      </c>
      <c r="B479" s="3" t="s">
        <v>51</v>
      </c>
      <c r="C479" s="7">
        <f>' data'!E124</f>
        <v>347.38499999999999</v>
      </c>
      <c r="D479" s="7">
        <f>' data'!F124</f>
        <v>289.387</v>
      </c>
      <c r="F479" s="7">
        <f>' data'!E$154</f>
        <v>3490.8649999999998</v>
      </c>
      <c r="G479" s="7">
        <f>' data'!F$154</f>
        <v>2895.2809999999999</v>
      </c>
      <c r="I479" s="9">
        <f>0.0005*kin!C479</f>
        <v>0.1736925</v>
      </c>
      <c r="J479" s="9">
        <f>0.0005*kin!D479</f>
        <v>0.1446935</v>
      </c>
      <c r="K479" s="9"/>
      <c r="L479" s="9">
        <f t="shared" si="48"/>
        <v>0.18908650000000002</v>
      </c>
      <c r="M479" s="9">
        <f t="shared" si="49"/>
        <v>0.12952810000000001</v>
      </c>
      <c r="N479" s="8"/>
      <c r="O479" s="8">
        <f t="shared" si="44"/>
        <v>0.91858752475718775</v>
      </c>
      <c r="P479" s="8">
        <f t="shared" si="45"/>
        <v>1.117081930484582</v>
      </c>
      <c r="Q479" s="8"/>
      <c r="R479" s="8">
        <f t="shared" si="46"/>
        <v>1.017834727620885</v>
      </c>
      <c r="S479" s="8">
        <f t="shared" si="47"/>
        <v>0.14035674031743439</v>
      </c>
    </row>
    <row r="480" spans="1:19" x14ac:dyDescent="0.25">
      <c r="A480" s="7">
        <v>26</v>
      </c>
      <c r="B480" s="3" t="s">
        <v>52</v>
      </c>
      <c r="C480" s="7">
        <f>' data'!E125</f>
        <v>163.643</v>
      </c>
      <c r="D480" s="7">
        <f>' data'!F125</f>
        <v>161.499</v>
      </c>
      <c r="F480" s="7">
        <f>' data'!E$155</f>
        <v>7420.2330000000002</v>
      </c>
      <c r="G480" s="7">
        <f>' data'!F$155</f>
        <v>7127.6090000000004</v>
      </c>
      <c r="I480" s="9">
        <f>0.0005*kin!C480</f>
        <v>8.1821500000000005E-2</v>
      </c>
      <c r="J480" s="9">
        <f>0.0005*kin!D480</f>
        <v>8.0749500000000002E-2</v>
      </c>
      <c r="K480" s="9"/>
      <c r="L480" s="9">
        <f t="shared" si="48"/>
        <v>0.58202330000000002</v>
      </c>
      <c r="M480" s="9">
        <f t="shared" si="49"/>
        <v>0.5527609</v>
      </c>
      <c r="N480" s="8"/>
      <c r="O480" s="8">
        <f t="shared" si="44"/>
        <v>0.1405811416828158</v>
      </c>
      <c r="P480" s="8">
        <f t="shared" si="45"/>
        <v>0.14608395781973726</v>
      </c>
      <c r="Q480" s="8"/>
      <c r="R480" s="8">
        <f t="shared" si="46"/>
        <v>0.14333254975127652</v>
      </c>
      <c r="S480" s="8">
        <f t="shared" si="47"/>
        <v>3.891078606039931E-3</v>
      </c>
    </row>
    <row r="481" spans="1:19" x14ac:dyDescent="0.25">
      <c r="A481" s="7">
        <v>26</v>
      </c>
      <c r="B481" s="3" t="s">
        <v>53</v>
      </c>
      <c r="C481" s="7">
        <f>' data'!E126</f>
        <v>684.64599999999996</v>
      </c>
      <c r="D481" s="7">
        <f>' data'!F126</f>
        <v>646.33500000000004</v>
      </c>
      <c r="F481" s="7">
        <f>' data'!E$156</f>
        <v>7963.2269999999999</v>
      </c>
      <c r="G481" s="7">
        <f>' data'!F$156</f>
        <v>6660.0410000000002</v>
      </c>
      <c r="I481" s="9">
        <f>0.0005*kin!C481</f>
        <v>0.34232299999999999</v>
      </c>
      <c r="J481" s="9">
        <f>0.0005*kin!D481</f>
        <v>0.32316750000000005</v>
      </c>
      <c r="K481" s="9"/>
      <c r="L481" s="9">
        <f t="shared" si="48"/>
        <v>0.63632270000000002</v>
      </c>
      <c r="M481" s="9">
        <f t="shared" si="49"/>
        <v>0.50600410000000007</v>
      </c>
      <c r="N481" s="8"/>
      <c r="O481" s="8">
        <f t="shared" si="44"/>
        <v>0.53797074974694437</v>
      </c>
      <c r="P481" s="8">
        <f t="shared" si="45"/>
        <v>0.63866577365677468</v>
      </c>
      <c r="Q481" s="8"/>
      <c r="R481" s="8">
        <f t="shared" si="46"/>
        <v>0.58831826170185952</v>
      </c>
      <c r="S481" s="8">
        <f t="shared" si="47"/>
        <v>7.1202134238382564E-2</v>
      </c>
    </row>
    <row r="482" spans="1:19" x14ac:dyDescent="0.25">
      <c r="A482" s="7">
        <v>26</v>
      </c>
      <c r="B482" s="3" t="s">
        <v>54</v>
      </c>
      <c r="C482" s="7">
        <f>' data'!E127</f>
        <v>573.50199999999995</v>
      </c>
      <c r="D482" s="7">
        <f>' data'!F127</f>
        <v>481.07499999999999</v>
      </c>
      <c r="F482" s="7">
        <f>' data'!E$157</f>
        <v>5585.8190000000004</v>
      </c>
      <c r="G482" s="7">
        <f>' data'!F$157</f>
        <v>4694.2280000000001</v>
      </c>
      <c r="I482" s="9">
        <f>0.0005*kin!C482</f>
        <v>0.28675099999999998</v>
      </c>
      <c r="J482" s="9">
        <f>0.0005*kin!D482</f>
        <v>0.24053749999999999</v>
      </c>
      <c r="K482" s="9"/>
      <c r="L482" s="9">
        <f t="shared" si="48"/>
        <v>0.39858190000000004</v>
      </c>
      <c r="M482" s="9">
        <f t="shared" si="49"/>
        <v>0.3094228</v>
      </c>
      <c r="N482" s="8"/>
      <c r="O482" s="8">
        <f t="shared" ref="O482:O545" si="50">I482/L482</f>
        <v>0.71942805230242501</v>
      </c>
      <c r="P482" s="8">
        <f t="shared" ref="P482:P545" si="51">J482/M482</f>
        <v>0.77737484115585531</v>
      </c>
      <c r="Q482" s="8"/>
      <c r="R482" s="8">
        <f t="shared" ref="R482:R545" si="52">AVERAGE(O482:Q482)</f>
        <v>0.74840144672914022</v>
      </c>
      <c r="S482" s="8">
        <f t="shared" ref="S482:S545" si="53">STDEVA(O482:Q482)</f>
        <v>4.0974567346245605E-2</v>
      </c>
    </row>
    <row r="483" spans="1:19" x14ac:dyDescent="0.25">
      <c r="A483" s="7">
        <v>26</v>
      </c>
      <c r="B483" s="3" t="s">
        <v>55</v>
      </c>
      <c r="C483" s="7">
        <f>' data'!E128</f>
        <v>356.774</v>
      </c>
      <c r="D483" s="7">
        <f>' data'!F128</f>
        <v>316.78100000000001</v>
      </c>
      <c r="F483" s="7">
        <f>' data'!E$158</f>
        <v>6148.5069999999996</v>
      </c>
      <c r="G483" s="7">
        <f>' data'!F$158</f>
        <v>4353.6120000000001</v>
      </c>
      <c r="I483" s="9">
        <f>0.0005*kin!C483</f>
        <v>0.17838700000000002</v>
      </c>
      <c r="J483" s="9">
        <f>0.0005*kin!D483</f>
        <v>0.15839050000000002</v>
      </c>
      <c r="K483" s="9"/>
      <c r="L483" s="9">
        <f t="shared" si="48"/>
        <v>0.45485069999999994</v>
      </c>
      <c r="M483" s="9">
        <f t="shared" si="49"/>
        <v>0.27536119999999997</v>
      </c>
      <c r="N483" s="8"/>
      <c r="O483" s="8">
        <f t="shared" si="50"/>
        <v>0.39218803005030012</v>
      </c>
      <c r="P483" s="8">
        <f t="shared" si="51"/>
        <v>0.57520994243197676</v>
      </c>
      <c r="Q483" s="8"/>
      <c r="R483" s="8">
        <f t="shared" si="52"/>
        <v>0.48369898624113844</v>
      </c>
      <c r="S483" s="8">
        <f t="shared" si="53"/>
        <v>0.12941603535081386</v>
      </c>
    </row>
    <row r="484" spans="1:19" x14ac:dyDescent="0.25">
      <c r="A484" s="7">
        <v>26</v>
      </c>
      <c r="B484" s="3" t="s">
        <v>56</v>
      </c>
      <c r="C484" s="7">
        <f>' data'!E129</f>
        <v>214.37299999999999</v>
      </c>
      <c r="D484" s="7">
        <f>' data'!F129</f>
        <v>216.46199999999999</v>
      </c>
      <c r="F484" s="7">
        <f>' data'!E$159</f>
        <v>3327.3980000000001</v>
      </c>
      <c r="G484" s="7">
        <f>' data'!F$159</f>
        <v>2803.8829999999998</v>
      </c>
      <c r="I484" s="9">
        <f>0.0005*kin!C484</f>
        <v>0.1071865</v>
      </c>
      <c r="J484" s="9">
        <f>0.0005*kin!D484</f>
        <v>0.10823099999999999</v>
      </c>
      <c r="K484" s="9"/>
      <c r="L484" s="9">
        <f t="shared" si="48"/>
        <v>0.17273980000000003</v>
      </c>
      <c r="M484" s="9">
        <f t="shared" si="49"/>
        <v>0.12038829999999998</v>
      </c>
      <c r="N484" s="8"/>
      <c r="O484" s="8">
        <f t="shared" si="50"/>
        <v>0.62050841786316757</v>
      </c>
      <c r="P484" s="8">
        <f t="shared" si="51"/>
        <v>0.89901593427268278</v>
      </c>
      <c r="Q484" s="8"/>
      <c r="R484" s="8">
        <f t="shared" si="52"/>
        <v>0.75976217606792518</v>
      </c>
      <c r="S484" s="8">
        <f t="shared" si="53"/>
        <v>0.19693455346459168</v>
      </c>
    </row>
    <row r="485" spans="1:19" x14ac:dyDescent="0.25">
      <c r="A485" s="7">
        <v>26</v>
      </c>
      <c r="B485" s="3" t="s">
        <v>57</v>
      </c>
      <c r="C485" s="7">
        <f>' data'!E130</f>
        <v>384.68</v>
      </c>
      <c r="D485" s="7">
        <f>' data'!F130</f>
        <v>395.57499999999999</v>
      </c>
      <c r="F485" s="7">
        <f>' data'!E$160</f>
        <v>7379.2520000000004</v>
      </c>
      <c r="G485" s="7">
        <f>' data'!F$160</f>
        <v>6639.2160000000003</v>
      </c>
      <c r="I485" s="9">
        <f>0.0005*kin!C485</f>
        <v>0.19234000000000001</v>
      </c>
      <c r="J485" s="9">
        <f>0.0005*kin!D485</f>
        <v>0.1977875</v>
      </c>
      <c r="K485" s="9"/>
      <c r="L485" s="9">
        <f t="shared" si="48"/>
        <v>0.57792520000000003</v>
      </c>
      <c r="M485" s="9">
        <f t="shared" si="49"/>
        <v>0.50392160000000008</v>
      </c>
      <c r="N485" s="8"/>
      <c r="O485" s="8">
        <f t="shared" si="50"/>
        <v>0.33281123577930155</v>
      </c>
      <c r="P485" s="8">
        <f t="shared" si="51"/>
        <v>0.39249657089515505</v>
      </c>
      <c r="Q485" s="8"/>
      <c r="R485" s="8">
        <f t="shared" si="52"/>
        <v>0.3626539033372283</v>
      </c>
      <c r="S485" s="8">
        <f t="shared" si="53"/>
        <v>4.220390519781158E-2</v>
      </c>
    </row>
    <row r="486" spans="1:19" x14ac:dyDescent="0.25">
      <c r="A486" s="7">
        <v>26</v>
      </c>
      <c r="B486" s="3" t="s">
        <v>58</v>
      </c>
      <c r="C486">
        <f>' data'!G123</f>
        <v>466.65300000000002</v>
      </c>
      <c r="D486" s="7">
        <f>' data'!H123</f>
        <v>439.21800000000002</v>
      </c>
      <c r="F486" s="7">
        <f>' data'!G$153</f>
        <v>5862.02</v>
      </c>
      <c r="G486" s="7">
        <f>' data'!H$153</f>
        <v>5729.2269999999999</v>
      </c>
      <c r="I486" s="9">
        <f>0.0005*kin!C486</f>
        <v>0.23332650000000002</v>
      </c>
      <c r="J486" s="9">
        <f>0.0005*kin!D486</f>
        <v>0.21960900000000003</v>
      </c>
      <c r="K486" s="9"/>
      <c r="L486" s="9">
        <f t="shared" si="48"/>
        <v>0.42620200000000008</v>
      </c>
      <c r="M486" s="9">
        <f t="shared" si="49"/>
        <v>0.41292269999999998</v>
      </c>
      <c r="N486" s="8"/>
      <c r="O486" s="8">
        <f t="shared" si="50"/>
        <v>0.54745519730081038</v>
      </c>
      <c r="P486" s="8">
        <f t="shared" si="51"/>
        <v>0.53184046311815758</v>
      </c>
      <c r="Q486" s="8"/>
      <c r="R486" s="8">
        <f t="shared" si="52"/>
        <v>0.53964783020948404</v>
      </c>
      <c r="S486" s="8">
        <f t="shared" si="53"/>
        <v>1.1041284426979178E-2</v>
      </c>
    </row>
    <row r="487" spans="1:19" x14ac:dyDescent="0.25">
      <c r="A487" s="7">
        <v>26</v>
      </c>
      <c r="B487" s="3" t="s">
        <v>59</v>
      </c>
      <c r="C487" s="7">
        <f>' data'!G124</f>
        <v>273.41699999999997</v>
      </c>
      <c r="D487" s="7">
        <f>' data'!H124</f>
        <v>273.62400000000002</v>
      </c>
      <c r="F487" s="7">
        <f>' data'!G$154</f>
        <v>8064.0739999999996</v>
      </c>
      <c r="G487" s="7">
        <f>' data'!H$154</f>
        <v>8619.8070000000007</v>
      </c>
      <c r="I487" s="9">
        <f>0.0005*kin!C487</f>
        <v>0.13670849999999998</v>
      </c>
      <c r="J487" s="9">
        <f>0.0005*kin!D487</f>
        <v>0.13681200000000002</v>
      </c>
      <c r="K487" s="9"/>
      <c r="L487" s="9">
        <f t="shared" si="48"/>
        <v>0.64640739999999997</v>
      </c>
      <c r="M487" s="9">
        <f t="shared" si="49"/>
        <v>0.70198070000000012</v>
      </c>
      <c r="N487" s="8"/>
      <c r="O487" s="8">
        <f t="shared" si="50"/>
        <v>0.21148968901036713</v>
      </c>
      <c r="P487" s="8">
        <f t="shared" si="51"/>
        <v>0.19489424709254827</v>
      </c>
      <c r="Q487" s="8"/>
      <c r="R487" s="8">
        <f t="shared" si="52"/>
        <v>0.2031919680514577</v>
      </c>
      <c r="S487" s="8">
        <f t="shared" si="53"/>
        <v>1.1734749516877203E-2</v>
      </c>
    </row>
    <row r="488" spans="1:19" x14ac:dyDescent="0.25">
      <c r="A488" s="7">
        <v>26</v>
      </c>
      <c r="B488" s="3" t="s">
        <v>60</v>
      </c>
      <c r="C488" s="7">
        <f>' data'!G125</f>
        <v>305.54899999999998</v>
      </c>
      <c r="D488" s="7">
        <f>' data'!H125</f>
        <v>308.17200000000003</v>
      </c>
      <c r="F488" s="7">
        <f>' data'!G$155</f>
        <v>5607.5460000000003</v>
      </c>
      <c r="G488" s="7">
        <f>' data'!H$155</f>
        <v>6403.223</v>
      </c>
      <c r="I488" s="9">
        <f>0.0005*kin!C488</f>
        <v>0.15277449999999998</v>
      </c>
      <c r="J488" s="9">
        <f>0.0005*kin!D488</f>
        <v>0.15408600000000003</v>
      </c>
      <c r="K488" s="9"/>
      <c r="L488" s="9">
        <f t="shared" si="48"/>
        <v>0.40075460000000007</v>
      </c>
      <c r="M488" s="9">
        <f t="shared" si="49"/>
        <v>0.48032229999999998</v>
      </c>
      <c r="N488" s="8"/>
      <c r="O488" s="8">
        <f t="shared" si="50"/>
        <v>0.38121708397108844</v>
      </c>
      <c r="P488" s="8">
        <f t="shared" si="51"/>
        <v>0.32079709811516149</v>
      </c>
      <c r="Q488" s="8"/>
      <c r="R488" s="8">
        <f t="shared" si="52"/>
        <v>0.351007091043125</v>
      </c>
      <c r="S488" s="8">
        <f t="shared" si="53"/>
        <v>4.2723381717921234E-2</v>
      </c>
    </row>
    <row r="489" spans="1:19" x14ac:dyDescent="0.25">
      <c r="A489" s="7">
        <v>26</v>
      </c>
      <c r="B489" s="3" t="s">
        <v>61</v>
      </c>
      <c r="C489" s="7">
        <f>' data'!G126</f>
        <v>462.71199999999999</v>
      </c>
      <c r="D489" s="7">
        <f>' data'!H126</f>
        <v>468.91300000000001</v>
      </c>
      <c r="F489" s="7">
        <f>' data'!G$156</f>
        <v>5889.2659999999996</v>
      </c>
      <c r="G489" s="7">
        <f>' data'!H$156</f>
        <v>6457.1459999999997</v>
      </c>
      <c r="I489" s="9">
        <f>0.0005*kin!C489</f>
        <v>0.23135600000000001</v>
      </c>
      <c r="J489" s="9">
        <f>0.0005*kin!D489</f>
        <v>0.23445650000000001</v>
      </c>
      <c r="K489" s="9"/>
      <c r="L489" s="9">
        <f t="shared" si="48"/>
        <v>0.42892659999999994</v>
      </c>
      <c r="M489" s="9">
        <f t="shared" si="49"/>
        <v>0.4857146</v>
      </c>
      <c r="N489" s="8"/>
      <c r="O489" s="8">
        <f t="shared" si="50"/>
        <v>0.53938366144697025</v>
      </c>
      <c r="P489" s="8">
        <f t="shared" si="51"/>
        <v>0.4827042464854876</v>
      </c>
      <c r="Q489" s="8"/>
      <c r="R489" s="8">
        <f t="shared" si="52"/>
        <v>0.51104395396622893</v>
      </c>
      <c r="S489" s="8">
        <f t="shared" si="53"/>
        <v>4.0078398672950641E-2</v>
      </c>
    </row>
    <row r="490" spans="1:19" x14ac:dyDescent="0.25">
      <c r="A490" s="7">
        <v>26</v>
      </c>
      <c r="B490" s="3" t="s">
        <v>62</v>
      </c>
      <c r="C490" s="7">
        <f>' data'!G127</f>
        <v>420.15</v>
      </c>
      <c r="D490" s="7">
        <f>' data'!H127</f>
        <v>415.065</v>
      </c>
      <c r="F490" s="7">
        <f>' data'!G$157</f>
        <v>4734.5879999999997</v>
      </c>
      <c r="G490" s="7">
        <f>' data'!H$157</f>
        <v>5214.0050000000001</v>
      </c>
      <c r="I490" s="9">
        <f>0.0005*kin!C490</f>
        <v>0.21007499999999998</v>
      </c>
      <c r="J490" s="9">
        <f>0.0005*kin!D490</f>
        <v>0.20753250000000001</v>
      </c>
      <c r="K490" s="9"/>
      <c r="L490" s="9">
        <f t="shared" si="48"/>
        <v>0.31345880000000004</v>
      </c>
      <c r="M490" s="9">
        <f t="shared" si="49"/>
        <v>0.36140050000000001</v>
      </c>
      <c r="N490" s="8"/>
      <c r="O490" s="8">
        <f t="shared" si="50"/>
        <v>0.67018376896740484</v>
      </c>
      <c r="P490" s="8">
        <f t="shared" si="51"/>
        <v>0.57424519335197377</v>
      </c>
      <c r="Q490" s="8"/>
      <c r="R490" s="8">
        <f t="shared" si="52"/>
        <v>0.62221448115968925</v>
      </c>
      <c r="S490" s="8">
        <f t="shared" si="53"/>
        <v>6.7838817395049655E-2</v>
      </c>
    </row>
    <row r="491" spans="1:19" x14ac:dyDescent="0.25">
      <c r="A491" s="7">
        <v>26</v>
      </c>
      <c r="B491" s="3" t="s">
        <v>63</v>
      </c>
      <c r="C491" s="7">
        <f>' data'!G128</f>
        <v>443.57499999999999</v>
      </c>
      <c r="D491" s="7">
        <f>' data'!H128</f>
        <v>640.98099999999999</v>
      </c>
      <c r="F491" s="7">
        <f>' data'!G$158</f>
        <v>6172.4790000000003</v>
      </c>
      <c r="G491" s="7">
        <f>' data'!H$158</f>
        <v>5539.1</v>
      </c>
      <c r="I491" s="9">
        <f>0.0005*kin!C491</f>
        <v>0.2217875</v>
      </c>
      <c r="J491" s="9">
        <f>0.0005*kin!D491</f>
        <v>0.32049050000000001</v>
      </c>
      <c r="K491" s="9"/>
      <c r="L491" s="9">
        <f t="shared" si="48"/>
        <v>0.45724790000000004</v>
      </c>
      <c r="M491" s="9">
        <f t="shared" si="49"/>
        <v>0.39390999999999998</v>
      </c>
      <c r="N491" s="8"/>
      <c r="O491" s="8">
        <f t="shared" si="50"/>
        <v>0.48504870115313808</v>
      </c>
      <c r="P491" s="8">
        <f t="shared" si="51"/>
        <v>0.81361351577771579</v>
      </c>
      <c r="Q491" s="8"/>
      <c r="R491" s="8">
        <f t="shared" si="52"/>
        <v>0.64933110846542696</v>
      </c>
      <c r="S491" s="8">
        <f t="shared" si="53"/>
        <v>0.23233040848033959</v>
      </c>
    </row>
    <row r="492" spans="1:19" x14ac:dyDescent="0.25">
      <c r="A492" s="7">
        <v>26</v>
      </c>
      <c r="B492" s="3" t="s">
        <v>64</v>
      </c>
      <c r="C492" s="7">
        <f>' data'!G129</f>
        <v>516.58699999999999</v>
      </c>
      <c r="D492" s="7">
        <f>' data'!H129</f>
        <v>516.20100000000002</v>
      </c>
      <c r="F492" s="7">
        <f>' data'!G$159</f>
        <v>5466.6589999999997</v>
      </c>
      <c r="G492" s="7">
        <f>' data'!H$159</f>
        <v>5926.9579999999996</v>
      </c>
      <c r="I492" s="9">
        <f>0.0005*kin!C492</f>
        <v>0.25829350000000001</v>
      </c>
      <c r="J492" s="9">
        <f>0.0005*kin!D492</f>
        <v>0.25810050000000001</v>
      </c>
      <c r="K492" s="9"/>
      <c r="L492" s="9">
        <f t="shared" si="48"/>
        <v>0.38666590000000001</v>
      </c>
      <c r="M492" s="9">
        <f t="shared" si="49"/>
        <v>0.43269579999999996</v>
      </c>
      <c r="N492" s="8"/>
      <c r="O492" s="8">
        <f t="shared" si="50"/>
        <v>0.66800175552072216</v>
      </c>
      <c r="P492" s="8">
        <f t="shared" si="51"/>
        <v>0.59649411896302218</v>
      </c>
      <c r="Q492" s="8"/>
      <c r="R492" s="8">
        <f t="shared" si="52"/>
        <v>0.63224793724187212</v>
      </c>
      <c r="S492" s="8">
        <f t="shared" si="53"/>
        <v>5.0563534716572725E-2</v>
      </c>
    </row>
    <row r="493" spans="1:19" x14ac:dyDescent="0.25">
      <c r="A493" s="7">
        <v>26</v>
      </c>
      <c r="B493" s="3" t="s">
        <v>65</v>
      </c>
      <c r="C493" s="7">
        <f>' data'!G130</f>
        <v>432.34800000000001</v>
      </c>
      <c r="D493" s="7">
        <f>' data'!H130</f>
        <v>435.17099999999999</v>
      </c>
      <c r="F493" s="7">
        <f>' data'!G$160</f>
        <v>8402.3610000000008</v>
      </c>
      <c r="G493" s="7">
        <f>' data'!H$160</f>
        <v>8505.8719999999994</v>
      </c>
      <c r="I493" s="9">
        <f>0.0005*kin!C493</f>
        <v>0.21617400000000001</v>
      </c>
      <c r="J493" s="9">
        <f>0.0005*kin!D493</f>
        <v>0.21758549999999999</v>
      </c>
      <c r="K493" s="9"/>
      <c r="L493" s="9">
        <f t="shared" si="48"/>
        <v>0.68023610000000012</v>
      </c>
      <c r="M493" s="9">
        <f t="shared" si="49"/>
        <v>0.69058719999999996</v>
      </c>
      <c r="N493" s="8"/>
      <c r="O493" s="8">
        <f t="shared" si="50"/>
        <v>0.31779260171578655</v>
      </c>
      <c r="P493" s="8">
        <f t="shared" si="51"/>
        <v>0.31507317251174072</v>
      </c>
      <c r="Q493" s="8"/>
      <c r="R493" s="8">
        <f t="shared" si="52"/>
        <v>0.31643288711376361</v>
      </c>
      <c r="S493" s="8">
        <f t="shared" si="53"/>
        <v>1.9229268311375426E-3</v>
      </c>
    </row>
    <row r="494" spans="1:19" x14ac:dyDescent="0.25">
      <c r="A494" s="7">
        <v>26</v>
      </c>
      <c r="B494" s="3" t="s">
        <v>66</v>
      </c>
      <c r="C494">
        <f>' data'!I123</f>
        <v>981.505</v>
      </c>
      <c r="D494" s="7">
        <f>' data'!J123</f>
        <v>911.68499999999995</v>
      </c>
      <c r="F494" s="7">
        <f>' data'!I$153</f>
        <v>5811.2939999999999</v>
      </c>
      <c r="G494" s="7">
        <f>' data'!J$153</f>
        <v>6826.4139999999998</v>
      </c>
      <c r="I494" s="9">
        <f>0.0005*kin!C494</f>
        <v>0.49075249999999998</v>
      </c>
      <c r="J494" s="9">
        <f>0.0005*kin!D494</f>
        <v>0.45584249999999998</v>
      </c>
      <c r="K494" s="9"/>
      <c r="L494" s="9">
        <f t="shared" si="48"/>
        <v>0.42112939999999999</v>
      </c>
      <c r="M494" s="9">
        <f t="shared" si="49"/>
        <v>0.52264139999999992</v>
      </c>
      <c r="N494" s="8"/>
      <c r="O494" s="8">
        <f t="shared" si="50"/>
        <v>1.1653247196704861</v>
      </c>
      <c r="P494" s="8">
        <f t="shared" si="51"/>
        <v>0.87218980356320808</v>
      </c>
      <c r="Q494" s="8"/>
      <c r="R494" s="8">
        <f t="shared" si="52"/>
        <v>1.0187572616168472</v>
      </c>
      <c r="S494" s="8">
        <f t="shared" si="53"/>
        <v>0.20727768698200463</v>
      </c>
    </row>
    <row r="495" spans="1:19" x14ac:dyDescent="0.25">
      <c r="A495" s="7">
        <v>26</v>
      </c>
      <c r="B495" s="3" t="s">
        <v>67</v>
      </c>
      <c r="C495" s="7">
        <f>' data'!I124</f>
        <v>653.29700000000003</v>
      </c>
      <c r="D495" s="7">
        <f>' data'!J124</f>
        <v>619.49599999999998</v>
      </c>
      <c r="F495" s="7">
        <f>' data'!I$154</f>
        <v>6232.4189999999999</v>
      </c>
      <c r="G495" s="7">
        <f>' data'!J$154</f>
        <v>6569.7269999999999</v>
      </c>
      <c r="I495" s="9">
        <f>0.0005*kin!C495</f>
        <v>0.32664850000000001</v>
      </c>
      <c r="J495" s="9">
        <f>0.0005*kin!D495</f>
        <v>0.30974800000000002</v>
      </c>
      <c r="K495" s="9"/>
      <c r="L495" s="9">
        <f t="shared" si="48"/>
        <v>0.46324189999999998</v>
      </c>
      <c r="M495" s="9">
        <f t="shared" si="49"/>
        <v>0.49697269999999993</v>
      </c>
      <c r="N495" s="8"/>
      <c r="O495" s="8">
        <f t="shared" si="50"/>
        <v>0.70513591279199916</v>
      </c>
      <c r="P495" s="8">
        <f t="shared" si="51"/>
        <v>0.62326964841328314</v>
      </c>
      <c r="Q495" s="8"/>
      <c r="R495" s="8">
        <f t="shared" si="52"/>
        <v>0.66420278060264115</v>
      </c>
      <c r="S495" s="8">
        <f t="shared" si="53"/>
        <v>5.7888190692600802E-2</v>
      </c>
    </row>
    <row r="496" spans="1:19" x14ac:dyDescent="0.25">
      <c r="A496" s="7">
        <v>26</v>
      </c>
      <c r="B496" s="3" t="s">
        <v>68</v>
      </c>
      <c r="C496" s="7">
        <f>' data'!I125</f>
        <v>264.68400000000003</v>
      </c>
      <c r="D496" s="7">
        <f>' data'!J125</f>
        <v>267.52600000000001</v>
      </c>
      <c r="F496" s="7">
        <f>' data'!I$155</f>
        <v>5137.683</v>
      </c>
      <c r="G496" s="7">
        <f>' data'!J$155</f>
        <v>5355.72</v>
      </c>
      <c r="I496" s="9">
        <f>0.0005*kin!C496</f>
        <v>0.13234200000000002</v>
      </c>
      <c r="J496" s="9">
        <f>0.0005*kin!D496</f>
        <v>0.13376300000000002</v>
      </c>
      <c r="K496" s="9"/>
      <c r="L496" s="9">
        <f t="shared" si="48"/>
        <v>0.35376830000000004</v>
      </c>
      <c r="M496" s="9">
        <f t="shared" si="49"/>
        <v>0.37557200000000002</v>
      </c>
      <c r="N496" s="8"/>
      <c r="O496" s="8">
        <f t="shared" si="50"/>
        <v>0.37409230844029834</v>
      </c>
      <c r="P496" s="8">
        <f t="shared" si="51"/>
        <v>0.35615807355180901</v>
      </c>
      <c r="Q496" s="8"/>
      <c r="R496" s="8">
        <f t="shared" si="52"/>
        <v>0.36512519099605367</v>
      </c>
      <c r="S496" s="8">
        <f t="shared" si="53"/>
        <v>1.2681419105043173E-2</v>
      </c>
    </row>
    <row r="497" spans="1:19" x14ac:dyDescent="0.25">
      <c r="A497" s="7">
        <v>26</v>
      </c>
      <c r="B497" s="3" t="s">
        <v>69</v>
      </c>
      <c r="C497" s="7">
        <f>' data'!I126</f>
        <v>770.99300000000005</v>
      </c>
      <c r="D497" s="7">
        <f>' data'!J126</f>
        <v>720.44500000000005</v>
      </c>
      <c r="F497" s="7">
        <f>' data'!I$156</f>
        <v>6136.652</v>
      </c>
      <c r="G497" s="7">
        <f>' data'!J$156</f>
        <v>6334.527</v>
      </c>
      <c r="I497" s="9">
        <f>0.0005*kin!C497</f>
        <v>0.38549650000000002</v>
      </c>
      <c r="J497" s="9">
        <f>0.0005*kin!D497</f>
        <v>0.36022250000000006</v>
      </c>
      <c r="K497" s="9"/>
      <c r="L497" s="9">
        <f t="shared" si="48"/>
        <v>0.45366519999999999</v>
      </c>
      <c r="M497" s="9">
        <f t="shared" si="49"/>
        <v>0.47345269999999995</v>
      </c>
      <c r="N497" s="8"/>
      <c r="O497" s="8">
        <f t="shared" si="50"/>
        <v>0.84973786836636367</v>
      </c>
      <c r="P497" s="8">
        <f t="shared" si="51"/>
        <v>0.76084157931721608</v>
      </c>
      <c r="Q497" s="8"/>
      <c r="R497" s="8">
        <f t="shared" si="52"/>
        <v>0.80528972384178987</v>
      </c>
      <c r="S497" s="8">
        <f t="shared" si="53"/>
        <v>6.2859168808971688E-2</v>
      </c>
    </row>
    <row r="498" spans="1:19" x14ac:dyDescent="0.25">
      <c r="A498" s="7">
        <v>26</v>
      </c>
      <c r="B498" s="3" t="s">
        <v>70</v>
      </c>
      <c r="C498" s="7">
        <f>' data'!I127</f>
        <v>583.37400000000002</v>
      </c>
      <c r="D498" s="7">
        <f>' data'!J127</f>
        <v>590.95600000000002</v>
      </c>
      <c r="F498" s="7">
        <f>' data'!I$157</f>
        <v>7671.2160000000003</v>
      </c>
      <c r="G498" s="7">
        <f>' data'!J$157</f>
        <v>8942.4480000000003</v>
      </c>
      <c r="I498" s="9">
        <f>0.0005*kin!C498</f>
        <v>0.29168700000000003</v>
      </c>
      <c r="J498" s="9">
        <f>0.0005*kin!D498</f>
        <v>0.29547800000000002</v>
      </c>
      <c r="K498" s="9"/>
      <c r="L498" s="9">
        <f t="shared" si="48"/>
        <v>0.60712160000000004</v>
      </c>
      <c r="M498" s="9">
        <f t="shared" si="49"/>
        <v>0.73424480000000003</v>
      </c>
      <c r="N498" s="8"/>
      <c r="O498" s="8">
        <f t="shared" si="50"/>
        <v>0.48044246819747477</v>
      </c>
      <c r="P498" s="8">
        <f t="shared" si="51"/>
        <v>0.40242436854847319</v>
      </c>
      <c r="Q498" s="8"/>
      <c r="R498" s="8">
        <f t="shared" si="52"/>
        <v>0.44143341837297401</v>
      </c>
      <c r="S498" s="8">
        <f t="shared" si="53"/>
        <v>5.5167127317096824E-2</v>
      </c>
    </row>
    <row r="499" spans="1:19" x14ac:dyDescent="0.25">
      <c r="A499" s="7">
        <v>26</v>
      </c>
      <c r="B499" s="3" t="s">
        <v>51</v>
      </c>
      <c r="C499" s="7">
        <f>' data'!I128</f>
        <v>285.04599999999999</v>
      </c>
      <c r="D499" s="7">
        <f>' data'!J128</f>
        <v>93.605999999999995</v>
      </c>
      <c r="F499" s="7">
        <f>' data'!I$158</f>
        <v>2936.0749999999998</v>
      </c>
      <c r="G499" s="7">
        <f>' data'!J$158</f>
        <v>903.59400000000005</v>
      </c>
      <c r="I499" s="9">
        <f>0.0005*kin!C499</f>
        <v>0.14252300000000001</v>
      </c>
      <c r="J499" s="9">
        <f>0.0005*kin!D499</f>
        <v>4.6802999999999997E-2</v>
      </c>
      <c r="K499" s="9"/>
      <c r="L499" s="9">
        <f t="shared" si="48"/>
        <v>0.13360750000000002</v>
      </c>
      <c r="M499" s="9">
        <f t="shared" si="49"/>
        <v>-6.9640599999999997E-2</v>
      </c>
      <c r="N499" s="8"/>
      <c r="O499" s="8">
        <f t="shared" si="50"/>
        <v>1.0667290384147596</v>
      </c>
      <c r="P499" s="8">
        <f t="shared" si="51"/>
        <v>-0.67206485871747224</v>
      </c>
      <c r="Q499" s="8"/>
      <c r="R499" s="8">
        <f t="shared" si="52"/>
        <v>0.1973320898486437</v>
      </c>
      <c r="S499" s="8">
        <f t="shared" si="53"/>
        <v>1.2295129557479854</v>
      </c>
    </row>
    <row r="500" spans="1:19" x14ac:dyDescent="0.25">
      <c r="A500">
        <v>26</v>
      </c>
      <c r="B500" s="3" t="s">
        <v>52</v>
      </c>
      <c r="C500" s="7">
        <f>' data'!I129</f>
        <v>159.78399999999999</v>
      </c>
      <c r="D500" s="7">
        <f>' data'!J129</f>
        <v>154.583</v>
      </c>
      <c r="F500" s="7">
        <f>' data'!I$159</f>
        <v>6725.1210000000001</v>
      </c>
      <c r="G500" s="7">
        <f>' data'!J$159</f>
        <v>6845.0969999999998</v>
      </c>
      <c r="I500" s="9">
        <f>0.0005*kin!C500</f>
        <v>7.9891999999999991E-2</v>
      </c>
      <c r="J500" s="9">
        <f>0.0005*kin!D500</f>
        <v>7.7291499999999999E-2</v>
      </c>
      <c r="K500" s="9"/>
      <c r="L500" s="9">
        <f t="shared" si="48"/>
        <v>0.51251210000000003</v>
      </c>
      <c r="M500" s="9">
        <f t="shared" si="49"/>
        <v>0.52450969999999997</v>
      </c>
      <c r="N500" s="8"/>
      <c r="O500" s="8">
        <f t="shared" si="50"/>
        <v>0.15588314890516727</v>
      </c>
      <c r="P500" s="8">
        <f t="shared" si="51"/>
        <v>0.14735952452356935</v>
      </c>
      <c r="Q500" s="8"/>
      <c r="R500" s="8">
        <f t="shared" si="52"/>
        <v>0.15162133671436831</v>
      </c>
      <c r="S500" s="8">
        <f t="shared" si="53"/>
        <v>6.0271126005148872E-3</v>
      </c>
    </row>
    <row r="501" spans="1:19" x14ac:dyDescent="0.25">
      <c r="A501">
        <v>26</v>
      </c>
      <c r="B501" s="3" t="s">
        <v>53</v>
      </c>
      <c r="C501" s="7">
        <f>' data'!I130</f>
        <v>563.072</v>
      </c>
      <c r="D501" s="7">
        <f>' data'!J130</f>
        <v>532.726</v>
      </c>
      <c r="F501" s="7">
        <f>' data'!I$160</f>
        <v>7111.6139999999996</v>
      </c>
      <c r="G501" s="7">
        <f>' data'!J$160</f>
        <v>7427.1869999999999</v>
      </c>
      <c r="I501" s="9">
        <f>0.0005*kin!C501</f>
        <v>0.28153600000000001</v>
      </c>
      <c r="J501" s="9">
        <f>0.0005*kin!D501</f>
        <v>0.26636300000000002</v>
      </c>
      <c r="K501" s="9"/>
      <c r="L501" s="9">
        <f t="shared" si="48"/>
        <v>0.55116139999999991</v>
      </c>
      <c r="M501" s="9">
        <f t="shared" si="49"/>
        <v>0.58271870000000003</v>
      </c>
      <c r="N501" s="8"/>
      <c r="O501" s="8">
        <f t="shared" si="50"/>
        <v>0.51080500194679823</v>
      </c>
      <c r="P501" s="8">
        <f t="shared" si="51"/>
        <v>0.457103916520956</v>
      </c>
      <c r="Q501" s="8"/>
      <c r="R501" s="8">
        <f t="shared" si="52"/>
        <v>0.48395445923387714</v>
      </c>
      <c r="S501" s="8">
        <f t="shared" si="53"/>
        <v>3.7972401661691121E-2</v>
      </c>
    </row>
    <row r="502" spans="1:19" s="8" customFormat="1" x14ac:dyDescent="0.25">
      <c r="A502" s="8">
        <v>26</v>
      </c>
      <c r="B502" s="3" t="s">
        <v>38</v>
      </c>
      <c r="C502" s="8">
        <f>' data'!K129</f>
        <v>2224.011</v>
      </c>
      <c r="D502" s="8">
        <f>' data'!K130</f>
        <v>2138.4549999999999</v>
      </c>
      <c r="F502" s="8">
        <f>' data'!$K$159</f>
        <v>6594.4229999999998</v>
      </c>
      <c r="G502" s="8">
        <f>' data'!$K$160</f>
        <v>10007.763000000001</v>
      </c>
      <c r="I502" s="9">
        <f>0.0005*kin!C502</f>
        <v>1.1120055</v>
      </c>
      <c r="J502" s="9">
        <f>0.0005*kin!D502</f>
        <v>1.0692275</v>
      </c>
      <c r="K502" s="9"/>
      <c r="L502" s="9">
        <f t="shared" si="48"/>
        <v>0.49944230000000001</v>
      </c>
      <c r="M502" s="9">
        <f t="shared" si="49"/>
        <v>0.84077630000000003</v>
      </c>
      <c r="O502" s="8">
        <f t="shared" si="50"/>
        <v>2.2264944318893294</v>
      </c>
      <c r="P502" s="8">
        <f t="shared" si="51"/>
        <v>1.2717146047051993</v>
      </c>
      <c r="R502" s="8">
        <f t="shared" si="52"/>
        <v>1.7491045182972642</v>
      </c>
      <c r="S502" s="8">
        <f t="shared" si="53"/>
        <v>0.67513129034201957</v>
      </c>
    </row>
    <row r="503" spans="1:19" s="8" customFormat="1" x14ac:dyDescent="0.25">
      <c r="A503" s="8">
        <v>26</v>
      </c>
      <c r="B503" s="3" t="s">
        <v>39</v>
      </c>
      <c r="C503" s="8">
        <f>' data'!L129</f>
        <v>410.77100000000002</v>
      </c>
      <c r="D503" s="8">
        <f>' data'!L130</f>
        <v>120.71299999999999</v>
      </c>
      <c r="F503" s="8">
        <f>' data'!$L$159</f>
        <v>6030.73</v>
      </c>
      <c r="G503" s="8">
        <f>' data'!$L$160</f>
        <v>6880.8360000000002</v>
      </c>
      <c r="I503" s="9">
        <f>0.0005*kin!C503</f>
        <v>0.2053855</v>
      </c>
      <c r="J503" s="9">
        <f>0.0005*kin!D503</f>
        <v>6.03565E-2</v>
      </c>
      <c r="K503" s="9"/>
      <c r="L503" s="9">
        <f t="shared" si="48"/>
        <v>0.44307299999999994</v>
      </c>
      <c r="M503" s="9">
        <f t="shared" si="49"/>
        <v>0.52808359999999999</v>
      </c>
      <c r="O503" s="8">
        <f t="shared" si="50"/>
        <v>0.46354776752363613</v>
      </c>
      <c r="P503" s="8">
        <f t="shared" si="51"/>
        <v>0.11429345656634669</v>
      </c>
      <c r="R503" s="8">
        <f t="shared" si="52"/>
        <v>0.28892061204499142</v>
      </c>
      <c r="S503" s="8">
        <f t="shared" si="53"/>
        <v>0.24696009163653448</v>
      </c>
    </row>
    <row r="504" spans="1:19" s="8" customFormat="1" x14ac:dyDescent="0.25">
      <c r="A504" s="8">
        <v>26</v>
      </c>
      <c r="B504" s="3" t="s">
        <v>40</v>
      </c>
      <c r="C504" s="8">
        <f>' data'!M129</f>
        <v>257.99200000000002</v>
      </c>
      <c r="D504" s="8">
        <f>' data'!M130</f>
        <v>138.197</v>
      </c>
      <c r="F504" s="8">
        <f>' data'!$M$159</f>
        <v>9851.6730000000007</v>
      </c>
      <c r="G504" s="8">
        <f>' data'!$M$160</f>
        <v>10522.282999999999</v>
      </c>
      <c r="I504" s="9">
        <f>0.0005*kin!C504</f>
        <v>0.128996</v>
      </c>
      <c r="J504" s="9">
        <f>0.0005*kin!D504</f>
        <v>6.9098500000000007E-2</v>
      </c>
      <c r="K504" s="9"/>
      <c r="L504" s="9">
        <f t="shared" si="48"/>
        <v>0.82516730000000005</v>
      </c>
      <c r="M504" s="9">
        <f t="shared" si="49"/>
        <v>0.89222829999999986</v>
      </c>
      <c r="O504" s="8">
        <f t="shared" si="50"/>
        <v>0.15632708664049094</v>
      </c>
      <c r="P504" s="8">
        <f t="shared" si="51"/>
        <v>7.744486472800742E-2</v>
      </c>
      <c r="R504" s="8">
        <f t="shared" si="52"/>
        <v>0.11688597568424919</v>
      </c>
      <c r="S504" s="8">
        <f t="shared" si="53"/>
        <v>5.5778154029379141E-2</v>
      </c>
    </row>
    <row r="505" spans="1:19" s="8" customFormat="1" x14ac:dyDescent="0.25">
      <c r="A505" s="8">
        <v>26</v>
      </c>
      <c r="B505" s="3" t="s">
        <v>41</v>
      </c>
      <c r="C505" s="8">
        <f>' data'!N129</f>
        <v>245.155</v>
      </c>
      <c r="D505" s="8">
        <f>' data'!N130</f>
        <v>141.697</v>
      </c>
      <c r="F505" s="8">
        <f>' data'!$N$159</f>
        <v>7824.8209999999999</v>
      </c>
      <c r="G505" s="8">
        <f>' data'!$N$160</f>
        <v>7626.7629999999999</v>
      </c>
      <c r="I505" s="9">
        <f>0.0005*kin!C505</f>
        <v>0.12257750000000001</v>
      </c>
      <c r="J505" s="9">
        <f>0.0005*kin!D505</f>
        <v>7.0848500000000009E-2</v>
      </c>
      <c r="K505" s="9"/>
      <c r="L505" s="9">
        <f t="shared" si="48"/>
        <v>0.62248210000000004</v>
      </c>
      <c r="M505" s="9">
        <f t="shared" si="49"/>
        <v>0.60267629999999994</v>
      </c>
      <c r="O505" s="8">
        <f t="shared" si="50"/>
        <v>0.19691730894751833</v>
      </c>
      <c r="P505" s="8">
        <f t="shared" si="51"/>
        <v>0.11755647268691338</v>
      </c>
      <c r="R505" s="8">
        <f t="shared" si="52"/>
        <v>0.15723689081721587</v>
      </c>
      <c r="S505" s="8">
        <f t="shared" si="53"/>
        <v>5.611658548050899E-2</v>
      </c>
    </row>
    <row r="506" spans="1:19" x14ac:dyDescent="0.25">
      <c r="A506" s="7">
        <v>28</v>
      </c>
      <c r="B506" s="3" t="s">
        <v>42</v>
      </c>
      <c r="C506">
        <f>' data'!C132</f>
        <v>1129.345</v>
      </c>
      <c r="D506" s="7">
        <f>' data'!D132</f>
        <v>1135.374</v>
      </c>
      <c r="F506" s="7">
        <f>' data'!C$153</f>
        <v>5159.9870000000001</v>
      </c>
      <c r="G506" s="7">
        <f>' data'!D$153</f>
        <v>6089.0780000000004</v>
      </c>
      <c r="I506" s="9">
        <f>0.0005*kin!C506</f>
        <v>0.56467250000000002</v>
      </c>
      <c r="J506" s="9">
        <f>0.0005*kin!D506</f>
        <v>0.56768700000000005</v>
      </c>
      <c r="K506" s="9"/>
      <c r="L506" s="9">
        <f t="shared" si="48"/>
        <v>0.3559987</v>
      </c>
      <c r="M506" s="9">
        <f t="shared" si="49"/>
        <v>0.44890780000000008</v>
      </c>
      <c r="N506" s="8"/>
      <c r="O506" s="8">
        <f t="shared" si="50"/>
        <v>1.5861645000389046</v>
      </c>
      <c r="P506" s="8">
        <f t="shared" si="51"/>
        <v>1.2645959816247345</v>
      </c>
      <c r="Q506" s="8"/>
      <c r="R506" s="8">
        <f t="shared" si="52"/>
        <v>1.4253802408318195</v>
      </c>
      <c r="S506" s="8">
        <f t="shared" si="53"/>
        <v>0.22738327998677194</v>
      </c>
    </row>
    <row r="507" spans="1:19" x14ac:dyDescent="0.25">
      <c r="A507" s="7">
        <v>28</v>
      </c>
      <c r="B507" s="3" t="s">
        <v>43</v>
      </c>
      <c r="C507" s="7">
        <f>' data'!C133</f>
        <v>1040.799</v>
      </c>
      <c r="D507" s="7">
        <f>' data'!D133</f>
        <v>1072.788</v>
      </c>
      <c r="F507" s="7">
        <f>' data'!C$154</f>
        <v>6003.8370000000004</v>
      </c>
      <c r="G507" s="7">
        <f>' data'!D$154</f>
        <v>8467.5820000000003</v>
      </c>
      <c r="I507" s="9">
        <f>0.0005*kin!C507</f>
        <v>0.52039950000000001</v>
      </c>
      <c r="J507" s="9">
        <f>0.0005*kin!D507</f>
        <v>0.53639400000000004</v>
      </c>
      <c r="K507" s="9"/>
      <c r="L507" s="9">
        <f t="shared" si="48"/>
        <v>0.44038370000000004</v>
      </c>
      <c r="M507" s="9">
        <f t="shared" si="49"/>
        <v>0.6867582000000001</v>
      </c>
      <c r="N507" s="8"/>
      <c r="O507" s="8">
        <f t="shared" si="50"/>
        <v>1.1816956440485875</v>
      </c>
      <c r="P507" s="8">
        <f t="shared" si="51"/>
        <v>0.78105219566362649</v>
      </c>
      <c r="Q507" s="8"/>
      <c r="R507" s="8">
        <f t="shared" si="52"/>
        <v>0.981373919856107</v>
      </c>
      <c r="S507" s="8">
        <f t="shared" si="53"/>
        <v>0.28329769919096837</v>
      </c>
    </row>
    <row r="508" spans="1:19" x14ac:dyDescent="0.25">
      <c r="A508" s="7">
        <v>28</v>
      </c>
      <c r="B508" s="3" t="s">
        <v>44</v>
      </c>
      <c r="C508" s="7">
        <f>' data'!C134</f>
        <v>699.53800000000001</v>
      </c>
      <c r="D508" s="7">
        <f>' data'!D134</f>
        <v>734.61199999999997</v>
      </c>
      <c r="F508" s="7">
        <f>' data'!C$155</f>
        <v>4982.8320000000003</v>
      </c>
      <c r="G508" s="7">
        <f>' data'!D$155</f>
        <v>6440.3370000000004</v>
      </c>
      <c r="I508" s="9">
        <f>0.0005*kin!C508</f>
        <v>0.349769</v>
      </c>
      <c r="J508" s="9">
        <f>0.0005*kin!D508</f>
        <v>0.36730599999999997</v>
      </c>
      <c r="K508" s="9"/>
      <c r="L508" s="9">
        <f t="shared" si="48"/>
        <v>0.33828320000000001</v>
      </c>
      <c r="M508" s="9">
        <f t="shared" si="49"/>
        <v>0.48403370000000001</v>
      </c>
      <c r="N508" s="8"/>
      <c r="O508" s="8">
        <f t="shared" si="50"/>
        <v>1.0339532084360086</v>
      </c>
      <c r="P508" s="8">
        <f t="shared" si="51"/>
        <v>0.75884385735951843</v>
      </c>
      <c r="Q508" s="8"/>
      <c r="R508" s="8">
        <f t="shared" si="52"/>
        <v>0.8963985328977635</v>
      </c>
      <c r="S508" s="8">
        <f t="shared" si="53"/>
        <v>0.19453168771401708</v>
      </c>
    </row>
    <row r="509" spans="1:19" x14ac:dyDescent="0.25">
      <c r="A509" s="7">
        <v>28</v>
      </c>
      <c r="B509" s="3" t="s">
        <v>45</v>
      </c>
      <c r="C509" s="7">
        <f>' data'!C135</f>
        <v>571.81299999999999</v>
      </c>
      <c r="D509" s="7">
        <f>' data'!D135</f>
        <v>620.83100000000002</v>
      </c>
      <c r="F509" s="7">
        <f>' data'!C$156</f>
        <v>5067.3220000000001</v>
      </c>
      <c r="G509" s="7">
        <f>' data'!D$156</f>
        <v>6458.9139999999998</v>
      </c>
      <c r="I509" s="9">
        <f>0.0005*kin!C509</f>
        <v>0.28590650000000001</v>
      </c>
      <c r="J509" s="9">
        <f>0.0005*kin!D509</f>
        <v>0.31041550000000001</v>
      </c>
      <c r="K509" s="9"/>
      <c r="L509" s="9">
        <f t="shared" si="48"/>
        <v>0.34673220000000005</v>
      </c>
      <c r="M509" s="9">
        <f t="shared" si="49"/>
        <v>0.48589139999999997</v>
      </c>
      <c r="N509" s="8"/>
      <c r="O509" s="8">
        <f t="shared" si="50"/>
        <v>0.82457441218323524</v>
      </c>
      <c r="P509" s="8">
        <f t="shared" si="51"/>
        <v>0.63885777768447849</v>
      </c>
      <c r="Q509" s="8"/>
      <c r="R509" s="8">
        <f t="shared" si="52"/>
        <v>0.73171609493385681</v>
      </c>
      <c r="S509" s="8">
        <f t="shared" si="53"/>
        <v>0.13132149163321469</v>
      </c>
    </row>
    <row r="510" spans="1:19" x14ac:dyDescent="0.25">
      <c r="A510" s="7">
        <v>28</v>
      </c>
      <c r="B510" s="3" t="s">
        <v>46</v>
      </c>
      <c r="C510" s="7">
        <f>' data'!C136</f>
        <v>580.59900000000005</v>
      </c>
      <c r="D510" s="7">
        <f>' data'!D136</f>
        <v>598.37599999999998</v>
      </c>
      <c r="F510" s="7">
        <f>' data'!C$157</f>
        <v>6284.8249999999998</v>
      </c>
      <c r="G510" s="7">
        <f>' data'!D$157</f>
        <v>7365.2740000000003</v>
      </c>
      <c r="I510" s="9">
        <f>0.0005*kin!C510</f>
        <v>0.29029950000000004</v>
      </c>
      <c r="J510" s="9">
        <f>0.0005*kin!D510</f>
        <v>0.29918800000000001</v>
      </c>
      <c r="K510" s="9"/>
      <c r="L510" s="9">
        <f t="shared" si="48"/>
        <v>0.46848250000000002</v>
      </c>
      <c r="M510" s="9">
        <f t="shared" si="49"/>
        <v>0.57652740000000002</v>
      </c>
      <c r="N510" s="8"/>
      <c r="O510" s="8">
        <f t="shared" si="50"/>
        <v>0.6196592188608967</v>
      </c>
      <c r="P510" s="8">
        <f t="shared" si="51"/>
        <v>0.51894844893755265</v>
      </c>
      <c r="Q510" s="8"/>
      <c r="R510" s="8">
        <f t="shared" si="52"/>
        <v>0.56930383389922468</v>
      </c>
      <c r="S510" s="8">
        <f t="shared" si="53"/>
        <v>7.1213268351314779E-2</v>
      </c>
    </row>
    <row r="511" spans="1:19" x14ac:dyDescent="0.25">
      <c r="A511" s="7">
        <v>28</v>
      </c>
      <c r="B511" s="3" t="s">
        <v>47</v>
      </c>
      <c r="C511" s="7">
        <f>' data'!C137</f>
        <v>4620.9399999999996</v>
      </c>
      <c r="D511" s="7">
        <f>' data'!D137</f>
        <v>4222.8689999999997</v>
      </c>
      <c r="F511" s="7">
        <f>' data'!C$158</f>
        <v>4199.518</v>
      </c>
      <c r="G511" s="7">
        <f>' data'!D$158</f>
        <v>4515.18</v>
      </c>
      <c r="I511" s="9">
        <f>0.0005*kin!C511</f>
        <v>2.31047</v>
      </c>
      <c r="J511" s="9">
        <f>0.0005*kin!D511</f>
        <v>2.1114345000000001</v>
      </c>
      <c r="K511" s="9"/>
      <c r="L511" s="9">
        <f t="shared" si="48"/>
        <v>0.25995180000000007</v>
      </c>
      <c r="M511" s="9">
        <f t="shared" si="49"/>
        <v>0.29151800000000005</v>
      </c>
      <c r="N511" s="8"/>
      <c r="O511" s="8">
        <f t="shared" si="50"/>
        <v>8.8880707885077133</v>
      </c>
      <c r="P511" s="8">
        <f t="shared" si="51"/>
        <v>7.242895807463003</v>
      </c>
      <c r="Q511" s="8"/>
      <c r="R511" s="8">
        <f t="shared" si="52"/>
        <v>8.0654832979853577</v>
      </c>
      <c r="S511" s="8">
        <f t="shared" si="53"/>
        <v>1.1633143853351635</v>
      </c>
    </row>
    <row r="512" spans="1:19" x14ac:dyDescent="0.25">
      <c r="A512" s="7">
        <v>28</v>
      </c>
      <c r="B512" s="3" t="s">
        <v>48</v>
      </c>
      <c r="C512" s="7">
        <f>' data'!C138</f>
        <v>913.73900000000003</v>
      </c>
      <c r="D512" s="7">
        <f>' data'!D138</f>
        <v>858.43799999999999</v>
      </c>
      <c r="F512" s="7">
        <f>' data'!C$159</f>
        <v>4538.3069999999998</v>
      </c>
      <c r="G512" s="7">
        <f>' data'!D$159</f>
        <v>5409.875</v>
      </c>
      <c r="I512" s="9">
        <f>0.0005*kin!C512</f>
        <v>0.45686950000000004</v>
      </c>
      <c r="J512" s="9">
        <f>0.0005*kin!D512</f>
        <v>0.42921900000000002</v>
      </c>
      <c r="K512" s="9"/>
      <c r="L512" s="9">
        <f t="shared" si="48"/>
        <v>0.2938307</v>
      </c>
      <c r="M512" s="9">
        <f t="shared" si="49"/>
        <v>0.38098750000000003</v>
      </c>
      <c r="N512" s="8"/>
      <c r="O512" s="8">
        <f t="shared" si="50"/>
        <v>1.5548732654552435</v>
      </c>
      <c r="P512" s="8">
        <f t="shared" si="51"/>
        <v>1.1265960169296891</v>
      </c>
      <c r="Q512" s="8"/>
      <c r="R512" s="8">
        <f t="shared" si="52"/>
        <v>1.3407346411924663</v>
      </c>
      <c r="S512" s="8">
        <f t="shared" si="53"/>
        <v>0.30283774666033686</v>
      </c>
    </row>
    <row r="513" spans="1:19" x14ac:dyDescent="0.25">
      <c r="A513" s="7">
        <v>28</v>
      </c>
      <c r="B513" s="3" t="s">
        <v>49</v>
      </c>
      <c r="C513" s="7">
        <f>' data'!C139</f>
        <v>595.13</v>
      </c>
      <c r="D513" s="7">
        <f>' data'!D139</f>
        <v>533.52300000000002</v>
      </c>
      <c r="F513" s="7">
        <f>' data'!C$160</f>
        <v>4644.8599999999997</v>
      </c>
      <c r="G513" s="7">
        <f>' data'!D$160</f>
        <v>5835.57</v>
      </c>
      <c r="I513" s="9">
        <f>0.0005*kin!C513</f>
        <v>0.29756500000000002</v>
      </c>
      <c r="J513" s="9">
        <f>0.0005*kin!D513</f>
        <v>0.26676150000000004</v>
      </c>
      <c r="K513" s="9"/>
      <c r="L513" s="9">
        <f t="shared" si="48"/>
        <v>0.30448600000000003</v>
      </c>
      <c r="M513" s="9">
        <f t="shared" si="49"/>
        <v>0.42355699999999996</v>
      </c>
      <c r="N513" s="8"/>
      <c r="O513" s="8">
        <f t="shared" si="50"/>
        <v>0.97726989089810368</v>
      </c>
      <c r="P513" s="8">
        <f t="shared" si="51"/>
        <v>0.6298125163791416</v>
      </c>
      <c r="Q513" s="8"/>
      <c r="R513" s="8">
        <f t="shared" si="52"/>
        <v>0.80354120363862269</v>
      </c>
      <c r="S513" s="8">
        <f t="shared" si="53"/>
        <v>0.24568946569563146</v>
      </c>
    </row>
    <row r="514" spans="1:19" x14ac:dyDescent="0.25">
      <c r="A514" s="7">
        <v>28</v>
      </c>
      <c r="B514" s="3" t="s">
        <v>50</v>
      </c>
      <c r="C514">
        <f>' data'!E132</f>
        <v>956.38300000000004</v>
      </c>
      <c r="D514" s="7">
        <f>' data'!F132</f>
        <v>895.65800000000002</v>
      </c>
      <c r="F514" s="7">
        <f>' data'!E$153</f>
        <v>6688.9449999999997</v>
      </c>
      <c r="G514" s="7">
        <f>' data'!F$153</f>
        <v>5894.5339999999997</v>
      </c>
      <c r="I514" s="9">
        <f>0.0005*kin!C514</f>
        <v>0.47819150000000005</v>
      </c>
      <c r="J514" s="9">
        <f>0.0005*kin!D514</f>
        <v>0.44782900000000003</v>
      </c>
      <c r="K514" s="9"/>
      <c r="L514" s="9">
        <f t="shared" si="48"/>
        <v>0.50889449999999992</v>
      </c>
      <c r="M514" s="9">
        <f t="shared" si="49"/>
        <v>0.42945339999999999</v>
      </c>
      <c r="N514" s="8"/>
      <c r="O514" s="8">
        <f t="shared" si="50"/>
        <v>0.93966725912738325</v>
      </c>
      <c r="P514" s="8">
        <f t="shared" si="51"/>
        <v>1.0427883444396995</v>
      </c>
      <c r="Q514" s="8"/>
      <c r="R514" s="8">
        <f t="shared" si="52"/>
        <v>0.99122780178354142</v>
      </c>
      <c r="S514" s="8">
        <f t="shared" si="53"/>
        <v>7.2917618707655299E-2</v>
      </c>
    </row>
    <row r="515" spans="1:19" x14ac:dyDescent="0.25">
      <c r="A515" s="7">
        <v>28</v>
      </c>
      <c r="B515" s="3" t="s">
        <v>51</v>
      </c>
      <c r="C515" s="7">
        <f>' data'!E133</f>
        <v>360.66399999999999</v>
      </c>
      <c r="D515" s="7">
        <f>' data'!F133</f>
        <v>292.92200000000003</v>
      </c>
      <c r="F515" s="7">
        <f>' data'!E$154</f>
        <v>3490.8649999999998</v>
      </c>
      <c r="G515" s="7">
        <f>' data'!F$154</f>
        <v>2895.2809999999999</v>
      </c>
      <c r="I515" s="9">
        <f>0.0005*kin!C515</f>
        <v>0.18033199999999999</v>
      </c>
      <c r="J515" s="9">
        <f>0.0005*kin!D515</f>
        <v>0.14646100000000001</v>
      </c>
      <c r="K515" s="9"/>
      <c r="L515" s="9">
        <f t="shared" ref="L515:L577" si="54">0.0001*F515-0.16</f>
        <v>0.18908650000000002</v>
      </c>
      <c r="M515" s="9">
        <f t="shared" ref="M515:M577" si="55">0.0001*G515-0.16</f>
        <v>0.12952810000000001</v>
      </c>
      <c r="N515" s="8"/>
      <c r="O515" s="8">
        <f t="shared" si="50"/>
        <v>0.95370108389546571</v>
      </c>
      <c r="P515" s="8">
        <f t="shared" si="51"/>
        <v>1.1307276181770596</v>
      </c>
      <c r="Q515" s="8"/>
      <c r="R515" s="8">
        <f t="shared" si="52"/>
        <v>1.0422143510362627</v>
      </c>
      <c r="S515" s="8">
        <f t="shared" si="53"/>
        <v>0.12517666284046786</v>
      </c>
    </row>
    <row r="516" spans="1:19" x14ac:dyDescent="0.25">
      <c r="A516" s="7">
        <v>28</v>
      </c>
      <c r="B516" s="3" t="s">
        <v>52</v>
      </c>
      <c r="C516" s="7">
        <f>' data'!E134</f>
        <v>164.39099999999999</v>
      </c>
      <c r="D516" s="7">
        <f>' data'!F134</f>
        <v>162.15700000000001</v>
      </c>
      <c r="F516" s="7">
        <f>' data'!E$155</f>
        <v>7420.2330000000002</v>
      </c>
      <c r="G516" s="7">
        <f>' data'!F$155</f>
        <v>7127.6090000000004</v>
      </c>
      <c r="I516" s="9">
        <f>0.0005*kin!C516</f>
        <v>8.2195499999999991E-2</v>
      </c>
      <c r="J516" s="9">
        <f>0.0005*kin!D516</f>
        <v>8.1078500000000012E-2</v>
      </c>
      <c r="K516" s="9"/>
      <c r="L516" s="9">
        <f t="shared" si="54"/>
        <v>0.58202330000000002</v>
      </c>
      <c r="M516" s="9">
        <f t="shared" si="55"/>
        <v>0.5527609</v>
      </c>
      <c r="N516" s="8"/>
      <c r="O516" s="8">
        <f t="shared" si="50"/>
        <v>0.14122372764114424</v>
      </c>
      <c r="P516" s="8">
        <f t="shared" si="51"/>
        <v>0.14667915187199387</v>
      </c>
      <c r="Q516" s="8"/>
      <c r="R516" s="8">
        <f t="shared" si="52"/>
        <v>0.14395143975656904</v>
      </c>
      <c r="S516" s="8">
        <f t="shared" si="53"/>
        <v>3.8575674678831798E-3</v>
      </c>
    </row>
    <row r="517" spans="1:19" x14ac:dyDescent="0.25">
      <c r="A517" s="7">
        <v>28</v>
      </c>
      <c r="B517" s="3" t="s">
        <v>53</v>
      </c>
      <c r="C517" s="7">
        <f>' data'!E135</f>
        <v>714.89499999999998</v>
      </c>
      <c r="D517" s="7">
        <f>' data'!F135</f>
        <v>672.99800000000005</v>
      </c>
      <c r="F517" s="7">
        <f>' data'!E$156</f>
        <v>7963.2269999999999</v>
      </c>
      <c r="G517" s="7">
        <f>' data'!F$156</f>
        <v>6660.0410000000002</v>
      </c>
      <c r="I517" s="9">
        <f>0.0005*kin!C517</f>
        <v>0.35744749999999997</v>
      </c>
      <c r="J517" s="9">
        <f>0.0005*kin!D517</f>
        <v>0.33649900000000005</v>
      </c>
      <c r="K517" s="9"/>
      <c r="L517" s="9">
        <f t="shared" si="54"/>
        <v>0.63632270000000002</v>
      </c>
      <c r="M517" s="9">
        <f t="shared" si="55"/>
        <v>0.50600410000000007</v>
      </c>
      <c r="N517" s="8"/>
      <c r="O517" s="8">
        <f t="shared" si="50"/>
        <v>0.56173935017562626</v>
      </c>
      <c r="P517" s="8">
        <f t="shared" si="51"/>
        <v>0.66501239812088475</v>
      </c>
      <c r="Q517" s="8"/>
      <c r="R517" s="8">
        <f t="shared" si="52"/>
        <v>0.61337587414825556</v>
      </c>
      <c r="S517" s="8">
        <f t="shared" si="53"/>
        <v>7.3025072515895725E-2</v>
      </c>
    </row>
    <row r="518" spans="1:19" x14ac:dyDescent="0.25">
      <c r="A518" s="7">
        <v>28</v>
      </c>
      <c r="B518" s="3" t="s">
        <v>54</v>
      </c>
      <c r="C518" s="7">
        <f>' data'!E136</f>
        <v>598.71699999999998</v>
      </c>
      <c r="D518" s="7">
        <f>' data'!F136</f>
        <v>498.20600000000002</v>
      </c>
      <c r="F518" s="7">
        <f>' data'!E$157</f>
        <v>5585.8190000000004</v>
      </c>
      <c r="G518" s="7">
        <f>' data'!F$157</f>
        <v>4694.2280000000001</v>
      </c>
      <c r="I518" s="9">
        <f>0.0005*kin!C518</f>
        <v>0.29935849999999997</v>
      </c>
      <c r="J518" s="9">
        <f>0.0005*kin!D518</f>
        <v>0.24910300000000002</v>
      </c>
      <c r="K518" s="9"/>
      <c r="L518" s="9">
        <f t="shared" si="54"/>
        <v>0.39858190000000004</v>
      </c>
      <c r="M518" s="9">
        <f t="shared" si="55"/>
        <v>0.3094228</v>
      </c>
      <c r="N518" s="8"/>
      <c r="O518" s="8">
        <f t="shared" si="50"/>
        <v>0.75105894171310827</v>
      </c>
      <c r="P518" s="8">
        <f t="shared" si="51"/>
        <v>0.80505702876452545</v>
      </c>
      <c r="Q518" s="8"/>
      <c r="R518" s="8">
        <f t="shared" si="52"/>
        <v>0.77805798523881686</v>
      </c>
      <c r="S518" s="8">
        <f t="shared" si="53"/>
        <v>3.8182413525158589E-2</v>
      </c>
    </row>
    <row r="519" spans="1:19" x14ac:dyDescent="0.25">
      <c r="A519" s="7">
        <v>28</v>
      </c>
      <c r="B519" s="3" t="s">
        <v>55</v>
      </c>
      <c r="C519" s="7">
        <f>' data'!E137</f>
        <v>364.65100000000001</v>
      </c>
      <c r="D519" s="7">
        <f>' data'!F137</f>
        <v>322.69200000000001</v>
      </c>
      <c r="F519" s="7">
        <f>' data'!E$158</f>
        <v>6148.5069999999996</v>
      </c>
      <c r="G519" s="7">
        <f>' data'!F$158</f>
        <v>4353.6120000000001</v>
      </c>
      <c r="I519" s="9">
        <f>0.0005*kin!C519</f>
        <v>0.1823255</v>
      </c>
      <c r="J519" s="9">
        <f>0.0005*kin!D519</f>
        <v>0.16134600000000002</v>
      </c>
      <c r="K519" s="9"/>
      <c r="L519" s="9">
        <f t="shared" si="54"/>
        <v>0.45485069999999994</v>
      </c>
      <c r="M519" s="9">
        <f t="shared" si="55"/>
        <v>0.27536119999999997</v>
      </c>
      <c r="N519" s="8"/>
      <c r="O519" s="8">
        <f t="shared" si="50"/>
        <v>0.40084691526252464</v>
      </c>
      <c r="P519" s="8">
        <f t="shared" si="51"/>
        <v>0.58594311762150963</v>
      </c>
      <c r="Q519" s="8"/>
      <c r="R519" s="8">
        <f t="shared" si="52"/>
        <v>0.49339501644201711</v>
      </c>
      <c r="S519" s="8">
        <f t="shared" si="53"/>
        <v>0.13088277985991581</v>
      </c>
    </row>
    <row r="520" spans="1:19" x14ac:dyDescent="0.25">
      <c r="A520" s="7">
        <v>28</v>
      </c>
      <c r="B520" s="3" t="s">
        <v>56</v>
      </c>
      <c r="C520" s="7">
        <f>' data'!E138</f>
        <v>218.42099999999999</v>
      </c>
      <c r="D520" s="7">
        <f>' data'!F138</f>
        <v>220.791</v>
      </c>
      <c r="F520" s="7">
        <f>' data'!E$159</f>
        <v>3327.3980000000001</v>
      </c>
      <c r="G520" s="7">
        <f>' data'!F$159</f>
        <v>2803.8829999999998</v>
      </c>
      <c r="I520" s="9">
        <f>0.0005*kin!C520</f>
        <v>0.1092105</v>
      </c>
      <c r="J520" s="9">
        <f>0.0005*kin!D520</f>
        <v>0.11039550000000001</v>
      </c>
      <c r="K520" s="9"/>
      <c r="L520" s="9">
        <f t="shared" si="54"/>
        <v>0.17273980000000003</v>
      </c>
      <c r="M520" s="9">
        <f t="shared" si="55"/>
        <v>0.12038829999999998</v>
      </c>
      <c r="N520" s="8"/>
      <c r="O520" s="8">
        <f t="shared" si="50"/>
        <v>0.63222546280590797</v>
      </c>
      <c r="P520" s="8">
        <f t="shared" si="51"/>
        <v>0.91699525618353306</v>
      </c>
      <c r="Q520" s="8"/>
      <c r="R520" s="8">
        <f t="shared" si="52"/>
        <v>0.77461035949472046</v>
      </c>
      <c r="S520" s="8">
        <f t="shared" si="53"/>
        <v>0.20136265197441058</v>
      </c>
    </row>
    <row r="521" spans="1:19" x14ac:dyDescent="0.25">
      <c r="A521" s="7">
        <v>28</v>
      </c>
      <c r="B521" s="3" t="s">
        <v>57</v>
      </c>
      <c r="C521" s="7">
        <f>' data'!E139</f>
        <v>400.39800000000002</v>
      </c>
      <c r="D521" s="7">
        <f>' data'!F139</f>
        <v>407.66199999999998</v>
      </c>
      <c r="F521" s="7">
        <f>' data'!E$160</f>
        <v>7379.2520000000004</v>
      </c>
      <c r="G521" s="7">
        <f>' data'!F$160</f>
        <v>6639.2160000000003</v>
      </c>
      <c r="I521" s="9">
        <f>0.0005*kin!C521</f>
        <v>0.20019900000000002</v>
      </c>
      <c r="J521" s="9">
        <f>0.0005*kin!D521</f>
        <v>0.20383099999999998</v>
      </c>
      <c r="K521" s="9"/>
      <c r="L521" s="9">
        <f t="shared" si="54"/>
        <v>0.57792520000000003</v>
      </c>
      <c r="M521" s="9">
        <f t="shared" si="55"/>
        <v>0.50392160000000008</v>
      </c>
      <c r="N521" s="8"/>
      <c r="O521" s="8">
        <f t="shared" si="50"/>
        <v>0.34640988141717993</v>
      </c>
      <c r="P521" s="8">
        <f t="shared" si="51"/>
        <v>0.40448950789170368</v>
      </c>
      <c r="Q521" s="8"/>
      <c r="R521" s="8">
        <f t="shared" si="52"/>
        <v>0.37544969465444178</v>
      </c>
      <c r="S521" s="8">
        <f t="shared" si="53"/>
        <v>4.1068497728917477E-2</v>
      </c>
    </row>
    <row r="522" spans="1:19" x14ac:dyDescent="0.25">
      <c r="A522" s="7">
        <v>28</v>
      </c>
      <c r="B522" s="3" t="s">
        <v>58</v>
      </c>
      <c r="C522">
        <f>' data'!G132</f>
        <v>488.37299999999999</v>
      </c>
      <c r="D522" s="7">
        <f>' data'!H132</f>
        <v>456.214</v>
      </c>
      <c r="F522" s="7">
        <f>' data'!G$153</f>
        <v>5862.02</v>
      </c>
      <c r="G522" s="7">
        <f>' data'!H$153</f>
        <v>5729.2269999999999</v>
      </c>
      <c r="I522" s="9">
        <f>0.0005*kin!C522</f>
        <v>0.2441865</v>
      </c>
      <c r="J522" s="9">
        <f>0.0005*kin!D522</f>
        <v>0.228107</v>
      </c>
      <c r="K522" s="9"/>
      <c r="L522" s="9">
        <f t="shared" si="54"/>
        <v>0.42620200000000008</v>
      </c>
      <c r="M522" s="9">
        <f t="shared" si="55"/>
        <v>0.41292269999999998</v>
      </c>
      <c r="N522" s="8"/>
      <c r="O522" s="8">
        <f t="shared" si="50"/>
        <v>0.57293607256652934</v>
      </c>
      <c r="P522" s="8">
        <f t="shared" si="51"/>
        <v>0.55242058622594503</v>
      </c>
      <c r="Q522" s="8"/>
      <c r="R522" s="8">
        <f t="shared" si="52"/>
        <v>0.56267832939623719</v>
      </c>
      <c r="S522" s="8">
        <f t="shared" si="53"/>
        <v>1.4506639510767154E-2</v>
      </c>
    </row>
    <row r="523" spans="1:19" x14ac:dyDescent="0.25">
      <c r="A523" s="7">
        <v>28</v>
      </c>
      <c r="B523" s="3" t="s">
        <v>59</v>
      </c>
      <c r="C523" s="7">
        <f>' data'!G133</f>
        <v>280.68799999999999</v>
      </c>
      <c r="D523" s="7">
        <f>' data'!H133</f>
        <v>276.601</v>
      </c>
      <c r="F523" s="7">
        <f>' data'!G$154</f>
        <v>8064.0739999999996</v>
      </c>
      <c r="G523" s="7">
        <f>' data'!H$154</f>
        <v>8619.8070000000007</v>
      </c>
      <c r="I523" s="9">
        <f>0.0005*kin!C523</f>
        <v>0.140344</v>
      </c>
      <c r="J523" s="9">
        <f>0.0005*kin!D523</f>
        <v>0.13830049999999999</v>
      </c>
      <c r="K523" s="9"/>
      <c r="L523" s="9">
        <f t="shared" si="54"/>
        <v>0.64640739999999997</v>
      </c>
      <c r="M523" s="9">
        <f t="shared" si="55"/>
        <v>0.70198070000000012</v>
      </c>
      <c r="N523" s="8"/>
      <c r="O523" s="8">
        <f t="shared" si="50"/>
        <v>0.21711385110999659</v>
      </c>
      <c r="P523" s="8">
        <f t="shared" si="51"/>
        <v>0.19701467575960419</v>
      </c>
      <c r="Q523" s="8"/>
      <c r="R523" s="8">
        <f t="shared" si="52"/>
        <v>0.20706426343480039</v>
      </c>
      <c r="S523" s="8">
        <f t="shared" si="53"/>
        <v>1.4212263186519974E-2</v>
      </c>
    </row>
    <row r="524" spans="1:19" x14ac:dyDescent="0.25">
      <c r="A524" s="7">
        <v>28</v>
      </c>
      <c r="B524" s="3" t="s">
        <v>60</v>
      </c>
      <c r="C524" s="7">
        <f>' data'!G134</f>
        <v>310.74299999999999</v>
      </c>
      <c r="D524" s="7">
        <f>' data'!H134</f>
        <v>314.89600000000002</v>
      </c>
      <c r="F524" s="7">
        <f>' data'!G$155</f>
        <v>5607.5460000000003</v>
      </c>
      <c r="G524" s="7">
        <f>' data'!H$155</f>
        <v>6403.223</v>
      </c>
      <c r="I524" s="9">
        <f>0.0005*kin!C524</f>
        <v>0.1553715</v>
      </c>
      <c r="J524" s="9">
        <f>0.0005*kin!D524</f>
        <v>0.157448</v>
      </c>
      <c r="K524" s="9"/>
      <c r="L524" s="9">
        <f t="shared" si="54"/>
        <v>0.40075460000000007</v>
      </c>
      <c r="M524" s="9">
        <f t="shared" si="55"/>
        <v>0.48032229999999998</v>
      </c>
      <c r="N524" s="8"/>
      <c r="O524" s="8">
        <f t="shared" si="50"/>
        <v>0.387697358932374</v>
      </c>
      <c r="P524" s="8">
        <f t="shared" si="51"/>
        <v>0.32779656493150539</v>
      </c>
      <c r="Q524" s="8"/>
      <c r="R524" s="8">
        <f t="shared" si="52"/>
        <v>0.35774696193193967</v>
      </c>
      <c r="S524" s="8">
        <f t="shared" si="53"/>
        <v>4.2356257636472661E-2</v>
      </c>
    </row>
    <row r="525" spans="1:19" x14ac:dyDescent="0.25">
      <c r="A525" s="7">
        <v>28</v>
      </c>
      <c r="B525" s="3" t="s">
        <v>61</v>
      </c>
      <c r="C525" s="7">
        <f>' data'!G135</f>
        <v>486.78</v>
      </c>
      <c r="D525" s="7">
        <f>' data'!H135</f>
        <v>487.95299999999997</v>
      </c>
      <c r="F525" s="7">
        <f>' data'!G$156</f>
        <v>5889.2659999999996</v>
      </c>
      <c r="G525" s="7">
        <f>' data'!H$156</f>
        <v>6457.1459999999997</v>
      </c>
      <c r="I525" s="9">
        <f>0.0005*kin!C525</f>
        <v>0.24339</v>
      </c>
      <c r="J525" s="9">
        <f>0.0005*kin!D525</f>
        <v>0.24397649999999999</v>
      </c>
      <c r="K525" s="9"/>
      <c r="L525" s="9">
        <f t="shared" si="54"/>
        <v>0.42892659999999994</v>
      </c>
      <c r="M525" s="9">
        <f t="shared" si="55"/>
        <v>0.4857146</v>
      </c>
      <c r="N525" s="8"/>
      <c r="O525" s="8">
        <f t="shared" si="50"/>
        <v>0.56743974376967998</v>
      </c>
      <c r="P525" s="8">
        <f t="shared" si="51"/>
        <v>0.50230423380314282</v>
      </c>
      <c r="Q525" s="8"/>
      <c r="R525" s="8">
        <f t="shared" si="52"/>
        <v>0.5348719887864114</v>
      </c>
      <c r="S525" s="8">
        <f t="shared" si="53"/>
        <v>4.6057760793382384E-2</v>
      </c>
    </row>
    <row r="526" spans="1:19" x14ac:dyDescent="0.25">
      <c r="A526" s="7">
        <v>28</v>
      </c>
      <c r="B526" s="3" t="s">
        <v>62</v>
      </c>
      <c r="C526" s="7">
        <f>' data'!G136</f>
        <v>437.43200000000002</v>
      </c>
      <c r="D526" s="7">
        <f>' data'!H136</f>
        <v>429.26299999999998</v>
      </c>
      <c r="F526" s="7">
        <f>' data'!G$157</f>
        <v>4734.5879999999997</v>
      </c>
      <c r="G526" s="7">
        <f>' data'!H$157</f>
        <v>5214.0050000000001</v>
      </c>
      <c r="I526" s="9">
        <f>0.0005*kin!C526</f>
        <v>0.21871600000000002</v>
      </c>
      <c r="J526" s="9">
        <f>0.0005*kin!D526</f>
        <v>0.2146315</v>
      </c>
      <c r="K526" s="9"/>
      <c r="L526" s="9">
        <f t="shared" si="54"/>
        <v>0.31345880000000004</v>
      </c>
      <c r="M526" s="9">
        <f t="shared" si="55"/>
        <v>0.36140050000000001</v>
      </c>
      <c r="N526" s="8"/>
      <c r="O526" s="8">
        <f t="shared" si="50"/>
        <v>0.69775039016291773</v>
      </c>
      <c r="P526" s="8">
        <f t="shared" si="51"/>
        <v>0.59388822096261629</v>
      </c>
      <c r="Q526" s="8"/>
      <c r="R526" s="8">
        <f t="shared" si="52"/>
        <v>0.64581930556276701</v>
      </c>
      <c r="S526" s="8">
        <f t="shared" si="53"/>
        <v>7.3441644150277735E-2</v>
      </c>
    </row>
    <row r="527" spans="1:19" x14ac:dyDescent="0.25">
      <c r="A527" s="7">
        <v>28</v>
      </c>
      <c r="B527" s="3" t="s">
        <v>63</v>
      </c>
      <c r="C527" s="7">
        <f>' data'!G137</f>
        <v>454.64800000000002</v>
      </c>
      <c r="D527" s="7">
        <f>' data'!H137</f>
        <v>673.97299999999996</v>
      </c>
      <c r="F527" s="7">
        <f>' data'!G$158</f>
        <v>6172.4790000000003</v>
      </c>
      <c r="G527" s="7">
        <f>' data'!H$158</f>
        <v>5539.1</v>
      </c>
      <c r="I527" s="9">
        <f>0.0005*kin!C527</f>
        <v>0.22732400000000003</v>
      </c>
      <c r="J527" s="9">
        <f>0.0005*kin!D527</f>
        <v>0.33698649999999997</v>
      </c>
      <c r="K527" s="9"/>
      <c r="L527" s="9">
        <f t="shared" si="54"/>
        <v>0.45724790000000004</v>
      </c>
      <c r="M527" s="9">
        <f t="shared" si="55"/>
        <v>0.39390999999999998</v>
      </c>
      <c r="N527" s="8"/>
      <c r="O527" s="8">
        <f t="shared" si="50"/>
        <v>0.4971570126401893</v>
      </c>
      <c r="P527" s="8">
        <f t="shared" si="51"/>
        <v>0.85549110202838208</v>
      </c>
      <c r="Q527" s="8"/>
      <c r="R527" s="8">
        <f t="shared" si="52"/>
        <v>0.67632405733428569</v>
      </c>
      <c r="S527" s="8">
        <f t="shared" si="53"/>
        <v>0.25338046453669755</v>
      </c>
    </row>
    <row r="528" spans="1:19" x14ac:dyDescent="0.25">
      <c r="A528" s="7">
        <v>28</v>
      </c>
      <c r="B528" s="3" t="s">
        <v>64</v>
      </c>
      <c r="C528" s="7">
        <f>' data'!G138</f>
        <v>541.5</v>
      </c>
      <c r="D528" s="7">
        <f>' data'!H138</f>
        <v>540.96299999999997</v>
      </c>
      <c r="F528" s="7">
        <f>' data'!G$159</f>
        <v>5466.6589999999997</v>
      </c>
      <c r="G528" s="7">
        <f>' data'!H$159</f>
        <v>5926.9579999999996</v>
      </c>
      <c r="I528" s="9">
        <f>0.0005*kin!C528</f>
        <v>0.27074999999999999</v>
      </c>
      <c r="J528" s="9">
        <f>0.0005*kin!D528</f>
        <v>0.27048149999999999</v>
      </c>
      <c r="K528" s="9"/>
      <c r="L528" s="9">
        <f t="shared" si="54"/>
        <v>0.38666590000000001</v>
      </c>
      <c r="M528" s="9">
        <f t="shared" si="55"/>
        <v>0.43269579999999996</v>
      </c>
      <c r="N528" s="8"/>
      <c r="O528" s="8">
        <f t="shared" si="50"/>
        <v>0.70021690560248517</v>
      </c>
      <c r="P528" s="8">
        <f t="shared" si="51"/>
        <v>0.62510775468585555</v>
      </c>
      <c r="Q528" s="8"/>
      <c r="R528" s="8">
        <f t="shared" si="52"/>
        <v>0.66266233014417031</v>
      </c>
      <c r="S528" s="8">
        <f t="shared" si="53"/>
        <v>5.3110189942312598E-2</v>
      </c>
    </row>
    <row r="529" spans="1:19" x14ac:dyDescent="0.25">
      <c r="A529" s="7">
        <v>28</v>
      </c>
      <c r="B529" s="3" t="s">
        <v>65</v>
      </c>
      <c r="C529" s="7">
        <f>' data'!G139</f>
        <v>449.64800000000002</v>
      </c>
      <c r="D529" s="7">
        <f>' data'!H139</f>
        <v>453.81599999999997</v>
      </c>
      <c r="F529" s="7">
        <f>' data'!G$160</f>
        <v>8402.3610000000008</v>
      </c>
      <c r="G529" s="7">
        <f>' data'!H$160</f>
        <v>8505.8719999999994</v>
      </c>
      <c r="I529" s="9">
        <f>0.0005*kin!C529</f>
        <v>0.22482400000000002</v>
      </c>
      <c r="J529" s="9">
        <f>0.0005*kin!D529</f>
        <v>0.226908</v>
      </c>
      <c r="K529" s="9"/>
      <c r="L529" s="9">
        <f t="shared" si="54"/>
        <v>0.68023610000000012</v>
      </c>
      <c r="M529" s="9">
        <f t="shared" si="55"/>
        <v>0.69058719999999996</v>
      </c>
      <c r="N529" s="8"/>
      <c r="O529" s="8">
        <f t="shared" si="50"/>
        <v>0.33050877482097757</v>
      </c>
      <c r="P529" s="8">
        <f t="shared" si="51"/>
        <v>0.32857255390774692</v>
      </c>
      <c r="Q529" s="8"/>
      <c r="R529" s="8">
        <f t="shared" si="52"/>
        <v>0.32954066436436225</v>
      </c>
      <c r="S529" s="8">
        <f t="shared" si="53"/>
        <v>1.3691149376205997E-3</v>
      </c>
    </row>
    <row r="530" spans="1:19" x14ac:dyDescent="0.25">
      <c r="A530" s="7">
        <v>28</v>
      </c>
      <c r="B530" s="3" t="s">
        <v>66</v>
      </c>
      <c r="C530">
        <f>' data'!I132</f>
        <v>1028.0129999999999</v>
      </c>
      <c r="D530" s="7">
        <f>' data'!J132</f>
        <v>951.09199999999998</v>
      </c>
      <c r="F530" s="7">
        <f>' data'!I$153</f>
        <v>5811.2939999999999</v>
      </c>
      <c r="G530" s="7">
        <f>' data'!J$153</f>
        <v>6826.4139999999998</v>
      </c>
      <c r="I530" s="9">
        <f>0.0005*kin!C530</f>
        <v>0.51400649999999992</v>
      </c>
      <c r="J530" s="9">
        <f>0.0005*kin!D530</f>
        <v>0.47554600000000002</v>
      </c>
      <c r="K530" s="9"/>
      <c r="L530" s="9">
        <f t="shared" si="54"/>
        <v>0.42112939999999999</v>
      </c>
      <c r="M530" s="9">
        <f t="shared" si="55"/>
        <v>0.52264139999999992</v>
      </c>
      <c r="N530" s="8"/>
      <c r="O530" s="8">
        <f t="shared" si="50"/>
        <v>1.22054290201539</v>
      </c>
      <c r="P530" s="8">
        <f t="shared" si="51"/>
        <v>0.90988964900216496</v>
      </c>
      <c r="Q530" s="8"/>
      <c r="R530" s="8">
        <f t="shared" si="52"/>
        <v>1.0652162755087775</v>
      </c>
      <c r="S530" s="8">
        <f t="shared" si="53"/>
        <v>0.21966502180331152</v>
      </c>
    </row>
    <row r="531" spans="1:19" x14ac:dyDescent="0.25">
      <c r="A531" s="7">
        <v>28</v>
      </c>
      <c r="B531" s="3" t="s">
        <v>67</v>
      </c>
      <c r="C531" s="7">
        <f>' data'!I133</f>
        <v>682.23699999999997</v>
      </c>
      <c r="D531" s="7">
        <f>' data'!J133</f>
        <v>647.18399999999997</v>
      </c>
      <c r="F531" s="7">
        <f>' data'!I$154</f>
        <v>6232.4189999999999</v>
      </c>
      <c r="G531" s="7">
        <f>' data'!J$154</f>
        <v>6569.7269999999999</v>
      </c>
      <c r="I531" s="9">
        <f>0.0005*kin!C531</f>
        <v>0.34111849999999999</v>
      </c>
      <c r="J531" s="9">
        <f>0.0005*kin!D531</f>
        <v>0.32359199999999999</v>
      </c>
      <c r="K531" s="9"/>
      <c r="L531" s="9">
        <f t="shared" si="54"/>
        <v>0.46324189999999998</v>
      </c>
      <c r="M531" s="9">
        <f t="shared" si="55"/>
        <v>0.49697269999999993</v>
      </c>
      <c r="N531" s="8"/>
      <c r="O531" s="8">
        <f t="shared" si="50"/>
        <v>0.7363722927481301</v>
      </c>
      <c r="P531" s="8">
        <f t="shared" si="51"/>
        <v>0.6511263093526064</v>
      </c>
      <c r="Q531" s="8"/>
      <c r="R531" s="8">
        <f t="shared" si="52"/>
        <v>0.69374930105036825</v>
      </c>
      <c r="S531" s="8">
        <f t="shared" si="53"/>
        <v>6.0278012927890638E-2</v>
      </c>
    </row>
    <row r="532" spans="1:19" x14ac:dyDescent="0.25">
      <c r="A532" s="7">
        <v>28</v>
      </c>
      <c r="B532" s="3" t="s">
        <v>68</v>
      </c>
      <c r="C532" s="7">
        <f>' data'!I134</f>
        <v>274.428</v>
      </c>
      <c r="D532" s="7">
        <f>' data'!J134</f>
        <v>277.84100000000001</v>
      </c>
      <c r="F532" s="7">
        <f>' data'!I$155</f>
        <v>5137.683</v>
      </c>
      <c r="G532" s="7">
        <f>' data'!J$155</f>
        <v>5355.72</v>
      </c>
      <c r="I532" s="9">
        <f>0.0005*kin!C532</f>
        <v>0.137214</v>
      </c>
      <c r="J532" s="9">
        <f>0.0005*kin!D532</f>
        <v>0.1389205</v>
      </c>
      <c r="K532" s="9"/>
      <c r="L532" s="9">
        <f t="shared" si="54"/>
        <v>0.35376830000000004</v>
      </c>
      <c r="M532" s="9">
        <f t="shared" si="55"/>
        <v>0.37557200000000002</v>
      </c>
      <c r="N532" s="8"/>
      <c r="O532" s="8">
        <f t="shared" si="50"/>
        <v>0.38786403417151843</v>
      </c>
      <c r="P532" s="8">
        <f t="shared" si="51"/>
        <v>0.36989046041770951</v>
      </c>
      <c r="Q532" s="8"/>
      <c r="R532" s="8">
        <f t="shared" si="52"/>
        <v>0.37887724729461397</v>
      </c>
      <c r="S532" s="8">
        <f t="shared" si="53"/>
        <v>1.2709235883474841E-2</v>
      </c>
    </row>
    <row r="533" spans="1:19" x14ac:dyDescent="0.25">
      <c r="A533" s="7">
        <v>28</v>
      </c>
      <c r="B533" s="3" t="s">
        <v>69</v>
      </c>
      <c r="C533" s="7">
        <f>' data'!I135</f>
        <v>806.97699999999998</v>
      </c>
      <c r="D533" s="7">
        <f>' data'!J135</f>
        <v>751.57600000000002</v>
      </c>
      <c r="F533" s="7">
        <f>' data'!I$156</f>
        <v>6136.652</v>
      </c>
      <c r="G533" s="7">
        <f>' data'!J$156</f>
        <v>6334.527</v>
      </c>
      <c r="I533" s="9">
        <f>0.0005*kin!C533</f>
        <v>0.40348849999999997</v>
      </c>
      <c r="J533" s="9">
        <f>0.0005*kin!D533</f>
        <v>0.37578800000000001</v>
      </c>
      <c r="K533" s="9"/>
      <c r="L533" s="9">
        <f t="shared" si="54"/>
        <v>0.45366519999999999</v>
      </c>
      <c r="M533" s="9">
        <f t="shared" si="55"/>
        <v>0.47345269999999995</v>
      </c>
      <c r="N533" s="8"/>
      <c r="O533" s="8">
        <f t="shared" si="50"/>
        <v>0.88939707079141173</v>
      </c>
      <c r="P533" s="8">
        <f t="shared" si="51"/>
        <v>0.79371814755729575</v>
      </c>
      <c r="Q533" s="8"/>
      <c r="R533" s="8">
        <f t="shared" si="52"/>
        <v>0.84155760917435374</v>
      </c>
      <c r="S533" s="8">
        <f t="shared" si="53"/>
        <v>6.7655215435470525E-2</v>
      </c>
    </row>
    <row r="534" spans="1:19" x14ac:dyDescent="0.25">
      <c r="A534" s="7">
        <v>28</v>
      </c>
      <c r="B534" s="3" t="s">
        <v>70</v>
      </c>
      <c r="C534" s="7">
        <f>' data'!I136</f>
        <v>610.19299999999998</v>
      </c>
      <c r="D534" s="7">
        <f>' data'!J136</f>
        <v>613.52200000000005</v>
      </c>
      <c r="F534" s="7">
        <f>' data'!I$157</f>
        <v>7671.2160000000003</v>
      </c>
      <c r="G534" s="7">
        <f>' data'!J$157</f>
        <v>8942.4480000000003</v>
      </c>
      <c r="I534" s="9">
        <f>0.0005*kin!C534</f>
        <v>0.30509649999999999</v>
      </c>
      <c r="J534" s="9">
        <f>0.0005*kin!D534</f>
        <v>0.30676100000000001</v>
      </c>
      <c r="K534" s="9"/>
      <c r="L534" s="9">
        <f t="shared" si="54"/>
        <v>0.60712160000000004</v>
      </c>
      <c r="M534" s="9">
        <f t="shared" si="55"/>
        <v>0.73424480000000003</v>
      </c>
      <c r="N534" s="8"/>
      <c r="O534" s="8">
        <f t="shared" si="50"/>
        <v>0.50252947679674054</v>
      </c>
      <c r="P534" s="8">
        <f t="shared" si="51"/>
        <v>0.41779117809210226</v>
      </c>
      <c r="Q534" s="8"/>
      <c r="R534" s="8">
        <f t="shared" si="52"/>
        <v>0.46016032744442137</v>
      </c>
      <c r="S534" s="8">
        <f t="shared" si="53"/>
        <v>5.9919025640260963E-2</v>
      </c>
    </row>
    <row r="535" spans="1:19" x14ac:dyDescent="0.25">
      <c r="A535" s="7">
        <v>28</v>
      </c>
      <c r="B535" s="3" t="s">
        <v>51</v>
      </c>
      <c r="C535" s="7">
        <f>' data'!I137</f>
        <v>293.31400000000002</v>
      </c>
      <c r="D535" s="7">
        <f>' data'!J137</f>
        <v>103.874</v>
      </c>
      <c r="F535" s="7">
        <f>' data'!I$158</f>
        <v>2936.0749999999998</v>
      </c>
      <c r="G535" s="7">
        <f>' data'!J$158</f>
        <v>903.59400000000005</v>
      </c>
      <c r="I535" s="9">
        <f>0.0005*kin!C535</f>
        <v>0.14665700000000001</v>
      </c>
      <c r="J535" s="9">
        <f>0.0005*kin!D535</f>
        <v>5.1936999999999997E-2</v>
      </c>
      <c r="K535" s="9"/>
      <c r="L535" s="9">
        <f t="shared" si="54"/>
        <v>0.13360750000000002</v>
      </c>
      <c r="M535" s="9">
        <f t="shared" si="55"/>
        <v>-6.9640599999999997E-2</v>
      </c>
      <c r="N535" s="8"/>
      <c r="O535" s="8">
        <f t="shared" si="50"/>
        <v>1.0976704152087269</v>
      </c>
      <c r="P535" s="8">
        <f t="shared" si="51"/>
        <v>-0.74578622240474668</v>
      </c>
      <c r="Q535" s="8"/>
      <c r="R535" s="8">
        <f t="shared" si="52"/>
        <v>0.1759420964019901</v>
      </c>
      <c r="S535" s="8">
        <f t="shared" si="53"/>
        <v>1.303520689279839</v>
      </c>
    </row>
    <row r="536" spans="1:19" x14ac:dyDescent="0.25">
      <c r="A536">
        <v>28</v>
      </c>
      <c r="B536" s="3" t="s">
        <v>52</v>
      </c>
      <c r="C536" s="7">
        <f>' data'!I138</f>
        <v>160.97300000000001</v>
      </c>
      <c r="D536" s="7">
        <f>' data'!J138</f>
        <v>156.66800000000001</v>
      </c>
      <c r="F536" s="7">
        <f>' data'!I$159</f>
        <v>6725.1210000000001</v>
      </c>
      <c r="G536" s="7">
        <f>' data'!J$159</f>
        <v>6845.0969999999998</v>
      </c>
      <c r="I536" s="9">
        <f>0.0005*kin!C536</f>
        <v>8.0486500000000002E-2</v>
      </c>
      <c r="J536" s="9">
        <f>0.0005*kin!D536</f>
        <v>7.8334000000000001E-2</v>
      </c>
      <c r="K536" s="9"/>
      <c r="L536" s="9">
        <f t="shared" si="54"/>
        <v>0.51251210000000003</v>
      </c>
      <c r="M536" s="9">
        <f t="shared" si="55"/>
        <v>0.52450969999999997</v>
      </c>
      <c r="N536" s="8"/>
      <c r="O536" s="8">
        <f t="shared" si="50"/>
        <v>0.15704312151849684</v>
      </c>
      <c r="P536" s="8">
        <f t="shared" si="51"/>
        <v>0.14934709501082633</v>
      </c>
      <c r="Q536" s="8"/>
      <c r="R536" s="8">
        <f t="shared" si="52"/>
        <v>0.15319510826466159</v>
      </c>
      <c r="S536" s="8">
        <f t="shared" si="53"/>
        <v>5.4419125317652414E-3</v>
      </c>
    </row>
    <row r="537" spans="1:19" x14ac:dyDescent="0.25">
      <c r="A537">
        <v>28</v>
      </c>
      <c r="B537" s="3" t="s">
        <v>53</v>
      </c>
      <c r="C537" s="7">
        <f>' data'!I139</f>
        <v>583.85299999999995</v>
      </c>
      <c r="D537" s="7">
        <f>' data'!J139</f>
        <v>555.625</v>
      </c>
      <c r="F537" s="7">
        <f>' data'!I$160</f>
        <v>7111.6139999999996</v>
      </c>
      <c r="G537" s="7">
        <f>' data'!J$160</f>
        <v>7427.1869999999999</v>
      </c>
      <c r="I537" s="9">
        <f>0.0005*kin!C537</f>
        <v>0.29192649999999998</v>
      </c>
      <c r="J537" s="9">
        <f>0.0005*kin!D537</f>
        <v>0.27781250000000002</v>
      </c>
      <c r="K537" s="9"/>
      <c r="L537" s="9">
        <f t="shared" si="54"/>
        <v>0.55116139999999991</v>
      </c>
      <c r="M537" s="9">
        <f t="shared" si="55"/>
        <v>0.58271870000000003</v>
      </c>
      <c r="N537" s="8"/>
      <c r="O537" s="8">
        <f t="shared" si="50"/>
        <v>0.52965701153963252</v>
      </c>
      <c r="P537" s="8">
        <f t="shared" si="51"/>
        <v>0.47675233350156776</v>
      </c>
      <c r="Q537" s="8"/>
      <c r="R537" s="8">
        <f t="shared" si="52"/>
        <v>0.50320467252060008</v>
      </c>
      <c r="S537" s="8">
        <f t="shared" si="53"/>
        <v>3.7409256597206605E-2</v>
      </c>
    </row>
    <row r="538" spans="1:19" s="8" customFormat="1" x14ac:dyDescent="0.25">
      <c r="A538" s="8">
        <v>28</v>
      </c>
      <c r="B538" s="3" t="s">
        <v>38</v>
      </c>
      <c r="C538" s="8">
        <f>' data'!K138</f>
        <v>2326.277</v>
      </c>
      <c r="D538" s="8">
        <f>' data'!K139</f>
        <v>2221.17</v>
      </c>
      <c r="F538" s="8">
        <f>' data'!$K$159</f>
        <v>6594.4229999999998</v>
      </c>
      <c r="G538" s="8">
        <f>' data'!$K$160</f>
        <v>10007.763000000001</v>
      </c>
      <c r="I538" s="9">
        <f>0.0005*kin!C538</f>
        <v>1.1631385000000001</v>
      </c>
      <c r="J538" s="9">
        <f>0.0005*kin!D538</f>
        <v>1.1105850000000002</v>
      </c>
      <c r="K538" s="9"/>
      <c r="L538" s="9">
        <f t="shared" si="54"/>
        <v>0.49944230000000001</v>
      </c>
      <c r="M538" s="9">
        <f t="shared" si="55"/>
        <v>0.84077630000000003</v>
      </c>
      <c r="O538" s="8">
        <f t="shared" si="50"/>
        <v>2.3288746267586866</v>
      </c>
      <c r="P538" s="8">
        <f t="shared" si="51"/>
        <v>1.3209042643090678</v>
      </c>
      <c r="R538" s="8">
        <f t="shared" si="52"/>
        <v>1.8248894455338771</v>
      </c>
      <c r="S538" s="8">
        <f t="shared" si="53"/>
        <v>0.71274267852318851</v>
      </c>
    </row>
    <row r="539" spans="1:19" s="8" customFormat="1" x14ac:dyDescent="0.25">
      <c r="A539" s="8">
        <v>28</v>
      </c>
      <c r="B539" s="3" t="s">
        <v>39</v>
      </c>
      <c r="C539" s="8">
        <f>' data'!L138</f>
        <v>425.077</v>
      </c>
      <c r="D539" s="8">
        <f>' data'!L139</f>
        <v>120.68899999999999</v>
      </c>
      <c r="F539" s="8">
        <f>' data'!$L$159</f>
        <v>6030.73</v>
      </c>
      <c r="G539" s="8">
        <f>' data'!$L$160</f>
        <v>6880.8360000000002</v>
      </c>
      <c r="I539" s="9">
        <f>0.0005*kin!C539</f>
        <v>0.21253849999999999</v>
      </c>
      <c r="J539" s="9">
        <f>0.0005*kin!D539</f>
        <v>6.0344499999999995E-2</v>
      </c>
      <c r="K539" s="9"/>
      <c r="L539" s="9">
        <f t="shared" si="54"/>
        <v>0.44307299999999994</v>
      </c>
      <c r="M539" s="9">
        <f t="shared" si="55"/>
        <v>0.52808359999999999</v>
      </c>
      <c r="O539" s="8">
        <f t="shared" si="50"/>
        <v>0.47969183407700317</v>
      </c>
      <c r="P539" s="8">
        <f t="shared" si="51"/>
        <v>0.1142707328915346</v>
      </c>
      <c r="R539" s="8">
        <f t="shared" si="52"/>
        <v>0.29698128348426889</v>
      </c>
      <c r="S539" s="8">
        <f t="shared" si="53"/>
        <v>0.25839173863690035</v>
      </c>
    </row>
    <row r="540" spans="1:19" s="8" customFormat="1" x14ac:dyDescent="0.25">
      <c r="A540" s="8">
        <v>28</v>
      </c>
      <c r="B540" s="3" t="s">
        <v>40</v>
      </c>
      <c r="C540" s="8">
        <f>' data'!M138</f>
        <v>265.94099999999997</v>
      </c>
      <c r="D540" s="8">
        <f>' data'!M139</f>
        <v>138.79</v>
      </c>
      <c r="F540" s="8">
        <f>' data'!$M$159</f>
        <v>9851.6730000000007</v>
      </c>
      <c r="G540" s="8">
        <f>' data'!$M$160</f>
        <v>10522.282999999999</v>
      </c>
      <c r="I540" s="9">
        <f>0.0005*kin!C540</f>
        <v>0.13297049999999999</v>
      </c>
      <c r="J540" s="9">
        <f>0.0005*kin!D540</f>
        <v>6.9394999999999998E-2</v>
      </c>
      <c r="K540" s="9"/>
      <c r="L540" s="9">
        <f t="shared" si="54"/>
        <v>0.82516730000000005</v>
      </c>
      <c r="M540" s="9">
        <f t="shared" si="55"/>
        <v>0.89222829999999986</v>
      </c>
      <c r="O540" s="8">
        <f t="shared" si="50"/>
        <v>0.16114368565017057</v>
      </c>
      <c r="P540" s="8">
        <f t="shared" si="51"/>
        <v>7.7777178778122152E-2</v>
      </c>
      <c r="R540" s="8">
        <f t="shared" si="52"/>
        <v>0.11946043221414636</v>
      </c>
      <c r="S540" s="8">
        <f t="shared" si="53"/>
        <v>5.8949022333060368E-2</v>
      </c>
    </row>
    <row r="541" spans="1:19" s="8" customFormat="1" x14ac:dyDescent="0.25">
      <c r="A541" s="8">
        <v>28</v>
      </c>
      <c r="B541" s="3" t="s">
        <v>41</v>
      </c>
      <c r="C541" s="8">
        <f>' data'!N138</f>
        <v>254.28</v>
      </c>
      <c r="D541" s="8">
        <f>' data'!N139</f>
        <v>142.78200000000001</v>
      </c>
      <c r="F541" s="8">
        <f>' data'!$N$159</f>
        <v>7824.8209999999999</v>
      </c>
      <c r="G541" s="8">
        <f>' data'!$N$160</f>
        <v>7626.7629999999999</v>
      </c>
      <c r="I541" s="9">
        <f>0.0005*kin!C541</f>
        <v>0.12714</v>
      </c>
      <c r="J541" s="9">
        <f>0.0005*kin!D541</f>
        <v>7.139100000000001E-2</v>
      </c>
      <c r="K541" s="9"/>
      <c r="L541" s="9">
        <f t="shared" si="54"/>
        <v>0.62248210000000004</v>
      </c>
      <c r="M541" s="9">
        <f t="shared" si="55"/>
        <v>0.60267629999999994</v>
      </c>
      <c r="O541" s="8">
        <f t="shared" si="50"/>
        <v>0.2042468369773203</v>
      </c>
      <c r="P541" s="8">
        <f t="shared" si="51"/>
        <v>0.11845662422763267</v>
      </c>
      <c r="R541" s="8">
        <f t="shared" si="52"/>
        <v>0.16135173060247648</v>
      </c>
      <c r="S541" s="8">
        <f t="shared" si="53"/>
        <v>6.0662841194740677E-2</v>
      </c>
    </row>
    <row r="542" spans="1:19" x14ac:dyDescent="0.25">
      <c r="A542" s="7">
        <v>30</v>
      </c>
      <c r="B542" s="3" t="s">
        <v>42</v>
      </c>
      <c r="C542">
        <f>' data'!C141</f>
        <v>1171.905</v>
      </c>
      <c r="D542" s="7">
        <f>' data'!D141</f>
        <v>1184.2139999999999</v>
      </c>
      <c r="F542" s="7">
        <f>' data'!C$153</f>
        <v>5159.9870000000001</v>
      </c>
      <c r="G542" s="7">
        <f>' data'!D$153</f>
        <v>6089.0780000000004</v>
      </c>
      <c r="I542" s="9">
        <f>0.0005*kin!C542</f>
        <v>0.58595249999999999</v>
      </c>
      <c r="J542" s="9">
        <f>0.0005*kin!D542</f>
        <v>0.59210699999999994</v>
      </c>
      <c r="K542" s="9"/>
      <c r="L542" s="9">
        <f t="shared" si="54"/>
        <v>0.3559987</v>
      </c>
      <c r="M542" s="9">
        <f t="shared" si="55"/>
        <v>0.44890780000000008</v>
      </c>
      <c r="N542" s="8"/>
      <c r="O542" s="8">
        <f t="shared" si="50"/>
        <v>1.6459399992190982</v>
      </c>
      <c r="P542" s="8">
        <f t="shared" si="51"/>
        <v>1.3189946799766006</v>
      </c>
      <c r="Q542" s="8"/>
      <c r="R542" s="8">
        <f t="shared" si="52"/>
        <v>1.4824673395978494</v>
      </c>
      <c r="S542" s="8">
        <f t="shared" si="53"/>
        <v>0.2311852523135724</v>
      </c>
    </row>
    <row r="543" spans="1:19" x14ac:dyDescent="0.25">
      <c r="A543" s="7">
        <v>30</v>
      </c>
      <c r="B543" s="3" t="s">
        <v>43</v>
      </c>
      <c r="C543" s="7">
        <f>' data'!C142</f>
        <v>1082.962</v>
      </c>
      <c r="D543" s="7">
        <f>' data'!D142</f>
        <v>1112.402</v>
      </c>
      <c r="F543" s="7">
        <f>' data'!C$154</f>
        <v>6003.8370000000004</v>
      </c>
      <c r="G543" s="7">
        <f>' data'!D$154</f>
        <v>8467.5820000000003</v>
      </c>
      <c r="I543" s="9">
        <f>0.0005*kin!C543</f>
        <v>0.54148099999999999</v>
      </c>
      <c r="J543" s="9">
        <f>0.0005*kin!D543</f>
        <v>0.55620100000000006</v>
      </c>
      <c r="K543" s="9"/>
      <c r="L543" s="9">
        <f t="shared" si="54"/>
        <v>0.44038370000000004</v>
      </c>
      <c r="M543" s="9">
        <f t="shared" si="55"/>
        <v>0.6867582000000001</v>
      </c>
      <c r="N543" s="8"/>
      <c r="O543" s="8">
        <f t="shared" si="50"/>
        <v>1.2295663985746974</v>
      </c>
      <c r="P543" s="8">
        <f t="shared" si="51"/>
        <v>0.80989349672126232</v>
      </c>
      <c r="Q543" s="8"/>
      <c r="R543" s="8">
        <f t="shared" si="52"/>
        <v>1.01972994764798</v>
      </c>
      <c r="S543" s="8">
        <f t="shared" si="53"/>
        <v>0.29675355478080001</v>
      </c>
    </row>
    <row r="544" spans="1:19" x14ac:dyDescent="0.25">
      <c r="A544" s="7">
        <v>30</v>
      </c>
      <c r="B544" s="3" t="s">
        <v>44</v>
      </c>
      <c r="C544" s="7">
        <f>' data'!C143</f>
        <v>735.28</v>
      </c>
      <c r="D544" s="7">
        <f>' data'!D143</f>
        <v>768.26700000000005</v>
      </c>
      <c r="F544" s="7">
        <f>' data'!C$155</f>
        <v>4982.8320000000003</v>
      </c>
      <c r="G544" s="7">
        <f>' data'!D$155</f>
        <v>6440.3370000000004</v>
      </c>
      <c r="I544" s="9">
        <f>0.0005*kin!C544</f>
        <v>0.36763999999999997</v>
      </c>
      <c r="J544" s="9">
        <f>0.0005*kin!D544</f>
        <v>0.38413350000000002</v>
      </c>
      <c r="K544" s="9"/>
      <c r="L544" s="9">
        <f t="shared" si="54"/>
        <v>0.33828320000000001</v>
      </c>
      <c r="M544" s="9">
        <f t="shared" si="55"/>
        <v>0.48403370000000001</v>
      </c>
      <c r="N544" s="8"/>
      <c r="O544" s="8">
        <f t="shared" si="50"/>
        <v>1.0867817260803965</v>
      </c>
      <c r="P544" s="8">
        <f t="shared" si="51"/>
        <v>0.79360899871227975</v>
      </c>
      <c r="Q544" s="8"/>
      <c r="R544" s="8">
        <f t="shared" si="52"/>
        <v>0.94019536239633816</v>
      </c>
      <c r="S544" s="8">
        <f t="shared" si="53"/>
        <v>0.20730442358094947</v>
      </c>
    </row>
    <row r="545" spans="1:19" x14ac:dyDescent="0.25">
      <c r="A545" s="7">
        <v>30</v>
      </c>
      <c r="B545" s="3" t="s">
        <v>45</v>
      </c>
      <c r="C545" s="7">
        <f>' data'!C144</f>
        <v>590.33399999999995</v>
      </c>
      <c r="D545" s="7">
        <f>' data'!D144</f>
        <v>645.96100000000001</v>
      </c>
      <c r="F545" s="7">
        <f>' data'!C$156</f>
        <v>5067.3220000000001</v>
      </c>
      <c r="G545" s="7">
        <f>' data'!D$156</f>
        <v>6458.9139999999998</v>
      </c>
      <c r="I545" s="9">
        <f>0.0005*kin!C545</f>
        <v>0.29516699999999996</v>
      </c>
      <c r="J545" s="9">
        <f>0.0005*kin!D545</f>
        <v>0.3229805</v>
      </c>
      <c r="K545" s="9"/>
      <c r="L545" s="9">
        <f t="shared" si="54"/>
        <v>0.34673220000000005</v>
      </c>
      <c r="M545" s="9">
        <f t="shared" si="55"/>
        <v>0.48589139999999997</v>
      </c>
      <c r="N545" s="8"/>
      <c r="O545" s="8">
        <f t="shared" si="50"/>
        <v>0.85128234412610049</v>
      </c>
      <c r="P545" s="8">
        <f t="shared" si="51"/>
        <v>0.66471746567237044</v>
      </c>
      <c r="Q545" s="8"/>
      <c r="R545" s="8">
        <f t="shared" si="52"/>
        <v>0.75799990489923541</v>
      </c>
      <c r="S545" s="8">
        <f t="shared" si="53"/>
        <v>0.1319212906858778</v>
      </c>
    </row>
    <row r="546" spans="1:19" x14ac:dyDescent="0.25">
      <c r="A546" s="7">
        <v>30</v>
      </c>
      <c r="B546" s="3" t="s">
        <v>46</v>
      </c>
      <c r="C546" s="7">
        <f>' data'!C145</f>
        <v>604.16999999999996</v>
      </c>
      <c r="D546" s="7">
        <f>' data'!D145</f>
        <v>625.30100000000004</v>
      </c>
      <c r="F546" s="7">
        <f>' data'!C$157</f>
        <v>6284.8249999999998</v>
      </c>
      <c r="G546" s="7">
        <f>' data'!D$157</f>
        <v>7365.2740000000003</v>
      </c>
      <c r="I546" s="9">
        <f>0.0005*kin!C546</f>
        <v>0.30208499999999999</v>
      </c>
      <c r="J546" s="9">
        <f>0.0005*kin!D546</f>
        <v>0.31265050000000005</v>
      </c>
      <c r="K546" s="9"/>
      <c r="L546" s="9">
        <f t="shared" si="54"/>
        <v>0.46848250000000002</v>
      </c>
      <c r="M546" s="9">
        <f t="shared" si="55"/>
        <v>0.57652740000000002</v>
      </c>
      <c r="N546" s="8"/>
      <c r="O546" s="8">
        <f t="shared" ref="O546:O577" si="56">I546/L546</f>
        <v>0.64481597498305698</v>
      </c>
      <c r="P546" s="8">
        <f t="shared" ref="P546:P577" si="57">J546/M546</f>
        <v>0.54229946399772155</v>
      </c>
      <c r="Q546" s="8"/>
      <c r="R546" s="8">
        <f t="shared" ref="R546:R577" si="58">AVERAGE(O546:Q546)</f>
        <v>0.59355771949038927</v>
      </c>
      <c r="S546" s="8">
        <f t="shared" ref="S546:S577" si="59">STDEVA(O546:Q546)</f>
        <v>7.2490120101315877E-2</v>
      </c>
    </row>
    <row r="547" spans="1:19" x14ac:dyDescent="0.25">
      <c r="A547" s="7">
        <v>30</v>
      </c>
      <c r="B547" s="3" t="s">
        <v>47</v>
      </c>
      <c r="C547" s="7">
        <f>' data'!C146</f>
        <v>4827.6959999999999</v>
      </c>
      <c r="D547" s="7">
        <f>' data'!D146</f>
        <v>4404.3249999999998</v>
      </c>
      <c r="F547" s="7">
        <f>' data'!C$158</f>
        <v>4199.518</v>
      </c>
      <c r="G547" s="7">
        <f>' data'!D$158</f>
        <v>4515.18</v>
      </c>
      <c r="I547" s="9">
        <f>0.0005*kin!C547</f>
        <v>2.4138480000000002</v>
      </c>
      <c r="J547" s="9">
        <f>0.0005*kin!D547</f>
        <v>2.2021625</v>
      </c>
      <c r="K547" s="9"/>
      <c r="L547" s="9">
        <f t="shared" si="54"/>
        <v>0.25995180000000007</v>
      </c>
      <c r="M547" s="9">
        <f t="shared" si="55"/>
        <v>0.29151800000000005</v>
      </c>
      <c r="N547" s="8"/>
      <c r="O547" s="8">
        <f t="shared" si="56"/>
        <v>9.2857522048318177</v>
      </c>
      <c r="P547" s="8">
        <f t="shared" si="57"/>
        <v>7.554121872405819</v>
      </c>
      <c r="Q547" s="8"/>
      <c r="R547" s="8">
        <f t="shared" si="58"/>
        <v>8.4199370386188193</v>
      </c>
      <c r="S547" s="8">
        <f t="shared" si="59"/>
        <v>1.2244475505667294</v>
      </c>
    </row>
    <row r="548" spans="1:19" x14ac:dyDescent="0.25">
      <c r="A548" s="7">
        <v>30</v>
      </c>
      <c r="B548" s="3" t="s">
        <v>48</v>
      </c>
      <c r="C548" s="7">
        <f>' data'!C147</f>
        <v>956.88499999999999</v>
      </c>
      <c r="D548" s="7">
        <f>' data'!D147</f>
        <v>893.93700000000001</v>
      </c>
      <c r="F548" s="7">
        <f>' data'!C$159</f>
        <v>4538.3069999999998</v>
      </c>
      <c r="G548" s="7">
        <f>' data'!D$159</f>
        <v>5409.875</v>
      </c>
      <c r="I548" s="9">
        <f>0.0005*kin!C548</f>
        <v>0.47844249999999999</v>
      </c>
      <c r="J548" s="9">
        <f>0.0005*kin!D548</f>
        <v>0.44696849999999999</v>
      </c>
      <c r="K548" s="9"/>
      <c r="L548" s="9">
        <f t="shared" si="54"/>
        <v>0.2938307</v>
      </c>
      <c r="M548" s="9">
        <f t="shared" si="55"/>
        <v>0.38098750000000003</v>
      </c>
      <c r="N548" s="8"/>
      <c r="O548" s="8">
        <f t="shared" si="56"/>
        <v>1.6282930953096459</v>
      </c>
      <c r="P548" s="8">
        <f t="shared" si="57"/>
        <v>1.1731841595852881</v>
      </c>
      <c r="Q548" s="8"/>
      <c r="R548" s="8">
        <f t="shared" si="58"/>
        <v>1.4007386274474669</v>
      </c>
      <c r="S548" s="8">
        <f t="shared" si="59"/>
        <v>0.32181061462928723</v>
      </c>
    </row>
    <row r="549" spans="1:19" x14ac:dyDescent="0.25">
      <c r="A549" s="7">
        <v>30</v>
      </c>
      <c r="B549" s="3" t="s">
        <v>49</v>
      </c>
      <c r="C549" s="7">
        <f>' data'!C148</f>
        <v>624.00400000000002</v>
      </c>
      <c r="D549" s="7">
        <f>' data'!D148</f>
        <v>559.83000000000004</v>
      </c>
      <c r="F549" s="7">
        <f>' data'!C$160</f>
        <v>4644.8599999999997</v>
      </c>
      <c r="G549" s="7">
        <f>' data'!D$160</f>
        <v>5835.57</v>
      </c>
      <c r="I549" s="9">
        <f>0.0005*kin!C549</f>
        <v>0.312002</v>
      </c>
      <c r="J549" s="9">
        <f>0.0005*kin!D549</f>
        <v>0.27991500000000002</v>
      </c>
      <c r="K549" s="9"/>
      <c r="L549" s="9">
        <f t="shared" si="54"/>
        <v>0.30448600000000003</v>
      </c>
      <c r="M549" s="9">
        <f t="shared" si="55"/>
        <v>0.42355699999999996</v>
      </c>
      <c r="N549" s="8"/>
      <c r="O549" s="8">
        <f t="shared" si="56"/>
        <v>1.0246842219346701</v>
      </c>
      <c r="P549" s="8">
        <f t="shared" si="57"/>
        <v>0.6608673685005797</v>
      </c>
      <c r="Q549" s="8"/>
      <c r="R549" s="8">
        <f t="shared" si="58"/>
        <v>0.84277579521762491</v>
      </c>
      <c r="S549" s="8">
        <f t="shared" si="59"/>
        <v>0.25725736417319756</v>
      </c>
    </row>
    <row r="550" spans="1:19" x14ac:dyDescent="0.25">
      <c r="A550" s="7">
        <v>30</v>
      </c>
      <c r="B550" s="3" t="s">
        <v>50</v>
      </c>
      <c r="C550">
        <f>' data'!E141</f>
        <v>992.803</v>
      </c>
      <c r="D550" s="7">
        <f>' data'!F141</f>
        <v>942.44399999999996</v>
      </c>
      <c r="F550" s="7">
        <f>' data'!E$153</f>
        <v>6688.9449999999997</v>
      </c>
      <c r="G550" s="7">
        <f>' data'!F$153</f>
        <v>5894.5339999999997</v>
      </c>
      <c r="I550" s="9">
        <f>0.0005*kin!C550</f>
        <v>0.4964015</v>
      </c>
      <c r="J550" s="9">
        <f>0.0005*kin!D550</f>
        <v>0.47122199999999997</v>
      </c>
      <c r="K550" s="9"/>
      <c r="L550" s="9">
        <f t="shared" si="54"/>
        <v>0.50889449999999992</v>
      </c>
      <c r="M550" s="9">
        <f t="shared" si="55"/>
        <v>0.42945339999999999</v>
      </c>
      <c r="N550" s="8"/>
      <c r="O550" s="8">
        <f t="shared" si="56"/>
        <v>0.97545070736665473</v>
      </c>
      <c r="P550" s="8">
        <f t="shared" si="57"/>
        <v>1.0972599122512476</v>
      </c>
      <c r="Q550" s="8"/>
      <c r="R550" s="8">
        <f t="shared" si="58"/>
        <v>1.0363553098089513</v>
      </c>
      <c r="S550" s="8">
        <f t="shared" si="59"/>
        <v>8.6132114784837163E-2</v>
      </c>
    </row>
    <row r="551" spans="1:19" x14ac:dyDescent="0.25">
      <c r="A551" s="7">
        <v>30</v>
      </c>
      <c r="B551" s="3" t="s">
        <v>51</v>
      </c>
      <c r="C551" s="7">
        <f>' data'!E142</f>
        <v>367.15600000000001</v>
      </c>
      <c r="D551" s="7">
        <f>' data'!F142</f>
        <v>304.83800000000002</v>
      </c>
      <c r="F551" s="7">
        <f>' data'!E$154</f>
        <v>3490.8649999999998</v>
      </c>
      <c r="G551" s="7">
        <f>' data'!F$154</f>
        <v>2895.2809999999999</v>
      </c>
      <c r="I551" s="9">
        <f>0.0005*kin!C551</f>
        <v>0.18357800000000002</v>
      </c>
      <c r="J551" s="9">
        <f>0.0005*kin!D551</f>
        <v>0.15241900000000003</v>
      </c>
      <c r="K551" s="9"/>
      <c r="L551" s="9">
        <f t="shared" si="54"/>
        <v>0.18908650000000002</v>
      </c>
      <c r="M551" s="9">
        <f t="shared" si="55"/>
        <v>0.12952810000000001</v>
      </c>
      <c r="N551" s="8"/>
      <c r="O551" s="8">
        <f t="shared" si="56"/>
        <v>0.97086783033162072</v>
      </c>
      <c r="P551" s="8">
        <f t="shared" si="57"/>
        <v>1.1767253592077704</v>
      </c>
      <c r="Q551" s="8"/>
      <c r="R551" s="8">
        <f t="shared" si="58"/>
        <v>1.0737965947696955</v>
      </c>
      <c r="S551" s="8">
        <f t="shared" si="59"/>
        <v>0.14556325462663097</v>
      </c>
    </row>
    <row r="552" spans="1:19" x14ac:dyDescent="0.25">
      <c r="A552" s="7">
        <v>30</v>
      </c>
      <c r="B552" s="3" t="s">
        <v>52</v>
      </c>
      <c r="C552" s="7">
        <f>' data'!E143</f>
        <v>165.30699999999999</v>
      </c>
      <c r="D552" s="7">
        <f>' data'!F143</f>
        <v>165.102</v>
      </c>
      <c r="F552" s="7">
        <f>' data'!E$155</f>
        <v>7420.2330000000002</v>
      </c>
      <c r="G552" s="7">
        <f>' data'!F$155</f>
        <v>7127.6090000000004</v>
      </c>
      <c r="I552" s="9">
        <f>0.0005*kin!C552</f>
        <v>8.2653499999999991E-2</v>
      </c>
      <c r="J552" s="9">
        <f>0.0005*kin!D552</f>
        <v>8.2550999999999999E-2</v>
      </c>
      <c r="K552" s="9"/>
      <c r="L552" s="9">
        <f t="shared" si="54"/>
        <v>0.58202330000000002</v>
      </c>
      <c r="M552" s="9">
        <f t="shared" si="55"/>
        <v>0.5527609</v>
      </c>
      <c r="N552" s="8"/>
      <c r="O552" s="8">
        <f t="shared" si="56"/>
        <v>0.14201063771845557</v>
      </c>
      <c r="P552" s="8">
        <f t="shared" si="57"/>
        <v>0.14934305230344622</v>
      </c>
      <c r="Q552" s="8"/>
      <c r="R552" s="8">
        <f t="shared" si="58"/>
        <v>0.14567684501095091</v>
      </c>
      <c r="S552" s="8">
        <f t="shared" si="59"/>
        <v>5.1848000755180318E-3</v>
      </c>
    </row>
    <row r="553" spans="1:19" x14ac:dyDescent="0.25">
      <c r="A553" s="7">
        <v>30</v>
      </c>
      <c r="B553" s="3" t="s">
        <v>53</v>
      </c>
      <c r="C553" s="7">
        <f>' data'!E144</f>
        <v>745.77700000000004</v>
      </c>
      <c r="D553" s="7">
        <f>' data'!F144</f>
        <v>702.25</v>
      </c>
      <c r="F553" s="7">
        <f>' data'!E$156</f>
        <v>7963.2269999999999</v>
      </c>
      <c r="G553" s="7">
        <f>' data'!F$156</f>
        <v>6660.0410000000002</v>
      </c>
      <c r="I553" s="9">
        <f>0.0005*kin!C553</f>
        <v>0.37288850000000001</v>
      </c>
      <c r="J553" s="9">
        <f>0.0005*kin!D553</f>
        <v>0.35112500000000002</v>
      </c>
      <c r="K553" s="9"/>
      <c r="L553" s="9">
        <f t="shared" si="54"/>
        <v>0.63632270000000002</v>
      </c>
      <c r="M553" s="9">
        <f t="shared" si="55"/>
        <v>0.50600410000000007</v>
      </c>
      <c r="N553" s="8"/>
      <c r="O553" s="8">
        <f t="shared" si="56"/>
        <v>0.58600533974349811</v>
      </c>
      <c r="P553" s="8">
        <f t="shared" si="57"/>
        <v>0.69391730225110815</v>
      </c>
      <c r="Q553" s="8"/>
      <c r="R553" s="8">
        <f t="shared" si="58"/>
        <v>0.63996132099730318</v>
      </c>
      <c r="S553" s="8">
        <f t="shared" si="59"/>
        <v>7.6305280460279526E-2</v>
      </c>
    </row>
    <row r="554" spans="1:19" x14ac:dyDescent="0.25">
      <c r="A554" s="7">
        <v>30</v>
      </c>
      <c r="B554" s="3" t="s">
        <v>54</v>
      </c>
      <c r="C554" s="7">
        <f>' data'!E145</f>
        <v>624.27</v>
      </c>
      <c r="D554" s="7">
        <f>' data'!F145</f>
        <v>518.202</v>
      </c>
      <c r="F554" s="7">
        <f>' data'!E$157</f>
        <v>5585.8190000000004</v>
      </c>
      <c r="G554" s="7">
        <f>' data'!F$157</f>
        <v>4694.2280000000001</v>
      </c>
      <c r="I554" s="9">
        <f>0.0005*kin!C554</f>
        <v>0.312135</v>
      </c>
      <c r="J554" s="9">
        <f>0.0005*kin!D554</f>
        <v>0.25910100000000003</v>
      </c>
      <c r="K554" s="9"/>
      <c r="L554" s="9">
        <f t="shared" si="54"/>
        <v>0.39858190000000004</v>
      </c>
      <c r="M554" s="9">
        <f t="shared" si="55"/>
        <v>0.3094228</v>
      </c>
      <c r="N554" s="8"/>
      <c r="O554" s="8">
        <f t="shared" si="56"/>
        <v>0.78311383432112691</v>
      </c>
      <c r="P554" s="8">
        <f t="shared" si="57"/>
        <v>0.83736880410881176</v>
      </c>
      <c r="Q554" s="8"/>
      <c r="R554" s="8">
        <f t="shared" si="58"/>
        <v>0.81024131921496934</v>
      </c>
      <c r="S554" s="8">
        <f t="shared" si="59"/>
        <v>3.8364057049943216E-2</v>
      </c>
    </row>
    <row r="555" spans="1:19" x14ac:dyDescent="0.25">
      <c r="A555" s="7">
        <v>30</v>
      </c>
      <c r="B555" s="3" t="s">
        <v>55</v>
      </c>
      <c r="C555" s="7">
        <f>' data'!E146</f>
        <v>372.51100000000002</v>
      </c>
      <c r="D555" s="7">
        <f>' data'!F146</f>
        <v>332.452</v>
      </c>
      <c r="F555" s="7">
        <f>' data'!E$158</f>
        <v>6148.5069999999996</v>
      </c>
      <c r="G555" s="7">
        <f>' data'!F$158</f>
        <v>4353.6120000000001</v>
      </c>
      <c r="I555" s="9">
        <f>0.0005*kin!C555</f>
        <v>0.18625550000000002</v>
      </c>
      <c r="J555" s="9">
        <f>0.0005*kin!D555</f>
        <v>0.16622600000000001</v>
      </c>
      <c r="K555" s="9"/>
      <c r="L555" s="9">
        <f t="shared" si="54"/>
        <v>0.45485069999999994</v>
      </c>
      <c r="M555" s="9">
        <f t="shared" si="55"/>
        <v>0.27536119999999997</v>
      </c>
      <c r="N555" s="8"/>
      <c r="O555" s="8">
        <f t="shared" si="56"/>
        <v>0.40948711302411989</v>
      </c>
      <c r="P555" s="8">
        <f t="shared" si="57"/>
        <v>0.60366529489267196</v>
      </c>
      <c r="Q555" s="8"/>
      <c r="R555" s="8">
        <f t="shared" si="58"/>
        <v>0.50657620395839587</v>
      </c>
      <c r="S555" s="8">
        <f t="shared" si="59"/>
        <v>0.13730470915772855</v>
      </c>
    </row>
    <row r="556" spans="1:19" x14ac:dyDescent="0.25">
      <c r="A556" s="7">
        <v>30</v>
      </c>
      <c r="B556" s="3" t="s">
        <v>56</v>
      </c>
      <c r="C556" s="7">
        <f>' data'!E147</f>
        <v>223.62</v>
      </c>
      <c r="D556" s="7">
        <f>' data'!F147</f>
        <v>226.75899999999999</v>
      </c>
      <c r="F556" s="7">
        <f>' data'!E$159</f>
        <v>3327.3980000000001</v>
      </c>
      <c r="G556" s="7">
        <f>' data'!F$159</f>
        <v>2803.8829999999998</v>
      </c>
      <c r="I556" s="9">
        <f>0.0005*kin!C556</f>
        <v>0.11181000000000001</v>
      </c>
      <c r="J556" s="9">
        <f>0.0005*kin!D556</f>
        <v>0.11337949999999999</v>
      </c>
      <c r="K556" s="9"/>
      <c r="L556" s="9">
        <f t="shared" si="54"/>
        <v>0.17273980000000003</v>
      </c>
      <c r="M556" s="9">
        <f t="shared" si="55"/>
        <v>0.12038829999999998</v>
      </c>
      <c r="N556" s="8"/>
      <c r="O556" s="8">
        <f t="shared" si="56"/>
        <v>0.64727410822520337</v>
      </c>
      <c r="P556" s="8">
        <f t="shared" si="57"/>
        <v>0.94178171799086807</v>
      </c>
      <c r="Q556" s="8"/>
      <c r="R556" s="8">
        <f t="shared" si="58"/>
        <v>0.79452791310803572</v>
      </c>
      <c r="S556" s="8">
        <f t="shared" si="59"/>
        <v>0.20824832797634299</v>
      </c>
    </row>
    <row r="557" spans="1:19" x14ac:dyDescent="0.25">
      <c r="A557" s="7">
        <v>30</v>
      </c>
      <c r="B557" s="3" t="s">
        <v>57</v>
      </c>
      <c r="C557" s="7">
        <f>' data'!E148</f>
        <v>413.89400000000001</v>
      </c>
      <c r="D557" s="7">
        <f>' data'!F148</f>
        <v>423.6</v>
      </c>
      <c r="F557" s="7">
        <f>' data'!E$160</f>
        <v>7379.2520000000004</v>
      </c>
      <c r="G557" s="7">
        <f>' data'!F$160</f>
        <v>6639.2160000000003</v>
      </c>
      <c r="I557" s="9">
        <f>0.0005*kin!C557</f>
        <v>0.20694700000000002</v>
      </c>
      <c r="J557" s="9">
        <f>0.0005*kin!D557</f>
        <v>0.21180000000000002</v>
      </c>
      <c r="K557" s="9"/>
      <c r="L557" s="9">
        <f t="shared" si="54"/>
        <v>0.57792520000000003</v>
      </c>
      <c r="M557" s="9">
        <f t="shared" si="55"/>
        <v>0.50392160000000008</v>
      </c>
      <c r="N557" s="8"/>
      <c r="O557" s="8">
        <f t="shared" si="56"/>
        <v>0.35808613294592451</v>
      </c>
      <c r="P557" s="8">
        <f t="shared" si="57"/>
        <v>0.42030347577877192</v>
      </c>
      <c r="Q557" s="8"/>
      <c r="R557" s="8">
        <f t="shared" si="58"/>
        <v>0.38919480436234821</v>
      </c>
      <c r="S557" s="8">
        <f t="shared" si="59"/>
        <v>4.3994305024514645E-2</v>
      </c>
    </row>
    <row r="558" spans="1:19" x14ac:dyDescent="0.25">
      <c r="A558" s="7">
        <v>30</v>
      </c>
      <c r="B558" s="3" t="s">
        <v>58</v>
      </c>
      <c r="C558">
        <f>' data'!G141</f>
        <v>504.69600000000003</v>
      </c>
      <c r="D558" s="7">
        <f>' data'!H141</f>
        <v>470.56200000000001</v>
      </c>
      <c r="F558" s="7">
        <f>' data'!G$153</f>
        <v>5862.02</v>
      </c>
      <c r="G558" s="7">
        <f>' data'!H$153</f>
        <v>5729.2269999999999</v>
      </c>
      <c r="I558" s="9">
        <f>0.0005*kin!C558</f>
        <v>0.25234800000000002</v>
      </c>
      <c r="J558" s="9">
        <f>0.0005*kin!D558</f>
        <v>0.23528100000000002</v>
      </c>
      <c r="K558" s="9"/>
      <c r="L558" s="9">
        <f t="shared" si="54"/>
        <v>0.42620200000000008</v>
      </c>
      <c r="M558" s="9">
        <f t="shared" si="55"/>
        <v>0.41292269999999998</v>
      </c>
      <c r="N558" s="8"/>
      <c r="O558" s="8">
        <f t="shared" si="56"/>
        <v>0.59208544305282462</v>
      </c>
      <c r="P558" s="8">
        <f t="shared" si="57"/>
        <v>0.56979429806111415</v>
      </c>
      <c r="Q558" s="8"/>
      <c r="R558" s="8">
        <f t="shared" si="58"/>
        <v>0.58093987055696938</v>
      </c>
      <c r="S558" s="8">
        <f t="shared" si="59"/>
        <v>1.5762219784051023E-2</v>
      </c>
    </row>
    <row r="559" spans="1:19" x14ac:dyDescent="0.25">
      <c r="A559" s="7">
        <v>30</v>
      </c>
      <c r="B559" s="3" t="s">
        <v>59</v>
      </c>
      <c r="C559" s="7">
        <f>' data'!G142</f>
        <v>286.95400000000001</v>
      </c>
      <c r="D559" s="7">
        <f>' data'!H142</f>
        <v>286.72699999999998</v>
      </c>
      <c r="F559" s="7">
        <f>' data'!G$154</f>
        <v>8064.0739999999996</v>
      </c>
      <c r="G559" s="7">
        <f>' data'!H$154</f>
        <v>8619.8070000000007</v>
      </c>
      <c r="I559" s="9">
        <f>0.0005*kin!C559</f>
        <v>0.14347699999999999</v>
      </c>
      <c r="J559" s="9">
        <f>0.0005*kin!D559</f>
        <v>0.14336349999999998</v>
      </c>
      <c r="K559" s="9"/>
      <c r="L559" s="9">
        <f t="shared" si="54"/>
        <v>0.64640739999999997</v>
      </c>
      <c r="M559" s="9">
        <f t="shared" si="55"/>
        <v>0.70198070000000012</v>
      </c>
      <c r="N559" s="8"/>
      <c r="O559" s="8">
        <f t="shared" si="56"/>
        <v>0.22196063968327095</v>
      </c>
      <c r="P559" s="8">
        <f t="shared" si="57"/>
        <v>0.20422712476283172</v>
      </c>
      <c r="Q559" s="8"/>
      <c r="R559" s="8">
        <f t="shared" si="58"/>
        <v>0.21309388222305134</v>
      </c>
      <c r="S559" s="8">
        <f t="shared" si="59"/>
        <v>1.2539488654515398E-2</v>
      </c>
    </row>
    <row r="560" spans="1:19" x14ac:dyDescent="0.25">
      <c r="A560" s="7">
        <v>30</v>
      </c>
      <c r="B560" s="3" t="s">
        <v>60</v>
      </c>
      <c r="C560" s="7">
        <f>' data'!G143</f>
        <v>322.01400000000001</v>
      </c>
      <c r="D560" s="7">
        <f>' data'!H143</f>
        <v>329.54899999999998</v>
      </c>
      <c r="F560" s="7">
        <f>' data'!G$155</f>
        <v>5607.5460000000003</v>
      </c>
      <c r="G560" s="7">
        <f>' data'!H$155</f>
        <v>6403.223</v>
      </c>
      <c r="I560" s="9">
        <f>0.0005*kin!C560</f>
        <v>0.16100700000000001</v>
      </c>
      <c r="J560" s="9">
        <f>0.0005*kin!D560</f>
        <v>0.16477449999999999</v>
      </c>
      <c r="K560" s="9"/>
      <c r="L560" s="9">
        <f t="shared" si="54"/>
        <v>0.40075460000000007</v>
      </c>
      <c r="M560" s="9">
        <f t="shared" si="55"/>
        <v>0.48032229999999998</v>
      </c>
      <c r="N560" s="8"/>
      <c r="O560" s="8">
        <f t="shared" si="56"/>
        <v>0.40175958055128996</v>
      </c>
      <c r="P560" s="8">
        <f t="shared" si="57"/>
        <v>0.34304986464296994</v>
      </c>
      <c r="Q560" s="8"/>
      <c r="R560" s="8">
        <f t="shared" si="58"/>
        <v>0.37240472259712998</v>
      </c>
      <c r="S560" s="8">
        <f t="shared" si="59"/>
        <v>4.1514038240308818E-2</v>
      </c>
    </row>
    <row r="561" spans="1:19" x14ac:dyDescent="0.25">
      <c r="A561" s="7">
        <v>30</v>
      </c>
      <c r="B561" s="3" t="s">
        <v>61</v>
      </c>
      <c r="C561" s="7">
        <f>' data'!G144</f>
        <v>500.12</v>
      </c>
      <c r="D561" s="7">
        <f>' data'!H144</f>
        <v>507.053</v>
      </c>
      <c r="F561" s="7">
        <f>' data'!G$156</f>
        <v>5889.2659999999996</v>
      </c>
      <c r="G561" s="7">
        <f>' data'!H$156</f>
        <v>6457.1459999999997</v>
      </c>
      <c r="I561" s="9">
        <f>0.0005*kin!C561</f>
        <v>0.25006</v>
      </c>
      <c r="J561" s="9">
        <f>0.0005*kin!D561</f>
        <v>0.25352649999999999</v>
      </c>
      <c r="K561" s="9"/>
      <c r="L561" s="9">
        <f t="shared" si="54"/>
        <v>0.42892659999999994</v>
      </c>
      <c r="M561" s="9">
        <f t="shared" si="55"/>
        <v>0.4857146</v>
      </c>
      <c r="N561" s="8"/>
      <c r="O561" s="8">
        <f t="shared" si="56"/>
        <v>0.58299018992993212</v>
      </c>
      <c r="P561" s="8">
        <f t="shared" si="57"/>
        <v>0.52196598578671505</v>
      </c>
      <c r="Q561" s="8"/>
      <c r="R561" s="8">
        <f t="shared" si="58"/>
        <v>0.55247808785832353</v>
      </c>
      <c r="S561" s="8">
        <f t="shared" si="59"/>
        <v>4.3150628566181001E-2</v>
      </c>
    </row>
    <row r="562" spans="1:19" x14ac:dyDescent="0.25">
      <c r="A562" s="7">
        <v>30</v>
      </c>
      <c r="B562" s="3" t="s">
        <v>62</v>
      </c>
      <c r="C562" s="7">
        <f>' data'!G145</f>
        <v>452.55500000000001</v>
      </c>
      <c r="D562" s="7">
        <f>' data'!H145</f>
        <v>447.92599999999999</v>
      </c>
      <c r="F562" s="7">
        <f>' data'!G$157</f>
        <v>4734.5879999999997</v>
      </c>
      <c r="G562" s="7">
        <f>' data'!H$157</f>
        <v>5214.0050000000001</v>
      </c>
      <c r="I562" s="9">
        <f>0.0005*kin!C562</f>
        <v>0.22627750000000002</v>
      </c>
      <c r="J562" s="9">
        <f>0.0005*kin!D562</f>
        <v>0.223963</v>
      </c>
      <c r="K562" s="9"/>
      <c r="L562" s="9">
        <f t="shared" si="54"/>
        <v>0.31345880000000004</v>
      </c>
      <c r="M562" s="9">
        <f t="shared" si="55"/>
        <v>0.36140050000000001</v>
      </c>
      <c r="N562" s="8"/>
      <c r="O562" s="8">
        <f t="shared" si="56"/>
        <v>0.72187317759144098</v>
      </c>
      <c r="P562" s="8">
        <f t="shared" si="57"/>
        <v>0.61970860582649989</v>
      </c>
      <c r="Q562" s="8"/>
      <c r="R562" s="8">
        <f t="shared" si="58"/>
        <v>0.67079089170897044</v>
      </c>
      <c r="S562" s="8">
        <f t="shared" si="59"/>
        <v>7.2241261492009531E-2</v>
      </c>
    </row>
    <row r="563" spans="1:19" x14ac:dyDescent="0.25">
      <c r="A563" s="7">
        <v>30</v>
      </c>
      <c r="B563" s="3" t="s">
        <v>63</v>
      </c>
      <c r="C563" s="7">
        <f>' data'!G146</f>
        <v>473.57299999999998</v>
      </c>
      <c r="D563" s="7">
        <f>' data'!H146</f>
        <v>700.66300000000001</v>
      </c>
      <c r="F563" s="7">
        <f>' data'!G$158</f>
        <v>6172.4790000000003</v>
      </c>
      <c r="G563" s="7">
        <f>' data'!H$158</f>
        <v>5539.1</v>
      </c>
      <c r="I563" s="9">
        <f>0.0005*kin!C563</f>
        <v>0.23678649999999998</v>
      </c>
      <c r="J563" s="9">
        <f>0.0005*kin!D563</f>
        <v>0.35033150000000002</v>
      </c>
      <c r="K563" s="9"/>
      <c r="L563" s="9">
        <f t="shared" si="54"/>
        <v>0.45724790000000004</v>
      </c>
      <c r="M563" s="9">
        <f t="shared" si="55"/>
        <v>0.39390999999999998</v>
      </c>
      <c r="N563" s="8"/>
      <c r="O563" s="8">
        <f t="shared" si="56"/>
        <v>0.51785147619048655</v>
      </c>
      <c r="P563" s="8">
        <f t="shared" si="57"/>
        <v>0.88936939910131763</v>
      </c>
      <c r="Q563" s="8"/>
      <c r="R563" s="8">
        <f t="shared" si="58"/>
        <v>0.70361043764590203</v>
      </c>
      <c r="S563" s="8">
        <f t="shared" si="59"/>
        <v>0.26270284262258992</v>
      </c>
    </row>
    <row r="564" spans="1:19" x14ac:dyDescent="0.25">
      <c r="A564" s="7">
        <v>30</v>
      </c>
      <c r="B564" s="3" t="s">
        <v>64</v>
      </c>
      <c r="C564" s="7">
        <f>' data'!G147</f>
        <v>557.05700000000002</v>
      </c>
      <c r="D564" s="7">
        <f>' data'!H147</f>
        <v>559.24</v>
      </c>
      <c r="F564" s="7">
        <f>' data'!G$159</f>
        <v>5466.6589999999997</v>
      </c>
      <c r="G564" s="7">
        <f>' data'!H$159</f>
        <v>5926.9579999999996</v>
      </c>
      <c r="I564" s="9">
        <f>0.0005*kin!C564</f>
        <v>0.27852850000000001</v>
      </c>
      <c r="J564" s="9">
        <f>0.0005*kin!D564</f>
        <v>0.27962000000000004</v>
      </c>
      <c r="K564" s="9"/>
      <c r="L564" s="9">
        <f t="shared" si="54"/>
        <v>0.38666590000000001</v>
      </c>
      <c r="M564" s="9">
        <f t="shared" si="55"/>
        <v>0.43269579999999996</v>
      </c>
      <c r="N564" s="8"/>
      <c r="O564" s="8">
        <f t="shared" si="56"/>
        <v>0.72033375583417103</v>
      </c>
      <c r="P564" s="8">
        <f t="shared" si="57"/>
        <v>0.64622767311353624</v>
      </c>
      <c r="Q564" s="8"/>
      <c r="R564" s="8">
        <f t="shared" si="58"/>
        <v>0.68328071447385363</v>
      </c>
      <c r="S564" s="8">
        <f t="shared" si="59"/>
        <v>5.2400913618932093E-2</v>
      </c>
    </row>
    <row r="565" spans="1:19" x14ac:dyDescent="0.25">
      <c r="A565" s="7">
        <v>30</v>
      </c>
      <c r="B565" s="3" t="s">
        <v>65</v>
      </c>
      <c r="C565" s="7">
        <f>' data'!G148</f>
        <v>467.30399999999997</v>
      </c>
      <c r="D565" s="7">
        <f>' data'!H148</f>
        <v>464.73899999999998</v>
      </c>
      <c r="F565" s="7">
        <f>' data'!G$160</f>
        <v>8402.3610000000008</v>
      </c>
      <c r="G565" s="7">
        <f>' data'!H$160</f>
        <v>8505.8719999999994</v>
      </c>
      <c r="I565" s="9">
        <f>0.0005*kin!C565</f>
        <v>0.233652</v>
      </c>
      <c r="J565" s="9">
        <f>0.0005*kin!D565</f>
        <v>0.23236950000000001</v>
      </c>
      <c r="K565" s="9"/>
      <c r="L565" s="9">
        <f t="shared" si="54"/>
        <v>0.68023610000000012</v>
      </c>
      <c r="M565" s="9">
        <f t="shared" si="55"/>
        <v>0.69058719999999996</v>
      </c>
      <c r="N565" s="8"/>
      <c r="O565" s="8">
        <f t="shared" si="56"/>
        <v>0.34348662177735045</v>
      </c>
      <c r="P565" s="8">
        <f t="shared" si="57"/>
        <v>0.33648104106186738</v>
      </c>
      <c r="Q565" s="8"/>
      <c r="R565" s="8">
        <f t="shared" si="58"/>
        <v>0.33998383141960892</v>
      </c>
      <c r="S565" s="8">
        <f t="shared" si="59"/>
        <v>4.9536936300677865E-3</v>
      </c>
    </row>
    <row r="566" spans="1:19" x14ac:dyDescent="0.25">
      <c r="A566" s="7">
        <v>30</v>
      </c>
      <c r="B566" s="3" t="s">
        <v>66</v>
      </c>
      <c r="C566">
        <f>' data'!I141</f>
        <v>1078.655</v>
      </c>
      <c r="D566" s="7">
        <f>' data'!J141</f>
        <v>999.23500000000001</v>
      </c>
      <c r="F566" s="7">
        <f>' data'!I$153</f>
        <v>5811.2939999999999</v>
      </c>
      <c r="G566" s="7">
        <f>' data'!J$153</f>
        <v>6826.4139999999998</v>
      </c>
      <c r="I566" s="9">
        <f>0.0005*kin!C566</f>
        <v>0.53932749999999996</v>
      </c>
      <c r="J566" s="9">
        <f>0.0005*kin!D566</f>
        <v>0.49961749999999999</v>
      </c>
      <c r="K566" s="9"/>
      <c r="L566" s="9">
        <f t="shared" si="54"/>
        <v>0.42112939999999999</v>
      </c>
      <c r="M566" s="9">
        <f t="shared" si="55"/>
        <v>0.52264139999999992</v>
      </c>
      <c r="N566" s="8"/>
      <c r="O566" s="8">
        <f t="shared" si="56"/>
        <v>1.2806693144672396</v>
      </c>
      <c r="P566" s="8">
        <f t="shared" si="57"/>
        <v>0.95594704131743113</v>
      </c>
      <c r="Q566" s="8"/>
      <c r="R566" s="8">
        <f t="shared" si="58"/>
        <v>1.1183081778923354</v>
      </c>
      <c r="S566" s="8">
        <f t="shared" si="59"/>
        <v>0.2296133213465392</v>
      </c>
    </row>
    <row r="567" spans="1:19" x14ac:dyDescent="0.25">
      <c r="A567" s="7">
        <v>30</v>
      </c>
      <c r="B567" s="3" t="s">
        <v>67</v>
      </c>
      <c r="C567" s="7">
        <f>' data'!I142</f>
        <v>718.05499999999995</v>
      </c>
      <c r="D567" s="7">
        <f>' data'!J142</f>
        <v>675.01</v>
      </c>
      <c r="F567" s="7">
        <f>' data'!I$154</f>
        <v>6232.4189999999999</v>
      </c>
      <c r="G567" s="7">
        <f>' data'!J$154</f>
        <v>6569.7269999999999</v>
      </c>
      <c r="I567" s="9">
        <f>0.0005*kin!C567</f>
        <v>0.3590275</v>
      </c>
      <c r="J567" s="9">
        <f>0.0005*kin!D567</f>
        <v>0.337505</v>
      </c>
      <c r="K567" s="9"/>
      <c r="L567" s="9">
        <f t="shared" si="54"/>
        <v>0.46324189999999998</v>
      </c>
      <c r="M567" s="9">
        <f t="shared" si="55"/>
        <v>0.49697269999999993</v>
      </c>
      <c r="N567" s="8"/>
      <c r="O567" s="8">
        <f t="shared" si="56"/>
        <v>0.7750324398548577</v>
      </c>
      <c r="P567" s="8">
        <f t="shared" si="57"/>
        <v>0.67912181091637436</v>
      </c>
      <c r="Q567" s="8"/>
      <c r="R567" s="8">
        <f t="shared" si="58"/>
        <v>0.72707712538561609</v>
      </c>
      <c r="S567" s="8">
        <f t="shared" si="59"/>
        <v>6.7819056110268297E-2</v>
      </c>
    </row>
    <row r="568" spans="1:19" x14ac:dyDescent="0.25">
      <c r="A568" s="7">
        <v>30</v>
      </c>
      <c r="B568" s="3" t="s">
        <v>68</v>
      </c>
      <c r="C568" s="7">
        <f>' data'!I143</f>
        <v>284.99099999999999</v>
      </c>
      <c r="D568" s="7">
        <f>' data'!J143</f>
        <v>283.52999999999997</v>
      </c>
      <c r="F568" s="7">
        <f>' data'!I$155</f>
        <v>5137.683</v>
      </c>
      <c r="G568" s="7">
        <f>' data'!J$155</f>
        <v>5355.72</v>
      </c>
      <c r="I568" s="9">
        <f>0.0005*kin!C568</f>
        <v>0.1424955</v>
      </c>
      <c r="J568" s="9">
        <f>0.0005*kin!D568</f>
        <v>0.141765</v>
      </c>
      <c r="K568" s="9"/>
      <c r="L568" s="9">
        <f t="shared" si="54"/>
        <v>0.35376830000000004</v>
      </c>
      <c r="M568" s="9">
        <f t="shared" si="55"/>
        <v>0.37557200000000002</v>
      </c>
      <c r="N568" s="8"/>
      <c r="O568" s="8">
        <f t="shared" si="56"/>
        <v>0.40279329719480234</v>
      </c>
      <c r="P568" s="8">
        <f t="shared" si="57"/>
        <v>0.37746424121073985</v>
      </c>
      <c r="Q568" s="8"/>
      <c r="R568" s="8">
        <f t="shared" si="58"/>
        <v>0.39012876920277106</v>
      </c>
      <c r="S568" s="8">
        <f t="shared" si="59"/>
        <v>1.7910347247384283E-2</v>
      </c>
    </row>
    <row r="569" spans="1:19" x14ac:dyDescent="0.25">
      <c r="A569" s="7">
        <v>30</v>
      </c>
      <c r="B569" s="3" t="s">
        <v>69</v>
      </c>
      <c r="C569" s="7">
        <f>' data'!I144</f>
        <v>841.74699999999996</v>
      </c>
      <c r="D569" s="7">
        <f>' data'!J144</f>
        <v>786.96199999999999</v>
      </c>
      <c r="F569" s="7">
        <f>' data'!I$156</f>
        <v>6136.652</v>
      </c>
      <c r="G569" s="7">
        <f>' data'!J$156</f>
        <v>6334.527</v>
      </c>
      <c r="I569" s="9">
        <f>0.0005*kin!C569</f>
        <v>0.42087350000000001</v>
      </c>
      <c r="J569" s="9">
        <f>0.0005*kin!D569</f>
        <v>0.39348100000000003</v>
      </c>
      <c r="K569" s="9"/>
      <c r="L569" s="9">
        <f t="shared" si="54"/>
        <v>0.45366519999999999</v>
      </c>
      <c r="M569" s="9">
        <f t="shared" si="55"/>
        <v>0.47345269999999995</v>
      </c>
      <c r="N569" s="8"/>
      <c r="O569" s="8">
        <f t="shared" si="56"/>
        <v>0.92771828211641538</v>
      </c>
      <c r="P569" s="8">
        <f t="shared" si="57"/>
        <v>0.83108830090101937</v>
      </c>
      <c r="Q569" s="8"/>
      <c r="R569" s="8">
        <f t="shared" si="58"/>
        <v>0.87940329150871732</v>
      </c>
      <c r="S569" s="8">
        <f t="shared" si="59"/>
        <v>6.832771498333523E-2</v>
      </c>
    </row>
    <row r="570" spans="1:19" x14ac:dyDescent="0.25">
      <c r="A570" s="7">
        <v>30</v>
      </c>
      <c r="B570" s="3" t="s">
        <v>70</v>
      </c>
      <c r="C570" s="7">
        <f>' data'!I145</f>
        <v>630.21699999999998</v>
      </c>
      <c r="D570" s="7">
        <f>' data'!J145</f>
        <v>629.27499999999998</v>
      </c>
      <c r="F570" s="7">
        <f>' data'!I$157</f>
        <v>7671.2160000000003</v>
      </c>
      <c r="G570" s="7">
        <f>' data'!J$157</f>
        <v>8942.4480000000003</v>
      </c>
      <c r="I570" s="9">
        <f>0.0005*kin!C570</f>
        <v>0.31510850000000001</v>
      </c>
      <c r="J570" s="9">
        <f>0.0005*kin!D570</f>
        <v>0.31463750000000001</v>
      </c>
      <c r="K570" s="9"/>
      <c r="L570" s="9">
        <f t="shared" si="54"/>
        <v>0.60712160000000004</v>
      </c>
      <c r="M570" s="9">
        <f t="shared" si="55"/>
        <v>0.73424480000000003</v>
      </c>
      <c r="N570" s="8"/>
      <c r="O570" s="8">
        <f t="shared" si="56"/>
        <v>0.51902040711448905</v>
      </c>
      <c r="P570" s="8">
        <f t="shared" si="57"/>
        <v>0.42851852679106478</v>
      </c>
      <c r="Q570" s="8"/>
      <c r="R570" s="8">
        <f t="shared" si="58"/>
        <v>0.47376946695277689</v>
      </c>
      <c r="S570" s="8">
        <f t="shared" si="59"/>
        <v>6.3994493286826673E-2</v>
      </c>
    </row>
    <row r="571" spans="1:19" x14ac:dyDescent="0.25">
      <c r="A571" s="7">
        <v>30</v>
      </c>
      <c r="B571" s="3" t="s">
        <v>51</v>
      </c>
      <c r="C571" s="7">
        <f>' data'!I146</f>
        <v>300.798</v>
      </c>
      <c r="D571" s="7">
        <f>' data'!J146</f>
        <v>111.378</v>
      </c>
      <c r="F571" s="7">
        <f>' data'!I$158</f>
        <v>2936.0749999999998</v>
      </c>
      <c r="G571" s="7">
        <f>' data'!J$158</f>
        <v>903.59400000000005</v>
      </c>
      <c r="I571" s="9">
        <f>0.0005*kin!C571</f>
        <v>0.150399</v>
      </c>
      <c r="J571" s="9">
        <f>0.0005*kin!D571</f>
        <v>5.5689000000000002E-2</v>
      </c>
      <c r="K571" s="9"/>
      <c r="L571" s="9">
        <f t="shared" si="54"/>
        <v>0.13360750000000002</v>
      </c>
      <c r="M571" s="9">
        <f t="shared" si="55"/>
        <v>-6.9640599999999997E-2</v>
      </c>
      <c r="N571" s="8"/>
      <c r="O571" s="8">
        <f t="shared" si="56"/>
        <v>1.1256778249724004</v>
      </c>
      <c r="P571" s="8">
        <f t="shared" si="57"/>
        <v>-0.79966284035462076</v>
      </c>
      <c r="Q571" s="8"/>
      <c r="R571" s="8">
        <f t="shared" si="58"/>
        <v>0.16300749230888983</v>
      </c>
      <c r="S571" s="8">
        <f t="shared" si="59"/>
        <v>1.3614214405469558</v>
      </c>
    </row>
    <row r="572" spans="1:19" x14ac:dyDescent="0.25">
      <c r="A572">
        <v>30</v>
      </c>
      <c r="B572" s="3" t="s">
        <v>52</v>
      </c>
      <c r="C572" s="7">
        <f>' data'!I147</f>
        <v>161.857</v>
      </c>
      <c r="D572" s="7">
        <f>' data'!J147</f>
        <v>160.749</v>
      </c>
      <c r="F572" s="7">
        <f>' data'!I$159</f>
        <v>6725.1210000000001</v>
      </c>
      <c r="G572" s="7">
        <f>' data'!J$159</f>
        <v>6845.0969999999998</v>
      </c>
      <c r="I572" s="9">
        <f>0.0005*kin!C572</f>
        <v>8.09285E-2</v>
      </c>
      <c r="J572" s="9">
        <f>0.0005*kin!D572</f>
        <v>8.0374500000000001E-2</v>
      </c>
      <c r="K572" s="9"/>
      <c r="L572" s="9">
        <f t="shared" si="54"/>
        <v>0.51251210000000003</v>
      </c>
      <c r="M572" s="9">
        <f t="shared" si="55"/>
        <v>0.52450969999999997</v>
      </c>
      <c r="N572" s="8"/>
      <c r="O572" s="8">
        <f t="shared" si="56"/>
        <v>0.15790554018139277</v>
      </c>
      <c r="P572" s="8">
        <f t="shared" si="57"/>
        <v>0.15323739484703525</v>
      </c>
      <c r="Q572" s="8"/>
      <c r="R572" s="8">
        <f t="shared" si="58"/>
        <v>0.15557146751421402</v>
      </c>
      <c r="S572" s="8">
        <f t="shared" si="59"/>
        <v>3.3008772214885504E-3</v>
      </c>
    </row>
    <row r="573" spans="1:19" x14ac:dyDescent="0.25">
      <c r="A573">
        <v>30</v>
      </c>
      <c r="B573" s="3" t="s">
        <v>53</v>
      </c>
      <c r="C573" s="7">
        <f>' data'!I148</f>
        <v>608.50199999999995</v>
      </c>
      <c r="D573" s="7">
        <f>' data'!J148</f>
        <v>578.221</v>
      </c>
      <c r="F573" s="7">
        <f>' data'!I$160</f>
        <v>7111.6139999999996</v>
      </c>
      <c r="G573" s="7">
        <f>' data'!J$160</f>
        <v>7427.1869999999999</v>
      </c>
      <c r="I573" s="9">
        <f>0.0005*kin!C573</f>
        <v>0.30425099999999999</v>
      </c>
      <c r="J573" s="9">
        <f>0.0005*kin!D573</f>
        <v>0.28911049999999999</v>
      </c>
      <c r="K573" s="9"/>
      <c r="L573" s="9">
        <f t="shared" si="54"/>
        <v>0.55116139999999991</v>
      </c>
      <c r="M573" s="9">
        <f t="shared" si="55"/>
        <v>0.58271870000000003</v>
      </c>
      <c r="N573" s="8"/>
      <c r="O573" s="8">
        <f t="shared" si="56"/>
        <v>0.55201797513396267</v>
      </c>
      <c r="P573" s="8">
        <f t="shared" si="57"/>
        <v>0.49614076225801568</v>
      </c>
      <c r="Q573" s="8"/>
      <c r="R573" s="8">
        <f t="shared" si="58"/>
        <v>0.52407936869598915</v>
      </c>
      <c r="S573" s="8">
        <f t="shared" si="59"/>
        <v>3.9511156138386384E-2</v>
      </c>
    </row>
    <row r="574" spans="1:19" x14ac:dyDescent="0.25">
      <c r="A574" s="8">
        <v>30</v>
      </c>
      <c r="B574" s="3" t="s">
        <v>38</v>
      </c>
      <c r="C574">
        <f>' data'!K147</f>
        <v>2412.0990000000002</v>
      </c>
      <c r="D574">
        <f>' data'!K148</f>
        <v>2305.7379999999998</v>
      </c>
      <c r="F574" s="8">
        <f>' data'!$K$159</f>
        <v>6594.4229999999998</v>
      </c>
      <c r="G574" s="8">
        <f>' data'!$K$160</f>
        <v>10007.763000000001</v>
      </c>
      <c r="I574" s="9">
        <f>0.0005*kin!C574</f>
        <v>1.2060495</v>
      </c>
      <c r="J574" s="9">
        <f>0.0005*kin!D574</f>
        <v>1.1528689999999999</v>
      </c>
      <c r="K574" s="9"/>
      <c r="L574" s="9">
        <f t="shared" si="54"/>
        <v>0.49944230000000001</v>
      </c>
      <c r="M574" s="9">
        <f t="shared" si="55"/>
        <v>0.84077630000000003</v>
      </c>
      <c r="N574" s="8"/>
      <c r="O574" s="8">
        <f t="shared" si="56"/>
        <v>2.4147924595093366</v>
      </c>
      <c r="P574" s="8">
        <f t="shared" si="57"/>
        <v>1.3711958817107475</v>
      </c>
      <c r="Q574" s="8"/>
      <c r="R574" s="8">
        <f t="shared" si="58"/>
        <v>1.8929941706100419</v>
      </c>
      <c r="S574" s="8">
        <f t="shared" si="59"/>
        <v>0.73793421698445738</v>
      </c>
    </row>
    <row r="575" spans="1:19" x14ac:dyDescent="0.25">
      <c r="A575" s="8">
        <v>30</v>
      </c>
      <c r="B575" s="3" t="s">
        <v>39</v>
      </c>
      <c r="C575">
        <f>' data'!L147</f>
        <v>440.5</v>
      </c>
      <c r="D575">
        <f>' data'!L148</f>
        <v>119.642</v>
      </c>
      <c r="F575" s="8">
        <f>' data'!$L$159</f>
        <v>6030.73</v>
      </c>
      <c r="G575" s="8">
        <f>' data'!$L$160</f>
        <v>6880.8360000000002</v>
      </c>
      <c r="I575" s="9">
        <f>0.0005*kin!C575</f>
        <v>0.22025</v>
      </c>
      <c r="J575" s="9">
        <f>0.0005*kin!D575</f>
        <v>5.9820999999999999E-2</v>
      </c>
      <c r="K575" s="9"/>
      <c r="L575" s="9">
        <f t="shared" si="54"/>
        <v>0.44307299999999994</v>
      </c>
      <c r="M575" s="9">
        <f t="shared" si="55"/>
        <v>0.52808359999999999</v>
      </c>
      <c r="N575" s="8"/>
      <c r="O575" s="8">
        <f t="shared" si="56"/>
        <v>0.49709641526339909</v>
      </c>
      <c r="P575" s="8">
        <f t="shared" si="57"/>
        <v>0.11327941257785699</v>
      </c>
      <c r="Q575" s="8"/>
      <c r="R575" s="8">
        <f t="shared" si="58"/>
        <v>0.30518791392062805</v>
      </c>
      <c r="S575" s="8">
        <f t="shared" si="59"/>
        <v>0.27139960533364216</v>
      </c>
    </row>
    <row r="576" spans="1:19" x14ac:dyDescent="0.25">
      <c r="A576" s="8">
        <v>30</v>
      </c>
      <c r="B576" s="3" t="s">
        <v>40</v>
      </c>
      <c r="C576">
        <f>' data'!M147</f>
        <v>268.93400000000003</v>
      </c>
      <c r="D576">
        <f>' data'!M148</f>
        <v>138.37299999999999</v>
      </c>
      <c r="F576" s="8">
        <f>' data'!$M$159</f>
        <v>9851.6730000000007</v>
      </c>
      <c r="G576" s="8">
        <f>' data'!$M$160</f>
        <v>10522.282999999999</v>
      </c>
      <c r="I576" s="9">
        <f>0.0005*kin!C576</f>
        <v>0.134467</v>
      </c>
      <c r="J576" s="9">
        <f>0.0005*kin!D576</f>
        <v>6.9186499999999998E-2</v>
      </c>
      <c r="K576" s="9"/>
      <c r="L576" s="9">
        <f t="shared" si="54"/>
        <v>0.82516730000000005</v>
      </c>
      <c r="M576" s="9">
        <f t="shared" si="55"/>
        <v>0.89222829999999986</v>
      </c>
      <c r="N576" s="8"/>
      <c r="O576" s="8">
        <f t="shared" si="56"/>
        <v>0.16295725727376739</v>
      </c>
      <c r="P576" s="8">
        <f t="shared" si="57"/>
        <v>7.7543494193134208E-2</v>
      </c>
      <c r="Q576" s="8"/>
      <c r="R576" s="8">
        <f t="shared" si="58"/>
        <v>0.12025037573345079</v>
      </c>
      <c r="S576" s="8">
        <f t="shared" si="59"/>
        <v>6.0396651080976881E-2</v>
      </c>
    </row>
    <row r="577" spans="1:19" x14ac:dyDescent="0.25">
      <c r="A577" s="8">
        <v>30</v>
      </c>
      <c r="B577" s="3" t="s">
        <v>41</v>
      </c>
      <c r="C577">
        <f>' data'!N147</f>
        <v>255.9</v>
      </c>
      <c r="D577">
        <f>' data'!N148</f>
        <v>144.21899999999999</v>
      </c>
      <c r="F577" s="8">
        <f>' data'!$N$159</f>
        <v>7824.8209999999999</v>
      </c>
      <c r="G577" s="8">
        <f>' data'!$N$160</f>
        <v>7626.7629999999999</v>
      </c>
      <c r="I577" s="9">
        <f>0.0005*kin!C577</f>
        <v>0.12795000000000001</v>
      </c>
      <c r="J577" s="9">
        <f>0.0005*kin!D577</f>
        <v>7.2109499999999993E-2</v>
      </c>
      <c r="K577" s="9"/>
      <c r="L577" s="9">
        <f t="shared" si="54"/>
        <v>0.62248210000000004</v>
      </c>
      <c r="M577" s="9">
        <f t="shared" si="55"/>
        <v>0.60267629999999994</v>
      </c>
      <c r="N577" s="8"/>
      <c r="O577" s="8">
        <f t="shared" si="56"/>
        <v>0.20554807921384405</v>
      </c>
      <c r="P577" s="8">
        <f t="shared" si="57"/>
        <v>0.11964880649861294</v>
      </c>
      <c r="Q577" s="8"/>
      <c r="R577" s="8">
        <f t="shared" si="58"/>
        <v>0.16259844285622849</v>
      </c>
      <c r="S577" s="8">
        <f t="shared" si="59"/>
        <v>6.0739958235932513E-2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data</vt:lpstr>
      <vt:lpstr>kin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2015-10-22T18:57:43Z</dcterms:created>
  <dcterms:modified xsi:type="dcterms:W3CDTF">2015-12-03T01:32:34Z</dcterms:modified>
</cp:coreProperties>
</file>