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an\OneDrive\Desktop\BDM Capstone Project\"/>
    </mc:Choice>
  </mc:AlternateContent>
  <xr:revisionPtr revIDLastSave="0" documentId="13_ncr:1_{DCE456FD-5AD2-4ECB-9D6E-5F065C48B149}" xr6:coauthVersionLast="47" xr6:coauthVersionMax="47" xr10:uidLastSave="{00000000-0000-0000-0000-000000000000}"/>
  <bookViews>
    <workbookView xWindow="-108" yWindow="-108" windowWidth="23256" windowHeight="12456" tabRatio="832" activeTab="3" xr2:uid="{3C4162F9-C202-457F-B65A-457F001EA567}"/>
  </bookViews>
  <sheets>
    <sheet name="Sales Data" sheetId="1" r:id="rId1"/>
    <sheet name="Revenue Data" sheetId="3" r:id="rId2"/>
    <sheet name="Revenue Data (Weekly)" sheetId="4" r:id="rId3"/>
    <sheet name="Visuals" sheetId="2" r:id="rId4"/>
    <sheet name="Sales Data (Week-Wise)" sheetId="7" r:id="rId5"/>
    <sheet name="Calculations Done" sheetId="16" r:id="rId6"/>
    <sheet name="Revenue Pareto" sheetId="13" state="hidden" r:id="rId7"/>
    <sheet name="Sales Pareto" sheetId="15" state="hidden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6" l="1"/>
  <c r="P4" i="16"/>
  <c r="G2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13" i="3"/>
  <c r="G14" i="3"/>
  <c r="G15" i="3"/>
  <c r="G16" i="3"/>
  <c r="G17" i="3"/>
  <c r="G18" i="3"/>
  <c r="G19" i="3"/>
  <c r="G7" i="3"/>
  <c r="G8" i="3"/>
  <c r="G9" i="3"/>
  <c r="G10" i="3"/>
  <c r="G11" i="3"/>
  <c r="G12" i="3"/>
  <c r="G3" i="3"/>
  <c r="G4" i="3"/>
  <c r="G5" i="3"/>
  <c r="G6" i="3"/>
  <c r="F2" i="3"/>
  <c r="J28" i="16"/>
  <c r="J29" i="1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2" i="3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" i="15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3" i="15"/>
  <c r="C2" i="15"/>
  <c r="E3" i="4"/>
  <c r="E4" i="4"/>
  <c r="E5" i="4"/>
  <c r="E6" i="4"/>
  <c r="E7" i="4"/>
  <c r="E8" i="4"/>
  <c r="E9" i="4"/>
  <c r="E10" i="4"/>
  <c r="E11" i="4"/>
  <c r="E12" i="4"/>
  <c r="E13" i="4"/>
  <c r="E2" i="4"/>
  <c r="F31" i="3"/>
  <c r="F32" i="3"/>
  <c r="F33" i="3"/>
  <c r="F34" i="3"/>
  <c r="F35" i="3"/>
  <c r="F36" i="3"/>
  <c r="F37" i="3"/>
  <c r="F38" i="3"/>
  <c r="F39" i="3"/>
  <c r="F40" i="3"/>
  <c r="F41" i="3"/>
  <c r="F42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4" i="3"/>
  <c r="F65" i="3"/>
  <c r="F66" i="3"/>
  <c r="F67" i="3"/>
  <c r="F68" i="3"/>
  <c r="F70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30" i="3"/>
  <c r="F29" i="3"/>
  <c r="F24" i="3"/>
  <c r="F25" i="3"/>
  <c r="F26" i="3"/>
  <c r="F27" i="3"/>
  <c r="F28" i="3"/>
  <c r="F23" i="3"/>
  <c r="F18" i="3"/>
  <c r="F19" i="3"/>
  <c r="F20" i="3"/>
  <c r="F21" i="3"/>
  <c r="F22" i="3"/>
  <c r="F10" i="3"/>
  <c r="F11" i="3"/>
  <c r="F12" i="3"/>
  <c r="F13" i="3"/>
  <c r="F14" i="3"/>
  <c r="F15" i="3"/>
  <c r="F16" i="3"/>
  <c r="F17" i="3"/>
  <c r="F9" i="3"/>
  <c r="F8" i="3"/>
  <c r="F3" i="3"/>
  <c r="F4" i="3"/>
  <c r="F5" i="3"/>
  <c r="F6" i="3"/>
  <c r="F7" i="3"/>
  <c r="K28" i="16" l="1"/>
  <c r="K29" i="16"/>
  <c r="J30" i="16"/>
  <c r="J31" i="16" l="1"/>
  <c r="K30" i="16"/>
  <c r="J32" i="16" l="1"/>
  <c r="K31" i="16"/>
  <c r="K32" i="16" l="1"/>
  <c r="J33" i="16"/>
  <c r="J34" i="16" l="1"/>
  <c r="K33" i="16"/>
  <c r="K34" i="16" l="1"/>
  <c r="J35" i="16"/>
  <c r="J36" i="16" l="1"/>
  <c r="K35" i="16"/>
  <c r="J37" i="16" l="1"/>
  <c r="K36" i="16"/>
  <c r="K37" i="16" l="1"/>
  <c r="J38" i="16"/>
  <c r="K38" i="16" l="1"/>
  <c r="J39" i="16"/>
  <c r="J40" i="16" l="1"/>
  <c r="K39" i="16"/>
  <c r="J41" i="16" l="1"/>
  <c r="K40" i="16"/>
  <c r="J42" i="16" l="1"/>
  <c r="K41" i="16"/>
  <c r="J43" i="16" l="1"/>
  <c r="K42" i="16"/>
  <c r="J44" i="16" l="1"/>
  <c r="K43" i="16"/>
  <c r="J45" i="16" l="1"/>
  <c r="K45" i="16" s="1"/>
  <c r="K44" i="16"/>
</calcChain>
</file>

<file path=xl/sharedStrings.xml><?xml version="1.0" encoding="utf-8"?>
<sst xmlns="http://schemas.openxmlformats.org/spreadsheetml/2006/main" count="228" uniqueCount="73">
  <si>
    <t>Name of the Item</t>
  </si>
  <si>
    <t>Sale in Week-1                       (Dec 5,'22 - Dec 11,'22)</t>
  </si>
  <si>
    <t>Sale in Week-2                       (Dec 12,'22 - Dec 18,'22)</t>
  </si>
  <si>
    <t>Sale in Week-3                       (Dec 19,'22 - Dec 25,'22)</t>
  </si>
  <si>
    <t>Sale in Week-4                       (Dec 26,'22 - Jan 1,'23)</t>
  </si>
  <si>
    <t>Sale in Week-5                       (Jan 2,'23- Jan 8,'23 )</t>
  </si>
  <si>
    <t>Sale in Week-6                       (Jan 9,'23- Jan 15,'23 )</t>
  </si>
  <si>
    <t>Sale in Week-7                       (Jan 16,'23- Jan 22,'23 )</t>
  </si>
  <si>
    <t>Sale in Week-8                       (Jan 23,'23- Jan 29,'23 )</t>
  </si>
  <si>
    <t>Sale in Week-9                      (Jan 30,'23- Feb 5,'23 )</t>
  </si>
  <si>
    <t>Sale in Week-10                       (Feb 6,'23- Feb 12,'23 )</t>
  </si>
  <si>
    <t>Sale in Week-11                       (Feb 13,'23- Feb 19,'23 )</t>
  </si>
  <si>
    <t>Sale in Week-12                       (Feb 20,'23- Feb 26,'23 )</t>
  </si>
  <si>
    <t>Spiral Binding Notebook</t>
  </si>
  <si>
    <t>A4 Size Notebook</t>
  </si>
  <si>
    <t>King Size Notebook</t>
  </si>
  <si>
    <t>General Long Register</t>
  </si>
  <si>
    <t>Test Notebook</t>
  </si>
  <si>
    <t>Pen Type-1</t>
  </si>
  <si>
    <t>Pen Type-2</t>
  </si>
  <si>
    <t>Pencil Pack</t>
  </si>
  <si>
    <t>Sketches</t>
  </si>
  <si>
    <t>Wax Colours</t>
  </si>
  <si>
    <t>Crayons (cylindrical box)</t>
  </si>
  <si>
    <t>Fevicol</t>
  </si>
  <si>
    <t>Charts</t>
  </si>
  <si>
    <t>Notebook Cover</t>
  </si>
  <si>
    <t>Pen-Pencil</t>
  </si>
  <si>
    <t>Eraser</t>
  </si>
  <si>
    <t>Painting Colours</t>
  </si>
  <si>
    <t>A4-Sheet Bundles</t>
  </si>
  <si>
    <t>TOTAL WEEKLY SALES</t>
  </si>
  <si>
    <t>Date</t>
  </si>
  <si>
    <t>Rent</t>
  </si>
  <si>
    <t>Account</t>
  </si>
  <si>
    <t>Cash Balance</t>
  </si>
  <si>
    <t>Total Sale Amount</t>
  </si>
  <si>
    <t>-</t>
  </si>
  <si>
    <t>Week</t>
  </si>
  <si>
    <t>MAX SALE</t>
  </si>
  <si>
    <t>MIN SALE</t>
  </si>
  <si>
    <t>TOTAL SALE</t>
  </si>
  <si>
    <t>Rate</t>
  </si>
  <si>
    <t>Revenue Generated (Rate*Total Sale)</t>
  </si>
  <si>
    <t>Others</t>
  </si>
  <si>
    <t>Cumulative Revenue</t>
  </si>
  <si>
    <t>Cumulative Sale</t>
  </si>
  <si>
    <t>Percentage Share of Revenue</t>
  </si>
  <si>
    <t>% Share of Sales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</si>
  <si>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</si>
  <si>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</si>
  <si>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</si>
  <si>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</si>
  <si>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</si>
  <si>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</si>
  <si>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</si>
  <si>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</si>
  <si>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Sum of Total Sale Amount</t>
  </si>
  <si>
    <t>Days</t>
  </si>
  <si>
    <t>Descriptive Statistics</t>
  </si>
  <si>
    <t>Weekly Sales</t>
  </si>
  <si>
    <t>Day-Wise Sale</t>
  </si>
  <si>
    <t>Revenue Pareto</t>
  </si>
  <si>
    <t>Sales Pareto</t>
  </si>
  <si>
    <t>Items</t>
  </si>
  <si>
    <t>Revenue Generated</t>
  </si>
  <si>
    <t>Best 4 Products and Others (wrt Sale)</t>
  </si>
  <si>
    <t>Best 4 Products and Others (wrt Revenue)</t>
  </si>
  <si>
    <t>Dec</t>
  </si>
  <si>
    <t>Jan</t>
  </si>
  <si>
    <t>Feb</t>
  </si>
  <si>
    <t>Months</t>
  </si>
  <si>
    <t>%age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</si>
</sst>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askerville Old Face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9" fontId="0" fillId="0" borderId="0" xfId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1" fillId="0" borderId="0" xfId="1" applyFont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 wrapText="1"/>
    </xf>
    <xf numFmtId="9" fontId="1" fillId="0" borderId="4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9" fontId="0" fillId="0" borderId="8" xfId="1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8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0" xfId="0" applyFont="1"/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1" xfId="0" applyBorder="1"/>
    <xf numFmtId="9" fontId="0" fillId="0" borderId="11" xfId="1" applyFont="1" applyBorder="1"/>
    <xf numFmtId="9" fontId="0" fillId="0" borderId="12" xfId="1" applyFont="1" applyBorder="1"/>
    <xf numFmtId="0" fontId="5" fillId="0" borderId="3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74705362666295"/>
          <c:y val="1.7057901502035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'[1]Sales Data'!$B$2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Data'!$D$2:$O$2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53F7-4E40-923E-47E7069AB3A3}"/>
            </c:ext>
          </c:extLst>
        </c:ser>
        <c:ser>
          <c:idx val="1"/>
          <c:order val="1"/>
          <c:tx>
            <c:strRef>
              <c:f>'[1]Sales Data'!$B$3</c:f>
              <c:strCache>
                <c:ptCount val="1"/>
                <c:pt idx="0">
                  <c:v>Spiral Binding Notebook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Data'!$D$3:$O$3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7-4E40-923E-47E7069AB3A3}"/>
            </c:ext>
          </c:extLst>
        </c:ser>
        <c:ser>
          <c:idx val="2"/>
          <c:order val="2"/>
          <c:tx>
            <c:strRef>
              <c:f>'[1]Sales Data'!$B$4</c:f>
              <c:strCache>
                <c:ptCount val="1"/>
                <c:pt idx="0">
                  <c:v>A4 Size Notebook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Data'!$D$4:$O$4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7-4E40-923E-47E7069AB3A3}"/>
            </c:ext>
          </c:extLst>
        </c:ser>
        <c:ser>
          <c:idx val="3"/>
          <c:order val="3"/>
          <c:tx>
            <c:strRef>
              <c:f>'[1]Sales Data'!$B$5</c:f>
              <c:strCache>
                <c:ptCount val="1"/>
                <c:pt idx="0">
                  <c:v>King Size Notebook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Data'!$D$5:$O$5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7-4E40-923E-47E7069AB3A3}"/>
            </c:ext>
          </c:extLst>
        </c:ser>
        <c:ser>
          <c:idx val="4"/>
          <c:order val="4"/>
          <c:tx>
            <c:strRef>
              <c:f>'[1]Sales Data'!$B$6</c:f>
              <c:strCache>
                <c:ptCount val="1"/>
                <c:pt idx="0">
                  <c:v>General Long Register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Data'!$D$6:$O$6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7-4E40-923E-47E7069AB3A3}"/>
            </c:ext>
          </c:extLst>
        </c:ser>
        <c:ser>
          <c:idx val="5"/>
          <c:order val="5"/>
          <c:tx>
            <c:strRef>
              <c:f>'[1]Sales Data'!$B$7</c:f>
              <c:strCache>
                <c:ptCount val="1"/>
                <c:pt idx="0">
                  <c:v>Test Notebook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Data'!$D$7:$O$7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F7-4E40-923E-47E7069AB3A3}"/>
            </c:ext>
          </c:extLst>
        </c:ser>
        <c:ser>
          <c:idx val="6"/>
          <c:order val="6"/>
          <c:tx>
            <c:strRef>
              <c:f>'[1]Sales Data'!$B$8</c:f>
              <c:strCache>
                <c:ptCount val="1"/>
                <c:pt idx="0">
                  <c:v>Pen Type-1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Data'!$D$8:$O$8</c:f>
              <c:numCache>
                <c:formatCode>General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25</c:v>
                </c:pt>
                <c:pt idx="6">
                  <c:v>35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F7-4E40-923E-47E7069AB3A3}"/>
            </c:ext>
          </c:extLst>
        </c:ser>
        <c:ser>
          <c:idx val="7"/>
          <c:order val="7"/>
          <c:tx>
            <c:strRef>
              <c:f>'[1]Sales Data'!$B$9</c:f>
              <c:strCache>
                <c:ptCount val="1"/>
                <c:pt idx="0">
                  <c:v>Pen Type-2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Data'!$D$9:$O$9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17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F7-4E40-923E-47E7069AB3A3}"/>
            </c:ext>
          </c:extLst>
        </c:ser>
        <c:ser>
          <c:idx val="8"/>
          <c:order val="8"/>
          <c:tx>
            <c:strRef>
              <c:f>'[1]Sales Data'!$B$10</c:f>
              <c:strCache>
                <c:ptCount val="1"/>
                <c:pt idx="0">
                  <c:v>Pencil Pack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Data'!$D$10:$O$10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F7-4E40-923E-47E7069AB3A3}"/>
            </c:ext>
          </c:extLst>
        </c:ser>
        <c:ser>
          <c:idx val="9"/>
          <c:order val="9"/>
          <c:tx>
            <c:strRef>
              <c:f>'[1]Sales Data'!$B$11</c:f>
              <c:strCache>
                <c:ptCount val="1"/>
                <c:pt idx="0">
                  <c:v>Sketches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Data'!$D$11:$O$11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F7-4E40-923E-47E7069AB3A3}"/>
            </c:ext>
          </c:extLst>
        </c:ser>
        <c:ser>
          <c:idx val="10"/>
          <c:order val="10"/>
          <c:tx>
            <c:strRef>
              <c:f>'[1]Sales Data'!$B$12</c:f>
              <c:strCache>
                <c:ptCount val="1"/>
                <c:pt idx="0">
                  <c:v>Wax Colours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Data'!$D$12:$O$12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F7-4E40-923E-47E7069AB3A3}"/>
            </c:ext>
          </c:extLst>
        </c:ser>
        <c:ser>
          <c:idx val="11"/>
          <c:order val="11"/>
          <c:tx>
            <c:strRef>
              <c:f>'[1]Sales Data'!$B$13</c:f>
              <c:strCache>
                <c:ptCount val="1"/>
                <c:pt idx="0">
                  <c:v>Crayons (cylindrical box)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Data'!$D$13:$O$13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F7-4E40-923E-47E7069AB3A3}"/>
            </c:ext>
          </c:extLst>
        </c:ser>
        <c:ser>
          <c:idx val="12"/>
          <c:order val="12"/>
          <c:tx>
            <c:strRef>
              <c:f>'[1]Sales Data'!$B$14</c:f>
              <c:strCache>
                <c:ptCount val="1"/>
                <c:pt idx="0">
                  <c:v>Fevicol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Data'!$D$14:$O$14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12</c:v>
                </c:pt>
                <c:pt idx="7">
                  <c:v>16</c:v>
                </c:pt>
                <c:pt idx="8">
                  <c:v>13</c:v>
                </c:pt>
                <c:pt idx="9">
                  <c:v>18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F7-4E40-923E-47E7069AB3A3}"/>
            </c:ext>
          </c:extLst>
        </c:ser>
        <c:ser>
          <c:idx val="13"/>
          <c:order val="13"/>
          <c:tx>
            <c:strRef>
              <c:f>'[1]Sales Data'!$B$15</c:f>
              <c:strCache>
                <c:ptCount val="1"/>
                <c:pt idx="0">
                  <c:v>Charts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Data'!$D$15:$O$15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F7-4E40-923E-47E7069AB3A3}"/>
            </c:ext>
          </c:extLst>
        </c:ser>
        <c:ser>
          <c:idx val="14"/>
          <c:order val="14"/>
          <c:tx>
            <c:strRef>
              <c:f>'[1]Sales Data'!$B$16</c:f>
              <c:strCache>
                <c:ptCount val="1"/>
                <c:pt idx="0">
                  <c:v>Notebook Cover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Data'!$D$16:$O$16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F7-4E40-923E-47E7069AB3A3}"/>
            </c:ext>
          </c:extLst>
        </c:ser>
        <c:ser>
          <c:idx val="15"/>
          <c:order val="15"/>
          <c:tx>
            <c:strRef>
              <c:f>'[1]Sales Data'!$B$17</c:f>
              <c:strCache>
                <c:ptCount val="1"/>
                <c:pt idx="0">
                  <c:v>Pen-Pencil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Data'!$D$17:$O$17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F7-4E40-923E-47E7069AB3A3}"/>
            </c:ext>
          </c:extLst>
        </c:ser>
        <c:ser>
          <c:idx val="16"/>
          <c:order val="16"/>
          <c:tx>
            <c:strRef>
              <c:f>'[1]Sales Data'!$B$18</c:f>
              <c:strCache>
                <c:ptCount val="1"/>
                <c:pt idx="0">
                  <c:v>Eraser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Data'!$D$18:$O$18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F7-4E40-923E-47E7069AB3A3}"/>
            </c:ext>
          </c:extLst>
        </c:ser>
        <c:ser>
          <c:idx val="17"/>
          <c:order val="17"/>
          <c:tx>
            <c:strRef>
              <c:f>'[1]Sales Data'!$B$19</c:f>
              <c:strCache>
                <c:ptCount val="1"/>
                <c:pt idx="0">
                  <c:v>Painting Colours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Data'!$D$19:$O$19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F7-4E40-923E-47E7069AB3A3}"/>
            </c:ext>
          </c:extLst>
        </c:ser>
        <c:ser>
          <c:idx val="18"/>
          <c:order val="18"/>
          <c:tx>
            <c:strRef>
              <c:f>'[1]Sales Data'!$B$20</c:f>
              <c:strCache>
                <c:ptCount val="1"/>
                <c:pt idx="0">
                  <c:v>A4-Sheet Bundles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'[1]Sales Data'!$D$1:$O$1</c:f>
              <c:strCache>
                <c:ptCount val="12"/>
                <c:pt idx="0">
                  <c:v>Sale in Week-1                       (Dec 5,'22 - Dec 11,'22)</c:v>
                </c:pt>
                <c:pt idx="1">
                  <c:v>Sale in Week-2                       (Dec 12,'22 - Dec 18,'22)</c:v>
                </c:pt>
                <c:pt idx="2">
                  <c:v>Sale in Week-3                       (Dec 19,'22 - Dec 25,'22)</c:v>
                </c:pt>
                <c:pt idx="3">
                  <c:v>Sale in Week-4                       (Dec 26,'22 - Jan 1,'23)</c:v>
                </c:pt>
                <c:pt idx="4">
                  <c:v>Sale in Week-5                       (Jan 2,'23- Jan 8,'23 )</c:v>
                </c:pt>
                <c:pt idx="5">
                  <c:v>Sale in Week-6                       (Jan 9,'23- Jan 15,'23 )</c:v>
                </c:pt>
                <c:pt idx="6">
                  <c:v>Sale in Week-7                       (Jan 16,'23- Jan 22,'23 )</c:v>
                </c:pt>
                <c:pt idx="7">
                  <c:v>Sale in Week-8                       (Jan 23,'23- Jan 29,'23 )</c:v>
                </c:pt>
                <c:pt idx="8">
                  <c:v>Sale in Week-9                      (Jan 30,'23- Feb 5,'23 )</c:v>
                </c:pt>
                <c:pt idx="9">
                  <c:v>Sale in Week-10                       (Feb 6,'23- Feb 12,'23 )</c:v>
                </c:pt>
                <c:pt idx="10">
                  <c:v>Sale in Week-11                       (Feb 13,'23- Feb 19,'23 )</c:v>
                </c:pt>
                <c:pt idx="11">
                  <c:v>Sale in Week-12                       (Feb 20,'23- Feb 26,'23 )</c:v>
                </c:pt>
              </c:strCache>
            </c:strRef>
          </c:cat>
          <c:val>
            <c:numRef>
              <c:f>'[1]Sales Data'!$D$20:$O$20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F7-4E40-923E-47E7069A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064896"/>
        <c:axId val="1318439904"/>
      </c:barChart>
      <c:catAx>
        <c:axId val="14060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39904"/>
        <c:crosses val="autoZero"/>
        <c:auto val="1"/>
        <c:lblAlgn val="ctr"/>
        <c:lblOffset val="100"/>
        <c:noMultiLvlLbl val="0"/>
      </c:catAx>
      <c:valAx>
        <c:axId val="13184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Pareto'!$B$2</c:f>
              <c:strCache>
                <c:ptCount val="1"/>
                <c:pt idx="0">
                  <c:v>Revenue Generated (Rate*Total Sale)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Pareto'!$A$3:$A$20</c:f>
              <c:strCache>
                <c:ptCount val="18"/>
                <c:pt idx="0">
                  <c:v>Pen Type-2</c:v>
                </c:pt>
                <c:pt idx="1">
                  <c:v>Pen Type-1</c:v>
                </c:pt>
                <c:pt idx="2">
                  <c:v>A4-Sheet Bundles</c:v>
                </c:pt>
                <c:pt idx="3">
                  <c:v>Pencil Pack</c:v>
                </c:pt>
                <c:pt idx="4">
                  <c:v>A4 Size Notebook</c:v>
                </c:pt>
                <c:pt idx="5">
                  <c:v>Crayons (cylindrical box)</c:v>
                </c:pt>
                <c:pt idx="6">
                  <c:v>King Size Notebook</c:v>
                </c:pt>
                <c:pt idx="7">
                  <c:v>Spiral Binding Notebook</c:v>
                </c:pt>
                <c:pt idx="8">
                  <c:v>General Long Register</c:v>
                </c:pt>
                <c:pt idx="9">
                  <c:v>Pen-Pencil</c:v>
                </c:pt>
                <c:pt idx="10">
                  <c:v>Fevicol</c:v>
                </c:pt>
                <c:pt idx="11">
                  <c:v>Sketches</c:v>
                </c:pt>
                <c:pt idx="12">
                  <c:v>Notebook Cover</c:v>
                </c:pt>
                <c:pt idx="13">
                  <c:v>Test Notebook</c:v>
                </c:pt>
                <c:pt idx="14">
                  <c:v>Charts</c:v>
                </c:pt>
                <c:pt idx="15">
                  <c:v>Wax Colours</c:v>
                </c:pt>
                <c:pt idx="16">
                  <c:v>Eraser</c:v>
                </c:pt>
                <c:pt idx="17">
                  <c:v>Painting Colours</c:v>
                </c:pt>
              </c:strCache>
            </c:strRef>
          </c:cat>
          <c:val>
            <c:numRef>
              <c:f>'Revenue Pareto'!$B$3:$B$20</c:f>
              <c:numCache>
                <c:formatCode>"₹"\ #,##0.00</c:formatCode>
                <c:ptCount val="18"/>
                <c:pt idx="0">
                  <c:v>11440</c:v>
                </c:pt>
                <c:pt idx="1">
                  <c:v>10000</c:v>
                </c:pt>
                <c:pt idx="2">
                  <c:v>8100</c:v>
                </c:pt>
                <c:pt idx="3">
                  <c:v>7560</c:v>
                </c:pt>
                <c:pt idx="4">
                  <c:v>5040</c:v>
                </c:pt>
                <c:pt idx="5">
                  <c:v>4800</c:v>
                </c:pt>
                <c:pt idx="6">
                  <c:v>3600</c:v>
                </c:pt>
                <c:pt idx="7">
                  <c:v>3300</c:v>
                </c:pt>
                <c:pt idx="8">
                  <c:v>2820</c:v>
                </c:pt>
                <c:pt idx="9">
                  <c:v>1600</c:v>
                </c:pt>
                <c:pt idx="10">
                  <c:v>1240</c:v>
                </c:pt>
                <c:pt idx="11">
                  <c:v>1155</c:v>
                </c:pt>
                <c:pt idx="12">
                  <c:v>930</c:v>
                </c:pt>
                <c:pt idx="13">
                  <c:v>810</c:v>
                </c:pt>
                <c:pt idx="14">
                  <c:v>730</c:v>
                </c:pt>
                <c:pt idx="15">
                  <c:v>600</c:v>
                </c:pt>
                <c:pt idx="16">
                  <c:v>590</c:v>
                </c:pt>
                <c:pt idx="17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A-4951-8824-D29D073FD75D}"/>
            </c:ext>
          </c:extLst>
        </c:ser>
        <c:ser>
          <c:idx val="1"/>
          <c:order val="1"/>
          <c:tx>
            <c:strRef>
              <c:f>'Revenue Pareto'!$C$2</c:f>
              <c:strCache>
                <c:ptCount val="1"/>
                <c:pt idx="0">
                  <c:v>Cumulative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Pareto'!$A$3:$A$20</c:f>
              <c:strCache>
                <c:ptCount val="18"/>
                <c:pt idx="0">
                  <c:v>Pen Type-2</c:v>
                </c:pt>
                <c:pt idx="1">
                  <c:v>Pen Type-1</c:v>
                </c:pt>
                <c:pt idx="2">
                  <c:v>A4-Sheet Bundles</c:v>
                </c:pt>
                <c:pt idx="3">
                  <c:v>Pencil Pack</c:v>
                </c:pt>
                <c:pt idx="4">
                  <c:v>A4 Size Notebook</c:v>
                </c:pt>
                <c:pt idx="5">
                  <c:v>Crayons (cylindrical box)</c:v>
                </c:pt>
                <c:pt idx="6">
                  <c:v>King Size Notebook</c:v>
                </c:pt>
                <c:pt idx="7">
                  <c:v>Spiral Binding Notebook</c:v>
                </c:pt>
                <c:pt idx="8">
                  <c:v>General Long Register</c:v>
                </c:pt>
                <c:pt idx="9">
                  <c:v>Pen-Pencil</c:v>
                </c:pt>
                <c:pt idx="10">
                  <c:v>Fevicol</c:v>
                </c:pt>
                <c:pt idx="11">
                  <c:v>Sketches</c:v>
                </c:pt>
                <c:pt idx="12">
                  <c:v>Notebook Cover</c:v>
                </c:pt>
                <c:pt idx="13">
                  <c:v>Test Notebook</c:v>
                </c:pt>
                <c:pt idx="14">
                  <c:v>Charts</c:v>
                </c:pt>
                <c:pt idx="15">
                  <c:v>Wax Colours</c:v>
                </c:pt>
                <c:pt idx="16">
                  <c:v>Eraser</c:v>
                </c:pt>
                <c:pt idx="17">
                  <c:v>Painting Colours</c:v>
                </c:pt>
              </c:strCache>
            </c:strRef>
          </c:cat>
          <c:val>
            <c:numRef>
              <c:f>'Revenue Pareto'!$C$3:$C$20</c:f>
            </c:numRef>
          </c:val>
          <c:extLst>
            <c:ext xmlns:c16="http://schemas.microsoft.com/office/drawing/2014/chart" uri="{C3380CC4-5D6E-409C-BE32-E72D297353CC}">
              <c16:uniqueId val="{00000001-101A-4951-8824-D29D073F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5693055"/>
        <c:axId val="1171007615"/>
      </c:barChart>
      <c:lineChart>
        <c:grouping val="standard"/>
        <c:varyColors val="0"/>
        <c:ser>
          <c:idx val="2"/>
          <c:order val="2"/>
          <c:tx>
            <c:strRef>
              <c:f>'Revenue Pareto'!$D$2</c:f>
              <c:strCache>
                <c:ptCount val="1"/>
                <c:pt idx="0">
                  <c:v>Percentage Share of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Pareto'!$A$3:$A$20</c:f>
              <c:strCache>
                <c:ptCount val="18"/>
                <c:pt idx="0">
                  <c:v>Pen Type-2</c:v>
                </c:pt>
                <c:pt idx="1">
                  <c:v>Pen Type-1</c:v>
                </c:pt>
                <c:pt idx="2">
                  <c:v>A4-Sheet Bundles</c:v>
                </c:pt>
                <c:pt idx="3">
                  <c:v>Pencil Pack</c:v>
                </c:pt>
                <c:pt idx="4">
                  <c:v>A4 Size Notebook</c:v>
                </c:pt>
                <c:pt idx="5">
                  <c:v>Crayons (cylindrical box)</c:v>
                </c:pt>
                <c:pt idx="6">
                  <c:v>King Size Notebook</c:v>
                </c:pt>
                <c:pt idx="7">
                  <c:v>Spiral Binding Notebook</c:v>
                </c:pt>
                <c:pt idx="8">
                  <c:v>General Long Register</c:v>
                </c:pt>
                <c:pt idx="9">
                  <c:v>Pen-Pencil</c:v>
                </c:pt>
                <c:pt idx="10">
                  <c:v>Fevicol</c:v>
                </c:pt>
                <c:pt idx="11">
                  <c:v>Sketches</c:v>
                </c:pt>
                <c:pt idx="12">
                  <c:v>Notebook Cover</c:v>
                </c:pt>
                <c:pt idx="13">
                  <c:v>Test Notebook</c:v>
                </c:pt>
                <c:pt idx="14">
                  <c:v>Charts</c:v>
                </c:pt>
                <c:pt idx="15">
                  <c:v>Wax Colours</c:v>
                </c:pt>
                <c:pt idx="16">
                  <c:v>Eraser</c:v>
                </c:pt>
                <c:pt idx="17">
                  <c:v>Painting Colours</c:v>
                </c:pt>
              </c:strCache>
            </c:strRef>
          </c:cat>
          <c:val>
            <c:numRef>
              <c:f>'Revenue Pareto'!$D$3:$D$20</c:f>
              <c:numCache>
                <c:formatCode>0%</c:formatCode>
                <c:ptCount val="18"/>
                <c:pt idx="0">
                  <c:v>0.17710349098227418</c:v>
                </c:pt>
                <c:pt idx="1">
                  <c:v>0.33191423484789845</c:v>
                </c:pt>
                <c:pt idx="2">
                  <c:v>0.45731093737905409</c:v>
                </c:pt>
                <c:pt idx="3">
                  <c:v>0.57434785974146607</c:v>
                </c:pt>
                <c:pt idx="4">
                  <c:v>0.65237247464974069</c:v>
                </c:pt>
                <c:pt idx="5">
                  <c:v>0.72668163170524036</c:v>
                </c:pt>
                <c:pt idx="6">
                  <c:v>0.78241349949686512</c:v>
                </c:pt>
                <c:pt idx="7">
                  <c:v>0.83350104497252109</c:v>
                </c:pt>
                <c:pt idx="8">
                  <c:v>0.87715767474262718</c:v>
                </c:pt>
                <c:pt idx="9">
                  <c:v>0.90192739376112707</c:v>
                </c:pt>
                <c:pt idx="10">
                  <c:v>0.92112392600046444</c:v>
                </c:pt>
                <c:pt idx="11">
                  <c:v>0.93900456691694401</c:v>
                </c:pt>
                <c:pt idx="12">
                  <c:v>0.95340196609644712</c:v>
                </c:pt>
                <c:pt idx="13">
                  <c:v>0.96594163634956265</c:v>
                </c:pt>
                <c:pt idx="14">
                  <c:v>0.97724282065175327</c:v>
                </c:pt>
                <c:pt idx="15">
                  <c:v>0.98653146528369073</c:v>
                </c:pt>
                <c:pt idx="16">
                  <c:v>0.9956652991717625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A-4951-8824-D29D073F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693519"/>
        <c:axId val="1171000895"/>
      </c:lineChart>
      <c:catAx>
        <c:axId val="10956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07615"/>
        <c:crosses val="autoZero"/>
        <c:auto val="1"/>
        <c:lblAlgn val="ctr"/>
        <c:lblOffset val="100"/>
        <c:noMultiLvlLbl val="0"/>
      </c:catAx>
      <c:valAx>
        <c:axId val="11710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93055"/>
        <c:crosses val="autoZero"/>
        <c:crossBetween val="between"/>
      </c:valAx>
      <c:valAx>
        <c:axId val="1171000895"/>
        <c:scaling>
          <c:orientation val="minMax"/>
          <c:max val="1"/>
        </c:scaling>
        <c:delete val="0"/>
        <c:axPos val="r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93519"/>
        <c:crosses val="max"/>
        <c:crossBetween val="between"/>
      </c:valAx>
      <c:catAx>
        <c:axId val="109569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10008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Pareto'!$B$1</c:f>
              <c:strCache>
                <c:ptCount val="1"/>
                <c:pt idx="0">
                  <c:v>TOTAL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'Sales Pareto'!$A$2:$A$19</c:f>
              <c:strCache>
                <c:ptCount val="18"/>
                <c:pt idx="0">
                  <c:v>Pen Type-1</c:v>
                </c:pt>
                <c:pt idx="1">
                  <c:v>Pen Type-2</c:v>
                </c:pt>
                <c:pt idx="2">
                  <c:v>Fevicol</c:v>
                </c:pt>
                <c:pt idx="3">
                  <c:v>Eraser</c:v>
                </c:pt>
                <c:pt idx="4">
                  <c:v>Pencil Pack</c:v>
                </c:pt>
                <c:pt idx="5">
                  <c:v>Test Notebook</c:v>
                </c:pt>
                <c:pt idx="6">
                  <c:v>Crayons (cylindrical box)</c:v>
                </c:pt>
                <c:pt idx="7">
                  <c:v>Pen-Pencil</c:v>
                </c:pt>
                <c:pt idx="8">
                  <c:v>Sketches</c:v>
                </c:pt>
                <c:pt idx="9">
                  <c:v>Charts</c:v>
                </c:pt>
                <c:pt idx="10">
                  <c:v>King Size Notebook</c:v>
                </c:pt>
                <c:pt idx="11">
                  <c:v>Wax Colours</c:v>
                </c:pt>
                <c:pt idx="12">
                  <c:v>A4 Size Notebook</c:v>
                </c:pt>
                <c:pt idx="13">
                  <c:v>General Long Register</c:v>
                </c:pt>
                <c:pt idx="14">
                  <c:v>Notebook Cover</c:v>
                </c:pt>
                <c:pt idx="15">
                  <c:v>Spiral Binding Notebook</c:v>
                </c:pt>
                <c:pt idx="16">
                  <c:v>A4-Sheet Bundles</c:v>
                </c:pt>
                <c:pt idx="17">
                  <c:v>Painting Colours</c:v>
                </c:pt>
              </c:strCache>
            </c:strRef>
          </c:cat>
          <c:val>
            <c:numRef>
              <c:f>'Sales Pareto'!$B$2:$B$19</c:f>
              <c:numCache>
                <c:formatCode>General</c:formatCode>
                <c:ptCount val="18"/>
                <c:pt idx="0">
                  <c:v>400</c:v>
                </c:pt>
                <c:pt idx="1">
                  <c:v>176</c:v>
                </c:pt>
                <c:pt idx="2">
                  <c:v>124</c:v>
                </c:pt>
                <c:pt idx="3">
                  <c:v>118</c:v>
                </c:pt>
                <c:pt idx="4">
                  <c:v>108</c:v>
                </c:pt>
                <c:pt idx="5">
                  <c:v>81</c:v>
                </c:pt>
                <c:pt idx="6">
                  <c:v>80</c:v>
                </c:pt>
                <c:pt idx="7">
                  <c:v>80</c:v>
                </c:pt>
                <c:pt idx="8">
                  <c:v>77</c:v>
                </c:pt>
                <c:pt idx="9">
                  <c:v>73</c:v>
                </c:pt>
                <c:pt idx="10">
                  <c:v>60</c:v>
                </c:pt>
                <c:pt idx="11">
                  <c:v>60</c:v>
                </c:pt>
                <c:pt idx="12">
                  <c:v>56</c:v>
                </c:pt>
                <c:pt idx="13">
                  <c:v>47</c:v>
                </c:pt>
                <c:pt idx="14">
                  <c:v>31</c:v>
                </c:pt>
                <c:pt idx="15">
                  <c:v>30</c:v>
                </c:pt>
                <c:pt idx="16">
                  <c:v>30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2-4365-8D9F-89FDD9412ACE}"/>
            </c:ext>
          </c:extLst>
        </c:ser>
        <c:ser>
          <c:idx val="1"/>
          <c:order val="1"/>
          <c:tx>
            <c:strRef>
              <c:f>'Sales Pareto'!$C$1</c:f>
              <c:strCache>
                <c:ptCount val="1"/>
                <c:pt idx="0">
                  <c:v>Cumulative Sale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'Sales Pareto'!$A$2:$A$19</c:f>
              <c:strCache>
                <c:ptCount val="18"/>
                <c:pt idx="0">
                  <c:v>Pen Type-1</c:v>
                </c:pt>
                <c:pt idx="1">
                  <c:v>Pen Type-2</c:v>
                </c:pt>
                <c:pt idx="2">
                  <c:v>Fevicol</c:v>
                </c:pt>
                <c:pt idx="3">
                  <c:v>Eraser</c:v>
                </c:pt>
                <c:pt idx="4">
                  <c:v>Pencil Pack</c:v>
                </c:pt>
                <c:pt idx="5">
                  <c:v>Test Notebook</c:v>
                </c:pt>
                <c:pt idx="6">
                  <c:v>Crayons (cylindrical box)</c:v>
                </c:pt>
                <c:pt idx="7">
                  <c:v>Pen-Pencil</c:v>
                </c:pt>
                <c:pt idx="8">
                  <c:v>Sketches</c:v>
                </c:pt>
                <c:pt idx="9">
                  <c:v>Charts</c:v>
                </c:pt>
                <c:pt idx="10">
                  <c:v>King Size Notebook</c:v>
                </c:pt>
                <c:pt idx="11">
                  <c:v>Wax Colours</c:v>
                </c:pt>
                <c:pt idx="12">
                  <c:v>A4 Size Notebook</c:v>
                </c:pt>
                <c:pt idx="13">
                  <c:v>General Long Register</c:v>
                </c:pt>
                <c:pt idx="14">
                  <c:v>Notebook Cover</c:v>
                </c:pt>
                <c:pt idx="15">
                  <c:v>Spiral Binding Notebook</c:v>
                </c:pt>
                <c:pt idx="16">
                  <c:v>A4-Sheet Bundles</c:v>
                </c:pt>
                <c:pt idx="17">
                  <c:v>Painting Colours</c:v>
                </c:pt>
              </c:strCache>
            </c:strRef>
          </c:cat>
          <c:val>
            <c:numRef>
              <c:f>'Sales Pareto'!$C$2:$C$19</c:f>
            </c:numRef>
          </c:val>
          <c:extLst>
            <c:ext xmlns:c16="http://schemas.microsoft.com/office/drawing/2014/chart" uri="{C3380CC4-5D6E-409C-BE32-E72D297353CC}">
              <c16:uniqueId val="{00000001-5E62-4365-8D9F-89FDD941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314575"/>
        <c:axId val="1174308255"/>
      </c:barChart>
      <c:lineChart>
        <c:grouping val="standard"/>
        <c:varyColors val="0"/>
        <c:ser>
          <c:idx val="2"/>
          <c:order val="2"/>
          <c:tx>
            <c:strRef>
              <c:f>'Sales Pareto'!$D$1</c:f>
              <c:strCache>
                <c:ptCount val="1"/>
                <c:pt idx="0">
                  <c:v>% Share of Sales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'Sales Pareto'!$A$2:$A$19</c:f>
              <c:strCache>
                <c:ptCount val="18"/>
                <c:pt idx="0">
                  <c:v>Pen Type-1</c:v>
                </c:pt>
                <c:pt idx="1">
                  <c:v>Pen Type-2</c:v>
                </c:pt>
                <c:pt idx="2">
                  <c:v>Fevicol</c:v>
                </c:pt>
                <c:pt idx="3">
                  <c:v>Eraser</c:v>
                </c:pt>
                <c:pt idx="4">
                  <c:v>Pencil Pack</c:v>
                </c:pt>
                <c:pt idx="5">
                  <c:v>Test Notebook</c:v>
                </c:pt>
                <c:pt idx="6">
                  <c:v>Crayons (cylindrical box)</c:v>
                </c:pt>
                <c:pt idx="7">
                  <c:v>Pen-Pencil</c:v>
                </c:pt>
                <c:pt idx="8">
                  <c:v>Sketches</c:v>
                </c:pt>
                <c:pt idx="9">
                  <c:v>Charts</c:v>
                </c:pt>
                <c:pt idx="10">
                  <c:v>King Size Notebook</c:v>
                </c:pt>
                <c:pt idx="11">
                  <c:v>Wax Colours</c:v>
                </c:pt>
                <c:pt idx="12">
                  <c:v>A4 Size Notebook</c:v>
                </c:pt>
                <c:pt idx="13">
                  <c:v>General Long Register</c:v>
                </c:pt>
                <c:pt idx="14">
                  <c:v>Notebook Cover</c:v>
                </c:pt>
                <c:pt idx="15">
                  <c:v>Spiral Binding Notebook</c:v>
                </c:pt>
                <c:pt idx="16">
                  <c:v>A4-Sheet Bundles</c:v>
                </c:pt>
                <c:pt idx="17">
                  <c:v>Painting Colours</c:v>
                </c:pt>
              </c:strCache>
            </c:strRef>
          </c:cat>
          <c:val>
            <c:numRef>
              <c:f>'Sales Pareto'!$D$2:$D$19</c:f>
              <c:numCache>
                <c:formatCode>0%</c:formatCode>
                <c:ptCount val="18"/>
                <c:pt idx="0">
                  <c:v>0.24316109422492402</c:v>
                </c:pt>
                <c:pt idx="1">
                  <c:v>0.35015197568389056</c:v>
                </c:pt>
                <c:pt idx="2">
                  <c:v>0.42553191489361702</c:v>
                </c:pt>
                <c:pt idx="3">
                  <c:v>0.49726443768996959</c:v>
                </c:pt>
                <c:pt idx="4">
                  <c:v>0.56291793313069904</c:v>
                </c:pt>
                <c:pt idx="5">
                  <c:v>0.61215805471124618</c:v>
                </c:pt>
                <c:pt idx="6">
                  <c:v>0.66079027355623099</c:v>
                </c:pt>
                <c:pt idx="7">
                  <c:v>0.7094224924012158</c:v>
                </c:pt>
                <c:pt idx="8">
                  <c:v>0.75623100303951363</c:v>
                </c:pt>
                <c:pt idx="9">
                  <c:v>0.80060790273556226</c:v>
                </c:pt>
                <c:pt idx="10">
                  <c:v>0.83708206686930087</c:v>
                </c:pt>
                <c:pt idx="11">
                  <c:v>0.87355623100303947</c:v>
                </c:pt>
                <c:pt idx="12">
                  <c:v>0.90759878419452888</c:v>
                </c:pt>
                <c:pt idx="13">
                  <c:v>0.93617021276595747</c:v>
                </c:pt>
                <c:pt idx="14">
                  <c:v>0.95501519756838904</c:v>
                </c:pt>
                <c:pt idx="15">
                  <c:v>0.9732522796352584</c:v>
                </c:pt>
                <c:pt idx="16">
                  <c:v>0.99148936170212765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2-4365-8D9F-89FDD941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311327"/>
        <c:axId val="1174315935"/>
      </c:lineChart>
      <c:catAx>
        <c:axId val="11753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08255"/>
        <c:crosses val="autoZero"/>
        <c:auto val="1"/>
        <c:lblAlgn val="ctr"/>
        <c:lblOffset val="100"/>
        <c:noMultiLvlLbl val="0"/>
      </c:catAx>
      <c:valAx>
        <c:axId val="11743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14575"/>
        <c:crosses val="autoZero"/>
        <c:crossBetween val="between"/>
      </c:valAx>
      <c:valAx>
        <c:axId val="1174315935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11327"/>
        <c:crosses val="max"/>
        <c:crossBetween val="between"/>
      </c:valAx>
      <c:catAx>
        <c:axId val="11753113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431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1747707</xdr:colOff>
      <xdr:row>36</xdr:row>
      <xdr:rowOff>20972</xdr:rowOff>
    </xdr:from>
    <xdr:to>
      <xdr:col>5</xdr:col>
      <xdr:colOff>1391174</xdr:colOff>
      <xdr:row>60</xdr:row>
      <xdr:rowOff>125835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AA697-F49E-4866-BE28-F3033BB6B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373577</xdr:colOff>
      <xdr:row>23</xdr:row>
      <xdr:rowOff>78441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9D56D18-48D0-A66A-D81A-155D3B9EB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7171765"/>
          <a:ext cx="7634988" cy="40229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25</xdr:col>
      <xdr:colOff>531513</xdr:colOff>
      <xdr:row>23</xdr:row>
      <xdr:rowOff>67046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F3C8DCB-1349-A0EE-164F-189C1FD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1647" y="7171765"/>
          <a:ext cx="7187807" cy="401151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20</xdr:col>
      <xdr:colOff>0</xdr:colOff>
      <xdr:row>26</xdr:row>
      <xdr:rowOff>0</xdr:rowOff>
    </xdr:from>
    <xdr:to>
      <xdr:col>28</xdr:col>
      <xdr:colOff>298432</xdr:colOff>
      <xdr:row>44</xdr:row>
      <xdr:rowOff>77024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BFB8BBA-A190-4916-A9A3-B6FA558E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02353" y="11654118"/>
          <a:ext cx="5139373" cy="330431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19</xdr:col>
      <xdr:colOff>388319</xdr:colOff>
      <xdr:row>44</xdr:row>
      <xdr:rowOff>64831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F3D1DB2-431D-30E7-460C-3C51C3878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51176" y="11654118"/>
          <a:ext cx="5834378" cy="329212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598715</xdr:colOff>
      <xdr:row>26</xdr:row>
      <xdr:rowOff>36286</xdr:rowOff>
    </xdr:from>
    <xdr:to>
      <xdr:col>9</xdr:col>
      <xdr:colOff>410944</xdr:colOff>
      <xdr:row>43</xdr:row>
      <xdr:rowOff>127000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F33DEC-AAC8-6A36-BA0B-F06246266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8715" y="8563429"/>
          <a:ext cx="5282300" cy="317500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</xdr:col>
      <xdr:colOff>52063</xdr:colOff>
      <xdr:row>46</xdr:row>
      <xdr:rowOff>80066</xdr:rowOff>
    </xdr:from>
    <xdr:to>
      <xdr:col>11</xdr:col>
      <xdr:colOff>41307</xdr:colOff>
      <xdr:row>66</xdr:row>
      <xdr:rowOff>98210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EF210BF-C1C9-C359-0064-CEFA1538A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4976" y="8462066"/>
          <a:ext cx="6118374" cy="36624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29</xdr:col>
      <xdr:colOff>37464</xdr:colOff>
      <xdr:row>25</xdr:row>
      <xdr:rowOff>146283</xdr:rowOff>
    </xdr:from>
    <xdr:to>
      <xdr:col>40</xdr:col>
      <xdr:colOff>439919</xdr:colOff>
      <xdr:row>54</xdr:row>
      <xdr:rowOff>138125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2B14467-75F5-9852-AAD9-5662C30CB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11942" y="4701718"/>
          <a:ext cx="7144499" cy="527614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12</xdr:col>
      <xdr:colOff>33130</xdr:colOff>
      <xdr:row>46</xdr:row>
      <xdr:rowOff>66262</xdr:rowOff>
    </xdr:from>
    <xdr:to>
      <xdr:col>25</xdr:col>
      <xdr:colOff>375223</xdr:colOff>
      <xdr:row>77</xdr:row>
      <xdr:rowOff>85994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2A05FCB-7964-421D-FEBE-EE28FC74A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88087" y="8448262"/>
          <a:ext cx="8309962" cy="56684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26</xdr:col>
      <xdr:colOff>247714</xdr:colOff>
      <xdr:row>0</xdr:row>
      <xdr:rowOff>169732</xdr:rowOff>
    </xdr:from>
    <xdr:to>
      <xdr:col>37</xdr:col>
      <xdr:colOff>449480</xdr:colOff>
      <xdr:row>24</xdr:row>
      <xdr:rowOff>1957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C2536DC-6C22-11EB-82FD-F09D5DAF1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3453" y="169732"/>
          <a:ext cx="6943810" cy="420544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19050</xdr:rowOff>
    </xdr:from>
    <xdr:to>
      <xdr:col>17</xdr:col>
      <xdr:colOff>99060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CDDB6-A3D9-7ABE-5D5A-F561D549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175260</xdr:rowOff>
    </xdr:from>
    <xdr:to>
      <xdr:col>16</xdr:col>
      <xdr:colOff>487680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7D16C-A86D-B618-775C-57A9B4692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gan\OneDrive\Desktop\BDM%20PROJECT.xlsx" TargetMode="External"/><Relationship Id="rId1" Type="http://schemas.openxmlformats.org/officeDocument/2006/relationships/externalLinkPath" Target="/Users/gagan/OneDrive/Desktop/BDM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 Data"/>
      <sheetName val="SALES DATA TRANSPOSED"/>
    </sheetNames>
    <sheetDataSet>
      <sheetData sheetId="0">
        <row r="1">
          <cell r="D1" t="str">
            <v>Sale in Week-1                       (Dec 5,'22 - Dec 11,'22)</v>
          </cell>
          <cell r="E1" t="str">
            <v>Sale in Week-2                       (Dec 12,'22 - Dec 18,'22)</v>
          </cell>
          <cell r="F1" t="str">
            <v>Sale in Week-3                       (Dec 19,'22 - Dec 25,'22)</v>
          </cell>
          <cell r="G1" t="str">
            <v>Sale in Week-4                       (Dec 26,'22 - Jan 1,'23)</v>
          </cell>
          <cell r="H1" t="str">
            <v>Sale in Week-5                       (Jan 2,'23- Jan 8,'23 )</v>
          </cell>
          <cell r="I1" t="str">
            <v>Sale in Week-6                       (Jan 9,'23- Jan 15,'23 )</v>
          </cell>
          <cell r="J1" t="str">
            <v>Sale in Week-7                       (Jan 16,'23- Jan 22,'23 )</v>
          </cell>
          <cell r="K1" t="str">
            <v>Sale in Week-8                       (Jan 23,'23- Jan 29,'23 )</v>
          </cell>
          <cell r="L1" t="str">
            <v>Sale in Week-9                      (Jan 30,'23- Feb 5,'23 )</v>
          </cell>
          <cell r="M1" t="str">
            <v>Sale in Week-10                       (Feb 6,'23- Feb 12,'23 )</v>
          </cell>
          <cell r="N1" t="str">
            <v>Sale in Week-11                       (Feb 13,'23- Feb 19,'23 )</v>
          </cell>
          <cell r="O1" t="str">
            <v>Sale in Week-12                       (Feb 20,'23- Feb 26,'23 )</v>
          </cell>
        </row>
        <row r="3">
          <cell r="B3" t="str">
            <v>Spiral Binding Notebook</v>
          </cell>
          <cell r="D3">
            <v>1</v>
          </cell>
          <cell r="E3">
            <v>2</v>
          </cell>
          <cell r="F3">
            <v>1</v>
          </cell>
          <cell r="G3">
            <v>3</v>
          </cell>
          <cell r="H3">
            <v>0</v>
          </cell>
          <cell r="I3">
            <v>4</v>
          </cell>
          <cell r="J3">
            <v>4</v>
          </cell>
          <cell r="K3">
            <v>3</v>
          </cell>
          <cell r="L3">
            <v>3</v>
          </cell>
          <cell r="M3">
            <v>4</v>
          </cell>
          <cell r="N3">
            <v>3</v>
          </cell>
          <cell r="O3">
            <v>2</v>
          </cell>
        </row>
        <row r="4">
          <cell r="B4" t="str">
            <v>A4 Size Notebook</v>
          </cell>
          <cell r="D4">
            <v>4</v>
          </cell>
          <cell r="E4">
            <v>4</v>
          </cell>
          <cell r="F4">
            <v>5</v>
          </cell>
          <cell r="G4">
            <v>5</v>
          </cell>
          <cell r="H4">
            <v>2</v>
          </cell>
          <cell r="I4">
            <v>7</v>
          </cell>
          <cell r="J4">
            <v>5</v>
          </cell>
          <cell r="K4">
            <v>6</v>
          </cell>
          <cell r="L4">
            <v>5</v>
          </cell>
          <cell r="M4">
            <v>5</v>
          </cell>
          <cell r="N4">
            <v>6</v>
          </cell>
          <cell r="O4">
            <v>2</v>
          </cell>
        </row>
        <row r="5">
          <cell r="B5" t="str">
            <v>King Size Notebook</v>
          </cell>
          <cell r="D5">
            <v>5</v>
          </cell>
          <cell r="E5">
            <v>5</v>
          </cell>
          <cell r="F5">
            <v>4</v>
          </cell>
          <cell r="G5">
            <v>6</v>
          </cell>
          <cell r="H5">
            <v>5</v>
          </cell>
          <cell r="I5">
            <v>4</v>
          </cell>
          <cell r="J5">
            <v>6</v>
          </cell>
          <cell r="K5">
            <v>4</v>
          </cell>
          <cell r="L5">
            <v>4</v>
          </cell>
          <cell r="M5">
            <v>7</v>
          </cell>
          <cell r="N5">
            <v>7</v>
          </cell>
          <cell r="O5">
            <v>3</v>
          </cell>
        </row>
        <row r="6">
          <cell r="B6" t="str">
            <v>General Long Register</v>
          </cell>
          <cell r="D6">
            <v>4</v>
          </cell>
          <cell r="E6">
            <v>4</v>
          </cell>
          <cell r="F6">
            <v>4</v>
          </cell>
          <cell r="G6">
            <v>5</v>
          </cell>
          <cell r="H6">
            <v>4</v>
          </cell>
          <cell r="I6">
            <v>5</v>
          </cell>
          <cell r="J6">
            <v>5</v>
          </cell>
          <cell r="K6">
            <v>5</v>
          </cell>
          <cell r="L6">
            <v>4</v>
          </cell>
          <cell r="M6">
            <v>2</v>
          </cell>
          <cell r="N6">
            <v>3</v>
          </cell>
          <cell r="O6">
            <v>2</v>
          </cell>
        </row>
        <row r="7">
          <cell r="B7" t="str">
            <v>Test Notebook</v>
          </cell>
          <cell r="D7">
            <v>1</v>
          </cell>
          <cell r="E7">
            <v>1</v>
          </cell>
          <cell r="F7">
            <v>2</v>
          </cell>
          <cell r="G7">
            <v>1</v>
          </cell>
          <cell r="H7">
            <v>1</v>
          </cell>
          <cell r="I7">
            <v>10</v>
          </cell>
          <cell r="J7">
            <v>15</v>
          </cell>
          <cell r="K7">
            <v>12</v>
          </cell>
          <cell r="L7">
            <v>11</v>
          </cell>
          <cell r="M7">
            <v>13</v>
          </cell>
          <cell r="N7">
            <v>8</v>
          </cell>
          <cell r="O7">
            <v>6</v>
          </cell>
        </row>
        <row r="8">
          <cell r="B8" t="str">
            <v>Pen Type-1</v>
          </cell>
          <cell r="D8">
            <v>30</v>
          </cell>
          <cell r="E8">
            <v>35</v>
          </cell>
          <cell r="F8">
            <v>30</v>
          </cell>
          <cell r="G8">
            <v>25</v>
          </cell>
          <cell r="H8">
            <v>20</v>
          </cell>
          <cell r="I8">
            <v>25</v>
          </cell>
          <cell r="J8">
            <v>35</v>
          </cell>
          <cell r="K8">
            <v>30</v>
          </cell>
          <cell r="L8">
            <v>35</v>
          </cell>
          <cell r="M8">
            <v>40</v>
          </cell>
          <cell r="N8">
            <v>50</v>
          </cell>
          <cell r="O8">
            <v>45</v>
          </cell>
        </row>
        <row r="9">
          <cell r="B9" t="str">
            <v>Pen Type-2</v>
          </cell>
          <cell r="D9">
            <v>10</v>
          </cell>
          <cell r="E9">
            <v>15</v>
          </cell>
          <cell r="F9">
            <v>10</v>
          </cell>
          <cell r="G9">
            <v>12</v>
          </cell>
          <cell r="H9">
            <v>5</v>
          </cell>
          <cell r="I9">
            <v>10</v>
          </cell>
          <cell r="J9">
            <v>15</v>
          </cell>
          <cell r="K9">
            <v>17</v>
          </cell>
          <cell r="L9">
            <v>15</v>
          </cell>
          <cell r="M9">
            <v>20</v>
          </cell>
          <cell r="N9">
            <v>22</v>
          </cell>
          <cell r="O9">
            <v>25</v>
          </cell>
        </row>
        <row r="10">
          <cell r="B10" t="str">
            <v>Pencil Pack</v>
          </cell>
          <cell r="D10">
            <v>5</v>
          </cell>
          <cell r="E10">
            <v>7</v>
          </cell>
          <cell r="F10">
            <v>8</v>
          </cell>
          <cell r="G10">
            <v>7</v>
          </cell>
          <cell r="H10">
            <v>3</v>
          </cell>
          <cell r="I10">
            <v>8</v>
          </cell>
          <cell r="J10">
            <v>10</v>
          </cell>
          <cell r="K10">
            <v>9</v>
          </cell>
          <cell r="L10">
            <v>8</v>
          </cell>
          <cell r="M10">
            <v>12</v>
          </cell>
          <cell r="N10">
            <v>15</v>
          </cell>
          <cell r="O10">
            <v>16</v>
          </cell>
        </row>
        <row r="11">
          <cell r="B11" t="str">
            <v>Sketches</v>
          </cell>
          <cell r="D11">
            <v>4</v>
          </cell>
          <cell r="E11">
            <v>5</v>
          </cell>
          <cell r="F11">
            <v>4</v>
          </cell>
          <cell r="G11">
            <v>6</v>
          </cell>
          <cell r="H11">
            <v>2</v>
          </cell>
          <cell r="I11">
            <v>8</v>
          </cell>
          <cell r="J11">
            <v>7</v>
          </cell>
          <cell r="K11">
            <v>10</v>
          </cell>
          <cell r="L11">
            <v>9</v>
          </cell>
          <cell r="M11">
            <v>11</v>
          </cell>
          <cell r="N11">
            <v>6</v>
          </cell>
          <cell r="O11">
            <v>5</v>
          </cell>
        </row>
        <row r="12">
          <cell r="B12" t="str">
            <v>Wax Colours</v>
          </cell>
          <cell r="D12">
            <v>4</v>
          </cell>
          <cell r="E12">
            <v>4</v>
          </cell>
          <cell r="F12">
            <v>3</v>
          </cell>
          <cell r="G12">
            <v>5</v>
          </cell>
          <cell r="H12">
            <v>3</v>
          </cell>
          <cell r="I12">
            <v>7</v>
          </cell>
          <cell r="J12">
            <v>5</v>
          </cell>
          <cell r="K12">
            <v>7</v>
          </cell>
          <cell r="L12">
            <v>6</v>
          </cell>
          <cell r="M12">
            <v>8</v>
          </cell>
          <cell r="N12">
            <v>5</v>
          </cell>
          <cell r="O12">
            <v>3</v>
          </cell>
        </row>
        <row r="13">
          <cell r="B13" t="str">
            <v>Crayons (cylindrical box)</v>
          </cell>
          <cell r="D13">
            <v>5</v>
          </cell>
          <cell r="E13">
            <v>6</v>
          </cell>
          <cell r="F13">
            <v>4</v>
          </cell>
          <cell r="G13">
            <v>4</v>
          </cell>
          <cell r="H13">
            <v>2</v>
          </cell>
          <cell r="I13">
            <v>8</v>
          </cell>
          <cell r="J13">
            <v>6</v>
          </cell>
          <cell r="K13">
            <v>7</v>
          </cell>
          <cell r="L13">
            <v>9</v>
          </cell>
          <cell r="M13">
            <v>11</v>
          </cell>
          <cell r="N13">
            <v>10</v>
          </cell>
          <cell r="O13">
            <v>8</v>
          </cell>
        </row>
        <row r="14">
          <cell r="B14" t="str">
            <v>Fevicol</v>
          </cell>
          <cell r="D14">
            <v>5</v>
          </cell>
          <cell r="E14">
            <v>7</v>
          </cell>
          <cell r="F14">
            <v>10</v>
          </cell>
          <cell r="G14">
            <v>8</v>
          </cell>
          <cell r="H14">
            <v>5</v>
          </cell>
          <cell r="I14">
            <v>15</v>
          </cell>
          <cell r="J14">
            <v>12</v>
          </cell>
          <cell r="K14">
            <v>16</v>
          </cell>
          <cell r="L14">
            <v>13</v>
          </cell>
          <cell r="M14">
            <v>18</v>
          </cell>
          <cell r="N14">
            <v>10</v>
          </cell>
          <cell r="O14">
            <v>5</v>
          </cell>
        </row>
        <row r="15">
          <cell r="B15" t="str">
            <v>Charts</v>
          </cell>
          <cell r="D15">
            <v>6</v>
          </cell>
          <cell r="E15">
            <v>5</v>
          </cell>
          <cell r="F15">
            <v>7</v>
          </cell>
          <cell r="G15">
            <v>3</v>
          </cell>
          <cell r="H15">
            <v>2</v>
          </cell>
          <cell r="I15">
            <v>7</v>
          </cell>
          <cell r="J15">
            <v>10</v>
          </cell>
          <cell r="K15">
            <v>10</v>
          </cell>
          <cell r="L15">
            <v>8</v>
          </cell>
          <cell r="M15">
            <v>5</v>
          </cell>
          <cell r="N15">
            <v>4</v>
          </cell>
          <cell r="O15">
            <v>6</v>
          </cell>
        </row>
        <row r="16">
          <cell r="B16" t="str">
            <v>Notebook Cover</v>
          </cell>
          <cell r="D16">
            <v>3</v>
          </cell>
          <cell r="E16">
            <v>4</v>
          </cell>
          <cell r="F16">
            <v>2</v>
          </cell>
          <cell r="G16">
            <v>4</v>
          </cell>
          <cell r="H16">
            <v>1</v>
          </cell>
          <cell r="I16">
            <v>3</v>
          </cell>
          <cell r="J16">
            <v>4</v>
          </cell>
          <cell r="K16">
            <v>4</v>
          </cell>
          <cell r="L16">
            <v>3</v>
          </cell>
          <cell r="M16">
            <v>1</v>
          </cell>
          <cell r="N16">
            <v>1</v>
          </cell>
          <cell r="O16">
            <v>1</v>
          </cell>
        </row>
        <row r="17">
          <cell r="B17" t="str">
            <v>Pen-Pencil</v>
          </cell>
          <cell r="D17">
            <v>7</v>
          </cell>
          <cell r="E17">
            <v>6</v>
          </cell>
          <cell r="F17">
            <v>8</v>
          </cell>
          <cell r="G17">
            <v>5</v>
          </cell>
          <cell r="H17">
            <v>3</v>
          </cell>
          <cell r="I17">
            <v>6</v>
          </cell>
          <cell r="J17">
            <v>7</v>
          </cell>
          <cell r="K17">
            <v>6</v>
          </cell>
          <cell r="L17">
            <v>8</v>
          </cell>
          <cell r="M17">
            <v>7</v>
          </cell>
          <cell r="N17">
            <v>9</v>
          </cell>
          <cell r="O17">
            <v>8</v>
          </cell>
        </row>
        <row r="18">
          <cell r="B18" t="str">
            <v>Eraser</v>
          </cell>
          <cell r="D18">
            <v>7</v>
          </cell>
          <cell r="E18">
            <v>8</v>
          </cell>
          <cell r="F18">
            <v>10</v>
          </cell>
          <cell r="G18">
            <v>5</v>
          </cell>
          <cell r="H18">
            <v>4</v>
          </cell>
          <cell r="I18">
            <v>6</v>
          </cell>
          <cell r="J18">
            <v>10</v>
          </cell>
          <cell r="K18">
            <v>12</v>
          </cell>
          <cell r="L18">
            <v>15</v>
          </cell>
          <cell r="M18">
            <v>13</v>
          </cell>
          <cell r="N18">
            <v>15</v>
          </cell>
          <cell r="O18">
            <v>13</v>
          </cell>
        </row>
        <row r="19">
          <cell r="B19" t="str">
            <v>Painting Colours</v>
          </cell>
          <cell r="D19">
            <v>1</v>
          </cell>
          <cell r="E19">
            <v>2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2</v>
          </cell>
          <cell r="M19">
            <v>3</v>
          </cell>
          <cell r="N19">
            <v>2</v>
          </cell>
          <cell r="O19">
            <v>1</v>
          </cell>
        </row>
        <row r="20">
          <cell r="B20" t="str">
            <v>A4-Sheet Bundles</v>
          </cell>
          <cell r="D20">
            <v>3</v>
          </cell>
          <cell r="E20">
            <v>2</v>
          </cell>
          <cell r="F20">
            <v>3</v>
          </cell>
          <cell r="G20">
            <v>2</v>
          </cell>
          <cell r="H20">
            <v>2</v>
          </cell>
          <cell r="I20">
            <v>3</v>
          </cell>
          <cell r="J20">
            <v>3</v>
          </cell>
          <cell r="K20">
            <v>2</v>
          </cell>
          <cell r="L20">
            <v>3</v>
          </cell>
          <cell r="M20">
            <v>3</v>
          </cell>
          <cell r="N20">
            <v>3</v>
          </cell>
          <cell r="O20">
            <v>1</v>
          </cell>
        </row>
      </sheetData>
      <sheetData sheetId="1">
        <row r="1">
          <cell r="U1" t="str">
            <v>TOTAL WEEKLY SALES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FF70-283F-4DB2-9671-8EDD6F68018A}">
  <dimension ref="A1:N19"/>
  <sheetViews>
    <sheetView zoomScale="103" zoomScaleNormal="100" workbookViewId="0">
      <selection activeCell="K19" sqref="K19"/>
    </sheetView>
  </sheetViews>
  <sheetFormatPr defaultRowHeight="14.4" x14ac:dyDescent="0.3"/>
  <cols>
    <col min="1" max="1" width="24.109375" style="3" customWidth="1"/>
    <col min="2" max="2" width="12.109375" style="12" customWidth="1"/>
    <col min="3" max="6" width="20.88671875" style="4" customWidth="1"/>
    <col min="7" max="10" width="20.88671875" customWidth="1"/>
    <col min="11" max="14" width="24.44140625" customWidth="1"/>
  </cols>
  <sheetData>
    <row r="1" spans="1:14" ht="54" customHeight="1" x14ac:dyDescent="0.3">
      <c r="A1" s="1" t="s">
        <v>0</v>
      </c>
      <c r="B1" s="10" t="s">
        <v>42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3" t="s">
        <v>13</v>
      </c>
      <c r="B2" s="11">
        <v>110</v>
      </c>
      <c r="C2" s="4">
        <v>1</v>
      </c>
      <c r="D2" s="4">
        <v>2</v>
      </c>
      <c r="E2" s="4">
        <v>1</v>
      </c>
      <c r="F2" s="4">
        <v>3</v>
      </c>
      <c r="G2" s="4">
        <v>0</v>
      </c>
      <c r="H2" s="4">
        <v>4</v>
      </c>
      <c r="I2" s="4">
        <v>4</v>
      </c>
      <c r="J2" s="4">
        <v>3</v>
      </c>
      <c r="K2" s="4">
        <v>3</v>
      </c>
      <c r="L2" s="4">
        <v>4</v>
      </c>
      <c r="M2" s="4">
        <v>3</v>
      </c>
      <c r="N2" s="4">
        <v>2</v>
      </c>
    </row>
    <row r="3" spans="1:14" x14ac:dyDescent="0.3">
      <c r="A3" s="3" t="s">
        <v>14</v>
      </c>
      <c r="B3" s="11">
        <v>90</v>
      </c>
      <c r="C3" s="4">
        <v>4</v>
      </c>
      <c r="D3" s="4">
        <v>4</v>
      </c>
      <c r="E3" s="4">
        <v>5</v>
      </c>
      <c r="F3" s="4">
        <v>5</v>
      </c>
      <c r="G3" s="4">
        <v>2</v>
      </c>
      <c r="H3" s="4">
        <v>7</v>
      </c>
      <c r="I3" s="4">
        <v>5</v>
      </c>
      <c r="J3" s="4">
        <v>6</v>
      </c>
      <c r="K3" s="4">
        <v>5</v>
      </c>
      <c r="L3" s="4">
        <v>5</v>
      </c>
      <c r="M3" s="4">
        <v>6</v>
      </c>
      <c r="N3" s="4">
        <v>2</v>
      </c>
    </row>
    <row r="4" spans="1:14" x14ac:dyDescent="0.3">
      <c r="A4" s="3" t="s">
        <v>15</v>
      </c>
      <c r="B4" s="11">
        <v>60</v>
      </c>
      <c r="C4" s="4">
        <v>5</v>
      </c>
      <c r="D4" s="4">
        <v>5</v>
      </c>
      <c r="E4" s="4">
        <v>4</v>
      </c>
      <c r="F4" s="4">
        <v>6</v>
      </c>
      <c r="G4" s="4">
        <v>5</v>
      </c>
      <c r="H4" s="4">
        <v>4</v>
      </c>
      <c r="I4" s="4">
        <v>6</v>
      </c>
      <c r="J4" s="4">
        <v>4</v>
      </c>
      <c r="K4" s="4">
        <v>4</v>
      </c>
      <c r="L4" s="4">
        <v>7</v>
      </c>
      <c r="M4" s="4">
        <v>7</v>
      </c>
      <c r="N4" s="4">
        <v>3</v>
      </c>
    </row>
    <row r="5" spans="1:14" x14ac:dyDescent="0.3">
      <c r="A5" s="3" t="s">
        <v>16</v>
      </c>
      <c r="B5" s="11">
        <v>60</v>
      </c>
      <c r="C5" s="4">
        <v>4</v>
      </c>
      <c r="D5" s="4">
        <v>4</v>
      </c>
      <c r="E5" s="4">
        <v>4</v>
      </c>
      <c r="F5" s="4">
        <v>5</v>
      </c>
      <c r="G5" s="4">
        <v>4</v>
      </c>
      <c r="H5" s="4">
        <v>5</v>
      </c>
      <c r="I5" s="4">
        <v>5</v>
      </c>
      <c r="J5" s="4">
        <v>5</v>
      </c>
      <c r="K5" s="4">
        <v>4</v>
      </c>
      <c r="L5" s="4">
        <v>2</v>
      </c>
      <c r="M5" s="4">
        <v>3</v>
      </c>
      <c r="N5" s="4">
        <v>2</v>
      </c>
    </row>
    <row r="6" spans="1:14" x14ac:dyDescent="0.3">
      <c r="A6" s="3" t="s">
        <v>17</v>
      </c>
      <c r="B6" s="11">
        <v>10</v>
      </c>
      <c r="C6" s="4">
        <v>1</v>
      </c>
      <c r="D6" s="4">
        <v>1</v>
      </c>
      <c r="E6" s="4">
        <v>2</v>
      </c>
      <c r="F6" s="4">
        <v>1</v>
      </c>
      <c r="G6" s="4">
        <v>1</v>
      </c>
      <c r="H6" s="4">
        <v>10</v>
      </c>
      <c r="I6" s="4">
        <v>15</v>
      </c>
      <c r="J6" s="4">
        <v>12</v>
      </c>
      <c r="K6" s="4">
        <v>11</v>
      </c>
      <c r="L6" s="4">
        <v>13</v>
      </c>
      <c r="M6" s="4">
        <v>8</v>
      </c>
      <c r="N6" s="4">
        <v>6</v>
      </c>
    </row>
    <row r="7" spans="1:14" x14ac:dyDescent="0.3">
      <c r="A7" s="3" t="s">
        <v>18</v>
      </c>
      <c r="B7" s="11">
        <v>25</v>
      </c>
      <c r="C7" s="4">
        <v>30</v>
      </c>
      <c r="D7" s="4">
        <v>35</v>
      </c>
      <c r="E7" s="4">
        <v>30</v>
      </c>
      <c r="F7" s="4">
        <v>25</v>
      </c>
      <c r="G7" s="4">
        <v>20</v>
      </c>
      <c r="H7" s="4">
        <v>25</v>
      </c>
      <c r="I7" s="4">
        <v>35</v>
      </c>
      <c r="J7" s="4">
        <v>30</v>
      </c>
      <c r="K7" s="4">
        <v>35</v>
      </c>
      <c r="L7" s="4">
        <v>40</v>
      </c>
      <c r="M7" s="4">
        <v>50</v>
      </c>
      <c r="N7" s="4">
        <v>45</v>
      </c>
    </row>
    <row r="8" spans="1:14" x14ac:dyDescent="0.3">
      <c r="A8" s="3" t="s">
        <v>19</v>
      </c>
      <c r="B8" s="11">
        <v>65</v>
      </c>
      <c r="C8" s="4">
        <v>10</v>
      </c>
      <c r="D8" s="4">
        <v>15</v>
      </c>
      <c r="E8" s="4">
        <v>10</v>
      </c>
      <c r="F8" s="4">
        <v>12</v>
      </c>
      <c r="G8" s="4">
        <v>5</v>
      </c>
      <c r="H8" s="4">
        <v>10</v>
      </c>
      <c r="I8" s="4">
        <v>15</v>
      </c>
      <c r="J8" s="4">
        <v>17</v>
      </c>
      <c r="K8" s="4">
        <v>15</v>
      </c>
      <c r="L8" s="4">
        <v>20</v>
      </c>
      <c r="M8" s="4">
        <v>22</v>
      </c>
      <c r="N8" s="4">
        <v>25</v>
      </c>
    </row>
    <row r="9" spans="1:14" x14ac:dyDescent="0.3">
      <c r="A9" s="3" t="s">
        <v>20</v>
      </c>
      <c r="B9" s="11">
        <v>70</v>
      </c>
      <c r="C9" s="4">
        <v>5</v>
      </c>
      <c r="D9" s="4">
        <v>7</v>
      </c>
      <c r="E9" s="4">
        <v>8</v>
      </c>
      <c r="F9" s="4">
        <v>7</v>
      </c>
      <c r="G9" s="4">
        <v>3</v>
      </c>
      <c r="H9" s="4">
        <v>8</v>
      </c>
      <c r="I9" s="4">
        <v>10</v>
      </c>
      <c r="J9" s="4">
        <v>9</v>
      </c>
      <c r="K9" s="4">
        <v>8</v>
      </c>
      <c r="L9" s="4">
        <v>12</v>
      </c>
      <c r="M9" s="4">
        <v>15</v>
      </c>
      <c r="N9" s="4">
        <v>16</v>
      </c>
    </row>
    <row r="10" spans="1:14" x14ac:dyDescent="0.3">
      <c r="A10" s="3" t="s">
        <v>21</v>
      </c>
      <c r="B10" s="11">
        <v>15</v>
      </c>
      <c r="C10" s="4">
        <v>4</v>
      </c>
      <c r="D10" s="4">
        <v>5</v>
      </c>
      <c r="E10" s="4">
        <v>4</v>
      </c>
      <c r="F10" s="4">
        <v>6</v>
      </c>
      <c r="G10" s="4">
        <v>2</v>
      </c>
      <c r="H10" s="4">
        <v>8</v>
      </c>
      <c r="I10" s="4">
        <v>7</v>
      </c>
      <c r="J10" s="4">
        <v>10</v>
      </c>
      <c r="K10" s="4">
        <v>9</v>
      </c>
      <c r="L10" s="4">
        <v>11</v>
      </c>
      <c r="M10" s="4">
        <v>6</v>
      </c>
      <c r="N10" s="4">
        <v>5</v>
      </c>
    </row>
    <row r="11" spans="1:14" x14ac:dyDescent="0.3">
      <c r="A11" s="3" t="s">
        <v>22</v>
      </c>
      <c r="B11" s="11">
        <v>10</v>
      </c>
      <c r="C11" s="4">
        <v>4</v>
      </c>
      <c r="D11" s="4">
        <v>4</v>
      </c>
      <c r="E11" s="4">
        <v>3</v>
      </c>
      <c r="F11" s="4">
        <v>5</v>
      </c>
      <c r="G11" s="4">
        <v>3</v>
      </c>
      <c r="H11" s="4">
        <v>7</v>
      </c>
      <c r="I11" s="4">
        <v>5</v>
      </c>
      <c r="J11" s="4">
        <v>7</v>
      </c>
      <c r="K11" s="4">
        <v>6</v>
      </c>
      <c r="L11" s="4">
        <v>8</v>
      </c>
      <c r="M11" s="4">
        <v>5</v>
      </c>
      <c r="N11" s="4">
        <v>3</v>
      </c>
    </row>
    <row r="12" spans="1:14" x14ac:dyDescent="0.3">
      <c r="A12" s="3" t="s">
        <v>23</v>
      </c>
      <c r="B12" s="11">
        <v>60</v>
      </c>
      <c r="C12" s="4">
        <v>5</v>
      </c>
      <c r="D12" s="4">
        <v>6</v>
      </c>
      <c r="E12" s="4">
        <v>4</v>
      </c>
      <c r="F12" s="4">
        <v>4</v>
      </c>
      <c r="G12" s="4">
        <v>2</v>
      </c>
      <c r="H12" s="4">
        <v>8</v>
      </c>
      <c r="I12" s="4">
        <v>6</v>
      </c>
      <c r="J12" s="4">
        <v>7</v>
      </c>
      <c r="K12" s="4">
        <v>9</v>
      </c>
      <c r="L12" s="4">
        <v>11</v>
      </c>
      <c r="M12" s="4">
        <v>10</v>
      </c>
      <c r="N12" s="4">
        <v>8</v>
      </c>
    </row>
    <row r="13" spans="1:14" x14ac:dyDescent="0.3">
      <c r="A13" s="3" t="s">
        <v>24</v>
      </c>
      <c r="B13" s="11">
        <v>10</v>
      </c>
      <c r="C13" s="4">
        <v>5</v>
      </c>
      <c r="D13" s="4">
        <v>7</v>
      </c>
      <c r="E13" s="4">
        <v>10</v>
      </c>
      <c r="F13" s="4">
        <v>8</v>
      </c>
      <c r="G13" s="4">
        <v>5</v>
      </c>
      <c r="H13" s="4">
        <v>15</v>
      </c>
      <c r="I13" s="4">
        <v>12</v>
      </c>
      <c r="J13" s="4">
        <v>16</v>
      </c>
      <c r="K13" s="4">
        <v>13</v>
      </c>
      <c r="L13" s="4">
        <v>18</v>
      </c>
      <c r="M13" s="4">
        <v>10</v>
      </c>
      <c r="N13" s="4">
        <v>5</v>
      </c>
    </row>
    <row r="14" spans="1:14" x14ac:dyDescent="0.3">
      <c r="A14" s="3" t="s">
        <v>25</v>
      </c>
      <c r="B14" s="11">
        <v>10</v>
      </c>
      <c r="C14" s="4">
        <v>6</v>
      </c>
      <c r="D14" s="4">
        <v>5</v>
      </c>
      <c r="E14" s="4">
        <v>7</v>
      </c>
      <c r="F14" s="4">
        <v>3</v>
      </c>
      <c r="G14" s="4">
        <v>2</v>
      </c>
      <c r="H14" s="4">
        <v>7</v>
      </c>
      <c r="I14" s="4">
        <v>10</v>
      </c>
      <c r="J14" s="4">
        <v>10</v>
      </c>
      <c r="K14" s="4">
        <v>8</v>
      </c>
      <c r="L14" s="4">
        <v>5</v>
      </c>
      <c r="M14" s="4">
        <v>4</v>
      </c>
      <c r="N14" s="4">
        <v>6</v>
      </c>
    </row>
    <row r="15" spans="1:14" x14ac:dyDescent="0.3">
      <c r="A15" s="3" t="s">
        <v>26</v>
      </c>
      <c r="B15" s="11">
        <v>30</v>
      </c>
      <c r="C15" s="4">
        <v>3</v>
      </c>
      <c r="D15" s="4">
        <v>4</v>
      </c>
      <c r="E15" s="4">
        <v>2</v>
      </c>
      <c r="F15" s="4">
        <v>4</v>
      </c>
      <c r="G15" s="4">
        <v>1</v>
      </c>
      <c r="H15" s="4">
        <v>3</v>
      </c>
      <c r="I15" s="4">
        <v>4</v>
      </c>
      <c r="J15" s="4">
        <v>4</v>
      </c>
      <c r="K15" s="4">
        <v>3</v>
      </c>
      <c r="L15" s="4">
        <v>1</v>
      </c>
      <c r="M15" s="4">
        <v>1</v>
      </c>
      <c r="N15" s="4">
        <v>1</v>
      </c>
    </row>
    <row r="16" spans="1:14" x14ac:dyDescent="0.3">
      <c r="A16" s="3" t="s">
        <v>27</v>
      </c>
      <c r="B16" s="11">
        <v>20</v>
      </c>
      <c r="C16" s="4">
        <v>7</v>
      </c>
      <c r="D16" s="4">
        <v>6</v>
      </c>
      <c r="E16" s="4">
        <v>8</v>
      </c>
      <c r="F16" s="4">
        <v>5</v>
      </c>
      <c r="G16" s="4">
        <v>3</v>
      </c>
      <c r="H16" s="4">
        <v>6</v>
      </c>
      <c r="I16" s="4">
        <v>7</v>
      </c>
      <c r="J16" s="4">
        <v>6</v>
      </c>
      <c r="K16" s="4">
        <v>8</v>
      </c>
      <c r="L16" s="4">
        <v>7</v>
      </c>
      <c r="M16" s="4">
        <v>9</v>
      </c>
      <c r="N16" s="4">
        <v>8</v>
      </c>
    </row>
    <row r="17" spans="1:14" x14ac:dyDescent="0.3">
      <c r="A17" s="3" t="s">
        <v>28</v>
      </c>
      <c r="B17" s="11">
        <v>5</v>
      </c>
      <c r="C17" s="4">
        <v>7</v>
      </c>
      <c r="D17" s="4">
        <v>8</v>
      </c>
      <c r="E17" s="4">
        <v>10</v>
      </c>
      <c r="F17" s="4">
        <v>5</v>
      </c>
      <c r="G17" s="4">
        <v>4</v>
      </c>
      <c r="H17" s="4">
        <v>6</v>
      </c>
      <c r="I17" s="4">
        <v>10</v>
      </c>
      <c r="J17" s="4">
        <v>12</v>
      </c>
      <c r="K17" s="4">
        <v>15</v>
      </c>
      <c r="L17" s="4">
        <v>13</v>
      </c>
      <c r="M17" s="4">
        <v>15</v>
      </c>
      <c r="N17" s="4">
        <v>13</v>
      </c>
    </row>
    <row r="18" spans="1:14" x14ac:dyDescent="0.3">
      <c r="A18" s="3" t="s">
        <v>29</v>
      </c>
      <c r="B18" s="11">
        <v>20</v>
      </c>
      <c r="C18" s="4">
        <v>1</v>
      </c>
      <c r="D18" s="4">
        <v>2</v>
      </c>
      <c r="E18" s="4">
        <v>1</v>
      </c>
      <c r="F18" s="4">
        <v>1</v>
      </c>
      <c r="G18" s="4">
        <v>0</v>
      </c>
      <c r="H18" s="4">
        <v>0</v>
      </c>
      <c r="I18" s="4">
        <v>1</v>
      </c>
      <c r="J18" s="4">
        <v>0</v>
      </c>
      <c r="K18" s="4">
        <v>2</v>
      </c>
      <c r="L18" s="4">
        <v>3</v>
      </c>
      <c r="M18" s="4">
        <v>2</v>
      </c>
      <c r="N18" s="4">
        <v>1</v>
      </c>
    </row>
    <row r="19" spans="1:14" x14ac:dyDescent="0.3">
      <c r="A19" s="3" t="s">
        <v>30</v>
      </c>
      <c r="B19" s="11">
        <v>270</v>
      </c>
      <c r="C19" s="4">
        <v>3</v>
      </c>
      <c r="D19" s="4">
        <v>2</v>
      </c>
      <c r="E19" s="4">
        <v>3</v>
      </c>
      <c r="F19" s="4">
        <v>2</v>
      </c>
      <c r="G19" s="4">
        <v>2</v>
      </c>
      <c r="H19" s="4">
        <v>3</v>
      </c>
      <c r="I19" s="4">
        <v>3</v>
      </c>
      <c r="J19" s="4">
        <v>2</v>
      </c>
      <c r="K19" s="4">
        <v>3</v>
      </c>
      <c r="L19" s="4">
        <v>3</v>
      </c>
      <c r="M19" s="4">
        <v>3</v>
      </c>
      <c r="N19" s="4">
        <v>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FB05-CB0E-42F2-8BFF-8B682E90B8B2}">
  <dimension ref="A1:G85"/>
  <sheetViews>
    <sheetView zoomScaleNormal="100" workbookViewId="0">
      <selection activeCell="H11" sqref="H11"/>
    </sheetView>
  </sheetViews>
  <sheetFormatPr defaultRowHeight="14.4" x14ac:dyDescent="0.3"/>
  <cols>
    <col min="1" max="2" width="14.21875" style="3" customWidth="1"/>
    <col min="3" max="3" width="16.88671875" style="11" customWidth="1"/>
    <col min="4" max="6" width="14.21875" style="11" customWidth="1"/>
    <col min="7" max="7" width="20.33203125" style="3" customWidth="1"/>
    <col min="9" max="9" width="12.5546875" bestFit="1" customWidth="1"/>
    <col min="10" max="10" width="23.21875" bestFit="1" customWidth="1"/>
    <col min="11" max="11" width="11.33203125" bestFit="1" customWidth="1"/>
    <col min="12" max="12" width="14.5546875" bestFit="1" customWidth="1"/>
    <col min="13" max="13" width="18.6640625" bestFit="1" customWidth="1"/>
  </cols>
  <sheetData>
    <row r="1" spans="1:7" x14ac:dyDescent="0.3">
      <c r="A1" s="5" t="s">
        <v>32</v>
      </c>
      <c r="B1" s="5" t="s">
        <v>49</v>
      </c>
      <c r="C1" s="14" t="s">
        <v>36</v>
      </c>
      <c r="D1" s="14" t="s">
        <v>33</v>
      </c>
      <c r="E1" s="14" t="s">
        <v>34</v>
      </c>
      <c r="F1" s="14" t="s">
        <v>35</v>
      </c>
      <c r="G1" s="14" t="s">
        <v>38</v>
      </c>
    </row>
    <row r="2" spans="1:7" x14ac:dyDescent="0.3">
      <c r="A2" s="6">
        <v>44900</v>
      </c>
      <c r="B2" s="6" t="str">
        <f>TEXT(A2,"dddd")</f>
        <v>Monday</v>
      </c>
      <c r="C2" s="11">
        <v>1520</v>
      </c>
      <c r="D2" s="11">
        <v>300</v>
      </c>
      <c r="E2" s="11">
        <v>60</v>
      </c>
      <c r="F2" s="11">
        <f>C2-D2-E2</f>
        <v>1160</v>
      </c>
      <c r="G2" s="3" t="str">
        <f t="shared" ref="G2:G33" si="0">YEAR(A2)&amp;"-"&amp;TEXT(WEEKNUM(A2,2),"00")</f>
        <v>2022-50</v>
      </c>
    </row>
    <row r="3" spans="1:7" x14ac:dyDescent="0.3">
      <c r="A3" s="6">
        <v>44901</v>
      </c>
      <c r="B3" s="6" t="str">
        <f t="shared" ref="B3:B66" si="1">TEXT(A3,"dddd")</f>
        <v>Tuesday</v>
      </c>
      <c r="C3" s="11">
        <v>3450</v>
      </c>
      <c r="D3" s="11">
        <v>300</v>
      </c>
      <c r="E3" s="11">
        <v>1790</v>
      </c>
      <c r="F3" s="11">
        <f t="shared" ref="F3:F8" si="2">C3-D3-E3</f>
        <v>1360</v>
      </c>
      <c r="G3" s="3" t="str">
        <f t="shared" si="0"/>
        <v>2022-50</v>
      </c>
    </row>
    <row r="4" spans="1:7" x14ac:dyDescent="0.3">
      <c r="A4" s="6">
        <v>44902</v>
      </c>
      <c r="B4" s="6" t="str">
        <f t="shared" si="1"/>
        <v>Wednesday</v>
      </c>
      <c r="C4" s="11">
        <v>1970</v>
      </c>
      <c r="D4" s="11">
        <v>300</v>
      </c>
      <c r="E4" s="11">
        <v>510</v>
      </c>
      <c r="F4" s="11">
        <f t="shared" si="2"/>
        <v>1160</v>
      </c>
      <c r="G4" s="3" t="str">
        <f t="shared" si="0"/>
        <v>2022-50</v>
      </c>
    </row>
    <row r="5" spans="1:7" x14ac:dyDescent="0.3">
      <c r="A5" s="6">
        <v>44903</v>
      </c>
      <c r="B5" s="6" t="str">
        <f t="shared" si="1"/>
        <v>Thursday</v>
      </c>
      <c r="C5" s="11">
        <v>960</v>
      </c>
      <c r="D5" s="11">
        <v>300</v>
      </c>
      <c r="E5" s="11">
        <v>380</v>
      </c>
      <c r="F5" s="11">
        <f t="shared" si="2"/>
        <v>280</v>
      </c>
      <c r="G5" s="3" t="str">
        <f t="shared" si="0"/>
        <v>2022-50</v>
      </c>
    </row>
    <row r="6" spans="1:7" x14ac:dyDescent="0.3">
      <c r="A6" s="6">
        <v>44904</v>
      </c>
      <c r="B6" s="6" t="str">
        <f t="shared" si="1"/>
        <v>Friday</v>
      </c>
      <c r="C6" s="11">
        <v>775</v>
      </c>
      <c r="D6" s="11">
        <v>300</v>
      </c>
      <c r="E6" s="11">
        <v>195</v>
      </c>
      <c r="F6" s="11">
        <f t="shared" si="2"/>
        <v>280</v>
      </c>
      <c r="G6" s="3" t="str">
        <f t="shared" si="0"/>
        <v>2022-50</v>
      </c>
    </row>
    <row r="7" spans="1:7" x14ac:dyDescent="0.3">
      <c r="A7" s="6">
        <v>44905</v>
      </c>
      <c r="B7" s="6" t="str">
        <f t="shared" si="1"/>
        <v>Saturday</v>
      </c>
      <c r="C7" s="11">
        <v>500</v>
      </c>
      <c r="D7" s="11">
        <v>300</v>
      </c>
      <c r="E7" s="11">
        <v>50</v>
      </c>
      <c r="F7" s="11">
        <f t="shared" si="2"/>
        <v>150</v>
      </c>
      <c r="G7" s="3" t="str">
        <f t="shared" si="0"/>
        <v>2022-50</v>
      </c>
    </row>
    <row r="8" spans="1:7" x14ac:dyDescent="0.3">
      <c r="A8" s="6">
        <v>44906</v>
      </c>
      <c r="B8" s="6" t="str">
        <f t="shared" si="1"/>
        <v>Sunday</v>
      </c>
      <c r="C8" s="11">
        <v>1200</v>
      </c>
      <c r="D8" s="11">
        <v>300</v>
      </c>
      <c r="E8" s="11">
        <v>20</v>
      </c>
      <c r="F8" s="11">
        <f t="shared" si="2"/>
        <v>880</v>
      </c>
      <c r="G8" s="3" t="str">
        <f t="shared" si="0"/>
        <v>2022-50</v>
      </c>
    </row>
    <row r="9" spans="1:7" x14ac:dyDescent="0.3">
      <c r="A9" s="6">
        <v>44907</v>
      </c>
      <c r="B9" s="6" t="str">
        <f t="shared" si="1"/>
        <v>Monday</v>
      </c>
      <c r="C9" s="11">
        <v>1390</v>
      </c>
      <c r="D9" s="11">
        <v>300</v>
      </c>
      <c r="E9" s="11">
        <v>390</v>
      </c>
      <c r="F9" s="11">
        <f>C9-D9-E9</f>
        <v>700</v>
      </c>
      <c r="G9" s="3" t="str">
        <f t="shared" si="0"/>
        <v>2022-51</v>
      </c>
    </row>
    <row r="10" spans="1:7" x14ac:dyDescent="0.3">
      <c r="A10" s="6">
        <v>44908</v>
      </c>
      <c r="B10" s="6" t="str">
        <f t="shared" si="1"/>
        <v>Tuesday</v>
      </c>
      <c r="C10" s="11">
        <v>1214</v>
      </c>
      <c r="D10" s="11">
        <v>300</v>
      </c>
      <c r="E10" s="11">
        <v>114</v>
      </c>
      <c r="F10" s="11">
        <f t="shared" ref="F10:F22" si="3">C10-D10-E10</f>
        <v>800</v>
      </c>
      <c r="G10" s="3" t="str">
        <f t="shared" si="0"/>
        <v>2022-51</v>
      </c>
    </row>
    <row r="11" spans="1:7" x14ac:dyDescent="0.3">
      <c r="A11" s="6">
        <v>44909</v>
      </c>
      <c r="B11" s="6" t="str">
        <f t="shared" si="1"/>
        <v>Wednesday</v>
      </c>
      <c r="C11" s="11">
        <v>3920</v>
      </c>
      <c r="D11" s="11">
        <v>300</v>
      </c>
      <c r="E11" s="11">
        <v>1660</v>
      </c>
      <c r="F11" s="11">
        <f t="shared" si="3"/>
        <v>1960</v>
      </c>
      <c r="G11" s="3" t="str">
        <f t="shared" si="0"/>
        <v>2022-51</v>
      </c>
    </row>
    <row r="12" spans="1:7" x14ac:dyDescent="0.3">
      <c r="A12" s="6">
        <v>44910</v>
      </c>
      <c r="B12" s="6" t="str">
        <f t="shared" si="1"/>
        <v>Thursday</v>
      </c>
      <c r="C12" s="11">
        <v>500</v>
      </c>
      <c r="D12" s="11">
        <v>300</v>
      </c>
      <c r="E12" s="11">
        <v>50</v>
      </c>
      <c r="F12" s="11">
        <f t="shared" si="3"/>
        <v>150</v>
      </c>
      <c r="G12" s="3" t="str">
        <f t="shared" si="0"/>
        <v>2022-51</v>
      </c>
    </row>
    <row r="13" spans="1:7" x14ac:dyDescent="0.3">
      <c r="A13" s="6">
        <v>44911</v>
      </c>
      <c r="B13" s="6" t="str">
        <f t="shared" si="1"/>
        <v>Friday</v>
      </c>
      <c r="C13" s="11">
        <v>942</v>
      </c>
      <c r="D13" s="11">
        <v>300</v>
      </c>
      <c r="E13" s="11">
        <v>12</v>
      </c>
      <c r="F13" s="11">
        <f t="shared" si="3"/>
        <v>630</v>
      </c>
      <c r="G13" s="3" t="str">
        <f t="shared" si="0"/>
        <v>2022-51</v>
      </c>
    </row>
    <row r="14" spans="1:7" x14ac:dyDescent="0.3">
      <c r="A14" s="6">
        <v>44912</v>
      </c>
      <c r="B14" s="6" t="str">
        <f t="shared" si="1"/>
        <v>Saturday</v>
      </c>
      <c r="C14" s="11">
        <v>905</v>
      </c>
      <c r="D14" s="11">
        <v>300</v>
      </c>
      <c r="E14" s="11">
        <v>105</v>
      </c>
      <c r="F14" s="11">
        <f t="shared" si="3"/>
        <v>500</v>
      </c>
      <c r="G14" s="3" t="str">
        <f t="shared" si="0"/>
        <v>2022-51</v>
      </c>
    </row>
    <row r="15" spans="1:7" x14ac:dyDescent="0.3">
      <c r="A15" s="6">
        <v>44913</v>
      </c>
      <c r="B15" s="6" t="str">
        <f t="shared" si="1"/>
        <v>Sunday</v>
      </c>
      <c r="C15" s="11">
        <v>1135</v>
      </c>
      <c r="D15" s="11">
        <v>300</v>
      </c>
      <c r="E15" s="11">
        <v>485</v>
      </c>
      <c r="F15" s="11">
        <f t="shared" si="3"/>
        <v>350</v>
      </c>
      <c r="G15" s="3" t="str">
        <f t="shared" si="0"/>
        <v>2022-51</v>
      </c>
    </row>
    <row r="16" spans="1:7" x14ac:dyDescent="0.3">
      <c r="A16" s="6">
        <v>44914</v>
      </c>
      <c r="B16" s="6" t="str">
        <f t="shared" si="1"/>
        <v>Monday</v>
      </c>
      <c r="C16" s="11">
        <v>1926</v>
      </c>
      <c r="D16" s="11">
        <v>300</v>
      </c>
      <c r="E16" s="11">
        <v>226</v>
      </c>
      <c r="F16" s="11">
        <f t="shared" si="3"/>
        <v>1400</v>
      </c>
      <c r="G16" s="3" t="str">
        <f t="shared" si="0"/>
        <v>2022-52</v>
      </c>
    </row>
    <row r="17" spans="1:7" x14ac:dyDescent="0.3">
      <c r="A17" s="6">
        <v>44915</v>
      </c>
      <c r="B17" s="6" t="str">
        <f t="shared" si="1"/>
        <v>Tuesday</v>
      </c>
      <c r="C17" s="11">
        <v>950</v>
      </c>
      <c r="D17" s="11">
        <v>300</v>
      </c>
      <c r="E17" s="11">
        <v>100</v>
      </c>
      <c r="F17" s="11">
        <f t="shared" si="3"/>
        <v>550</v>
      </c>
      <c r="G17" s="3" t="str">
        <f t="shared" si="0"/>
        <v>2022-52</v>
      </c>
    </row>
    <row r="18" spans="1:7" x14ac:dyDescent="0.3">
      <c r="A18" s="6">
        <v>44916</v>
      </c>
      <c r="B18" s="6" t="str">
        <f t="shared" si="1"/>
        <v>Wednesday</v>
      </c>
      <c r="C18" s="11">
        <v>2475</v>
      </c>
      <c r="D18" s="11">
        <v>300</v>
      </c>
      <c r="E18" s="11">
        <v>1655</v>
      </c>
      <c r="F18" s="11">
        <f t="shared" si="3"/>
        <v>520</v>
      </c>
      <c r="G18" s="3" t="str">
        <f t="shared" si="0"/>
        <v>2022-52</v>
      </c>
    </row>
    <row r="19" spans="1:7" x14ac:dyDescent="0.3">
      <c r="A19" s="6">
        <v>44917</v>
      </c>
      <c r="B19" s="6" t="str">
        <f t="shared" si="1"/>
        <v>Thursday</v>
      </c>
      <c r="C19" s="11">
        <v>808</v>
      </c>
      <c r="D19" s="11">
        <v>300</v>
      </c>
      <c r="E19" s="11">
        <v>328</v>
      </c>
      <c r="F19" s="11">
        <f t="shared" si="3"/>
        <v>180</v>
      </c>
      <c r="G19" s="3" t="str">
        <f t="shared" si="0"/>
        <v>2022-52</v>
      </c>
    </row>
    <row r="20" spans="1:7" x14ac:dyDescent="0.3">
      <c r="A20" s="6">
        <v>44918</v>
      </c>
      <c r="B20" s="6" t="str">
        <f t="shared" si="1"/>
        <v>Friday</v>
      </c>
      <c r="C20" s="11">
        <v>1200</v>
      </c>
      <c r="D20" s="11">
        <v>300</v>
      </c>
      <c r="E20" s="11">
        <v>370</v>
      </c>
      <c r="F20" s="11">
        <f t="shared" si="3"/>
        <v>530</v>
      </c>
      <c r="G20" s="3" t="str">
        <f t="shared" si="0"/>
        <v>2022-52</v>
      </c>
    </row>
    <row r="21" spans="1:7" x14ac:dyDescent="0.3">
      <c r="A21" s="6">
        <v>44919</v>
      </c>
      <c r="B21" s="6" t="str">
        <f t="shared" si="1"/>
        <v>Saturday</v>
      </c>
      <c r="C21" s="11">
        <v>4073</v>
      </c>
      <c r="D21" s="11">
        <v>300</v>
      </c>
      <c r="E21" s="11">
        <v>3633</v>
      </c>
      <c r="F21" s="11">
        <f t="shared" si="3"/>
        <v>140</v>
      </c>
      <c r="G21" s="3" t="str">
        <f t="shared" si="0"/>
        <v>2022-52</v>
      </c>
    </row>
    <row r="22" spans="1:7" x14ac:dyDescent="0.3">
      <c r="A22" s="6">
        <v>44920</v>
      </c>
      <c r="B22" s="6" t="str">
        <f t="shared" si="1"/>
        <v>Sunday</v>
      </c>
      <c r="C22" s="11">
        <v>759</v>
      </c>
      <c r="D22" s="11">
        <v>300</v>
      </c>
      <c r="E22" s="11">
        <v>179</v>
      </c>
      <c r="F22" s="11">
        <f t="shared" si="3"/>
        <v>280</v>
      </c>
      <c r="G22" s="3" t="str">
        <f t="shared" si="0"/>
        <v>2022-52</v>
      </c>
    </row>
    <row r="23" spans="1:7" x14ac:dyDescent="0.3">
      <c r="A23" s="6">
        <v>44921</v>
      </c>
      <c r="B23" s="6" t="str">
        <f t="shared" si="1"/>
        <v>Monday</v>
      </c>
      <c r="C23" s="11">
        <v>1545</v>
      </c>
      <c r="D23" s="11">
        <v>300</v>
      </c>
      <c r="E23" s="11">
        <v>95</v>
      </c>
      <c r="F23" s="11">
        <f>C23-D23-E23</f>
        <v>1150</v>
      </c>
      <c r="G23" s="3" t="str">
        <f t="shared" si="0"/>
        <v>2022-53</v>
      </c>
    </row>
    <row r="24" spans="1:7" x14ac:dyDescent="0.3">
      <c r="A24" s="6">
        <v>44922</v>
      </c>
      <c r="B24" s="6" t="str">
        <f t="shared" si="1"/>
        <v>Tuesday</v>
      </c>
      <c r="C24" s="11">
        <v>2510</v>
      </c>
      <c r="D24" s="11">
        <v>300</v>
      </c>
      <c r="E24" s="11">
        <v>1060</v>
      </c>
      <c r="F24" s="11">
        <f t="shared" ref="F24:F28" si="4">C24-D24-E24</f>
        <v>1150</v>
      </c>
      <c r="G24" s="3" t="str">
        <f t="shared" si="0"/>
        <v>2022-53</v>
      </c>
    </row>
    <row r="25" spans="1:7" x14ac:dyDescent="0.3">
      <c r="A25" s="6">
        <v>44923</v>
      </c>
      <c r="B25" s="6" t="str">
        <f t="shared" si="1"/>
        <v>Wednesday</v>
      </c>
      <c r="C25" s="11">
        <v>620</v>
      </c>
      <c r="D25" s="11">
        <v>300</v>
      </c>
      <c r="E25" s="11">
        <v>170</v>
      </c>
      <c r="F25" s="11">
        <f t="shared" si="4"/>
        <v>150</v>
      </c>
      <c r="G25" s="3" t="str">
        <f t="shared" si="0"/>
        <v>2022-53</v>
      </c>
    </row>
    <row r="26" spans="1:7" x14ac:dyDescent="0.3">
      <c r="A26" s="6">
        <v>44924</v>
      </c>
      <c r="B26" s="6" t="str">
        <f t="shared" si="1"/>
        <v>Thursday</v>
      </c>
      <c r="C26" s="11">
        <v>465</v>
      </c>
      <c r="D26" s="11">
        <v>300</v>
      </c>
      <c r="E26" s="11">
        <v>115</v>
      </c>
      <c r="F26" s="11">
        <f t="shared" si="4"/>
        <v>50</v>
      </c>
      <c r="G26" s="3" t="str">
        <f t="shared" si="0"/>
        <v>2022-53</v>
      </c>
    </row>
    <row r="27" spans="1:7" x14ac:dyDescent="0.3">
      <c r="A27" s="6">
        <v>44925</v>
      </c>
      <c r="B27" s="6" t="str">
        <f t="shared" si="1"/>
        <v>Friday</v>
      </c>
      <c r="C27" s="11">
        <v>280</v>
      </c>
      <c r="D27" s="11">
        <v>0</v>
      </c>
      <c r="E27" s="11">
        <v>10</v>
      </c>
      <c r="F27" s="11">
        <f t="shared" si="4"/>
        <v>270</v>
      </c>
      <c r="G27" s="3" t="str">
        <f t="shared" si="0"/>
        <v>2022-53</v>
      </c>
    </row>
    <row r="28" spans="1:7" x14ac:dyDescent="0.3">
      <c r="A28" s="6">
        <v>44926</v>
      </c>
      <c r="B28" s="6" t="str">
        <f t="shared" si="1"/>
        <v>Saturday</v>
      </c>
      <c r="C28" s="11">
        <v>580</v>
      </c>
      <c r="D28" s="11">
        <v>300</v>
      </c>
      <c r="E28" s="11">
        <v>230</v>
      </c>
      <c r="F28" s="11">
        <f t="shared" si="4"/>
        <v>50</v>
      </c>
      <c r="G28" s="3" t="str">
        <f t="shared" si="0"/>
        <v>2022-53</v>
      </c>
    </row>
    <row r="29" spans="1:7" x14ac:dyDescent="0.3">
      <c r="A29" s="6">
        <v>44927</v>
      </c>
      <c r="B29" s="6" t="str">
        <f t="shared" si="1"/>
        <v>Sunday</v>
      </c>
      <c r="C29" s="11">
        <v>365</v>
      </c>
      <c r="D29" s="11">
        <v>0</v>
      </c>
      <c r="E29" s="11">
        <v>115</v>
      </c>
      <c r="F29" s="11">
        <f>C29-D29-E29</f>
        <v>250</v>
      </c>
      <c r="G29" s="3" t="str">
        <f t="shared" si="0"/>
        <v>2023-01</v>
      </c>
    </row>
    <row r="30" spans="1:7" x14ac:dyDescent="0.3">
      <c r="A30" s="6">
        <v>44928</v>
      </c>
      <c r="B30" s="6" t="str">
        <f t="shared" si="1"/>
        <v>Monday</v>
      </c>
      <c r="C30" s="11">
        <v>870</v>
      </c>
      <c r="D30" s="11">
        <v>300</v>
      </c>
      <c r="E30" s="11">
        <v>260</v>
      </c>
      <c r="F30" s="11">
        <f>C30-D30-E30</f>
        <v>310</v>
      </c>
      <c r="G30" s="3" t="str">
        <f t="shared" si="0"/>
        <v>2023-02</v>
      </c>
    </row>
    <row r="31" spans="1:7" x14ac:dyDescent="0.3">
      <c r="A31" s="6">
        <v>44929</v>
      </c>
      <c r="B31" s="6" t="str">
        <f t="shared" si="1"/>
        <v>Tuesday</v>
      </c>
      <c r="C31" s="11">
        <v>1560</v>
      </c>
      <c r="D31" s="11">
        <v>300</v>
      </c>
      <c r="E31" s="11">
        <v>890</v>
      </c>
      <c r="F31" s="11">
        <f t="shared" ref="F31:F80" si="5">C31-D31-E31</f>
        <v>370</v>
      </c>
      <c r="G31" s="3" t="str">
        <f t="shared" si="0"/>
        <v>2023-02</v>
      </c>
    </row>
    <row r="32" spans="1:7" x14ac:dyDescent="0.3">
      <c r="A32" s="6">
        <v>44930</v>
      </c>
      <c r="B32" s="6" t="str">
        <f t="shared" si="1"/>
        <v>Wednesday</v>
      </c>
      <c r="C32" s="11">
        <v>1239</v>
      </c>
      <c r="D32" s="11">
        <v>300</v>
      </c>
      <c r="E32" s="11">
        <v>239</v>
      </c>
      <c r="F32" s="11">
        <f t="shared" si="5"/>
        <v>700</v>
      </c>
      <c r="G32" s="3" t="str">
        <f t="shared" si="0"/>
        <v>2023-02</v>
      </c>
    </row>
    <row r="33" spans="1:7" x14ac:dyDescent="0.3">
      <c r="A33" s="6">
        <v>44931</v>
      </c>
      <c r="B33" s="6" t="str">
        <f t="shared" si="1"/>
        <v>Thursday</v>
      </c>
      <c r="C33" s="11">
        <v>780</v>
      </c>
      <c r="D33" s="11">
        <v>300</v>
      </c>
      <c r="E33" s="11">
        <v>370</v>
      </c>
      <c r="F33" s="11">
        <f t="shared" si="5"/>
        <v>110</v>
      </c>
      <c r="G33" s="3" t="str">
        <f t="shared" si="0"/>
        <v>2023-02</v>
      </c>
    </row>
    <row r="34" spans="1:7" x14ac:dyDescent="0.3">
      <c r="A34" s="6">
        <v>44932</v>
      </c>
      <c r="B34" s="6" t="str">
        <f t="shared" si="1"/>
        <v>Friday</v>
      </c>
      <c r="C34" s="11">
        <v>1630</v>
      </c>
      <c r="D34" s="11">
        <v>300</v>
      </c>
      <c r="E34" s="11">
        <v>120</v>
      </c>
      <c r="F34" s="11">
        <f t="shared" si="5"/>
        <v>1210</v>
      </c>
      <c r="G34" s="3" t="str">
        <f t="shared" ref="G34:G65" si="6">YEAR(A34)&amp;"-"&amp;TEXT(WEEKNUM(A34,2),"00")</f>
        <v>2023-02</v>
      </c>
    </row>
    <row r="35" spans="1:7" x14ac:dyDescent="0.3">
      <c r="A35" s="6">
        <v>44933</v>
      </c>
      <c r="B35" s="6" t="str">
        <f t="shared" si="1"/>
        <v>Saturday</v>
      </c>
      <c r="C35" s="11">
        <v>936</v>
      </c>
      <c r="D35" s="11">
        <v>300</v>
      </c>
      <c r="E35" s="11">
        <v>336</v>
      </c>
      <c r="F35" s="11">
        <f t="shared" si="5"/>
        <v>300</v>
      </c>
      <c r="G35" s="3" t="str">
        <f t="shared" si="6"/>
        <v>2023-02</v>
      </c>
    </row>
    <row r="36" spans="1:7" x14ac:dyDescent="0.3">
      <c r="A36" s="6">
        <v>44934</v>
      </c>
      <c r="B36" s="6" t="str">
        <f t="shared" si="1"/>
        <v>Sunday</v>
      </c>
      <c r="C36" s="11">
        <v>1483</v>
      </c>
      <c r="D36" s="11">
        <v>300</v>
      </c>
      <c r="E36" s="11">
        <v>763</v>
      </c>
      <c r="F36" s="11">
        <f t="shared" si="5"/>
        <v>420</v>
      </c>
      <c r="G36" s="3" t="str">
        <f t="shared" si="6"/>
        <v>2023-02</v>
      </c>
    </row>
    <row r="37" spans="1:7" x14ac:dyDescent="0.3">
      <c r="A37" s="6">
        <v>44935</v>
      </c>
      <c r="B37" s="6" t="str">
        <f t="shared" si="1"/>
        <v>Monday</v>
      </c>
      <c r="C37" s="11">
        <v>1428</v>
      </c>
      <c r="D37" s="11">
        <v>300</v>
      </c>
      <c r="E37" s="11">
        <v>298</v>
      </c>
      <c r="F37" s="11">
        <f t="shared" si="5"/>
        <v>830</v>
      </c>
      <c r="G37" s="3" t="str">
        <f t="shared" si="6"/>
        <v>2023-03</v>
      </c>
    </row>
    <row r="38" spans="1:7" x14ac:dyDescent="0.3">
      <c r="A38" s="6">
        <v>44936</v>
      </c>
      <c r="B38" s="6" t="str">
        <f t="shared" si="1"/>
        <v>Tuesday</v>
      </c>
      <c r="C38" s="11">
        <v>1334</v>
      </c>
      <c r="D38" s="11">
        <v>300</v>
      </c>
      <c r="E38" s="11">
        <v>344</v>
      </c>
      <c r="F38" s="11">
        <f t="shared" si="5"/>
        <v>690</v>
      </c>
      <c r="G38" s="3" t="str">
        <f t="shared" si="6"/>
        <v>2023-03</v>
      </c>
    </row>
    <row r="39" spans="1:7" x14ac:dyDescent="0.3">
      <c r="A39" s="6">
        <v>44937</v>
      </c>
      <c r="B39" s="6" t="str">
        <f t="shared" si="1"/>
        <v>Wednesday</v>
      </c>
      <c r="C39" s="11">
        <v>1105</v>
      </c>
      <c r="D39" s="11">
        <v>300</v>
      </c>
      <c r="E39" s="11">
        <v>435</v>
      </c>
      <c r="F39" s="11">
        <f t="shared" si="5"/>
        <v>370</v>
      </c>
      <c r="G39" s="3" t="str">
        <f t="shared" si="6"/>
        <v>2023-03</v>
      </c>
    </row>
    <row r="40" spans="1:7" x14ac:dyDescent="0.3">
      <c r="A40" s="6">
        <v>44938</v>
      </c>
      <c r="B40" s="6" t="str">
        <f t="shared" si="1"/>
        <v>Thursday</v>
      </c>
      <c r="C40" s="11">
        <v>2040</v>
      </c>
      <c r="D40" s="11">
        <v>300</v>
      </c>
      <c r="E40" s="11">
        <v>660</v>
      </c>
      <c r="F40" s="11">
        <f t="shared" si="5"/>
        <v>1080</v>
      </c>
      <c r="G40" s="3" t="str">
        <f t="shared" si="6"/>
        <v>2023-03</v>
      </c>
    </row>
    <row r="41" spans="1:7" x14ac:dyDescent="0.3">
      <c r="A41" s="6">
        <v>44939</v>
      </c>
      <c r="B41" s="6" t="str">
        <f t="shared" si="1"/>
        <v>Friday</v>
      </c>
      <c r="C41" s="11">
        <v>420</v>
      </c>
      <c r="D41" s="11">
        <v>300</v>
      </c>
      <c r="E41" s="11">
        <v>120</v>
      </c>
      <c r="F41" s="11">
        <f t="shared" si="5"/>
        <v>0</v>
      </c>
      <c r="G41" s="3" t="str">
        <f t="shared" si="6"/>
        <v>2023-03</v>
      </c>
    </row>
    <row r="42" spans="1:7" x14ac:dyDescent="0.3">
      <c r="A42" s="6">
        <v>44940</v>
      </c>
      <c r="B42" s="6" t="str">
        <f t="shared" si="1"/>
        <v>Saturday</v>
      </c>
      <c r="C42" s="11">
        <v>1090</v>
      </c>
      <c r="D42" s="11">
        <v>300</v>
      </c>
      <c r="E42" s="11">
        <v>140</v>
      </c>
      <c r="F42" s="11">
        <f t="shared" si="5"/>
        <v>650</v>
      </c>
      <c r="G42" s="3" t="str">
        <f t="shared" si="6"/>
        <v>2023-03</v>
      </c>
    </row>
    <row r="43" spans="1:7" x14ac:dyDescent="0.3">
      <c r="A43" s="6">
        <v>44941</v>
      </c>
      <c r="B43" s="6" t="str">
        <f t="shared" si="1"/>
        <v>Sunday</v>
      </c>
      <c r="C43" s="11" t="s">
        <v>37</v>
      </c>
      <c r="D43" s="11" t="s">
        <v>37</v>
      </c>
      <c r="E43" s="11" t="s">
        <v>37</v>
      </c>
      <c r="F43" s="11" t="s">
        <v>37</v>
      </c>
      <c r="G43" s="3" t="str">
        <f t="shared" si="6"/>
        <v>2023-03</v>
      </c>
    </row>
    <row r="44" spans="1:7" x14ac:dyDescent="0.3">
      <c r="A44" s="6">
        <v>44942</v>
      </c>
      <c r="B44" s="6" t="str">
        <f t="shared" si="1"/>
        <v>Monday</v>
      </c>
      <c r="C44" s="11">
        <v>1900</v>
      </c>
      <c r="D44" s="11">
        <v>300</v>
      </c>
      <c r="E44" s="11">
        <v>710</v>
      </c>
      <c r="F44" s="11">
        <f t="shared" si="5"/>
        <v>890</v>
      </c>
      <c r="G44" s="3" t="str">
        <f t="shared" si="6"/>
        <v>2023-04</v>
      </c>
    </row>
    <row r="45" spans="1:7" x14ac:dyDescent="0.3">
      <c r="A45" s="6">
        <v>44943</v>
      </c>
      <c r="B45" s="6" t="str">
        <f t="shared" si="1"/>
        <v>Tuesday</v>
      </c>
      <c r="C45" s="11">
        <v>1009</v>
      </c>
      <c r="D45" s="11">
        <v>300</v>
      </c>
      <c r="E45" s="11">
        <v>79</v>
      </c>
      <c r="F45" s="11">
        <f t="shared" si="5"/>
        <v>630</v>
      </c>
      <c r="G45" s="3" t="str">
        <f t="shared" si="6"/>
        <v>2023-04</v>
      </c>
    </row>
    <row r="46" spans="1:7" x14ac:dyDescent="0.3">
      <c r="A46" s="6">
        <v>44944</v>
      </c>
      <c r="B46" s="6" t="str">
        <f t="shared" si="1"/>
        <v>Wednesday</v>
      </c>
      <c r="C46" s="11">
        <v>545</v>
      </c>
      <c r="D46" s="11">
        <v>300</v>
      </c>
      <c r="E46" s="11">
        <v>145</v>
      </c>
      <c r="F46" s="11">
        <f t="shared" si="5"/>
        <v>100</v>
      </c>
      <c r="G46" s="3" t="str">
        <f t="shared" si="6"/>
        <v>2023-04</v>
      </c>
    </row>
    <row r="47" spans="1:7" x14ac:dyDescent="0.3">
      <c r="A47" s="6">
        <v>44945</v>
      </c>
      <c r="B47" s="6" t="str">
        <f t="shared" si="1"/>
        <v>Thursday</v>
      </c>
      <c r="C47" s="11">
        <v>1060</v>
      </c>
      <c r="D47" s="11">
        <v>300</v>
      </c>
      <c r="E47" s="11">
        <v>260</v>
      </c>
      <c r="F47" s="11">
        <f t="shared" si="5"/>
        <v>500</v>
      </c>
      <c r="G47" s="3" t="str">
        <f t="shared" si="6"/>
        <v>2023-04</v>
      </c>
    </row>
    <row r="48" spans="1:7" x14ac:dyDescent="0.3">
      <c r="A48" s="6">
        <v>44946</v>
      </c>
      <c r="B48" s="6" t="str">
        <f t="shared" si="1"/>
        <v>Friday</v>
      </c>
      <c r="C48" s="11">
        <v>1785</v>
      </c>
      <c r="D48" s="11">
        <v>300</v>
      </c>
      <c r="E48" s="11">
        <v>1155</v>
      </c>
      <c r="F48" s="11">
        <f t="shared" si="5"/>
        <v>330</v>
      </c>
      <c r="G48" s="3" t="str">
        <f t="shared" si="6"/>
        <v>2023-04</v>
      </c>
    </row>
    <row r="49" spans="1:7" x14ac:dyDescent="0.3">
      <c r="A49" s="6">
        <v>44947</v>
      </c>
      <c r="B49" s="6" t="str">
        <f t="shared" si="1"/>
        <v>Saturday</v>
      </c>
      <c r="C49" s="11">
        <v>893</v>
      </c>
      <c r="D49" s="11">
        <v>300</v>
      </c>
      <c r="E49" s="11">
        <v>243</v>
      </c>
      <c r="F49" s="11">
        <f t="shared" si="5"/>
        <v>350</v>
      </c>
      <c r="G49" s="3" t="str">
        <f t="shared" si="6"/>
        <v>2023-04</v>
      </c>
    </row>
    <row r="50" spans="1:7" x14ac:dyDescent="0.3">
      <c r="A50" s="6">
        <v>44948</v>
      </c>
      <c r="B50" s="6" t="str">
        <f t="shared" si="1"/>
        <v>Sunday</v>
      </c>
      <c r="C50" s="11">
        <v>1340</v>
      </c>
      <c r="D50" s="11">
        <v>300</v>
      </c>
      <c r="E50" s="11">
        <v>640</v>
      </c>
      <c r="F50" s="11">
        <f t="shared" si="5"/>
        <v>400</v>
      </c>
      <c r="G50" s="3" t="str">
        <f t="shared" si="6"/>
        <v>2023-04</v>
      </c>
    </row>
    <row r="51" spans="1:7" x14ac:dyDescent="0.3">
      <c r="A51" s="6">
        <v>44949</v>
      </c>
      <c r="B51" s="6" t="str">
        <f t="shared" si="1"/>
        <v>Monday</v>
      </c>
      <c r="C51" s="11">
        <v>1794</v>
      </c>
      <c r="D51" s="11">
        <v>300</v>
      </c>
      <c r="E51" s="11">
        <v>184</v>
      </c>
      <c r="F51" s="11">
        <f t="shared" si="5"/>
        <v>1310</v>
      </c>
      <c r="G51" s="3" t="str">
        <f t="shared" si="6"/>
        <v>2023-05</v>
      </c>
    </row>
    <row r="52" spans="1:7" x14ac:dyDescent="0.3">
      <c r="A52" s="6">
        <v>44950</v>
      </c>
      <c r="B52" s="6" t="str">
        <f t="shared" si="1"/>
        <v>Tuesday</v>
      </c>
      <c r="C52" s="11">
        <v>530</v>
      </c>
      <c r="D52" s="11">
        <v>300</v>
      </c>
      <c r="E52" s="11">
        <v>70</v>
      </c>
      <c r="F52" s="11">
        <f t="shared" si="5"/>
        <v>160</v>
      </c>
      <c r="G52" s="3" t="str">
        <f t="shared" si="6"/>
        <v>2023-05</v>
      </c>
    </row>
    <row r="53" spans="1:7" x14ac:dyDescent="0.3">
      <c r="A53" s="6">
        <v>44951</v>
      </c>
      <c r="B53" s="6" t="str">
        <f t="shared" si="1"/>
        <v>Wednesday</v>
      </c>
      <c r="C53" s="11">
        <v>440</v>
      </c>
      <c r="D53" s="11">
        <v>300</v>
      </c>
      <c r="E53" s="11">
        <v>90</v>
      </c>
      <c r="F53" s="11">
        <f t="shared" si="5"/>
        <v>50</v>
      </c>
      <c r="G53" s="3" t="str">
        <f t="shared" si="6"/>
        <v>2023-05</v>
      </c>
    </row>
    <row r="54" spans="1:7" x14ac:dyDescent="0.3">
      <c r="A54" s="6">
        <v>44952</v>
      </c>
      <c r="B54" s="6" t="str">
        <f t="shared" si="1"/>
        <v>Thursday</v>
      </c>
      <c r="C54" s="11">
        <v>2353</v>
      </c>
      <c r="D54" s="11">
        <v>300</v>
      </c>
      <c r="E54" s="11">
        <v>1073</v>
      </c>
      <c r="F54" s="11">
        <f t="shared" si="5"/>
        <v>980</v>
      </c>
      <c r="G54" s="3" t="str">
        <f t="shared" si="6"/>
        <v>2023-05</v>
      </c>
    </row>
    <row r="55" spans="1:7" x14ac:dyDescent="0.3">
      <c r="A55" s="6">
        <v>44953</v>
      </c>
      <c r="B55" s="6" t="str">
        <f t="shared" si="1"/>
        <v>Friday</v>
      </c>
      <c r="C55" s="11">
        <v>1230</v>
      </c>
      <c r="D55" s="11">
        <v>300</v>
      </c>
      <c r="E55" s="11">
        <v>530</v>
      </c>
      <c r="F55" s="11">
        <f t="shared" si="5"/>
        <v>400</v>
      </c>
      <c r="G55" s="3" t="str">
        <f t="shared" si="6"/>
        <v>2023-05</v>
      </c>
    </row>
    <row r="56" spans="1:7" x14ac:dyDescent="0.3">
      <c r="A56" s="6">
        <v>44954</v>
      </c>
      <c r="B56" s="6" t="str">
        <f t="shared" si="1"/>
        <v>Saturday</v>
      </c>
      <c r="C56" s="11">
        <v>955</v>
      </c>
      <c r="D56" s="11">
        <v>300</v>
      </c>
      <c r="E56" s="11">
        <v>575</v>
      </c>
      <c r="F56" s="11">
        <f t="shared" si="5"/>
        <v>80</v>
      </c>
      <c r="G56" s="3" t="str">
        <f t="shared" si="6"/>
        <v>2023-05</v>
      </c>
    </row>
    <row r="57" spans="1:7" x14ac:dyDescent="0.3">
      <c r="A57" s="6">
        <v>44955</v>
      </c>
      <c r="B57" s="6" t="str">
        <f t="shared" si="1"/>
        <v>Sunday</v>
      </c>
      <c r="C57" s="11">
        <v>1014</v>
      </c>
      <c r="D57" s="11">
        <v>300</v>
      </c>
      <c r="E57" s="11">
        <v>244</v>
      </c>
      <c r="F57" s="11">
        <f t="shared" si="5"/>
        <v>470</v>
      </c>
      <c r="G57" s="3" t="str">
        <f t="shared" si="6"/>
        <v>2023-05</v>
      </c>
    </row>
    <row r="58" spans="1:7" x14ac:dyDescent="0.3">
      <c r="A58" s="6">
        <v>44956</v>
      </c>
      <c r="B58" s="6" t="str">
        <f t="shared" si="1"/>
        <v>Monday</v>
      </c>
      <c r="C58" s="11">
        <v>420</v>
      </c>
      <c r="D58" s="11">
        <v>300</v>
      </c>
      <c r="E58" s="11">
        <v>120</v>
      </c>
      <c r="F58" s="11">
        <f t="shared" si="5"/>
        <v>0</v>
      </c>
      <c r="G58" s="3" t="str">
        <f t="shared" si="6"/>
        <v>2023-06</v>
      </c>
    </row>
    <row r="59" spans="1:7" x14ac:dyDescent="0.3">
      <c r="A59" s="6">
        <v>44957</v>
      </c>
      <c r="B59" s="6" t="str">
        <f t="shared" si="1"/>
        <v>Tuesday</v>
      </c>
      <c r="C59" s="11">
        <v>1305</v>
      </c>
      <c r="D59" s="11">
        <v>300</v>
      </c>
      <c r="E59" s="11">
        <v>335</v>
      </c>
      <c r="F59" s="11">
        <f t="shared" si="5"/>
        <v>670</v>
      </c>
      <c r="G59" s="3" t="str">
        <f t="shared" si="6"/>
        <v>2023-06</v>
      </c>
    </row>
    <row r="60" spans="1:7" x14ac:dyDescent="0.3">
      <c r="A60" s="6">
        <v>44958</v>
      </c>
      <c r="B60" s="6" t="str">
        <f t="shared" si="1"/>
        <v>Wednesday</v>
      </c>
      <c r="C60" s="11">
        <v>1380</v>
      </c>
      <c r="D60" s="11">
        <v>300</v>
      </c>
      <c r="E60" s="11">
        <v>160</v>
      </c>
      <c r="F60" s="11">
        <f t="shared" si="5"/>
        <v>920</v>
      </c>
      <c r="G60" s="3" t="str">
        <f t="shared" si="6"/>
        <v>2023-06</v>
      </c>
    </row>
    <row r="61" spans="1:7" x14ac:dyDescent="0.3">
      <c r="A61" s="6">
        <v>44959</v>
      </c>
      <c r="B61" s="6" t="str">
        <f t="shared" si="1"/>
        <v>Thursday</v>
      </c>
      <c r="C61" s="11">
        <v>1763</v>
      </c>
      <c r="D61" s="11">
        <v>300</v>
      </c>
      <c r="E61" s="11">
        <v>623</v>
      </c>
      <c r="F61" s="11">
        <f t="shared" si="5"/>
        <v>840</v>
      </c>
      <c r="G61" s="3" t="str">
        <f t="shared" si="6"/>
        <v>2023-06</v>
      </c>
    </row>
    <row r="62" spans="1:7" x14ac:dyDescent="0.3">
      <c r="A62" s="6">
        <v>44960</v>
      </c>
      <c r="B62" s="6" t="str">
        <f t="shared" si="1"/>
        <v>Friday</v>
      </c>
      <c r="C62" s="11">
        <v>1010</v>
      </c>
      <c r="D62" s="11">
        <v>300</v>
      </c>
      <c r="E62" s="11">
        <v>160</v>
      </c>
      <c r="F62" s="11">
        <f t="shared" si="5"/>
        <v>550</v>
      </c>
      <c r="G62" s="3" t="str">
        <f t="shared" si="6"/>
        <v>2023-06</v>
      </c>
    </row>
    <row r="63" spans="1:7" x14ac:dyDescent="0.3">
      <c r="A63" s="6">
        <v>44961</v>
      </c>
      <c r="B63" s="6" t="str">
        <f t="shared" si="1"/>
        <v>Saturday</v>
      </c>
      <c r="C63" s="11" t="s">
        <v>37</v>
      </c>
      <c r="D63" s="11" t="s">
        <v>37</v>
      </c>
      <c r="E63" s="11" t="s">
        <v>37</v>
      </c>
      <c r="F63" s="11" t="s">
        <v>37</v>
      </c>
      <c r="G63" s="3" t="str">
        <f t="shared" si="6"/>
        <v>2023-06</v>
      </c>
    </row>
    <row r="64" spans="1:7" x14ac:dyDescent="0.3">
      <c r="A64" s="6">
        <v>44962</v>
      </c>
      <c r="B64" s="6" t="str">
        <f t="shared" si="1"/>
        <v>Sunday</v>
      </c>
      <c r="C64" s="11">
        <v>1099</v>
      </c>
      <c r="D64" s="11">
        <v>300</v>
      </c>
      <c r="E64" s="11">
        <v>279</v>
      </c>
      <c r="F64" s="11">
        <f t="shared" si="5"/>
        <v>520</v>
      </c>
      <c r="G64" s="3" t="str">
        <f t="shared" si="6"/>
        <v>2023-06</v>
      </c>
    </row>
    <row r="65" spans="1:7" x14ac:dyDescent="0.3">
      <c r="A65" s="6">
        <v>44963</v>
      </c>
      <c r="B65" s="6" t="str">
        <f t="shared" si="1"/>
        <v>Monday</v>
      </c>
      <c r="C65" s="11">
        <v>1474</v>
      </c>
      <c r="D65" s="11">
        <v>300</v>
      </c>
      <c r="E65" s="11">
        <v>444</v>
      </c>
      <c r="F65" s="11">
        <f t="shared" si="5"/>
        <v>730</v>
      </c>
      <c r="G65" s="3" t="str">
        <f t="shared" si="6"/>
        <v>2023-07</v>
      </c>
    </row>
    <row r="66" spans="1:7" x14ac:dyDescent="0.3">
      <c r="A66" s="6">
        <v>44964</v>
      </c>
      <c r="B66" s="6" t="str">
        <f t="shared" si="1"/>
        <v>Tuesday</v>
      </c>
      <c r="C66" s="11">
        <v>2045</v>
      </c>
      <c r="D66" s="11">
        <v>300</v>
      </c>
      <c r="E66" s="11">
        <v>445</v>
      </c>
      <c r="F66" s="11">
        <f t="shared" si="5"/>
        <v>1300</v>
      </c>
      <c r="G66" s="3" t="str">
        <f t="shared" ref="G66:G85" si="7">YEAR(A66)&amp;"-"&amp;TEXT(WEEKNUM(A66,2),"00")</f>
        <v>2023-07</v>
      </c>
    </row>
    <row r="67" spans="1:7" x14ac:dyDescent="0.3">
      <c r="A67" s="6">
        <v>44965</v>
      </c>
      <c r="B67" s="6" t="str">
        <f t="shared" ref="B67:B85" si="8">TEXT(A67,"dddd")</f>
        <v>Wednesday</v>
      </c>
      <c r="C67" s="11">
        <v>720</v>
      </c>
      <c r="D67" s="11">
        <v>300</v>
      </c>
      <c r="E67" s="11">
        <v>20</v>
      </c>
      <c r="F67" s="11">
        <f t="shared" si="5"/>
        <v>400</v>
      </c>
      <c r="G67" s="3" t="str">
        <f t="shared" si="7"/>
        <v>2023-07</v>
      </c>
    </row>
    <row r="68" spans="1:7" x14ac:dyDescent="0.3">
      <c r="A68" s="6">
        <v>44966</v>
      </c>
      <c r="B68" s="6" t="str">
        <f t="shared" si="8"/>
        <v>Thursday</v>
      </c>
      <c r="C68" s="11">
        <v>1210</v>
      </c>
      <c r="D68" s="11">
        <v>300</v>
      </c>
      <c r="E68" s="11">
        <v>30</v>
      </c>
      <c r="F68" s="11">
        <f t="shared" si="5"/>
        <v>880</v>
      </c>
      <c r="G68" s="3" t="str">
        <f t="shared" si="7"/>
        <v>2023-07</v>
      </c>
    </row>
    <row r="69" spans="1:7" x14ac:dyDescent="0.3">
      <c r="A69" s="6">
        <v>44967</v>
      </c>
      <c r="B69" s="6" t="str">
        <f t="shared" si="8"/>
        <v>Friday</v>
      </c>
      <c r="C69" s="11" t="s">
        <v>37</v>
      </c>
      <c r="D69" s="11" t="s">
        <v>37</v>
      </c>
      <c r="E69" s="11" t="s">
        <v>37</v>
      </c>
      <c r="F69" s="11" t="s">
        <v>37</v>
      </c>
      <c r="G69" s="3" t="str">
        <f t="shared" si="7"/>
        <v>2023-07</v>
      </c>
    </row>
    <row r="70" spans="1:7" x14ac:dyDescent="0.3">
      <c r="A70" s="6">
        <v>44968</v>
      </c>
      <c r="B70" s="6" t="str">
        <f t="shared" si="8"/>
        <v>Saturday</v>
      </c>
      <c r="C70" s="11">
        <v>527</v>
      </c>
      <c r="D70" s="11">
        <v>300</v>
      </c>
      <c r="E70" s="11">
        <v>27</v>
      </c>
      <c r="F70" s="11">
        <f t="shared" si="5"/>
        <v>200</v>
      </c>
      <c r="G70" s="3" t="str">
        <f t="shared" si="7"/>
        <v>2023-07</v>
      </c>
    </row>
    <row r="71" spans="1:7" x14ac:dyDescent="0.3">
      <c r="A71" s="6">
        <v>44969</v>
      </c>
      <c r="B71" s="6" t="str">
        <f t="shared" si="8"/>
        <v>Sunday</v>
      </c>
      <c r="C71" s="11" t="s">
        <v>37</v>
      </c>
      <c r="D71" s="11" t="s">
        <v>37</v>
      </c>
      <c r="E71" s="11" t="s">
        <v>37</v>
      </c>
      <c r="F71" s="11" t="s">
        <v>37</v>
      </c>
      <c r="G71" s="3" t="str">
        <f t="shared" si="7"/>
        <v>2023-07</v>
      </c>
    </row>
    <row r="72" spans="1:7" x14ac:dyDescent="0.3">
      <c r="A72" s="6">
        <v>44970</v>
      </c>
      <c r="B72" s="6" t="str">
        <f t="shared" si="8"/>
        <v>Monday</v>
      </c>
      <c r="C72" s="11">
        <v>1350</v>
      </c>
      <c r="D72" s="11">
        <v>300</v>
      </c>
      <c r="E72" s="11">
        <v>500</v>
      </c>
      <c r="F72" s="11">
        <f t="shared" si="5"/>
        <v>550</v>
      </c>
      <c r="G72" s="3" t="str">
        <f t="shared" si="7"/>
        <v>2023-08</v>
      </c>
    </row>
    <row r="73" spans="1:7" x14ac:dyDescent="0.3">
      <c r="A73" s="6">
        <v>44971</v>
      </c>
      <c r="B73" s="6" t="str">
        <f t="shared" si="8"/>
        <v>Tuesday</v>
      </c>
      <c r="C73" s="11">
        <v>2561</v>
      </c>
      <c r="D73" s="11">
        <v>300</v>
      </c>
      <c r="E73" s="11">
        <v>411</v>
      </c>
      <c r="F73" s="11">
        <f t="shared" si="5"/>
        <v>1850</v>
      </c>
      <c r="G73" s="3" t="str">
        <f t="shared" si="7"/>
        <v>2023-08</v>
      </c>
    </row>
    <row r="74" spans="1:7" x14ac:dyDescent="0.3">
      <c r="A74" s="6">
        <v>44972</v>
      </c>
      <c r="B74" s="6" t="str">
        <f t="shared" si="8"/>
        <v>Wednesday</v>
      </c>
      <c r="C74" s="11">
        <v>1160</v>
      </c>
      <c r="D74" s="11">
        <v>300</v>
      </c>
      <c r="E74" s="11">
        <v>740</v>
      </c>
      <c r="F74" s="11">
        <f t="shared" si="5"/>
        <v>120</v>
      </c>
      <c r="G74" s="3" t="str">
        <f t="shared" si="7"/>
        <v>2023-08</v>
      </c>
    </row>
    <row r="75" spans="1:7" x14ac:dyDescent="0.3">
      <c r="A75" s="6">
        <v>44973</v>
      </c>
      <c r="B75" s="6" t="str">
        <f t="shared" si="8"/>
        <v>Thursday</v>
      </c>
      <c r="C75" s="11">
        <v>1100</v>
      </c>
      <c r="D75" s="11">
        <v>300</v>
      </c>
      <c r="E75" s="11">
        <v>100</v>
      </c>
      <c r="F75" s="11">
        <f t="shared" si="5"/>
        <v>700</v>
      </c>
      <c r="G75" s="3" t="str">
        <f t="shared" si="7"/>
        <v>2023-08</v>
      </c>
    </row>
    <row r="76" spans="1:7" ht="13.8" customHeight="1" x14ac:dyDescent="0.3">
      <c r="A76" s="6">
        <v>44974</v>
      </c>
      <c r="B76" s="6" t="str">
        <f t="shared" si="8"/>
        <v>Friday</v>
      </c>
      <c r="C76" s="11">
        <v>450</v>
      </c>
      <c r="D76" s="11">
        <v>300</v>
      </c>
      <c r="E76" s="11">
        <v>150</v>
      </c>
      <c r="F76" s="11">
        <f t="shared" si="5"/>
        <v>0</v>
      </c>
      <c r="G76" s="3" t="str">
        <f t="shared" si="7"/>
        <v>2023-08</v>
      </c>
    </row>
    <row r="77" spans="1:7" x14ac:dyDescent="0.3">
      <c r="A77" s="6">
        <v>44975</v>
      </c>
      <c r="B77" s="6" t="str">
        <f t="shared" si="8"/>
        <v>Saturday</v>
      </c>
      <c r="C77" s="11">
        <v>500</v>
      </c>
      <c r="D77" s="11">
        <v>300</v>
      </c>
      <c r="E77" s="11">
        <v>10</v>
      </c>
      <c r="F77" s="11">
        <f t="shared" si="5"/>
        <v>190</v>
      </c>
      <c r="G77" s="3" t="str">
        <f t="shared" si="7"/>
        <v>2023-08</v>
      </c>
    </row>
    <row r="78" spans="1:7" x14ac:dyDescent="0.3">
      <c r="A78" s="6">
        <v>44976</v>
      </c>
      <c r="B78" s="6" t="str">
        <f t="shared" si="8"/>
        <v>Sunday</v>
      </c>
      <c r="C78" s="11">
        <v>1215</v>
      </c>
      <c r="D78" s="11">
        <v>300</v>
      </c>
      <c r="E78" s="11">
        <v>215</v>
      </c>
      <c r="F78" s="11">
        <f t="shared" si="5"/>
        <v>700</v>
      </c>
      <c r="G78" s="3" t="str">
        <f t="shared" si="7"/>
        <v>2023-08</v>
      </c>
    </row>
    <row r="79" spans="1:7" x14ac:dyDescent="0.3">
      <c r="A79" s="6">
        <v>44977</v>
      </c>
      <c r="B79" s="6" t="str">
        <f t="shared" si="8"/>
        <v>Monday</v>
      </c>
      <c r="C79" s="11">
        <v>2170</v>
      </c>
      <c r="D79" s="11">
        <v>300</v>
      </c>
      <c r="E79" s="11">
        <v>520</v>
      </c>
      <c r="F79" s="11">
        <f t="shared" si="5"/>
        <v>1350</v>
      </c>
      <c r="G79" s="3" t="str">
        <f t="shared" si="7"/>
        <v>2023-09</v>
      </c>
    </row>
    <row r="80" spans="1:7" x14ac:dyDescent="0.3">
      <c r="A80" s="6">
        <v>44978</v>
      </c>
      <c r="B80" s="6" t="str">
        <f t="shared" si="8"/>
        <v>Tuesday</v>
      </c>
      <c r="C80" s="11">
        <v>1135</v>
      </c>
      <c r="D80" s="11">
        <v>300</v>
      </c>
      <c r="E80" s="11">
        <v>135</v>
      </c>
      <c r="F80" s="11">
        <f t="shared" si="5"/>
        <v>700</v>
      </c>
      <c r="G80" s="3" t="str">
        <f t="shared" si="7"/>
        <v>2023-09</v>
      </c>
    </row>
    <row r="81" spans="1:7" x14ac:dyDescent="0.3">
      <c r="A81" s="6">
        <v>44979</v>
      </c>
      <c r="B81" s="6" t="str">
        <f t="shared" si="8"/>
        <v>Wednesday</v>
      </c>
      <c r="C81" s="11">
        <v>2275</v>
      </c>
      <c r="D81" s="11">
        <v>300</v>
      </c>
      <c r="E81" s="11">
        <v>765</v>
      </c>
      <c r="F81" s="11">
        <f t="shared" ref="F81:F85" si="9">C81-D81-E81</f>
        <v>1210</v>
      </c>
      <c r="G81" s="3" t="str">
        <f t="shared" si="7"/>
        <v>2023-09</v>
      </c>
    </row>
    <row r="82" spans="1:7" x14ac:dyDescent="0.3">
      <c r="A82" s="6">
        <v>44980</v>
      </c>
      <c r="B82" s="6" t="str">
        <f t="shared" si="8"/>
        <v>Thursday</v>
      </c>
      <c r="C82" s="11">
        <v>1515</v>
      </c>
      <c r="D82" s="11">
        <v>300</v>
      </c>
      <c r="E82" s="11">
        <v>145</v>
      </c>
      <c r="F82" s="11">
        <f t="shared" si="9"/>
        <v>1070</v>
      </c>
      <c r="G82" s="3" t="str">
        <f t="shared" si="7"/>
        <v>2023-09</v>
      </c>
    </row>
    <row r="83" spans="1:7" x14ac:dyDescent="0.3">
      <c r="A83" s="6">
        <v>44981</v>
      </c>
      <c r="B83" s="6" t="str">
        <f t="shared" si="8"/>
        <v>Friday</v>
      </c>
      <c r="C83" s="11">
        <v>679</v>
      </c>
      <c r="D83" s="11">
        <v>300</v>
      </c>
      <c r="E83" s="11">
        <v>229</v>
      </c>
      <c r="F83" s="11">
        <f t="shared" si="9"/>
        <v>150</v>
      </c>
      <c r="G83" s="3" t="str">
        <f t="shared" si="7"/>
        <v>2023-09</v>
      </c>
    </row>
    <row r="84" spans="1:7" x14ac:dyDescent="0.3">
      <c r="A84" s="6">
        <v>44982</v>
      </c>
      <c r="B84" s="6" t="str">
        <f t="shared" si="8"/>
        <v>Saturday</v>
      </c>
      <c r="C84" s="11">
        <v>4345</v>
      </c>
      <c r="D84" s="11">
        <v>300</v>
      </c>
      <c r="E84" s="11">
        <v>35</v>
      </c>
      <c r="F84" s="11">
        <f t="shared" si="9"/>
        <v>4010</v>
      </c>
      <c r="G84" s="3" t="str">
        <f t="shared" si="7"/>
        <v>2023-09</v>
      </c>
    </row>
    <row r="85" spans="1:7" x14ac:dyDescent="0.3">
      <c r="A85" s="6">
        <v>44983</v>
      </c>
      <c r="B85" s="6" t="str">
        <f t="shared" si="8"/>
        <v>Sunday</v>
      </c>
      <c r="C85" s="11">
        <v>1925</v>
      </c>
      <c r="D85" s="11">
        <v>300</v>
      </c>
      <c r="E85" s="11">
        <v>625</v>
      </c>
      <c r="F85" s="11">
        <f t="shared" si="9"/>
        <v>1000</v>
      </c>
      <c r="G85" s="3" t="str">
        <f t="shared" si="7"/>
        <v>2023-09</v>
      </c>
    </row>
  </sheetData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924-4E73-40B0-85B3-0A2B2D63495E}">
  <dimension ref="A1:E13"/>
  <sheetViews>
    <sheetView workbookViewId="0">
      <selection activeCell="G17" sqref="G17"/>
    </sheetView>
  </sheetViews>
  <sheetFormatPr defaultRowHeight="14.4" x14ac:dyDescent="0.3"/>
  <cols>
    <col min="1" max="5" width="17.33203125" style="3" customWidth="1"/>
    <col min="7" max="11" width="15.5546875" customWidth="1"/>
  </cols>
  <sheetData>
    <row r="1" spans="1:5" x14ac:dyDescent="0.3">
      <c r="A1" s="5" t="s">
        <v>38</v>
      </c>
      <c r="B1" s="5" t="s">
        <v>36</v>
      </c>
      <c r="C1" s="5" t="s">
        <v>33</v>
      </c>
      <c r="D1" s="5" t="s">
        <v>34</v>
      </c>
      <c r="E1" s="5" t="s">
        <v>35</v>
      </c>
    </row>
    <row r="2" spans="1:5" x14ac:dyDescent="0.3">
      <c r="A2" s="3">
        <v>1</v>
      </c>
      <c r="B2" s="3">
        <v>10375</v>
      </c>
      <c r="C2" s="3">
        <v>2100</v>
      </c>
      <c r="D2" s="3">
        <v>3005</v>
      </c>
      <c r="E2" s="3">
        <f>B2-C2-D2</f>
        <v>5270</v>
      </c>
    </row>
    <row r="3" spans="1:5" x14ac:dyDescent="0.3">
      <c r="A3" s="3">
        <v>2</v>
      </c>
      <c r="B3" s="3">
        <v>10006</v>
      </c>
      <c r="C3" s="3">
        <v>2100</v>
      </c>
      <c r="D3" s="3">
        <v>2816</v>
      </c>
      <c r="E3" s="3">
        <f t="shared" ref="E3:E13" si="0">B3-C3-D3</f>
        <v>5090</v>
      </c>
    </row>
    <row r="4" spans="1:5" x14ac:dyDescent="0.3">
      <c r="A4" s="3">
        <v>3</v>
      </c>
      <c r="B4" s="3">
        <v>12191</v>
      </c>
      <c r="C4" s="3">
        <v>2100</v>
      </c>
      <c r="D4" s="3">
        <v>6491</v>
      </c>
      <c r="E4" s="3">
        <f t="shared" si="0"/>
        <v>3600</v>
      </c>
    </row>
    <row r="5" spans="1:5" x14ac:dyDescent="0.3">
      <c r="A5" s="3">
        <v>4</v>
      </c>
      <c r="B5" s="3">
        <v>6365</v>
      </c>
      <c r="C5" s="3">
        <v>1500</v>
      </c>
      <c r="D5" s="3">
        <v>1795</v>
      </c>
      <c r="E5" s="3">
        <f t="shared" si="0"/>
        <v>3070</v>
      </c>
    </row>
    <row r="6" spans="1:5" x14ac:dyDescent="0.3">
      <c r="A6" s="3">
        <v>5</v>
      </c>
      <c r="B6" s="3">
        <v>8498</v>
      </c>
      <c r="C6" s="3">
        <v>2100</v>
      </c>
      <c r="D6" s="3">
        <v>2978</v>
      </c>
      <c r="E6" s="3">
        <f t="shared" si="0"/>
        <v>3420</v>
      </c>
    </row>
    <row r="7" spans="1:5" x14ac:dyDescent="0.3">
      <c r="A7" s="3">
        <v>6</v>
      </c>
      <c r="B7" s="3">
        <v>7417</v>
      </c>
      <c r="C7" s="3">
        <v>1800</v>
      </c>
      <c r="D7" s="3">
        <v>1997</v>
      </c>
      <c r="E7" s="3">
        <f t="shared" si="0"/>
        <v>3620</v>
      </c>
    </row>
    <row r="8" spans="1:5" x14ac:dyDescent="0.3">
      <c r="A8" s="3">
        <v>7</v>
      </c>
      <c r="B8" s="3">
        <v>8532</v>
      </c>
      <c r="C8" s="3">
        <v>2100</v>
      </c>
      <c r="D8" s="3">
        <v>3232</v>
      </c>
      <c r="E8" s="3">
        <f t="shared" si="0"/>
        <v>3200</v>
      </c>
    </row>
    <row r="9" spans="1:5" x14ac:dyDescent="0.3">
      <c r="A9" s="3">
        <v>8</v>
      </c>
      <c r="B9" s="3">
        <v>8316</v>
      </c>
      <c r="C9" s="3">
        <v>2100</v>
      </c>
      <c r="D9" s="3">
        <v>2766</v>
      </c>
      <c r="E9" s="3">
        <f t="shared" si="0"/>
        <v>3450</v>
      </c>
    </row>
    <row r="10" spans="1:5" x14ac:dyDescent="0.3">
      <c r="A10" s="3">
        <v>9</v>
      </c>
      <c r="B10" s="3">
        <v>6977</v>
      </c>
      <c r="C10" s="3">
        <v>1800</v>
      </c>
      <c r="D10" s="3">
        <v>1677</v>
      </c>
      <c r="E10" s="3">
        <f t="shared" si="0"/>
        <v>3500</v>
      </c>
    </row>
    <row r="11" spans="1:5" x14ac:dyDescent="0.3">
      <c r="A11" s="3">
        <v>10</v>
      </c>
      <c r="B11" s="3">
        <v>5976</v>
      </c>
      <c r="C11" s="3">
        <v>1500</v>
      </c>
      <c r="D11" s="3">
        <v>966</v>
      </c>
      <c r="E11" s="3">
        <f t="shared" si="0"/>
        <v>3510</v>
      </c>
    </row>
    <row r="12" spans="1:5" x14ac:dyDescent="0.3">
      <c r="A12" s="3">
        <v>11</v>
      </c>
      <c r="B12" s="3">
        <v>8336</v>
      </c>
      <c r="C12" s="3">
        <v>2100</v>
      </c>
      <c r="D12" s="3">
        <v>2126</v>
      </c>
      <c r="E12" s="3">
        <f t="shared" si="0"/>
        <v>4110</v>
      </c>
    </row>
    <row r="13" spans="1:5" x14ac:dyDescent="0.3">
      <c r="A13" s="3">
        <v>12</v>
      </c>
      <c r="B13" s="3">
        <v>14044</v>
      </c>
      <c r="C13" s="3">
        <v>2100</v>
      </c>
      <c r="D13" s="3">
        <v>2454</v>
      </c>
      <c r="E13" s="3">
        <f t="shared" si="0"/>
        <v>9490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2FC2-6B33-45CC-A9D1-2D34206E6DAD}">
  <dimension ref="W48"/>
  <sheetViews>
    <sheetView tabSelected="1" topLeftCell="A33" zoomScale="46" zoomScaleNormal="68" workbookViewId="0">
      <selection activeCell="AC65" sqref="AC65"/>
    </sheetView>
  </sheetViews>
  <sheetFormatPr defaultRowHeight="14.4" x14ac:dyDescent="0.3"/>
  <sheetData>
    <row r="48" spans="23:23" x14ac:dyDescent="0.3">
      <c r="W48" s="6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7E4A-22B2-41CD-A616-00AEC2DACBF2}">
  <dimension ref="A1:S14"/>
  <sheetViews>
    <sheetView workbookViewId="0">
      <selection activeCell="T1" sqref="T1:T1048576"/>
    </sheetView>
  </sheetViews>
  <sheetFormatPr defaultRowHeight="14.4" x14ac:dyDescent="0.3"/>
  <cols>
    <col min="1" max="1" width="11.5546875" customWidth="1"/>
    <col min="2" max="20" width="24.33203125" customWidth="1"/>
  </cols>
  <sheetData>
    <row r="1" spans="1:19" ht="25.2" customHeight="1" x14ac:dyDescent="0.3">
      <c r="A1" s="1" t="s">
        <v>38</v>
      </c>
      <c r="B1" s="8" t="s">
        <v>13</v>
      </c>
      <c r="C1" s="8" t="s">
        <v>14</v>
      </c>
      <c r="D1" s="8" t="s">
        <v>15</v>
      </c>
      <c r="E1" s="8" t="s">
        <v>16</v>
      </c>
      <c r="F1" s="8" t="s">
        <v>17</v>
      </c>
      <c r="G1" s="8" t="s">
        <v>18</v>
      </c>
      <c r="H1" s="8" t="s">
        <v>19</v>
      </c>
      <c r="I1" s="8" t="s">
        <v>20</v>
      </c>
      <c r="J1" s="8" t="s">
        <v>21</v>
      </c>
      <c r="K1" s="8" t="s">
        <v>22</v>
      </c>
      <c r="L1" s="8" t="s">
        <v>23</v>
      </c>
      <c r="M1" s="8" t="s">
        <v>24</v>
      </c>
      <c r="N1" s="8" t="s">
        <v>25</v>
      </c>
      <c r="O1" s="8" t="s">
        <v>26</v>
      </c>
      <c r="P1" s="8" t="s">
        <v>27</v>
      </c>
      <c r="Q1" s="8" t="s">
        <v>28</v>
      </c>
      <c r="R1" s="8" t="s">
        <v>29</v>
      </c>
      <c r="S1" s="8" t="s">
        <v>30</v>
      </c>
    </row>
    <row r="2" spans="1:19" ht="16.8" customHeight="1" x14ac:dyDescent="0.3">
      <c r="A2" s="7">
        <v>1</v>
      </c>
      <c r="B2" s="4">
        <v>1</v>
      </c>
      <c r="C2" s="4">
        <v>4</v>
      </c>
      <c r="D2" s="4">
        <v>5</v>
      </c>
      <c r="E2" s="4">
        <v>4</v>
      </c>
      <c r="F2" s="4">
        <v>1</v>
      </c>
      <c r="G2" s="4">
        <v>30</v>
      </c>
      <c r="H2" s="4">
        <v>10</v>
      </c>
      <c r="I2" s="4">
        <v>5</v>
      </c>
      <c r="J2" s="4">
        <v>4</v>
      </c>
      <c r="K2" s="4">
        <v>4</v>
      </c>
      <c r="L2" s="4">
        <v>5</v>
      </c>
      <c r="M2" s="4">
        <v>5</v>
      </c>
      <c r="N2" s="4">
        <v>6</v>
      </c>
      <c r="O2" s="4">
        <v>3</v>
      </c>
      <c r="P2" s="4">
        <v>7</v>
      </c>
      <c r="Q2" s="4">
        <v>7</v>
      </c>
      <c r="R2" s="4">
        <v>1</v>
      </c>
      <c r="S2" s="4">
        <v>3</v>
      </c>
    </row>
    <row r="3" spans="1:19" ht="16.8" customHeight="1" x14ac:dyDescent="0.3">
      <c r="A3" s="7">
        <v>2</v>
      </c>
      <c r="B3" s="4">
        <v>2</v>
      </c>
      <c r="C3" s="4">
        <v>4</v>
      </c>
      <c r="D3" s="4">
        <v>5</v>
      </c>
      <c r="E3" s="4">
        <v>4</v>
      </c>
      <c r="F3" s="4">
        <v>1</v>
      </c>
      <c r="G3" s="4">
        <v>35</v>
      </c>
      <c r="H3" s="4">
        <v>15</v>
      </c>
      <c r="I3" s="4">
        <v>7</v>
      </c>
      <c r="J3" s="4">
        <v>5</v>
      </c>
      <c r="K3" s="4">
        <v>4</v>
      </c>
      <c r="L3" s="4">
        <v>6</v>
      </c>
      <c r="M3" s="4">
        <v>7</v>
      </c>
      <c r="N3" s="4">
        <v>5</v>
      </c>
      <c r="O3" s="4">
        <v>4</v>
      </c>
      <c r="P3" s="4">
        <v>6</v>
      </c>
      <c r="Q3" s="4">
        <v>8</v>
      </c>
      <c r="R3" s="4">
        <v>2</v>
      </c>
      <c r="S3" s="4">
        <v>2</v>
      </c>
    </row>
    <row r="4" spans="1:19" ht="16.8" customHeight="1" x14ac:dyDescent="0.3">
      <c r="A4" s="7">
        <v>3</v>
      </c>
      <c r="B4" s="4">
        <v>1</v>
      </c>
      <c r="C4" s="4">
        <v>5</v>
      </c>
      <c r="D4" s="4">
        <v>4</v>
      </c>
      <c r="E4" s="4">
        <v>4</v>
      </c>
      <c r="F4" s="4">
        <v>2</v>
      </c>
      <c r="G4" s="4">
        <v>30</v>
      </c>
      <c r="H4" s="4">
        <v>10</v>
      </c>
      <c r="I4" s="4">
        <v>8</v>
      </c>
      <c r="J4" s="4">
        <v>4</v>
      </c>
      <c r="K4" s="4">
        <v>3</v>
      </c>
      <c r="L4" s="4">
        <v>4</v>
      </c>
      <c r="M4" s="4">
        <v>10</v>
      </c>
      <c r="N4" s="4">
        <v>7</v>
      </c>
      <c r="O4" s="4">
        <v>2</v>
      </c>
      <c r="P4" s="4">
        <v>8</v>
      </c>
      <c r="Q4" s="4">
        <v>10</v>
      </c>
      <c r="R4" s="4">
        <v>1</v>
      </c>
      <c r="S4" s="4">
        <v>3</v>
      </c>
    </row>
    <row r="5" spans="1:19" ht="16.8" customHeight="1" x14ac:dyDescent="0.3">
      <c r="A5" s="7">
        <v>4</v>
      </c>
      <c r="B5" s="4">
        <v>3</v>
      </c>
      <c r="C5" s="4">
        <v>5</v>
      </c>
      <c r="D5" s="4">
        <v>6</v>
      </c>
      <c r="E5" s="4">
        <v>5</v>
      </c>
      <c r="F5" s="4">
        <v>1</v>
      </c>
      <c r="G5" s="4">
        <v>25</v>
      </c>
      <c r="H5" s="4">
        <v>12</v>
      </c>
      <c r="I5" s="4">
        <v>7</v>
      </c>
      <c r="J5" s="4">
        <v>6</v>
      </c>
      <c r="K5" s="4">
        <v>5</v>
      </c>
      <c r="L5" s="4">
        <v>4</v>
      </c>
      <c r="M5" s="4">
        <v>8</v>
      </c>
      <c r="N5" s="4">
        <v>3</v>
      </c>
      <c r="O5" s="4">
        <v>4</v>
      </c>
      <c r="P5" s="4">
        <v>5</v>
      </c>
      <c r="Q5" s="4">
        <v>5</v>
      </c>
      <c r="R5" s="4">
        <v>1</v>
      </c>
      <c r="S5" s="4">
        <v>2</v>
      </c>
    </row>
    <row r="6" spans="1:19" ht="16.8" customHeight="1" x14ac:dyDescent="0.3">
      <c r="A6" s="7">
        <v>5</v>
      </c>
      <c r="B6" s="4">
        <v>0</v>
      </c>
      <c r="C6" s="4">
        <v>2</v>
      </c>
      <c r="D6" s="4">
        <v>5</v>
      </c>
      <c r="E6" s="4">
        <v>4</v>
      </c>
      <c r="F6" s="4">
        <v>1</v>
      </c>
      <c r="G6" s="4">
        <v>20</v>
      </c>
      <c r="H6" s="4">
        <v>5</v>
      </c>
      <c r="I6" s="4">
        <v>3</v>
      </c>
      <c r="J6" s="4">
        <v>2</v>
      </c>
      <c r="K6" s="4">
        <v>3</v>
      </c>
      <c r="L6" s="4">
        <v>2</v>
      </c>
      <c r="M6" s="4">
        <v>5</v>
      </c>
      <c r="N6" s="4">
        <v>2</v>
      </c>
      <c r="O6" s="4">
        <v>1</v>
      </c>
      <c r="P6" s="4">
        <v>3</v>
      </c>
      <c r="Q6" s="4">
        <v>4</v>
      </c>
      <c r="R6" s="4">
        <v>0</v>
      </c>
      <c r="S6" s="4">
        <v>2</v>
      </c>
    </row>
    <row r="7" spans="1:19" ht="16.8" customHeight="1" x14ac:dyDescent="0.3">
      <c r="A7" s="7">
        <v>6</v>
      </c>
      <c r="B7" s="4">
        <v>4</v>
      </c>
      <c r="C7" s="4">
        <v>7</v>
      </c>
      <c r="D7" s="4">
        <v>4</v>
      </c>
      <c r="E7" s="4">
        <v>5</v>
      </c>
      <c r="F7" s="4">
        <v>10</v>
      </c>
      <c r="G7" s="4">
        <v>25</v>
      </c>
      <c r="H7" s="4">
        <v>10</v>
      </c>
      <c r="I7" s="4">
        <v>8</v>
      </c>
      <c r="J7" s="4">
        <v>8</v>
      </c>
      <c r="K7" s="4">
        <v>7</v>
      </c>
      <c r="L7" s="4">
        <v>8</v>
      </c>
      <c r="M7" s="4">
        <v>15</v>
      </c>
      <c r="N7" s="4">
        <v>7</v>
      </c>
      <c r="O7" s="4">
        <v>3</v>
      </c>
      <c r="P7" s="4">
        <v>6</v>
      </c>
      <c r="Q7" s="4">
        <v>6</v>
      </c>
      <c r="R7" s="4">
        <v>0</v>
      </c>
      <c r="S7" s="4">
        <v>3</v>
      </c>
    </row>
    <row r="8" spans="1:19" ht="16.8" customHeight="1" x14ac:dyDescent="0.3">
      <c r="A8" s="7">
        <v>7</v>
      </c>
      <c r="B8" s="4">
        <v>4</v>
      </c>
      <c r="C8" s="4">
        <v>5</v>
      </c>
      <c r="D8" s="4">
        <v>6</v>
      </c>
      <c r="E8" s="4">
        <v>5</v>
      </c>
      <c r="F8" s="4">
        <v>15</v>
      </c>
      <c r="G8" s="4">
        <v>35</v>
      </c>
      <c r="H8" s="4">
        <v>15</v>
      </c>
      <c r="I8" s="4">
        <v>10</v>
      </c>
      <c r="J8" s="4">
        <v>7</v>
      </c>
      <c r="K8" s="4">
        <v>5</v>
      </c>
      <c r="L8" s="4">
        <v>6</v>
      </c>
      <c r="M8" s="4">
        <v>12</v>
      </c>
      <c r="N8" s="4">
        <v>10</v>
      </c>
      <c r="O8" s="4">
        <v>4</v>
      </c>
      <c r="P8" s="4">
        <v>7</v>
      </c>
      <c r="Q8" s="4">
        <v>10</v>
      </c>
      <c r="R8" s="4">
        <v>1</v>
      </c>
      <c r="S8" s="4">
        <v>3</v>
      </c>
    </row>
    <row r="9" spans="1:19" ht="16.8" customHeight="1" x14ac:dyDescent="0.3">
      <c r="A9" s="7">
        <v>8</v>
      </c>
      <c r="B9" s="4">
        <v>3</v>
      </c>
      <c r="C9" s="4">
        <v>6</v>
      </c>
      <c r="D9" s="4">
        <v>4</v>
      </c>
      <c r="E9" s="4">
        <v>5</v>
      </c>
      <c r="F9" s="4">
        <v>12</v>
      </c>
      <c r="G9" s="4">
        <v>30</v>
      </c>
      <c r="H9" s="4">
        <v>17</v>
      </c>
      <c r="I9" s="4">
        <v>9</v>
      </c>
      <c r="J9" s="4">
        <v>10</v>
      </c>
      <c r="K9" s="4">
        <v>7</v>
      </c>
      <c r="L9" s="4">
        <v>7</v>
      </c>
      <c r="M9" s="4">
        <v>16</v>
      </c>
      <c r="N9" s="4">
        <v>10</v>
      </c>
      <c r="O9" s="4">
        <v>4</v>
      </c>
      <c r="P9" s="4">
        <v>6</v>
      </c>
      <c r="Q9" s="4">
        <v>12</v>
      </c>
      <c r="R9" s="4">
        <v>0</v>
      </c>
      <c r="S9" s="4">
        <v>2</v>
      </c>
    </row>
    <row r="10" spans="1:19" ht="16.8" customHeight="1" x14ac:dyDescent="0.3">
      <c r="A10" s="7">
        <v>9</v>
      </c>
      <c r="B10" s="4">
        <v>3</v>
      </c>
      <c r="C10" s="4">
        <v>5</v>
      </c>
      <c r="D10" s="4">
        <v>4</v>
      </c>
      <c r="E10" s="4">
        <v>4</v>
      </c>
      <c r="F10" s="4">
        <v>11</v>
      </c>
      <c r="G10" s="4">
        <v>35</v>
      </c>
      <c r="H10" s="4">
        <v>15</v>
      </c>
      <c r="I10" s="4">
        <v>8</v>
      </c>
      <c r="J10" s="4">
        <v>9</v>
      </c>
      <c r="K10" s="4">
        <v>6</v>
      </c>
      <c r="L10" s="4">
        <v>9</v>
      </c>
      <c r="M10" s="4">
        <v>13</v>
      </c>
      <c r="N10" s="4">
        <v>8</v>
      </c>
      <c r="O10" s="4">
        <v>3</v>
      </c>
      <c r="P10" s="4">
        <v>8</v>
      </c>
      <c r="Q10" s="4">
        <v>15</v>
      </c>
      <c r="R10" s="4">
        <v>2</v>
      </c>
      <c r="S10" s="4">
        <v>3</v>
      </c>
    </row>
    <row r="11" spans="1:19" ht="16.8" customHeight="1" x14ac:dyDescent="0.3">
      <c r="A11" s="7">
        <v>10</v>
      </c>
      <c r="B11" s="4">
        <v>4</v>
      </c>
      <c r="C11" s="4">
        <v>5</v>
      </c>
      <c r="D11" s="4">
        <v>7</v>
      </c>
      <c r="E11" s="4">
        <v>2</v>
      </c>
      <c r="F11" s="4">
        <v>13</v>
      </c>
      <c r="G11" s="4">
        <v>40</v>
      </c>
      <c r="H11" s="4">
        <v>20</v>
      </c>
      <c r="I11" s="4">
        <v>12</v>
      </c>
      <c r="J11" s="4">
        <v>11</v>
      </c>
      <c r="K11" s="4">
        <v>8</v>
      </c>
      <c r="L11" s="4">
        <v>11</v>
      </c>
      <c r="M11" s="4">
        <v>18</v>
      </c>
      <c r="N11" s="4">
        <v>5</v>
      </c>
      <c r="O11" s="4">
        <v>1</v>
      </c>
      <c r="P11" s="4">
        <v>7</v>
      </c>
      <c r="Q11" s="4">
        <v>13</v>
      </c>
      <c r="R11" s="4">
        <v>3</v>
      </c>
      <c r="S11" s="4">
        <v>3</v>
      </c>
    </row>
    <row r="12" spans="1:19" ht="16.8" customHeight="1" x14ac:dyDescent="0.3">
      <c r="A12" s="7">
        <v>11</v>
      </c>
      <c r="B12" s="4">
        <v>3</v>
      </c>
      <c r="C12" s="4">
        <v>6</v>
      </c>
      <c r="D12" s="4">
        <v>7</v>
      </c>
      <c r="E12" s="4">
        <v>3</v>
      </c>
      <c r="F12" s="4">
        <v>8</v>
      </c>
      <c r="G12" s="4">
        <v>50</v>
      </c>
      <c r="H12" s="4">
        <v>22</v>
      </c>
      <c r="I12" s="4">
        <v>15</v>
      </c>
      <c r="J12" s="4">
        <v>6</v>
      </c>
      <c r="K12" s="4">
        <v>5</v>
      </c>
      <c r="L12" s="4">
        <v>10</v>
      </c>
      <c r="M12" s="4">
        <v>10</v>
      </c>
      <c r="N12" s="4">
        <v>4</v>
      </c>
      <c r="O12" s="4">
        <v>1</v>
      </c>
      <c r="P12" s="4">
        <v>9</v>
      </c>
      <c r="Q12" s="4">
        <v>15</v>
      </c>
      <c r="R12" s="4">
        <v>2</v>
      </c>
      <c r="S12" s="4">
        <v>3</v>
      </c>
    </row>
    <row r="13" spans="1:19" ht="16.8" customHeight="1" x14ac:dyDescent="0.3">
      <c r="A13" s="7">
        <v>12</v>
      </c>
      <c r="B13" s="4">
        <v>2</v>
      </c>
      <c r="C13" s="4">
        <v>2</v>
      </c>
      <c r="D13" s="4">
        <v>3</v>
      </c>
      <c r="E13" s="4">
        <v>2</v>
      </c>
      <c r="F13" s="4">
        <v>6</v>
      </c>
      <c r="G13" s="4">
        <v>45</v>
      </c>
      <c r="H13" s="4">
        <v>25</v>
      </c>
      <c r="I13" s="4">
        <v>16</v>
      </c>
      <c r="J13" s="4">
        <v>5</v>
      </c>
      <c r="K13" s="4">
        <v>3</v>
      </c>
      <c r="L13" s="4">
        <v>8</v>
      </c>
      <c r="M13" s="4">
        <v>5</v>
      </c>
      <c r="N13" s="4">
        <v>6</v>
      </c>
      <c r="O13" s="4">
        <v>1</v>
      </c>
      <c r="P13" s="4">
        <v>8</v>
      </c>
      <c r="Q13" s="4">
        <v>13</v>
      </c>
      <c r="R13" s="4">
        <v>1</v>
      </c>
      <c r="S13" s="4">
        <v>1</v>
      </c>
    </row>
    <row r="14" spans="1:19" ht="17.399999999999999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4C65-150C-4779-8213-2C62846F9619}">
  <dimension ref="B1:P45"/>
  <sheetViews>
    <sheetView zoomScale="83" zoomScaleNormal="120" workbookViewId="0">
      <selection activeCell="I22" sqref="I22"/>
    </sheetView>
  </sheetViews>
  <sheetFormatPr defaultRowHeight="14.4" x14ac:dyDescent="0.3"/>
  <cols>
    <col min="2" max="2" width="24.21875" customWidth="1"/>
    <col min="3" max="3" width="13.6640625" customWidth="1"/>
    <col min="4" max="5" width="13.88671875" customWidth="1"/>
    <col min="6" max="6" width="24.21875" customWidth="1"/>
    <col min="7" max="7" width="8.88671875" customWidth="1"/>
    <col min="8" max="8" width="23.77734375" customWidth="1"/>
    <col min="9" max="9" width="21.21875" customWidth="1"/>
    <col min="10" max="10" width="15.5546875" customWidth="1"/>
    <col min="11" max="11" width="19.88671875" customWidth="1"/>
    <col min="12" max="12" width="19.21875" customWidth="1"/>
    <col min="14" max="14" width="16.6640625" customWidth="1"/>
    <col min="15" max="15" width="20.6640625" customWidth="1"/>
    <col min="16" max="16" width="16.77734375" customWidth="1"/>
    <col min="21" max="21" width="8.88671875" customWidth="1"/>
  </cols>
  <sheetData>
    <row r="1" spans="2:16" ht="15" thickBot="1" x14ac:dyDescent="0.35"/>
    <row r="2" spans="2:16" ht="15" thickBot="1" x14ac:dyDescent="0.35">
      <c r="B2" s="69" t="s">
        <v>59</v>
      </c>
      <c r="C2" s="71"/>
      <c r="D2" s="71"/>
      <c r="E2" s="71"/>
      <c r="F2" s="70"/>
      <c r="H2" s="69" t="s">
        <v>60</v>
      </c>
      <c r="I2" s="70"/>
      <c r="K2" s="69" t="s">
        <v>61</v>
      </c>
      <c r="L2" s="70"/>
      <c r="N2" s="57" t="s">
        <v>71</v>
      </c>
      <c r="O2" s="58" t="s">
        <v>65</v>
      </c>
      <c r="P2" s="57" t="s">
        <v>72</v>
      </c>
    </row>
    <row r="3" spans="2:16" ht="29.4" thickBot="1" x14ac:dyDescent="0.35">
      <c r="B3" s="33" t="s">
        <v>0</v>
      </c>
      <c r="C3" s="35" t="s">
        <v>41</v>
      </c>
      <c r="D3" s="38" t="s">
        <v>39</v>
      </c>
      <c r="E3" s="32" t="s">
        <v>40</v>
      </c>
      <c r="F3" s="34" t="s">
        <v>43</v>
      </c>
      <c r="G3" s="7"/>
      <c r="H3" s="31" t="s">
        <v>38</v>
      </c>
      <c r="I3" s="32" t="s">
        <v>31</v>
      </c>
      <c r="K3" s="35" t="s">
        <v>58</v>
      </c>
      <c r="L3" s="38" t="s">
        <v>57</v>
      </c>
      <c r="N3" s="42" t="s">
        <v>68</v>
      </c>
      <c r="O3" s="56">
        <v>38572</v>
      </c>
      <c r="P3" s="66"/>
    </row>
    <row r="4" spans="2:16" x14ac:dyDescent="0.3">
      <c r="B4" s="25" t="s">
        <v>13</v>
      </c>
      <c r="C4" s="19">
        <v>30</v>
      </c>
      <c r="D4" s="29">
        <v>4</v>
      </c>
      <c r="E4" s="36">
        <v>0</v>
      </c>
      <c r="F4" s="20">
        <v>3300</v>
      </c>
      <c r="G4" s="7"/>
      <c r="H4" s="29">
        <v>1</v>
      </c>
      <c r="I4" s="28">
        <v>105</v>
      </c>
      <c r="K4" s="39" t="s">
        <v>50</v>
      </c>
      <c r="L4" s="61">
        <v>17787</v>
      </c>
      <c r="N4" s="42" t="s">
        <v>69</v>
      </c>
      <c r="O4" s="56">
        <v>34853</v>
      </c>
      <c r="P4" s="67">
        <f>(O4-O3)/O3</f>
        <v>-9.6417090117183454E-2</v>
      </c>
    </row>
    <row r="5" spans="2:16" ht="15" thickBot="1" x14ac:dyDescent="0.35">
      <c r="B5" s="25" t="s">
        <v>14</v>
      </c>
      <c r="C5" s="19">
        <v>56</v>
      </c>
      <c r="D5" s="29">
        <v>7</v>
      </c>
      <c r="E5" s="36">
        <v>2</v>
      </c>
      <c r="F5" s="20">
        <v>5040</v>
      </c>
      <c r="G5" s="7"/>
      <c r="H5" s="29">
        <v>2</v>
      </c>
      <c r="I5" s="28">
        <v>122</v>
      </c>
      <c r="K5" s="39" t="s">
        <v>51</v>
      </c>
      <c r="L5" s="61">
        <v>19603</v>
      </c>
      <c r="N5" s="43" t="s">
        <v>70</v>
      </c>
      <c r="O5" s="41">
        <v>33608</v>
      </c>
      <c r="P5" s="68">
        <f>(O5-O4)/O4</f>
        <v>-3.5721458697960007E-2</v>
      </c>
    </row>
    <row r="6" spans="2:16" x14ac:dyDescent="0.3">
      <c r="B6" s="25" t="s">
        <v>15</v>
      </c>
      <c r="C6" s="19">
        <v>60</v>
      </c>
      <c r="D6" s="29">
        <v>7</v>
      </c>
      <c r="E6" s="36">
        <v>3</v>
      </c>
      <c r="F6" s="20">
        <v>3600</v>
      </c>
      <c r="G6" s="7"/>
      <c r="H6" s="29">
        <v>3</v>
      </c>
      <c r="I6" s="28">
        <v>116</v>
      </c>
      <c r="K6" s="39" t="s">
        <v>52</v>
      </c>
      <c r="L6" s="61">
        <v>17849</v>
      </c>
    </row>
    <row r="7" spans="2:16" x14ac:dyDescent="0.3">
      <c r="B7" s="25" t="s">
        <v>16</v>
      </c>
      <c r="C7" s="19">
        <v>47</v>
      </c>
      <c r="D7" s="29">
        <v>5</v>
      </c>
      <c r="E7" s="36">
        <v>2</v>
      </c>
      <c r="F7" s="20">
        <v>2820</v>
      </c>
      <c r="G7" s="7"/>
      <c r="H7" s="29">
        <v>4</v>
      </c>
      <c r="I7" s="28">
        <v>107</v>
      </c>
      <c r="K7" s="39" t="s">
        <v>53</v>
      </c>
      <c r="L7" s="61">
        <v>14554</v>
      </c>
    </row>
    <row r="8" spans="2:16" x14ac:dyDescent="0.3">
      <c r="B8" s="25" t="s">
        <v>17</v>
      </c>
      <c r="C8" s="19">
        <v>81</v>
      </c>
      <c r="D8" s="29">
        <v>15</v>
      </c>
      <c r="E8" s="36">
        <v>1</v>
      </c>
      <c r="F8" s="20">
        <v>810</v>
      </c>
      <c r="G8" s="7"/>
      <c r="H8" s="29">
        <v>5</v>
      </c>
      <c r="I8" s="28">
        <v>64</v>
      </c>
      <c r="K8" s="39" t="s">
        <v>54</v>
      </c>
      <c r="L8" s="61">
        <v>10401</v>
      </c>
    </row>
    <row r="9" spans="2:16" x14ac:dyDescent="0.3">
      <c r="B9" s="25" t="s">
        <v>18</v>
      </c>
      <c r="C9" s="19">
        <v>400</v>
      </c>
      <c r="D9" s="29">
        <v>50</v>
      </c>
      <c r="E9" s="36">
        <v>20</v>
      </c>
      <c r="F9" s="20">
        <v>10000</v>
      </c>
      <c r="G9" s="7"/>
      <c r="H9" s="29">
        <v>6</v>
      </c>
      <c r="I9" s="28">
        <v>136</v>
      </c>
      <c r="K9" s="39" t="s">
        <v>55</v>
      </c>
      <c r="L9" s="61">
        <v>15304</v>
      </c>
    </row>
    <row r="10" spans="2:16" ht="15" thickBot="1" x14ac:dyDescent="0.35">
      <c r="B10" s="25" t="s">
        <v>19</v>
      </c>
      <c r="C10" s="19">
        <v>176</v>
      </c>
      <c r="D10" s="29">
        <v>25</v>
      </c>
      <c r="E10" s="36">
        <v>5</v>
      </c>
      <c r="F10" s="20">
        <v>11440</v>
      </c>
      <c r="G10" s="7"/>
      <c r="H10" s="29">
        <v>7</v>
      </c>
      <c r="I10" s="28">
        <v>160</v>
      </c>
      <c r="K10" s="40" t="s">
        <v>56</v>
      </c>
      <c r="L10" s="62">
        <v>11535</v>
      </c>
    </row>
    <row r="11" spans="2:16" x14ac:dyDescent="0.3">
      <c r="B11" s="25" t="s">
        <v>20</v>
      </c>
      <c r="C11" s="19">
        <v>108</v>
      </c>
      <c r="D11" s="29">
        <v>16</v>
      </c>
      <c r="E11" s="36">
        <v>3</v>
      </c>
      <c r="F11" s="20">
        <v>7560</v>
      </c>
      <c r="G11" s="7"/>
      <c r="H11" s="29">
        <v>8</v>
      </c>
      <c r="I11" s="28">
        <v>160</v>
      </c>
    </row>
    <row r="12" spans="2:16" x14ac:dyDescent="0.3">
      <c r="B12" s="25" t="s">
        <v>21</v>
      </c>
      <c r="C12" s="19">
        <v>77</v>
      </c>
      <c r="D12" s="29">
        <v>11</v>
      </c>
      <c r="E12" s="36">
        <v>2</v>
      </c>
      <c r="F12" s="20">
        <v>1155</v>
      </c>
      <c r="G12" s="7"/>
      <c r="H12" s="29">
        <v>9</v>
      </c>
      <c r="I12" s="28">
        <v>161</v>
      </c>
    </row>
    <row r="13" spans="2:16" ht="15" thickBot="1" x14ac:dyDescent="0.35">
      <c r="B13" s="25" t="s">
        <v>22</v>
      </c>
      <c r="C13" s="19">
        <v>60</v>
      </c>
      <c r="D13" s="29">
        <v>8</v>
      </c>
      <c r="E13" s="36">
        <v>3</v>
      </c>
      <c r="F13" s="20">
        <v>600</v>
      </c>
      <c r="G13" s="7"/>
      <c r="H13" s="29">
        <v>10</v>
      </c>
      <c r="I13" s="28">
        <v>183</v>
      </c>
    </row>
    <row r="14" spans="2:16" ht="15" thickBot="1" x14ac:dyDescent="0.35">
      <c r="B14" s="25" t="s">
        <v>23</v>
      </c>
      <c r="C14" s="19">
        <v>80</v>
      </c>
      <c r="D14" s="29">
        <v>11</v>
      </c>
      <c r="E14" s="36">
        <v>2</v>
      </c>
      <c r="F14" s="20">
        <v>4800</v>
      </c>
      <c r="G14" s="7"/>
      <c r="H14" s="29">
        <v>11</v>
      </c>
      <c r="I14" s="28">
        <v>179</v>
      </c>
      <c r="K14" s="69" t="s">
        <v>66</v>
      </c>
      <c r="L14" s="70"/>
      <c r="N14" s="69" t="s">
        <v>67</v>
      </c>
      <c r="O14" s="70"/>
    </row>
    <row r="15" spans="2:16" ht="19.8" customHeight="1" thickBot="1" x14ac:dyDescent="0.35">
      <c r="B15" s="39" t="s">
        <v>24</v>
      </c>
      <c r="C15" s="19">
        <v>124</v>
      </c>
      <c r="D15" s="29">
        <v>18</v>
      </c>
      <c r="E15" s="36">
        <v>5</v>
      </c>
      <c r="F15" s="20">
        <v>1240</v>
      </c>
      <c r="G15" s="7"/>
      <c r="H15" s="30">
        <v>12</v>
      </c>
      <c r="I15" s="41">
        <v>152</v>
      </c>
      <c r="K15" s="33" t="s">
        <v>0</v>
      </c>
      <c r="L15" s="46" t="s">
        <v>41</v>
      </c>
      <c r="N15" s="57" t="s">
        <v>64</v>
      </c>
      <c r="O15" s="57" t="s">
        <v>65</v>
      </c>
    </row>
    <row r="16" spans="2:16" x14ac:dyDescent="0.3">
      <c r="B16" s="25" t="s">
        <v>25</v>
      </c>
      <c r="C16" s="19">
        <v>73</v>
      </c>
      <c r="D16" s="29">
        <v>10</v>
      </c>
      <c r="E16" s="36">
        <v>2</v>
      </c>
      <c r="F16" s="20">
        <v>730</v>
      </c>
      <c r="G16" s="7"/>
      <c r="K16" s="25" t="s">
        <v>18</v>
      </c>
      <c r="L16" s="44">
        <v>400</v>
      </c>
      <c r="N16" s="59" t="s">
        <v>19</v>
      </c>
      <c r="O16" s="63">
        <v>11440</v>
      </c>
    </row>
    <row r="17" spans="2:15" x14ac:dyDescent="0.3">
      <c r="B17" s="25" t="s">
        <v>26</v>
      </c>
      <c r="C17" s="19">
        <v>31</v>
      </c>
      <c r="D17" s="29">
        <v>4</v>
      </c>
      <c r="E17" s="36">
        <v>1</v>
      </c>
      <c r="F17" s="20">
        <v>930</v>
      </c>
      <c r="G17" s="7"/>
      <c r="K17" s="25" t="s">
        <v>19</v>
      </c>
      <c r="L17" s="44">
        <v>176</v>
      </c>
      <c r="N17" s="42" t="s">
        <v>18</v>
      </c>
      <c r="O17" s="64">
        <v>10000</v>
      </c>
    </row>
    <row r="18" spans="2:15" x14ac:dyDescent="0.3">
      <c r="B18" s="25" t="s">
        <v>27</v>
      </c>
      <c r="C18" s="19">
        <v>80</v>
      </c>
      <c r="D18" s="29">
        <v>9</v>
      </c>
      <c r="E18" s="36">
        <v>3</v>
      </c>
      <c r="F18" s="20">
        <v>1600</v>
      </c>
      <c r="G18" s="7"/>
      <c r="K18" s="25" t="s">
        <v>24</v>
      </c>
      <c r="L18" s="44">
        <v>124</v>
      </c>
      <c r="N18" s="42" t="s">
        <v>30</v>
      </c>
      <c r="O18" s="64">
        <v>8100</v>
      </c>
    </row>
    <row r="19" spans="2:15" x14ac:dyDescent="0.3">
      <c r="B19" s="25" t="s">
        <v>28</v>
      </c>
      <c r="C19" s="19">
        <v>118</v>
      </c>
      <c r="D19" s="29">
        <v>15</v>
      </c>
      <c r="E19" s="36">
        <v>4</v>
      </c>
      <c r="F19" s="20">
        <v>590</v>
      </c>
      <c r="G19" s="7"/>
      <c r="K19" s="25" t="s">
        <v>28</v>
      </c>
      <c r="L19" s="44">
        <v>118</v>
      </c>
      <c r="N19" s="42" t="s">
        <v>20</v>
      </c>
      <c r="O19" s="64">
        <v>7560</v>
      </c>
    </row>
    <row r="20" spans="2:15" ht="15" thickBot="1" x14ac:dyDescent="0.35">
      <c r="B20" s="25" t="s">
        <v>29</v>
      </c>
      <c r="C20" s="19">
        <v>14</v>
      </c>
      <c r="D20" s="29">
        <v>3</v>
      </c>
      <c r="E20" s="36">
        <v>0</v>
      </c>
      <c r="F20" s="20">
        <v>280</v>
      </c>
      <c r="G20" s="7"/>
      <c r="K20" s="26" t="s">
        <v>44</v>
      </c>
      <c r="L20" s="45">
        <v>827</v>
      </c>
      <c r="N20" s="43" t="s">
        <v>44</v>
      </c>
      <c r="O20" s="65">
        <v>27495</v>
      </c>
    </row>
    <row r="21" spans="2:15" ht="15" thickBot="1" x14ac:dyDescent="0.35">
      <c r="B21" s="26" t="s">
        <v>30</v>
      </c>
      <c r="C21" s="21">
        <v>30</v>
      </c>
      <c r="D21" s="30">
        <v>3</v>
      </c>
      <c r="E21" s="37">
        <v>1</v>
      </c>
      <c r="F21" s="22">
        <v>8100</v>
      </c>
      <c r="G21" s="7"/>
    </row>
    <row r="25" spans="2:15" ht="15" thickBot="1" x14ac:dyDescent="0.35"/>
    <row r="26" spans="2:15" ht="20.399999999999999" customHeight="1" thickBot="1" x14ac:dyDescent="0.35">
      <c r="B26" s="72" t="s">
        <v>62</v>
      </c>
      <c r="C26" s="73"/>
      <c r="D26" s="73"/>
      <c r="E26" s="74"/>
      <c r="H26" s="72" t="s">
        <v>63</v>
      </c>
      <c r="I26" s="73"/>
      <c r="J26" s="73"/>
      <c r="K26" s="74"/>
    </row>
    <row r="27" spans="2:15" ht="57.6" x14ac:dyDescent="0.3">
      <c r="B27" s="23" t="s">
        <v>0</v>
      </c>
      <c r="C27" s="47" t="s">
        <v>43</v>
      </c>
      <c r="D27" s="47" t="s">
        <v>45</v>
      </c>
      <c r="E27" s="48" t="s">
        <v>47</v>
      </c>
      <c r="H27" s="23" t="s">
        <v>0</v>
      </c>
      <c r="I27" s="24" t="s">
        <v>41</v>
      </c>
      <c r="J27" s="24" t="s">
        <v>46</v>
      </c>
      <c r="K27" s="27" t="s">
        <v>48</v>
      </c>
    </row>
    <row r="28" spans="2:15" x14ac:dyDescent="0.3">
      <c r="B28" s="25" t="s">
        <v>19</v>
      </c>
      <c r="C28" s="11">
        <v>11440</v>
      </c>
      <c r="D28" s="16">
        <v>11440</v>
      </c>
      <c r="E28" s="49">
        <v>0.17710349098227418</v>
      </c>
      <c r="H28" s="25" t="s">
        <v>18</v>
      </c>
      <c r="I28" s="3">
        <v>400</v>
      </c>
      <c r="J28" s="3">
        <f>I28</f>
        <v>400</v>
      </c>
      <c r="K28" s="53">
        <f>J28/$C$20</f>
        <v>28.571428571428573</v>
      </c>
    </row>
    <row r="29" spans="2:15" x14ac:dyDescent="0.3">
      <c r="B29" s="25" t="s">
        <v>18</v>
      </c>
      <c r="C29" s="11">
        <v>10000</v>
      </c>
      <c r="D29" s="16">
        <v>21440</v>
      </c>
      <c r="E29" s="49">
        <v>0.33191423484789845</v>
      </c>
      <c r="H29" s="25" t="s">
        <v>19</v>
      </c>
      <c r="I29" s="3">
        <v>176</v>
      </c>
      <c r="J29" s="3">
        <f>J28+I29</f>
        <v>576</v>
      </c>
      <c r="K29" s="53">
        <f t="shared" ref="K29:K45" si="0">J29/$C$20</f>
        <v>41.142857142857146</v>
      </c>
    </row>
    <row r="30" spans="2:15" x14ac:dyDescent="0.3">
      <c r="B30" s="25" t="s">
        <v>30</v>
      </c>
      <c r="C30" s="11">
        <v>8100</v>
      </c>
      <c r="D30" s="16">
        <v>29540</v>
      </c>
      <c r="E30" s="49">
        <v>0.45731093737905409</v>
      </c>
      <c r="H30" s="25" t="s">
        <v>24</v>
      </c>
      <c r="I30" s="3">
        <v>124</v>
      </c>
      <c r="J30" s="3">
        <f t="shared" ref="J30:J45" si="1">J29+I30</f>
        <v>700</v>
      </c>
      <c r="K30" s="53">
        <f t="shared" si="0"/>
        <v>50</v>
      </c>
    </row>
    <row r="31" spans="2:15" x14ac:dyDescent="0.3">
      <c r="B31" s="25" t="s">
        <v>20</v>
      </c>
      <c r="C31" s="11">
        <v>7560</v>
      </c>
      <c r="D31" s="16">
        <v>37100</v>
      </c>
      <c r="E31" s="49">
        <v>0.57434785974146607</v>
      </c>
      <c r="H31" s="25" t="s">
        <v>28</v>
      </c>
      <c r="I31" s="3">
        <v>118</v>
      </c>
      <c r="J31" s="3">
        <f t="shared" si="1"/>
        <v>818</v>
      </c>
      <c r="K31" s="53">
        <f t="shared" si="0"/>
        <v>58.428571428571431</v>
      </c>
    </row>
    <row r="32" spans="2:15" x14ac:dyDescent="0.3">
      <c r="B32" s="25" t="s">
        <v>14</v>
      </c>
      <c r="C32" s="11">
        <v>5040</v>
      </c>
      <c r="D32" s="16">
        <v>42140</v>
      </c>
      <c r="E32" s="49">
        <v>0.65237247464974069</v>
      </c>
      <c r="H32" s="25" t="s">
        <v>20</v>
      </c>
      <c r="I32" s="3">
        <v>108</v>
      </c>
      <c r="J32" s="3">
        <f t="shared" si="1"/>
        <v>926</v>
      </c>
      <c r="K32" s="53">
        <f t="shared" si="0"/>
        <v>66.142857142857139</v>
      </c>
    </row>
    <row r="33" spans="2:11" x14ac:dyDescent="0.3">
      <c r="B33" s="25" t="s">
        <v>23</v>
      </c>
      <c r="C33" s="11">
        <v>4800</v>
      </c>
      <c r="D33" s="16">
        <v>46940</v>
      </c>
      <c r="E33" s="49">
        <v>0.72668163170524036</v>
      </c>
      <c r="H33" s="25" t="s">
        <v>17</v>
      </c>
      <c r="I33" s="3">
        <v>81</v>
      </c>
      <c r="J33" s="3">
        <f t="shared" si="1"/>
        <v>1007</v>
      </c>
      <c r="K33" s="53">
        <f t="shared" si="0"/>
        <v>71.928571428571431</v>
      </c>
    </row>
    <row r="34" spans="2:11" x14ac:dyDescent="0.3">
      <c r="B34" s="25" t="s">
        <v>15</v>
      </c>
      <c r="C34" s="11">
        <v>3600</v>
      </c>
      <c r="D34" s="16">
        <v>50540</v>
      </c>
      <c r="E34" s="49">
        <v>0.78241349949686512</v>
      </c>
      <c r="H34" s="25" t="s">
        <v>23</v>
      </c>
      <c r="I34" s="3">
        <v>80</v>
      </c>
      <c r="J34" s="3">
        <f t="shared" si="1"/>
        <v>1087</v>
      </c>
      <c r="K34" s="53">
        <f t="shared" si="0"/>
        <v>77.642857142857139</v>
      </c>
    </row>
    <row r="35" spans="2:11" x14ac:dyDescent="0.3">
      <c r="B35" s="25" t="s">
        <v>13</v>
      </c>
      <c r="C35" s="11">
        <v>3300</v>
      </c>
      <c r="D35" s="16">
        <v>53840</v>
      </c>
      <c r="E35" s="49">
        <v>0.83350104497252109</v>
      </c>
      <c r="H35" s="25" t="s">
        <v>27</v>
      </c>
      <c r="I35" s="3">
        <v>80</v>
      </c>
      <c r="J35" s="3">
        <f t="shared" si="1"/>
        <v>1167</v>
      </c>
      <c r="K35" s="53">
        <f t="shared" si="0"/>
        <v>83.357142857142861</v>
      </c>
    </row>
    <row r="36" spans="2:11" x14ac:dyDescent="0.3">
      <c r="B36" s="25" t="s">
        <v>16</v>
      </c>
      <c r="C36" s="11">
        <v>2820</v>
      </c>
      <c r="D36" s="16">
        <v>56660</v>
      </c>
      <c r="E36" s="49">
        <v>0.87715767474262718</v>
      </c>
      <c r="H36" s="25" t="s">
        <v>21</v>
      </c>
      <c r="I36" s="3">
        <v>77</v>
      </c>
      <c r="J36" s="3">
        <f t="shared" si="1"/>
        <v>1244</v>
      </c>
      <c r="K36" s="53">
        <f t="shared" si="0"/>
        <v>88.857142857142861</v>
      </c>
    </row>
    <row r="37" spans="2:11" x14ac:dyDescent="0.3">
      <c r="B37" s="25" t="s">
        <v>27</v>
      </c>
      <c r="C37" s="11">
        <v>1600</v>
      </c>
      <c r="D37" s="16">
        <v>58260</v>
      </c>
      <c r="E37" s="49">
        <v>0.90192739376112707</v>
      </c>
      <c r="H37" s="25" t="s">
        <v>25</v>
      </c>
      <c r="I37" s="3">
        <v>73</v>
      </c>
      <c r="J37" s="3">
        <f t="shared" si="1"/>
        <v>1317</v>
      </c>
      <c r="K37" s="53">
        <f t="shared" si="0"/>
        <v>94.071428571428569</v>
      </c>
    </row>
    <row r="38" spans="2:11" x14ac:dyDescent="0.3">
      <c r="B38" s="25" t="s">
        <v>24</v>
      </c>
      <c r="C38" s="11">
        <v>1240</v>
      </c>
      <c r="D38" s="16">
        <v>59500</v>
      </c>
      <c r="E38" s="49">
        <v>0.92112392600046444</v>
      </c>
      <c r="H38" s="25" t="s">
        <v>15</v>
      </c>
      <c r="I38" s="3">
        <v>60</v>
      </c>
      <c r="J38" s="3">
        <f t="shared" si="1"/>
        <v>1377</v>
      </c>
      <c r="K38" s="53">
        <f t="shared" si="0"/>
        <v>98.357142857142861</v>
      </c>
    </row>
    <row r="39" spans="2:11" x14ac:dyDescent="0.3">
      <c r="B39" s="25" t="s">
        <v>21</v>
      </c>
      <c r="C39" s="11">
        <v>1155</v>
      </c>
      <c r="D39" s="16">
        <v>60655</v>
      </c>
      <c r="E39" s="49">
        <v>0.93900456691694401</v>
      </c>
      <c r="H39" s="25" t="s">
        <v>22</v>
      </c>
      <c r="I39" s="3">
        <v>60</v>
      </c>
      <c r="J39" s="3">
        <f t="shared" si="1"/>
        <v>1437</v>
      </c>
      <c r="K39" s="53">
        <f t="shared" si="0"/>
        <v>102.64285714285714</v>
      </c>
    </row>
    <row r="40" spans="2:11" x14ac:dyDescent="0.3">
      <c r="B40" s="25" t="s">
        <v>26</v>
      </c>
      <c r="C40" s="11">
        <v>930</v>
      </c>
      <c r="D40" s="16">
        <v>61585</v>
      </c>
      <c r="E40" s="49">
        <v>0.95340196609644712</v>
      </c>
      <c r="H40" s="25" t="s">
        <v>14</v>
      </c>
      <c r="I40" s="3">
        <v>56</v>
      </c>
      <c r="J40" s="3">
        <f t="shared" si="1"/>
        <v>1493</v>
      </c>
      <c r="K40" s="53">
        <f t="shared" si="0"/>
        <v>106.64285714285714</v>
      </c>
    </row>
    <row r="41" spans="2:11" x14ac:dyDescent="0.3">
      <c r="B41" s="25" t="s">
        <v>17</v>
      </c>
      <c r="C41" s="11">
        <v>810</v>
      </c>
      <c r="D41" s="16">
        <v>62395</v>
      </c>
      <c r="E41" s="49">
        <v>0.96594163634956265</v>
      </c>
      <c r="H41" s="25" t="s">
        <v>16</v>
      </c>
      <c r="I41" s="3">
        <v>47</v>
      </c>
      <c r="J41" s="3">
        <f t="shared" si="1"/>
        <v>1540</v>
      </c>
      <c r="K41" s="53">
        <f t="shared" si="0"/>
        <v>110</v>
      </c>
    </row>
    <row r="42" spans="2:11" x14ac:dyDescent="0.3">
      <c r="B42" s="25" t="s">
        <v>25</v>
      </c>
      <c r="C42" s="11">
        <v>730</v>
      </c>
      <c r="D42" s="16">
        <v>63125</v>
      </c>
      <c r="E42" s="49">
        <v>0.97724282065175327</v>
      </c>
      <c r="H42" s="25" t="s">
        <v>26</v>
      </c>
      <c r="I42" s="3">
        <v>31</v>
      </c>
      <c r="J42" s="3">
        <f t="shared" si="1"/>
        <v>1571</v>
      </c>
      <c r="K42" s="53">
        <f t="shared" si="0"/>
        <v>112.21428571428571</v>
      </c>
    </row>
    <row r="43" spans="2:11" x14ac:dyDescent="0.3">
      <c r="B43" s="25" t="s">
        <v>22</v>
      </c>
      <c r="C43" s="11">
        <v>600</v>
      </c>
      <c r="D43" s="16">
        <v>63725</v>
      </c>
      <c r="E43" s="49">
        <v>0.98653146528369073</v>
      </c>
      <c r="H43" s="25" t="s">
        <v>13</v>
      </c>
      <c r="I43" s="3">
        <v>30</v>
      </c>
      <c r="J43" s="3">
        <f t="shared" si="1"/>
        <v>1601</v>
      </c>
      <c r="K43" s="53">
        <f t="shared" si="0"/>
        <v>114.35714285714286</v>
      </c>
    </row>
    <row r="44" spans="2:11" x14ac:dyDescent="0.3">
      <c r="B44" s="25" t="s">
        <v>28</v>
      </c>
      <c r="C44" s="11">
        <v>590</v>
      </c>
      <c r="D44" s="16">
        <v>64315</v>
      </c>
      <c r="E44" s="49">
        <v>0.9956652991717625</v>
      </c>
      <c r="H44" s="25" t="s">
        <v>30</v>
      </c>
      <c r="I44" s="3">
        <v>30</v>
      </c>
      <c r="J44" s="3">
        <f t="shared" si="1"/>
        <v>1631</v>
      </c>
      <c r="K44" s="53">
        <f t="shared" si="0"/>
        <v>116.5</v>
      </c>
    </row>
    <row r="45" spans="2:11" ht="15" thickBot="1" x14ac:dyDescent="0.35">
      <c r="B45" s="26" t="s">
        <v>29</v>
      </c>
      <c r="C45" s="50">
        <v>280</v>
      </c>
      <c r="D45" s="51">
        <v>64595</v>
      </c>
      <c r="E45" s="52">
        <v>1</v>
      </c>
      <c r="H45" s="26" t="s">
        <v>29</v>
      </c>
      <c r="I45" s="54">
        <v>14</v>
      </c>
      <c r="J45" s="54">
        <f t="shared" si="1"/>
        <v>1645</v>
      </c>
      <c r="K45" s="55">
        <f t="shared" si="0"/>
        <v>117.5</v>
      </c>
    </row>
  </sheetData>
  <mergeCells count="7">
    <mergeCell ref="B26:E26"/>
    <mergeCell ref="H26:K26"/>
    <mergeCell ref="N14:O14"/>
    <mergeCell ref="B2:F2"/>
    <mergeCell ref="H2:I2"/>
    <mergeCell ref="K2:L2"/>
    <mergeCell ref="K14:L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AC2B-AAAB-4FF3-8463-1A686BB74A34}">
  <dimension ref="A2:D20"/>
  <sheetViews>
    <sheetView workbookViewId="0">
      <selection activeCell="A2" sqref="A2:D20"/>
    </sheetView>
  </sheetViews>
  <sheetFormatPr defaultRowHeight="14.4" x14ac:dyDescent="0.3"/>
  <cols>
    <col min="1" max="1" width="29.44140625" customWidth="1"/>
    <col min="2" max="2" width="22.6640625" style="15" customWidth="1"/>
    <col min="3" max="3" width="23.33203125" style="7" hidden="1" customWidth="1"/>
    <col min="4" max="4" width="22.6640625" style="15" customWidth="1"/>
  </cols>
  <sheetData>
    <row r="2" spans="1:4" ht="41.4" customHeight="1" x14ac:dyDescent="0.3">
      <c r="A2" s="1" t="s">
        <v>0</v>
      </c>
      <c r="B2" s="13" t="s">
        <v>43</v>
      </c>
      <c r="C2" s="13" t="s">
        <v>45</v>
      </c>
      <c r="D2" s="17" t="s">
        <v>47</v>
      </c>
    </row>
    <row r="3" spans="1:4" x14ac:dyDescent="0.3">
      <c r="A3" s="3" t="s">
        <v>19</v>
      </c>
      <c r="B3" s="11">
        <v>11440</v>
      </c>
      <c r="C3" s="16">
        <v>11440</v>
      </c>
      <c r="D3" s="15">
        <v>0.17710349098227418</v>
      </c>
    </row>
    <row r="4" spans="1:4" x14ac:dyDescent="0.3">
      <c r="A4" s="3" t="s">
        <v>18</v>
      </c>
      <c r="B4" s="11">
        <v>10000</v>
      </c>
      <c r="C4" s="16">
        <v>21440</v>
      </c>
      <c r="D4" s="15">
        <v>0.33191423484789845</v>
      </c>
    </row>
    <row r="5" spans="1:4" x14ac:dyDescent="0.3">
      <c r="A5" s="3" t="s">
        <v>30</v>
      </c>
      <c r="B5" s="11">
        <v>8100</v>
      </c>
      <c r="C5" s="16">
        <v>29540</v>
      </c>
      <c r="D5" s="15">
        <v>0.45731093737905409</v>
      </c>
    </row>
    <row r="6" spans="1:4" x14ac:dyDescent="0.3">
      <c r="A6" s="3" t="s">
        <v>20</v>
      </c>
      <c r="B6" s="11">
        <v>7560</v>
      </c>
      <c r="C6" s="16">
        <v>37100</v>
      </c>
      <c r="D6" s="15">
        <v>0.57434785974146607</v>
      </c>
    </row>
    <row r="7" spans="1:4" x14ac:dyDescent="0.3">
      <c r="A7" s="3" t="s">
        <v>14</v>
      </c>
      <c r="B7" s="11">
        <v>5040</v>
      </c>
      <c r="C7" s="16">
        <v>42140</v>
      </c>
      <c r="D7" s="15">
        <v>0.65237247464974069</v>
      </c>
    </row>
    <row r="8" spans="1:4" x14ac:dyDescent="0.3">
      <c r="A8" s="3" t="s">
        <v>23</v>
      </c>
      <c r="B8" s="11">
        <v>4800</v>
      </c>
      <c r="C8" s="16">
        <v>46940</v>
      </c>
      <c r="D8" s="15">
        <v>0.72668163170524036</v>
      </c>
    </row>
    <row r="9" spans="1:4" x14ac:dyDescent="0.3">
      <c r="A9" s="3" t="s">
        <v>15</v>
      </c>
      <c r="B9" s="11">
        <v>3600</v>
      </c>
      <c r="C9" s="16">
        <v>50540</v>
      </c>
      <c r="D9" s="15">
        <v>0.78241349949686512</v>
      </c>
    </row>
    <row r="10" spans="1:4" x14ac:dyDescent="0.3">
      <c r="A10" s="3" t="s">
        <v>13</v>
      </c>
      <c r="B10" s="11">
        <v>3300</v>
      </c>
      <c r="C10" s="16">
        <v>53840</v>
      </c>
      <c r="D10" s="15">
        <v>0.83350104497252109</v>
      </c>
    </row>
    <row r="11" spans="1:4" x14ac:dyDescent="0.3">
      <c r="A11" s="3" t="s">
        <v>16</v>
      </c>
      <c r="B11" s="11">
        <v>2820</v>
      </c>
      <c r="C11" s="16">
        <v>56660</v>
      </c>
      <c r="D11" s="15">
        <v>0.87715767474262718</v>
      </c>
    </row>
    <row r="12" spans="1:4" x14ac:dyDescent="0.3">
      <c r="A12" s="3" t="s">
        <v>27</v>
      </c>
      <c r="B12" s="11">
        <v>1600</v>
      </c>
      <c r="C12" s="16">
        <v>58260</v>
      </c>
      <c r="D12" s="15">
        <v>0.90192739376112707</v>
      </c>
    </row>
    <row r="13" spans="1:4" x14ac:dyDescent="0.3">
      <c r="A13" s="3" t="s">
        <v>24</v>
      </c>
      <c r="B13" s="11">
        <v>1240</v>
      </c>
      <c r="C13" s="16">
        <v>59500</v>
      </c>
      <c r="D13" s="15">
        <v>0.92112392600046444</v>
      </c>
    </row>
    <row r="14" spans="1:4" x14ac:dyDescent="0.3">
      <c r="A14" s="3" t="s">
        <v>21</v>
      </c>
      <c r="B14" s="11">
        <v>1155</v>
      </c>
      <c r="C14" s="16">
        <v>60655</v>
      </c>
      <c r="D14" s="15">
        <v>0.93900456691694401</v>
      </c>
    </row>
    <row r="15" spans="1:4" x14ac:dyDescent="0.3">
      <c r="A15" s="3" t="s">
        <v>26</v>
      </c>
      <c r="B15" s="11">
        <v>930</v>
      </c>
      <c r="C15" s="16">
        <v>61585</v>
      </c>
      <c r="D15" s="15">
        <v>0.95340196609644712</v>
      </c>
    </row>
    <row r="16" spans="1:4" x14ac:dyDescent="0.3">
      <c r="A16" s="3" t="s">
        <v>17</v>
      </c>
      <c r="B16" s="11">
        <v>810</v>
      </c>
      <c r="C16" s="16">
        <v>62395</v>
      </c>
      <c r="D16" s="15">
        <v>0.96594163634956265</v>
      </c>
    </row>
    <row r="17" spans="1:4" x14ac:dyDescent="0.3">
      <c r="A17" s="3" t="s">
        <v>25</v>
      </c>
      <c r="B17" s="11">
        <v>730</v>
      </c>
      <c r="C17" s="16">
        <v>63125</v>
      </c>
      <c r="D17" s="15">
        <v>0.97724282065175327</v>
      </c>
    </row>
    <row r="18" spans="1:4" x14ac:dyDescent="0.3">
      <c r="A18" s="3" t="s">
        <v>22</v>
      </c>
      <c r="B18" s="11">
        <v>600</v>
      </c>
      <c r="C18" s="16">
        <v>63725</v>
      </c>
      <c r="D18" s="15">
        <v>0.98653146528369073</v>
      </c>
    </row>
    <row r="19" spans="1:4" x14ac:dyDescent="0.3">
      <c r="A19" s="3" t="s">
        <v>28</v>
      </c>
      <c r="B19" s="11">
        <v>590</v>
      </c>
      <c r="C19" s="16">
        <v>64315</v>
      </c>
      <c r="D19" s="15">
        <v>0.9956652991717625</v>
      </c>
    </row>
    <row r="20" spans="1:4" x14ac:dyDescent="0.3">
      <c r="A20" s="3" t="s">
        <v>29</v>
      </c>
      <c r="B20" s="11">
        <v>280</v>
      </c>
      <c r="C20" s="16">
        <v>64595</v>
      </c>
      <c r="D20" s="1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6E48-FA20-4E1C-92AA-D32EC0D97B07}">
  <dimension ref="A1:D19"/>
  <sheetViews>
    <sheetView workbookViewId="0">
      <selection sqref="A1:D19"/>
    </sheetView>
  </sheetViews>
  <sheetFormatPr defaultRowHeight="14.4" x14ac:dyDescent="0.3"/>
  <cols>
    <col min="1" max="1" width="25.6640625" customWidth="1"/>
    <col min="2" max="2" width="21.109375" customWidth="1"/>
    <col min="3" max="3" width="15.77734375" hidden="1" customWidth="1"/>
    <col min="4" max="4" width="17.77734375" style="9" customWidth="1"/>
  </cols>
  <sheetData>
    <row r="1" spans="1:4" x14ac:dyDescent="0.3">
      <c r="A1" s="1" t="s">
        <v>0</v>
      </c>
      <c r="B1" s="5" t="s">
        <v>41</v>
      </c>
      <c r="C1" t="s">
        <v>46</v>
      </c>
      <c r="D1" s="8" t="s">
        <v>48</v>
      </c>
    </row>
    <row r="2" spans="1:4" x14ac:dyDescent="0.3">
      <c r="A2" s="3" t="s">
        <v>18</v>
      </c>
      <c r="B2" s="3">
        <v>400</v>
      </c>
      <c r="C2">
        <f>B2</f>
        <v>400</v>
      </c>
      <c r="D2" s="18">
        <f>C2/$C$19</f>
        <v>0.24316109422492402</v>
      </c>
    </row>
    <row r="3" spans="1:4" x14ac:dyDescent="0.3">
      <c r="A3" s="3" t="s">
        <v>19</v>
      </c>
      <c r="B3" s="3">
        <v>176</v>
      </c>
      <c r="C3">
        <f>C2+B3</f>
        <v>576</v>
      </c>
      <c r="D3" s="18">
        <f t="shared" ref="D3:D19" si="0">C3/$C$19</f>
        <v>0.35015197568389056</v>
      </c>
    </row>
    <row r="4" spans="1:4" x14ac:dyDescent="0.3">
      <c r="A4" s="3" t="s">
        <v>24</v>
      </c>
      <c r="B4" s="3">
        <v>124</v>
      </c>
      <c r="C4">
        <f t="shared" ref="C4:C19" si="1">C3+B4</f>
        <v>700</v>
      </c>
      <c r="D4" s="18">
        <f t="shared" si="0"/>
        <v>0.42553191489361702</v>
      </c>
    </row>
    <row r="5" spans="1:4" x14ac:dyDescent="0.3">
      <c r="A5" s="3" t="s">
        <v>28</v>
      </c>
      <c r="B5" s="3">
        <v>118</v>
      </c>
      <c r="C5">
        <f t="shared" si="1"/>
        <v>818</v>
      </c>
      <c r="D5" s="18">
        <f t="shared" si="0"/>
        <v>0.49726443768996959</v>
      </c>
    </row>
    <row r="6" spans="1:4" x14ac:dyDescent="0.3">
      <c r="A6" s="3" t="s">
        <v>20</v>
      </c>
      <c r="B6" s="3">
        <v>108</v>
      </c>
      <c r="C6">
        <f t="shared" si="1"/>
        <v>926</v>
      </c>
      <c r="D6" s="18">
        <f t="shared" si="0"/>
        <v>0.56291793313069904</v>
      </c>
    </row>
    <row r="7" spans="1:4" x14ac:dyDescent="0.3">
      <c r="A7" s="3" t="s">
        <v>17</v>
      </c>
      <c r="B7" s="3">
        <v>81</v>
      </c>
      <c r="C7">
        <f t="shared" si="1"/>
        <v>1007</v>
      </c>
      <c r="D7" s="18">
        <f t="shared" si="0"/>
        <v>0.61215805471124618</v>
      </c>
    </row>
    <row r="8" spans="1:4" x14ac:dyDescent="0.3">
      <c r="A8" s="3" t="s">
        <v>23</v>
      </c>
      <c r="B8" s="3">
        <v>80</v>
      </c>
      <c r="C8">
        <f t="shared" si="1"/>
        <v>1087</v>
      </c>
      <c r="D8" s="18">
        <f t="shared" si="0"/>
        <v>0.66079027355623099</v>
      </c>
    </row>
    <row r="9" spans="1:4" x14ac:dyDescent="0.3">
      <c r="A9" s="3" t="s">
        <v>27</v>
      </c>
      <c r="B9" s="3">
        <v>80</v>
      </c>
      <c r="C9">
        <f t="shared" si="1"/>
        <v>1167</v>
      </c>
      <c r="D9" s="18">
        <f t="shared" si="0"/>
        <v>0.7094224924012158</v>
      </c>
    </row>
    <row r="10" spans="1:4" x14ac:dyDescent="0.3">
      <c r="A10" s="3" t="s">
        <v>21</v>
      </c>
      <c r="B10" s="3">
        <v>77</v>
      </c>
      <c r="C10">
        <f t="shared" si="1"/>
        <v>1244</v>
      </c>
      <c r="D10" s="18">
        <f t="shared" si="0"/>
        <v>0.75623100303951363</v>
      </c>
    </row>
    <row r="11" spans="1:4" x14ac:dyDescent="0.3">
      <c r="A11" s="3" t="s">
        <v>25</v>
      </c>
      <c r="B11" s="3">
        <v>73</v>
      </c>
      <c r="C11">
        <f t="shared" si="1"/>
        <v>1317</v>
      </c>
      <c r="D11" s="18">
        <f t="shared" si="0"/>
        <v>0.80060790273556226</v>
      </c>
    </row>
    <row r="12" spans="1:4" x14ac:dyDescent="0.3">
      <c r="A12" s="3" t="s">
        <v>15</v>
      </c>
      <c r="B12" s="3">
        <v>60</v>
      </c>
      <c r="C12">
        <f t="shared" si="1"/>
        <v>1377</v>
      </c>
      <c r="D12" s="18">
        <f t="shared" si="0"/>
        <v>0.83708206686930087</v>
      </c>
    </row>
    <row r="13" spans="1:4" x14ac:dyDescent="0.3">
      <c r="A13" s="3" t="s">
        <v>22</v>
      </c>
      <c r="B13" s="3">
        <v>60</v>
      </c>
      <c r="C13">
        <f t="shared" si="1"/>
        <v>1437</v>
      </c>
      <c r="D13" s="18">
        <f t="shared" si="0"/>
        <v>0.87355623100303947</v>
      </c>
    </row>
    <row r="14" spans="1:4" x14ac:dyDescent="0.3">
      <c r="A14" s="3" t="s">
        <v>14</v>
      </c>
      <c r="B14" s="3">
        <v>56</v>
      </c>
      <c r="C14">
        <f t="shared" si="1"/>
        <v>1493</v>
      </c>
      <c r="D14" s="18">
        <f t="shared" si="0"/>
        <v>0.90759878419452888</v>
      </c>
    </row>
    <row r="15" spans="1:4" x14ac:dyDescent="0.3">
      <c r="A15" s="3" t="s">
        <v>16</v>
      </c>
      <c r="B15" s="3">
        <v>47</v>
      </c>
      <c r="C15">
        <f t="shared" si="1"/>
        <v>1540</v>
      </c>
      <c r="D15" s="18">
        <f t="shared" si="0"/>
        <v>0.93617021276595747</v>
      </c>
    </row>
    <row r="16" spans="1:4" x14ac:dyDescent="0.3">
      <c r="A16" s="3" t="s">
        <v>26</v>
      </c>
      <c r="B16" s="3">
        <v>31</v>
      </c>
      <c r="C16">
        <f t="shared" si="1"/>
        <v>1571</v>
      </c>
      <c r="D16" s="18">
        <f t="shared" si="0"/>
        <v>0.95501519756838904</v>
      </c>
    </row>
    <row r="17" spans="1:4" x14ac:dyDescent="0.3">
      <c r="A17" s="3" t="s">
        <v>13</v>
      </c>
      <c r="B17" s="3">
        <v>30</v>
      </c>
      <c r="C17">
        <f t="shared" si="1"/>
        <v>1601</v>
      </c>
      <c r="D17" s="18">
        <f t="shared" si="0"/>
        <v>0.9732522796352584</v>
      </c>
    </row>
    <row r="18" spans="1:4" x14ac:dyDescent="0.3">
      <c r="A18" s="3" t="s">
        <v>30</v>
      </c>
      <c r="B18" s="3">
        <v>30</v>
      </c>
      <c r="C18">
        <f t="shared" si="1"/>
        <v>1631</v>
      </c>
      <c r="D18" s="18">
        <f t="shared" si="0"/>
        <v>0.99148936170212765</v>
      </c>
    </row>
    <row r="19" spans="1:4" x14ac:dyDescent="0.3">
      <c r="A19" s="3" t="s">
        <v>29</v>
      </c>
      <c r="B19" s="3">
        <v>14</v>
      </c>
      <c r="C19">
        <f t="shared" si="1"/>
        <v>1645</v>
      </c>
      <c r="D19" s="18">
        <f t="shared" si="0"/>
        <v>1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Revenue Data</vt:lpstr>
      <vt:lpstr>Revenue Data (Weekly)</vt:lpstr>
      <vt:lpstr>Visuals</vt:lpstr>
      <vt:lpstr>Sales Data (Week-Wise)</vt:lpstr>
      <vt:lpstr>Calculations Done</vt:lpstr>
      <vt:lpstr>Revenue Pareto</vt:lpstr>
      <vt:lpstr>Sales 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Gagneet Kaur</dc:creator>
  <cp:lastModifiedBy>Gagneet Kaur</cp:lastModifiedBy>
  <dcterms:created xsi:type="dcterms:W3CDTF">2023-03-22T09:16:54Z</dcterms:created>
  <dcterms:modified xsi:type="dcterms:W3CDTF">2023-04-24T06:32:28Z</dcterms:modified>
</cp:coreProperties>
</file>