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5" yWindow="510" windowWidth="16185" windowHeight="5370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5621"/>
</workbook>
</file>

<file path=xl/calcChain.xml><?xml version="1.0" encoding="utf-8"?>
<calcChain xmlns="http://schemas.openxmlformats.org/spreadsheetml/2006/main">
  <c r="C127" i="2" l="1"/>
  <c r="C126" i="2"/>
  <c r="D126" i="2"/>
  <c r="H126" i="2"/>
  <c r="I126" i="2" s="1"/>
  <c r="J126" i="2"/>
  <c r="L126" i="2" s="1"/>
  <c r="D127" i="2"/>
  <c r="J127" i="2" s="1"/>
  <c r="L127" i="2" s="1"/>
  <c r="J125" i="2"/>
  <c r="L125" i="2" s="1"/>
  <c r="H125" i="2"/>
  <c r="I125" i="2" s="1"/>
  <c r="D125" i="2"/>
  <c r="C125" i="2"/>
  <c r="H127" i="2" l="1"/>
  <c r="I127" i="2" s="1"/>
  <c r="D2" i="2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L5" i="2"/>
  <c r="L6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I4" i="2" s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I6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J29" i="2" s="1"/>
  <c r="L29" i="2" s="1"/>
  <c r="D30" i="2"/>
  <c r="J30" i="2" s="1"/>
  <c r="L30" i="2" s="1"/>
  <c r="D31" i="2"/>
  <c r="J31" i="2" s="1"/>
  <c r="L31" i="2" s="1"/>
  <c r="D32" i="2"/>
  <c r="J32" i="2" s="1"/>
  <c r="L32" i="2" s="1"/>
  <c r="D33" i="2"/>
  <c r="J33" i="2" s="1"/>
  <c r="L33" i="2" s="1"/>
  <c r="D34" i="2"/>
  <c r="J34" i="2" s="1"/>
  <c r="L34" i="2" s="1"/>
  <c r="D35" i="2"/>
  <c r="J35" i="2" s="1"/>
  <c r="L35" i="2" s="1"/>
  <c r="D36" i="2"/>
  <c r="J36" i="2" s="1"/>
  <c r="L36" i="2" s="1"/>
  <c r="D37" i="2"/>
  <c r="J37" i="2" s="1"/>
  <c r="L37" i="2" s="1"/>
  <c r="D38" i="2"/>
  <c r="J38" i="2" s="1"/>
  <c r="L38" i="2" s="1"/>
  <c r="D39" i="2"/>
  <c r="J39" i="2" s="1"/>
  <c r="L39" i="2" s="1"/>
  <c r="D40" i="2"/>
  <c r="J40" i="2" s="1"/>
  <c r="L40" i="2" s="1"/>
  <c r="D41" i="2"/>
  <c r="J41" i="2" s="1"/>
  <c r="L41" i="2" s="1"/>
  <c r="D42" i="2"/>
  <c r="J42" i="2" s="1"/>
  <c r="L42" i="2" s="1"/>
  <c r="D43" i="2"/>
  <c r="J43" i="2" s="1"/>
  <c r="L43" i="2" s="1"/>
  <c r="D44" i="2"/>
  <c r="J44" i="2" s="1"/>
  <c r="L44" i="2" s="1"/>
  <c r="D45" i="2"/>
  <c r="J45" i="2" s="1"/>
  <c r="L45" i="2" s="1"/>
  <c r="D46" i="2"/>
  <c r="J46" i="2" s="1"/>
  <c r="L46" i="2" s="1"/>
  <c r="D47" i="2"/>
  <c r="J47" i="2" s="1"/>
  <c r="L47" i="2" s="1"/>
  <c r="D48" i="2"/>
  <c r="J48" i="2" s="1"/>
  <c r="L48" i="2" s="1"/>
  <c r="D49" i="2"/>
  <c r="J49" i="2" s="1"/>
  <c r="L49" i="2" s="1"/>
  <c r="D50" i="2"/>
  <c r="J50" i="2" s="1"/>
  <c r="L50" i="2" s="1"/>
  <c r="D51" i="2"/>
  <c r="J51" i="2" s="1"/>
  <c r="L51" i="2" s="1"/>
  <c r="D52" i="2"/>
  <c r="J52" i="2" s="1"/>
  <c r="L52" i="2" s="1"/>
  <c r="D53" i="2"/>
  <c r="J53" i="2" s="1"/>
  <c r="L53" i="2" s="1"/>
  <c r="D54" i="2"/>
  <c r="J54" i="2" s="1"/>
  <c r="L54" i="2" s="1"/>
  <c r="D55" i="2"/>
  <c r="J55" i="2" s="1"/>
  <c r="L55" i="2" s="1"/>
  <c r="D56" i="2"/>
  <c r="J56" i="2" s="1"/>
  <c r="L56" i="2" s="1"/>
  <c r="D57" i="2"/>
  <c r="J57" i="2" s="1"/>
  <c r="L57" i="2" s="1"/>
  <c r="D58" i="2"/>
  <c r="J58" i="2" s="1"/>
  <c r="L58" i="2" s="1"/>
  <c r="D59" i="2"/>
  <c r="J59" i="2" s="1"/>
  <c r="L59" i="2" s="1"/>
  <c r="D60" i="2"/>
  <c r="J60" i="2" s="1"/>
  <c r="L60" i="2" s="1"/>
  <c r="D61" i="2"/>
  <c r="J61" i="2" s="1"/>
  <c r="L61" i="2" s="1"/>
  <c r="D62" i="2"/>
  <c r="J62" i="2" s="1"/>
  <c r="L62" i="2" s="1"/>
  <c r="D63" i="2"/>
  <c r="J63" i="2" s="1"/>
  <c r="L63" i="2" s="1"/>
  <c r="D64" i="2"/>
  <c r="J64" i="2" s="1"/>
  <c r="L64" i="2" s="1"/>
  <c r="D65" i="2"/>
  <c r="J65" i="2" s="1"/>
  <c r="L65" i="2" s="1"/>
  <c r="D66" i="2"/>
  <c r="J66" i="2" s="1"/>
  <c r="L66" i="2" s="1"/>
  <c r="D67" i="2"/>
  <c r="J67" i="2" s="1"/>
  <c r="L67" i="2" s="1"/>
  <c r="D68" i="2"/>
  <c r="J68" i="2" s="1"/>
  <c r="L68" i="2" s="1"/>
  <c r="D69" i="2"/>
  <c r="J69" i="2" s="1"/>
  <c r="L69" i="2" s="1"/>
  <c r="D70" i="2"/>
  <c r="J70" i="2" s="1"/>
  <c r="L70" i="2" s="1"/>
  <c r="D71" i="2"/>
  <c r="J71" i="2" s="1"/>
  <c r="L71" i="2" s="1"/>
  <c r="D72" i="2"/>
  <c r="J72" i="2" s="1"/>
  <c r="L72" i="2" s="1"/>
  <c r="D73" i="2"/>
  <c r="J73" i="2" s="1"/>
  <c r="L73" i="2" s="1"/>
  <c r="D74" i="2"/>
  <c r="J74" i="2" s="1"/>
  <c r="L74" i="2" s="1"/>
  <c r="D75" i="2"/>
  <c r="J75" i="2" s="1"/>
  <c r="L75" i="2" s="1"/>
  <c r="D76" i="2"/>
  <c r="J76" i="2" s="1"/>
  <c r="L76" i="2" s="1"/>
  <c r="D77" i="2"/>
  <c r="J77" i="2" s="1"/>
  <c r="L77" i="2" s="1"/>
  <c r="D78" i="2"/>
  <c r="J78" i="2" s="1"/>
  <c r="L78" i="2" s="1"/>
  <c r="D79" i="2"/>
  <c r="J79" i="2" s="1"/>
  <c r="L79" i="2" s="1"/>
  <c r="D80" i="2"/>
  <c r="J80" i="2" s="1"/>
  <c r="L80" i="2" s="1"/>
  <c r="D81" i="2"/>
  <c r="J81" i="2" s="1"/>
  <c r="L81" i="2" s="1"/>
  <c r="D82" i="2"/>
  <c r="J82" i="2" s="1"/>
  <c r="L82" i="2" s="1"/>
  <c r="D83" i="2"/>
  <c r="J83" i="2" s="1"/>
  <c r="L83" i="2" s="1"/>
  <c r="D84" i="2"/>
  <c r="J84" i="2" s="1"/>
  <c r="L84" i="2" s="1"/>
  <c r="D85" i="2"/>
  <c r="J85" i="2" s="1"/>
  <c r="L85" i="2" s="1"/>
  <c r="D86" i="2"/>
  <c r="J86" i="2" s="1"/>
  <c r="L86" i="2" s="1"/>
  <c r="D87" i="2"/>
  <c r="J87" i="2" s="1"/>
  <c r="L87" i="2" s="1"/>
  <c r="D88" i="2"/>
  <c r="J88" i="2" s="1"/>
  <c r="L88" i="2" s="1"/>
  <c r="D89" i="2"/>
  <c r="J89" i="2" s="1"/>
  <c r="L89" i="2" s="1"/>
  <c r="D90" i="2"/>
  <c r="J90" i="2" s="1"/>
  <c r="L90" i="2" s="1"/>
  <c r="D91" i="2"/>
  <c r="J91" i="2" s="1"/>
  <c r="L91" i="2" s="1"/>
  <c r="D92" i="2"/>
  <c r="J92" i="2" s="1"/>
  <c r="L92" i="2" s="1"/>
  <c r="D93" i="2"/>
  <c r="J93" i="2" s="1"/>
  <c r="L93" i="2" s="1"/>
  <c r="D94" i="2"/>
  <c r="J94" i="2" s="1"/>
  <c r="L94" i="2" s="1"/>
  <c r="D95" i="2"/>
  <c r="J95" i="2" s="1"/>
  <c r="L95" i="2" s="1"/>
  <c r="D96" i="2"/>
  <c r="J96" i="2" s="1"/>
  <c r="L96" i="2" s="1"/>
  <c r="D97" i="2"/>
  <c r="J97" i="2" s="1"/>
  <c r="L97" i="2" s="1"/>
  <c r="D98" i="2"/>
  <c r="J98" i="2" s="1"/>
  <c r="L98" i="2" s="1"/>
  <c r="D99" i="2"/>
  <c r="J99" i="2" s="1"/>
  <c r="L99" i="2" s="1"/>
  <c r="D100" i="2"/>
  <c r="J100" i="2" s="1"/>
  <c r="L100" i="2" s="1"/>
  <c r="D101" i="2"/>
  <c r="J101" i="2" s="1"/>
  <c r="L101" i="2" s="1"/>
  <c r="D102" i="2"/>
  <c r="J102" i="2" s="1"/>
  <c r="L102" i="2" s="1"/>
  <c r="D103" i="2"/>
  <c r="J103" i="2" s="1"/>
  <c r="L103" i="2" s="1"/>
  <c r="D104" i="2"/>
  <c r="J104" i="2" s="1"/>
  <c r="L104" i="2" s="1"/>
  <c r="D105" i="2"/>
  <c r="J105" i="2" s="1"/>
  <c r="L105" i="2" s="1"/>
  <c r="D106" i="2"/>
  <c r="J106" i="2" s="1"/>
  <c r="L106" i="2" s="1"/>
  <c r="D107" i="2"/>
  <c r="J107" i="2" s="1"/>
  <c r="L107" i="2" s="1"/>
  <c r="D108" i="2"/>
  <c r="J108" i="2" s="1"/>
  <c r="L108" i="2" s="1"/>
  <c r="D109" i="2"/>
  <c r="J109" i="2" s="1"/>
  <c r="L109" i="2" s="1"/>
  <c r="D110" i="2"/>
  <c r="J110" i="2" s="1"/>
  <c r="L110" i="2" s="1"/>
  <c r="D111" i="2"/>
  <c r="J111" i="2" s="1"/>
  <c r="L111" i="2" s="1"/>
  <c r="D112" i="2"/>
  <c r="J112" i="2" s="1"/>
  <c r="L112" i="2" s="1"/>
  <c r="D113" i="2"/>
  <c r="J113" i="2" s="1"/>
  <c r="L113" i="2" s="1"/>
  <c r="D114" i="2"/>
  <c r="J114" i="2" s="1"/>
  <c r="L114" i="2" s="1"/>
  <c r="D115" i="2"/>
  <c r="J115" i="2" s="1"/>
  <c r="L115" i="2" s="1"/>
  <c r="D116" i="2"/>
  <c r="J116" i="2" s="1"/>
  <c r="L116" i="2" s="1"/>
  <c r="D117" i="2"/>
  <c r="J117" i="2" s="1"/>
  <c r="L117" i="2" s="1"/>
  <c r="D118" i="2"/>
  <c r="J118" i="2" s="1"/>
  <c r="L118" i="2" s="1"/>
  <c r="D119" i="2"/>
  <c r="J119" i="2" s="1"/>
  <c r="L119" i="2" s="1"/>
  <c r="D120" i="2"/>
  <c r="J120" i="2" s="1"/>
  <c r="L120" i="2" s="1"/>
  <c r="D121" i="2"/>
  <c r="J121" i="2" s="1"/>
  <c r="L121" i="2" s="1"/>
  <c r="D122" i="2"/>
  <c r="J122" i="2" s="1"/>
  <c r="L122" i="2" s="1"/>
  <c r="D123" i="2"/>
  <c r="J123" i="2" s="1"/>
  <c r="L123" i="2" s="1"/>
  <c r="D124" i="2"/>
  <c r="J124" i="2" s="1"/>
  <c r="L124" i="2" s="1"/>
  <c r="J2" i="2"/>
  <c r="L2" i="2" s="1"/>
  <c r="E3" i="3"/>
  <c r="E4" i="3"/>
  <c r="E2" i="3"/>
  <c r="H113" i="2" l="1"/>
  <c r="I113" i="2" s="1"/>
  <c r="H89" i="2"/>
  <c r="I89" i="2" s="1"/>
  <c r="H65" i="2"/>
  <c r="I65" i="2" s="1"/>
  <c r="H49" i="2"/>
  <c r="I49" i="2" s="1"/>
  <c r="H33" i="2"/>
  <c r="I33" i="2" s="1"/>
  <c r="H123" i="2"/>
  <c r="I123" i="2" s="1"/>
  <c r="H115" i="2"/>
  <c r="I115" i="2" s="1"/>
  <c r="H107" i="2"/>
  <c r="I107" i="2" s="1"/>
  <c r="H99" i="2"/>
  <c r="I99" i="2" s="1"/>
  <c r="H91" i="2"/>
  <c r="I91" i="2" s="1"/>
  <c r="H83" i="2"/>
  <c r="I83" i="2" s="1"/>
  <c r="H75" i="2"/>
  <c r="I75" i="2" s="1"/>
  <c r="H67" i="2"/>
  <c r="I67" i="2" s="1"/>
  <c r="H59" i="2"/>
  <c r="I59" i="2" s="1"/>
  <c r="H51" i="2"/>
  <c r="I51" i="2" s="1"/>
  <c r="H43" i="2"/>
  <c r="I43" i="2" s="1"/>
  <c r="H35" i="2"/>
  <c r="I35" i="2" s="1"/>
  <c r="H122" i="2"/>
  <c r="I122" i="2" s="1"/>
  <c r="H114" i="2"/>
  <c r="I114" i="2" s="1"/>
  <c r="H106" i="2"/>
  <c r="I106" i="2" s="1"/>
  <c r="H98" i="2"/>
  <c r="I98" i="2" s="1"/>
  <c r="H90" i="2"/>
  <c r="I90" i="2" s="1"/>
  <c r="H82" i="2"/>
  <c r="I82" i="2" s="1"/>
  <c r="H74" i="2"/>
  <c r="I74" i="2" s="1"/>
  <c r="H66" i="2"/>
  <c r="I66" i="2" s="1"/>
  <c r="H58" i="2"/>
  <c r="I58" i="2" s="1"/>
  <c r="H50" i="2"/>
  <c r="I50" i="2" s="1"/>
  <c r="H42" i="2"/>
  <c r="I42" i="2" s="1"/>
  <c r="H34" i="2"/>
  <c r="I34" i="2" s="1"/>
  <c r="H121" i="2"/>
  <c r="I121" i="2" s="1"/>
  <c r="H97" i="2"/>
  <c r="I97" i="2" s="1"/>
  <c r="H73" i="2"/>
  <c r="I73" i="2" s="1"/>
  <c r="H57" i="2"/>
  <c r="I57" i="2" s="1"/>
  <c r="H41" i="2"/>
  <c r="I41" i="2" s="1"/>
  <c r="H120" i="2"/>
  <c r="I120" i="2" s="1"/>
  <c r="H112" i="2"/>
  <c r="I112" i="2" s="1"/>
  <c r="H104" i="2"/>
  <c r="I104" i="2" s="1"/>
  <c r="H96" i="2"/>
  <c r="I96" i="2" s="1"/>
  <c r="H88" i="2"/>
  <c r="I88" i="2" s="1"/>
  <c r="H80" i="2"/>
  <c r="I80" i="2" s="1"/>
  <c r="H72" i="2"/>
  <c r="I72" i="2" s="1"/>
  <c r="H64" i="2"/>
  <c r="I64" i="2" s="1"/>
  <c r="H56" i="2"/>
  <c r="I56" i="2" s="1"/>
  <c r="H48" i="2"/>
  <c r="I48" i="2" s="1"/>
  <c r="H40" i="2"/>
  <c r="I40" i="2" s="1"/>
  <c r="H32" i="2"/>
  <c r="I32" i="2" s="1"/>
  <c r="H119" i="2"/>
  <c r="I119" i="2" s="1"/>
  <c r="H111" i="2"/>
  <c r="I111" i="2" s="1"/>
  <c r="H103" i="2"/>
  <c r="I103" i="2" s="1"/>
  <c r="H95" i="2"/>
  <c r="I95" i="2" s="1"/>
  <c r="H87" i="2"/>
  <c r="I87" i="2" s="1"/>
  <c r="H79" i="2"/>
  <c r="I79" i="2" s="1"/>
  <c r="H71" i="2"/>
  <c r="I71" i="2" s="1"/>
  <c r="H63" i="2"/>
  <c r="I63" i="2" s="1"/>
  <c r="H47" i="2"/>
  <c r="I47" i="2" s="1"/>
  <c r="H39" i="2"/>
  <c r="I39" i="2" s="1"/>
  <c r="H31" i="2"/>
  <c r="I31" i="2" s="1"/>
  <c r="H118" i="2"/>
  <c r="I118" i="2" s="1"/>
  <c r="H110" i="2"/>
  <c r="I110" i="2" s="1"/>
  <c r="H102" i="2"/>
  <c r="I102" i="2" s="1"/>
  <c r="H94" i="2"/>
  <c r="I94" i="2" s="1"/>
  <c r="H86" i="2"/>
  <c r="I86" i="2" s="1"/>
  <c r="H78" i="2"/>
  <c r="I78" i="2" s="1"/>
  <c r="H70" i="2"/>
  <c r="I70" i="2" s="1"/>
  <c r="H62" i="2"/>
  <c r="I62" i="2" s="1"/>
  <c r="H54" i="2"/>
  <c r="I54" i="2" s="1"/>
  <c r="H46" i="2"/>
  <c r="I46" i="2" s="1"/>
  <c r="H38" i="2"/>
  <c r="I38" i="2" s="1"/>
  <c r="H30" i="2"/>
  <c r="I30" i="2" s="1"/>
  <c r="H105" i="2"/>
  <c r="I105" i="2" s="1"/>
  <c r="H81" i="2"/>
  <c r="I81" i="2" s="1"/>
  <c r="H117" i="2"/>
  <c r="I117" i="2" s="1"/>
  <c r="H109" i="2"/>
  <c r="I109" i="2" s="1"/>
  <c r="H101" i="2"/>
  <c r="I101" i="2" s="1"/>
  <c r="H93" i="2"/>
  <c r="I93" i="2" s="1"/>
  <c r="H85" i="2"/>
  <c r="I85" i="2" s="1"/>
  <c r="H77" i="2"/>
  <c r="I77" i="2" s="1"/>
  <c r="H69" i="2"/>
  <c r="I69" i="2" s="1"/>
  <c r="H61" i="2"/>
  <c r="I61" i="2" s="1"/>
  <c r="H53" i="2"/>
  <c r="I53" i="2" s="1"/>
  <c r="H45" i="2"/>
  <c r="I45" i="2" s="1"/>
  <c r="H37" i="2"/>
  <c r="I37" i="2" s="1"/>
  <c r="H29" i="2"/>
  <c r="I29" i="2" s="1"/>
  <c r="H55" i="2"/>
  <c r="I55" i="2" s="1"/>
  <c r="H124" i="2"/>
  <c r="I124" i="2" s="1"/>
  <c r="H116" i="2"/>
  <c r="I116" i="2" s="1"/>
  <c r="H108" i="2"/>
  <c r="I108" i="2" s="1"/>
  <c r="H100" i="2"/>
  <c r="I100" i="2" s="1"/>
  <c r="H92" i="2"/>
  <c r="I92" i="2" s="1"/>
  <c r="H84" i="2"/>
  <c r="I84" i="2" s="1"/>
  <c r="H76" i="2"/>
  <c r="I76" i="2" s="1"/>
  <c r="H68" i="2"/>
  <c r="I68" i="2" s="1"/>
  <c r="H60" i="2"/>
  <c r="I60" i="2" s="1"/>
  <c r="H52" i="2"/>
  <c r="I52" i="2" s="1"/>
  <c r="H44" i="2"/>
  <c r="I44" i="2" s="1"/>
  <c r="H36" i="2"/>
  <c r="I36" i="2" s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C4" i="3" s="1"/>
  <c r="H20" i="2"/>
  <c r="I20" i="2" s="1"/>
  <c r="H2" i="2"/>
  <c r="I2" i="2" s="1"/>
  <c r="E5" i="3"/>
  <c r="C2" i="3" l="1"/>
  <c r="B4" i="3"/>
  <c r="B3" i="3"/>
  <c r="I13" i="2"/>
  <c r="C3" i="3" s="1"/>
  <c r="B2" i="3"/>
  <c r="C5" i="3" l="1"/>
  <c r="B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9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95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2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<sst xmlns="http://schemas.openxmlformats.org/spreadsheetml/2006/main" count="2015" uniqueCount="306">
  <si>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</si>
  <si>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</si>
  <si>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</si>
  <si>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</si>
  <si>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</si>
  <si>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</si>
  <si>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</si>
  <si>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</si>
  <si>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</si>
  <si>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</si>
  <si>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</si>
  <si>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</si>
  <si>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</si>
  <si>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</si>
  <si>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</si>
  <si>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</si>
  <si>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</si>
  <si>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</si>
  <si>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</si>
  <si>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</si>
  <si>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</si>
  <si>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</si>
  <si>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</si>
  <si>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</si>
  <si>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</si>
  <si>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</si>
  <si>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</si>
  <si>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</si>
  <si>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</si>
  <si>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</si>
  <si>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</si>
  <si>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</si>
  <si>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</si>
  <si>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</si>
  <si>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</si>
  <si>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</si>
  <si>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</si>
  <si>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</si>
  <si>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</si>
  <si>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</si>
  <si>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</si>
  <si>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</si>
  <si>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</si>
  <si>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</si>
  <si>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</si>
  <si>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</si>
  <si>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</si>
  <si>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</si>
  <si>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</si>
  <si>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</si>
  <si>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</si>
  <si>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</si>
  <si>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</si>
  <si>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</si>
  <si>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</si>
  <si>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</si>
  <si>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</si>
  <si>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</si>
  <si>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</si>
  <si>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</si>
  <si>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</si>
  <si>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</si>
  <si>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</si>
  <si>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</si>
  <si>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</si>
  <si>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</si>
  <si>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</si>
  <si>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</si>
  <si>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</si>
  <si>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</si>
  <si>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</si>
  <si>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</si>
  <si>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</si>
  <si>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</si>
  <si>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</si>
  <si>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</si>
  <si>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</si>
  <si>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</si>
  <si>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</si>
  <si>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</si>
  <si>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</si>
  <si>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</si>
  <si>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</si>
  <si>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</si>
  <si>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</si>
  <si>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</si>
  <si>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</si>
  <si>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</si>
  <si>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</si>
  <si>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</si>
  <si>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</si>
  <si>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</si>
  <si>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</si>
  <si>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</si>
  <si>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</si>
  <si>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</si>
  <si>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</si>
  <si>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</si>
  <si>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</si>
  <si>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</si>
  <si>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</si>
  <si>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</si>
  <si>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</si>
  <si>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</si>
  <si>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</si>
  <si>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</si>
  <si>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</si>
  <si>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</si>
  <si>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</si>
  <si>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</si>
  <si>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</si>
  <si>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</si>
  <si>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</si>
  <si>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</si>
  <si>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</si>
  <si>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</si>
  <si>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</si>
  <si>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</si>
  <si>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</si>
  <si>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</si>
  <si>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</si>
  <si>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</si>
  <si>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</si>
  <si>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</si>
  <si>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</si>
  <si>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</si>
  <si>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</si>
  <si>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</si>
  <si>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</si>
  <si>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</si>
  <si>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</si>
  <si>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</si>
  <si>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</si>
  <si>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</si>
  <si>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</si>
  <si>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</si>
  <si>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</si>
  <si>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</si>
  <si>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</si>
  <si>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</si>
  <si>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</si>
  <si>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</si>
  <si>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</si>
  <si>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</si>
  <si>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</si>
  <si>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</si>
  <si>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</si>
  <si>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</si>
  <si>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</si>
  <si>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</si>
  <si>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</si>
  <si>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</si>
  <si>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</si>
  <si>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</si>
  <si>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</si>
  <si>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</si>
  <si>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</si>
  <si>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</si>
  <si>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</si>
  <si>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</si>
  <si>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</si>
  <si>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</si>
  <si>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</si>
  <si>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</si>
  <si>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</si>
  <si>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</si>
  <si>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</si>
  <si>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</si>
  <si>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</si>
  <si>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</si>
  <si>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</si>
  <si>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</si>
  <si>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</si>
  <si>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</si>
  <si>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</si>
  <si>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</si>
  <si>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</si>
  <si>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</si>
  <si>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</si>
  <si>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</si>
  <si>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</si>
  <si>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</si>
  <si>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</si>
  <si>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</si>
  <si>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</si>
  <si>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</si>
  <si>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</si>
  <si>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</si>
  <si>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</si>
  <si>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</si>
  <si>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</si>
  <si>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</si>
  <si>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</si>
  <si>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</si>
  <si>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</si>
  <si>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</si>
  <si>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</si>
  <si>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</si>
  <si>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</si>
  <si>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</si>
  <si>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</si>
  <si>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</si>
  <si>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</si>
  <si>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</si>
  <si>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</si>
  <si>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</si>
  <si>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</si>
  <si>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</si>
  <si>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</si>
  <si>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</si>
  <si>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</si>
  <si>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</si>
  <si>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</si>
  <si>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</si>
  <si>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</si>
  <si>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</si>
  <si>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</si>
  <si>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</si>
  <si>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</si>
  <si>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</si>
  <si>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</si>
  <si>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</si>
  <si>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</si>
  <si>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</si>
  <si>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</si>
  <si>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</si>
  <si>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</si>
  <si>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</si>
  <si>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</si>
  <si>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</si>
  <si>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</si>
  <si>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</si>
  <si>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</si>
  <si>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</si>
  <si>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</si>
  <si>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</si>
  <si>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</si>
  <si>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</si>
  <si>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</si>
  <si>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</si>
  <si>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</si>
  <si>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</si>
  <si>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</si>
  <si>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</si>
  <si>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</si>
  <si>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</si>
  <si>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</si>
  <si>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</si>
  <si>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</si>
  <si>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</si>
  <si>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</si>
  <si>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</si>
  <si>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</si>
  <si>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</si>
  <si>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</si>
  <si>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</si>
  <si>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</si>
  <si>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</si>
  <si>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</si>
  <si>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</si>
  <si>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</si>
  <si>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</si>
  <si>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</si>
  <si>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</si>
  <si>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</si>
  <si>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</si>
  <si>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</si>
  <si>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</si>
  <si>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</si>
  <si>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</si>
  <si>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</si>
  <si>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</si>
  <si>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</si>
  <si>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</si>
  <si>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</si>
  <si>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</si>
  <si>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</si>
  <si>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</si>
  <si>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</si>
  <si>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</si>
  <si>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</si>
  <si>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</si>
  <si>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</si>
  <si>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</si>
  <si>
    <t>9854_KPC_L1</t>
  </si>
  <si>
    <t>9855_KPC_L2</t>
  </si>
  <si>
    <t>GORline1</t>
  </si>
  <si>
    <t>GORline2</t>
  </si>
  <si>
    <t>15_U2_L2</t>
  </si>
  <si>
    <t>437_9841_U2_L2</t>
  </si>
  <si>
    <t>439_U2_L2</t>
  </si>
  <si>
    <t>442_9831_U2_L2</t>
  </si>
  <si>
    <t>818_U2_L2</t>
  </si>
  <si>
    <t>918_U2_L2</t>
  </si>
  <si>
    <t>5887_U2_L2</t>
  </si>
  <si>
    <t>9805_U2_L2</t>
  </si>
  <si>
    <t>9808_U2_L2</t>
  </si>
  <si>
    <t>9815_U2_L2</t>
  </si>
  <si>
    <t>9847_KPC_L1</t>
  </si>
  <si>
    <t>9853_KPC_L1</t>
  </si>
  <si>
    <t>9853_KPC_L2</t>
  </si>
  <si>
    <t>9853_KPC_LT</t>
  </si>
  <si>
    <t>9854_KPC_L2</t>
  </si>
  <si>
    <t>9854_KPC_LT</t>
  </si>
  <si>
    <t>9855_KPC_L1</t>
  </si>
  <si>
    <t>9855_KPC_LT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</si>
</sst>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_);_(* \(#,##0.0\);_(* &quot;-&quot;??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1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  <xf numFmtId="0" fontId="3" fillId="2" borderId="10" xfId="42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89">
    <cellStyle name="Comma 2" xfId="15"/>
    <cellStyle name="Comma 2 2" xfId="7"/>
    <cellStyle name="Comma 2 2 2" xfId="53"/>
    <cellStyle name="Comma 2 3" xfId="10"/>
    <cellStyle name="Comma 2 3 2" xfId="52"/>
    <cellStyle name="Comma 2 4" xfId="48"/>
    <cellStyle name="Comma 3" xfId="2"/>
    <cellStyle name="Comma 3 2" xfId="19"/>
    <cellStyle name="Comma 3 2 2" xfId="54"/>
    <cellStyle name="Comma 3 3" xfId="47"/>
    <cellStyle name="Comma 4" xfId="23"/>
    <cellStyle name="Comma 4 2" xfId="29"/>
    <cellStyle name="Comma 4 2 2" xfId="51"/>
    <cellStyle name="Comma 4 3" xfId="49"/>
    <cellStyle name="Comma 5" xfId="17"/>
    <cellStyle name="Comma 5 2" xfId="46"/>
    <cellStyle name="Currency 2" xfId="33"/>
    <cellStyle name="Currency 2 2" xfId="11"/>
    <cellStyle name="Currency 2 2 2" xfId="57"/>
    <cellStyle name="Currency 2 3" xfId="56"/>
    <cellStyle name="Currency 3" xfId="30"/>
    <cellStyle name="Currency 3 2" xfId="39"/>
    <cellStyle name="Currency 3 2 2" xfId="59"/>
    <cellStyle name="Currency 3 3" xfId="58"/>
    <cellStyle name="Currency 4" xfId="3"/>
    <cellStyle name="Currency 4 2" xfId="9"/>
    <cellStyle name="Currency 4 2 2" xfId="61"/>
    <cellStyle name="Currency 4 3" xfId="60"/>
    <cellStyle name="Currency 5" xfId="8"/>
    <cellStyle name="Currency 5 2" xfId="6"/>
    <cellStyle name="Currency 5 2 2" xfId="63"/>
    <cellStyle name="Currency 5 3" xfId="62"/>
    <cellStyle name="Currency 6" xfId="37"/>
    <cellStyle name="Currency 6 2" xfId="64"/>
    <cellStyle name="Currency 7" xfId="45"/>
    <cellStyle name="Currency 7 2" xfId="55"/>
    <cellStyle name="Hyperlink 2" xfId="18"/>
    <cellStyle name="Hyperlink 2 2" xfId="13"/>
    <cellStyle name="Hyperlink 2 2 2" xfId="66"/>
    <cellStyle name="Hyperlink 2 3" xfId="65"/>
    <cellStyle name="Normal" xfId="0" builtinId="0"/>
    <cellStyle name="Normal 10" xfId="31"/>
    <cellStyle name="Normal 10 2" xfId="50"/>
    <cellStyle name="Normal 2" xfId="41"/>
    <cellStyle name="Normal 2 2" xfId="44"/>
    <cellStyle name="Normal 2 3" xfId="67"/>
    <cellStyle name="Normal 3" xfId="20"/>
    <cellStyle name="Normal 3 2" xfId="42"/>
    <cellStyle name="Normal 3 2 2" xfId="69"/>
    <cellStyle name="Normal 3 3" xfId="68"/>
    <cellStyle name="Normal 4" xfId="35"/>
    <cellStyle name="Normal 4 2" xfId="70"/>
    <cellStyle name="Normal 5" xfId="36"/>
    <cellStyle name="Normal 5 2" xfId="28"/>
    <cellStyle name="Normal 5 2 2" xfId="72"/>
    <cellStyle name="Normal 5 3" xfId="71"/>
    <cellStyle name="Normal 6" xfId="34"/>
    <cellStyle name="Normal 7" xfId="21"/>
    <cellStyle name="Normal 7 2" xfId="32"/>
    <cellStyle name="Normal 7 2 2" xfId="74"/>
    <cellStyle name="Normal 7 3" xfId="73"/>
    <cellStyle name="Normal 8" xfId="22"/>
    <cellStyle name="Normal 8 2" xfId="4"/>
    <cellStyle name="Normal 8 2 2" xfId="76"/>
    <cellStyle name="Normal 8 3" xfId="75"/>
    <cellStyle name="Normal 9" xfId="14"/>
    <cellStyle name="Normal 9 2" xfId="43"/>
    <cellStyle name="Normal 9 2 2" xfId="78"/>
    <cellStyle name="Normal 9 3" xfId="77"/>
    <cellStyle name="Percent 2" xfId="24"/>
    <cellStyle name="Percent 2 2" xfId="5"/>
    <cellStyle name="Percent 2 2 2" xfId="81"/>
    <cellStyle name="Percent 2 3" xfId="80"/>
    <cellStyle name="Percent 3" xfId="40"/>
    <cellStyle name="Percent 3 2" xfId="25"/>
    <cellStyle name="Percent 3 2 2" xfId="83"/>
    <cellStyle name="Percent 3 3" xfId="82"/>
    <cellStyle name="Percent 4" xfId="26"/>
    <cellStyle name="Percent 4 2" xfId="16"/>
    <cellStyle name="Percent 4 2 2" xfId="85"/>
    <cellStyle name="Percent 4 3" xfId="84"/>
    <cellStyle name="Percent 5" xfId="1"/>
    <cellStyle name="Percent 5 2" xfId="27"/>
    <cellStyle name="Percent 5 2 2" xfId="87"/>
    <cellStyle name="Percent 5 3" xfId="86"/>
    <cellStyle name="Percent 6" xfId="38"/>
    <cellStyle name="Percent 6 2" xfId="88"/>
    <cellStyle name="Percent 7" xfId="12"/>
    <cellStyle name="Percent 7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41696"/>
        <c:axId val="237347584"/>
      </c:scatterChart>
      <c:valAx>
        <c:axId val="23734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347584"/>
        <c:crosses val="autoZero"/>
        <c:crossBetween val="midCat"/>
      </c:valAx>
      <c:valAx>
        <c:axId val="23734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341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22"/>
  <sheetViews>
    <sheetView topLeftCell="A289" zoomScaleNormal="100" workbookViewId="0">
      <selection activeCell="F328" sqref="F328"/>
    </sheetView>
  </sheetViews>
  <sheetFormatPr defaultColWidth="11.5703125" defaultRowHeight="15" x14ac:dyDescent="0.25"/>
  <cols>
    <col min="1" max="3" width="15" customWidth="1"/>
    <col min="4" max="4" width="16.5703125" bestFit="1" customWidth="1"/>
    <col min="5" max="6" width="16.5703125" customWidth="1"/>
    <col min="7" max="7" width="27.42578125" customWidth="1"/>
    <col min="8" max="8" width="16.5703125" customWidth="1"/>
    <col min="9" max="9" width="15" customWidth="1"/>
  </cols>
  <sheetData>
    <row r="1" spans="1:9" ht="15" customHeight="1" thickBot="1" x14ac:dyDescent="0.3">
      <c r="A1" s="17" t="s">
        <v>0</v>
      </c>
      <c r="B1" s="16" t="s">
        <v>1</v>
      </c>
      <c r="C1" s="18" t="s">
        <v>2</v>
      </c>
      <c r="D1" s="19"/>
      <c r="E1" s="19"/>
      <c r="F1" s="19"/>
      <c r="G1" s="19"/>
      <c r="H1" s="20"/>
      <c r="I1" s="11"/>
    </row>
    <row r="2" spans="1:9" ht="15" customHeight="1" thickBot="1" x14ac:dyDescent="0.3">
      <c r="A2" s="21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ht="14.45" customHeight="1" x14ac:dyDescent="0.25">
      <c r="A3" s="27">
        <v>15</v>
      </c>
      <c r="B3" s="27" t="s">
        <v>9</v>
      </c>
      <c r="C3" s="26" t="s">
        <v>10</v>
      </c>
      <c r="D3" s="28" t="s">
        <v>11</v>
      </c>
      <c r="E3" s="29">
        <v>7</v>
      </c>
      <c r="F3" s="26" t="s">
        <v>12</v>
      </c>
      <c r="G3" s="28" t="s">
        <v>13</v>
      </c>
      <c r="H3" s="28">
        <v>1</v>
      </c>
      <c r="I3" s="5" t="s">
        <v>10</v>
      </c>
    </row>
    <row r="4" spans="1:9" ht="14.45" customHeight="1" x14ac:dyDescent="0.25">
      <c r="A4" s="35">
        <v>15</v>
      </c>
      <c r="B4" s="35" t="s">
        <v>9</v>
      </c>
      <c r="C4" s="34" t="s">
        <v>10</v>
      </c>
      <c r="D4" s="36" t="s">
        <v>11</v>
      </c>
      <c r="E4" s="37">
        <v>7</v>
      </c>
      <c r="F4" s="34" t="s">
        <v>14</v>
      </c>
      <c r="G4" s="36" t="s">
        <v>15</v>
      </c>
      <c r="H4" s="36"/>
      <c r="I4" s="6" t="s">
        <v>10</v>
      </c>
    </row>
    <row r="5" spans="1:9" ht="15" customHeight="1" x14ac:dyDescent="0.25">
      <c r="A5" s="35">
        <v>15</v>
      </c>
      <c r="B5" s="35" t="s">
        <v>9</v>
      </c>
      <c r="C5" s="34" t="s">
        <v>16</v>
      </c>
      <c r="D5" s="36" t="s">
        <v>17</v>
      </c>
      <c r="E5" s="37" t="s">
        <v>286</v>
      </c>
      <c r="F5" s="34"/>
      <c r="G5" s="36" t="s">
        <v>18</v>
      </c>
      <c r="H5" s="36"/>
      <c r="I5" s="6" t="s">
        <v>16</v>
      </c>
    </row>
    <row r="6" spans="1:9" ht="14.45" customHeight="1" thickBot="1" x14ac:dyDescent="0.3">
      <c r="A6" s="31">
        <v>15</v>
      </c>
      <c r="B6" s="31" t="s">
        <v>9</v>
      </c>
      <c r="C6" s="30" t="s">
        <v>16</v>
      </c>
      <c r="D6" s="32" t="s">
        <v>17</v>
      </c>
      <c r="E6" s="33" t="s">
        <v>287</v>
      </c>
      <c r="F6" s="30"/>
      <c r="G6" s="32" t="s">
        <v>288</v>
      </c>
      <c r="H6" s="32"/>
      <c r="I6" s="7" t="s">
        <v>16</v>
      </c>
    </row>
    <row r="7" spans="1:9" ht="14.45" customHeight="1" x14ac:dyDescent="0.25">
      <c r="A7" s="27" t="s">
        <v>19</v>
      </c>
      <c r="B7" s="26" t="s">
        <v>20</v>
      </c>
      <c r="C7" s="26" t="s">
        <v>16</v>
      </c>
      <c r="D7" s="28" t="s">
        <v>21</v>
      </c>
      <c r="E7" s="29">
        <v>7</v>
      </c>
      <c r="F7" s="39" t="s">
        <v>12</v>
      </c>
      <c r="G7" s="39" t="s">
        <v>22</v>
      </c>
      <c r="H7" s="28">
        <v>1</v>
      </c>
      <c r="I7" s="5" t="s">
        <v>16</v>
      </c>
    </row>
    <row r="8" spans="1:9" ht="15" customHeight="1" x14ac:dyDescent="0.25">
      <c r="A8" s="35" t="s">
        <v>19</v>
      </c>
      <c r="B8" s="34" t="s">
        <v>20</v>
      </c>
      <c r="C8" s="34" t="s">
        <v>16</v>
      </c>
      <c r="D8" s="36" t="s">
        <v>21</v>
      </c>
      <c r="E8" s="37">
        <v>7</v>
      </c>
      <c r="F8" s="38" t="s">
        <v>14</v>
      </c>
      <c r="G8" s="38" t="s">
        <v>23</v>
      </c>
      <c r="H8" s="36"/>
      <c r="I8" s="6" t="s">
        <v>16</v>
      </c>
    </row>
    <row r="9" spans="1:9" ht="14.45" customHeight="1" thickBot="1" x14ac:dyDescent="0.3">
      <c r="A9" s="31" t="s">
        <v>19</v>
      </c>
      <c r="B9" s="30" t="s">
        <v>20</v>
      </c>
      <c r="C9" s="30" t="s">
        <v>24</v>
      </c>
      <c r="D9" s="32" t="s">
        <v>17</v>
      </c>
      <c r="E9" s="33">
        <v>16</v>
      </c>
      <c r="F9" s="32"/>
      <c r="G9" s="32" t="s">
        <v>25</v>
      </c>
      <c r="H9" s="32"/>
      <c r="I9" s="7" t="s">
        <v>24</v>
      </c>
    </row>
    <row r="10" spans="1:9" ht="14.45" customHeight="1" x14ac:dyDescent="0.25">
      <c r="A10" s="27">
        <v>116</v>
      </c>
      <c r="B10" s="26" t="s">
        <v>20</v>
      </c>
      <c r="C10" s="26" t="s">
        <v>16</v>
      </c>
      <c r="D10" s="28" t="s">
        <v>21</v>
      </c>
      <c r="E10" s="29">
        <v>2</v>
      </c>
      <c r="F10" s="39" t="s">
        <v>12</v>
      </c>
      <c r="G10" s="28" t="s">
        <v>26</v>
      </c>
      <c r="H10" s="28"/>
      <c r="I10" s="5" t="s">
        <v>16</v>
      </c>
    </row>
    <row r="11" spans="1:9" ht="14.45" customHeight="1" x14ac:dyDescent="0.25">
      <c r="A11" s="35">
        <v>116</v>
      </c>
      <c r="B11" s="34" t="s">
        <v>20</v>
      </c>
      <c r="C11" s="34" t="s">
        <v>16</v>
      </c>
      <c r="D11" s="36" t="s">
        <v>21</v>
      </c>
      <c r="E11" s="37">
        <v>2</v>
      </c>
      <c r="F11" s="38" t="s">
        <v>27</v>
      </c>
      <c r="G11" s="38" t="s">
        <v>28</v>
      </c>
      <c r="H11" s="36"/>
      <c r="I11" s="6" t="s">
        <v>16</v>
      </c>
    </row>
    <row r="12" spans="1:9" ht="15" customHeight="1" x14ac:dyDescent="0.25">
      <c r="A12" s="35">
        <v>116</v>
      </c>
      <c r="B12" s="34" t="s">
        <v>20</v>
      </c>
      <c r="C12" s="34" t="s">
        <v>16</v>
      </c>
      <c r="D12" s="36" t="s">
        <v>21</v>
      </c>
      <c r="E12" s="37">
        <v>2</v>
      </c>
      <c r="F12" s="38" t="s">
        <v>14</v>
      </c>
      <c r="G12" s="38" t="s">
        <v>29</v>
      </c>
      <c r="H12" s="36"/>
      <c r="I12" s="6" t="s">
        <v>16</v>
      </c>
    </row>
    <row r="13" spans="1:9" ht="14.45" customHeight="1" thickBot="1" x14ac:dyDescent="0.3">
      <c r="A13" s="31">
        <v>116</v>
      </c>
      <c r="B13" s="30" t="s">
        <v>20</v>
      </c>
      <c r="C13" s="30" t="s">
        <v>24</v>
      </c>
      <c r="D13" s="32" t="s">
        <v>17</v>
      </c>
      <c r="E13" s="33">
        <v>23</v>
      </c>
      <c r="F13" s="32"/>
      <c r="G13" s="32" t="s">
        <v>30</v>
      </c>
      <c r="H13" s="32">
        <v>1</v>
      </c>
      <c r="I13" s="7" t="s">
        <v>24</v>
      </c>
    </row>
    <row r="14" spans="1:9" ht="14.45" customHeight="1" x14ac:dyDescent="0.25">
      <c r="A14" s="41">
        <v>117</v>
      </c>
      <c r="B14" s="26" t="s">
        <v>31</v>
      </c>
      <c r="C14" s="26" t="s">
        <v>10</v>
      </c>
      <c r="D14" s="28" t="s">
        <v>32</v>
      </c>
      <c r="E14" s="29">
        <v>4</v>
      </c>
      <c r="F14" s="39" t="s">
        <v>12</v>
      </c>
      <c r="G14" s="28" t="s">
        <v>33</v>
      </c>
      <c r="H14" s="28">
        <v>1</v>
      </c>
      <c r="I14" s="5" t="s">
        <v>10</v>
      </c>
    </row>
    <row r="15" spans="1:9" ht="15" customHeight="1" x14ac:dyDescent="0.25">
      <c r="A15" s="40">
        <v>117</v>
      </c>
      <c r="B15" s="34" t="s">
        <v>31</v>
      </c>
      <c r="C15" s="34" t="s">
        <v>10</v>
      </c>
      <c r="D15" s="36" t="s">
        <v>32</v>
      </c>
      <c r="E15" s="37">
        <v>4</v>
      </c>
      <c r="F15" s="38" t="s">
        <v>27</v>
      </c>
      <c r="G15" s="38" t="s">
        <v>34</v>
      </c>
      <c r="H15" s="36"/>
      <c r="I15" s="6" t="s">
        <v>10</v>
      </c>
    </row>
    <row r="16" spans="1:9" ht="15" customHeight="1" thickBot="1" x14ac:dyDescent="0.3">
      <c r="A16" s="40">
        <v>117</v>
      </c>
      <c r="B16" s="34" t="s">
        <v>31</v>
      </c>
      <c r="C16" s="34" t="s">
        <v>10</v>
      </c>
      <c r="D16" s="36" t="s">
        <v>32</v>
      </c>
      <c r="E16" s="37">
        <v>4</v>
      </c>
      <c r="F16" s="38" t="s">
        <v>14</v>
      </c>
      <c r="G16" s="38" t="s">
        <v>35</v>
      </c>
      <c r="H16" s="36"/>
      <c r="I16" s="6" t="s">
        <v>10</v>
      </c>
    </row>
    <row r="17" spans="1:9" ht="15.75" thickBot="1" x14ac:dyDescent="0.3">
      <c r="A17" s="43">
        <v>121</v>
      </c>
      <c r="B17" s="23" t="s">
        <v>24</v>
      </c>
      <c r="C17" s="23" t="s">
        <v>24</v>
      </c>
      <c r="D17" s="24" t="s">
        <v>17</v>
      </c>
      <c r="E17" s="25">
        <v>33</v>
      </c>
      <c r="F17" s="24"/>
      <c r="G17" s="24"/>
      <c r="H17" s="24">
        <v>1</v>
      </c>
      <c r="I17" s="8" t="s">
        <v>24</v>
      </c>
    </row>
    <row r="18" spans="1:9" x14ac:dyDescent="0.25">
      <c r="A18" s="27" t="s">
        <v>36</v>
      </c>
      <c r="B18" s="26" t="s">
        <v>20</v>
      </c>
      <c r="C18" s="26" t="s">
        <v>16</v>
      </c>
      <c r="D18" s="28" t="s">
        <v>21</v>
      </c>
      <c r="E18" s="29">
        <v>7</v>
      </c>
      <c r="F18" s="39" t="s">
        <v>12</v>
      </c>
      <c r="G18" s="28" t="s">
        <v>37</v>
      </c>
      <c r="H18" s="28">
        <v>1</v>
      </c>
      <c r="I18" s="5" t="s">
        <v>16</v>
      </c>
    </row>
    <row r="19" spans="1:9" x14ac:dyDescent="0.25">
      <c r="A19" s="35" t="s">
        <v>36</v>
      </c>
      <c r="B19" s="34" t="s">
        <v>20</v>
      </c>
      <c r="C19" s="34" t="s">
        <v>16</v>
      </c>
      <c r="D19" s="36" t="s">
        <v>21</v>
      </c>
      <c r="E19" s="37">
        <v>7</v>
      </c>
      <c r="F19" s="38" t="s">
        <v>27</v>
      </c>
      <c r="G19" s="36" t="s">
        <v>38</v>
      </c>
      <c r="H19" s="36"/>
      <c r="I19" s="6" t="s">
        <v>16</v>
      </c>
    </row>
    <row r="20" spans="1:9" ht="15" customHeight="1" x14ac:dyDescent="0.25">
      <c r="A20" s="35" t="s">
        <v>36</v>
      </c>
      <c r="B20" s="34" t="s">
        <v>20</v>
      </c>
      <c r="C20" s="34" t="s">
        <v>16</v>
      </c>
      <c r="D20" s="36" t="s">
        <v>21</v>
      </c>
      <c r="E20" s="37">
        <v>7</v>
      </c>
      <c r="F20" s="38" t="s">
        <v>14</v>
      </c>
      <c r="G20" s="36" t="s">
        <v>39</v>
      </c>
      <c r="H20" s="36"/>
      <c r="I20" s="6" t="s">
        <v>16</v>
      </c>
    </row>
    <row r="21" spans="1:9" ht="15" customHeight="1" thickBot="1" x14ac:dyDescent="0.3">
      <c r="A21" s="31" t="s">
        <v>36</v>
      </c>
      <c r="B21" s="30" t="s">
        <v>20</v>
      </c>
      <c r="C21" s="30" t="s">
        <v>24</v>
      </c>
      <c r="D21" s="32" t="s">
        <v>17</v>
      </c>
      <c r="E21" s="33">
        <v>2</v>
      </c>
      <c r="F21" s="32"/>
      <c r="G21" s="32" t="s">
        <v>40</v>
      </c>
      <c r="H21" s="32"/>
      <c r="I21" s="7" t="s">
        <v>24</v>
      </c>
    </row>
    <row r="22" spans="1:9" ht="15" customHeight="1" thickBot="1" x14ac:dyDescent="0.3">
      <c r="A22" s="43" t="s">
        <v>41</v>
      </c>
      <c r="B22" s="23" t="s">
        <v>24</v>
      </c>
      <c r="C22" s="23" t="s">
        <v>24</v>
      </c>
      <c r="D22" s="24" t="s">
        <v>17</v>
      </c>
      <c r="E22" s="25">
        <v>11</v>
      </c>
      <c r="F22" s="24"/>
      <c r="G22" s="24"/>
      <c r="H22" s="24">
        <v>1</v>
      </c>
      <c r="I22" s="8" t="s">
        <v>24</v>
      </c>
    </row>
    <row r="23" spans="1:9" ht="15" customHeight="1" thickBot="1" x14ac:dyDescent="0.3">
      <c r="A23" s="43">
        <v>145</v>
      </c>
      <c r="B23" s="23" t="s">
        <v>24</v>
      </c>
      <c r="C23" s="23" t="s">
        <v>24</v>
      </c>
      <c r="D23" s="24" t="s">
        <v>17</v>
      </c>
      <c r="E23" s="25">
        <v>8</v>
      </c>
      <c r="F23" s="24"/>
      <c r="G23" s="24"/>
      <c r="H23" s="24">
        <v>1</v>
      </c>
      <c r="I23" s="8" t="s">
        <v>24</v>
      </c>
    </row>
    <row r="24" spans="1:9" ht="15.75" thickBot="1" x14ac:dyDescent="0.3">
      <c r="A24" s="43">
        <v>152</v>
      </c>
      <c r="B24" s="23" t="s">
        <v>24</v>
      </c>
      <c r="C24" s="23" t="s">
        <v>24</v>
      </c>
      <c r="D24" s="24" t="s">
        <v>17</v>
      </c>
      <c r="E24" s="25">
        <v>17</v>
      </c>
      <c r="F24" s="24"/>
      <c r="G24" s="24"/>
      <c r="H24" s="24">
        <v>1</v>
      </c>
      <c r="I24" s="8" t="s">
        <v>24</v>
      </c>
    </row>
    <row r="25" spans="1:9" x14ac:dyDescent="0.25">
      <c r="A25" s="27">
        <v>153</v>
      </c>
      <c r="B25" s="26" t="s">
        <v>20</v>
      </c>
      <c r="C25" s="26" t="s">
        <v>16</v>
      </c>
      <c r="D25" s="28" t="s">
        <v>21</v>
      </c>
      <c r="E25" s="29">
        <v>9</v>
      </c>
      <c r="F25" s="39" t="s">
        <v>12</v>
      </c>
      <c r="G25" s="28" t="s">
        <v>42</v>
      </c>
      <c r="H25" s="28">
        <v>1</v>
      </c>
      <c r="I25" s="5" t="s">
        <v>16</v>
      </c>
    </row>
    <row r="26" spans="1:9" x14ac:dyDescent="0.25">
      <c r="A26" s="35">
        <v>153</v>
      </c>
      <c r="B26" s="34" t="s">
        <v>20</v>
      </c>
      <c r="C26" s="34" t="s">
        <v>16</v>
      </c>
      <c r="D26" s="36" t="s">
        <v>21</v>
      </c>
      <c r="E26" s="37">
        <v>9</v>
      </c>
      <c r="F26" s="36" t="s">
        <v>27</v>
      </c>
      <c r="G26" s="36" t="s">
        <v>43</v>
      </c>
      <c r="H26" s="36"/>
      <c r="I26" s="6" t="s">
        <v>16</v>
      </c>
    </row>
    <row r="27" spans="1:9" ht="15" customHeight="1" x14ac:dyDescent="0.25">
      <c r="A27" s="35">
        <v>153</v>
      </c>
      <c r="B27" s="34" t="s">
        <v>20</v>
      </c>
      <c r="C27" s="34" t="s">
        <v>16</v>
      </c>
      <c r="D27" s="36" t="s">
        <v>21</v>
      </c>
      <c r="E27" s="37">
        <v>9</v>
      </c>
      <c r="F27" s="36" t="s">
        <v>14</v>
      </c>
      <c r="G27" s="36" t="s">
        <v>44</v>
      </c>
      <c r="H27" s="36"/>
      <c r="I27" s="6" t="s">
        <v>16</v>
      </c>
    </row>
    <row r="28" spans="1:9" ht="15.75" thickBot="1" x14ac:dyDescent="0.3">
      <c r="A28" s="31">
        <v>153</v>
      </c>
      <c r="B28" s="30" t="s">
        <v>20</v>
      </c>
      <c r="C28" s="30" t="s">
        <v>24</v>
      </c>
      <c r="D28" s="32" t="s">
        <v>17</v>
      </c>
      <c r="E28" s="33">
        <v>22</v>
      </c>
      <c r="F28" s="32"/>
      <c r="G28" s="32" t="s">
        <v>45</v>
      </c>
      <c r="H28" s="32"/>
      <c r="I28" s="7" t="s">
        <v>24</v>
      </c>
    </row>
    <row r="29" spans="1:9" x14ac:dyDescent="0.25">
      <c r="A29" s="27">
        <v>162</v>
      </c>
      <c r="B29" s="26" t="s">
        <v>20</v>
      </c>
      <c r="C29" s="26" t="s">
        <v>16</v>
      </c>
      <c r="D29" s="28" t="s">
        <v>21</v>
      </c>
      <c r="E29" s="29">
        <v>5</v>
      </c>
      <c r="F29" s="39" t="s">
        <v>12</v>
      </c>
      <c r="G29" s="39" t="s">
        <v>46</v>
      </c>
      <c r="H29" s="28"/>
      <c r="I29" s="5" t="s">
        <v>16</v>
      </c>
    </row>
    <row r="30" spans="1:9" x14ac:dyDescent="0.25">
      <c r="A30" s="35">
        <v>162</v>
      </c>
      <c r="B30" s="34" t="s">
        <v>20</v>
      </c>
      <c r="C30" s="34" t="s">
        <v>16</v>
      </c>
      <c r="D30" s="36" t="s">
        <v>21</v>
      </c>
      <c r="E30" s="37">
        <v>5</v>
      </c>
      <c r="F30" s="38" t="s">
        <v>27</v>
      </c>
      <c r="G30" s="38" t="s">
        <v>47</v>
      </c>
      <c r="H30" s="36"/>
      <c r="I30" s="6" t="s">
        <v>16</v>
      </c>
    </row>
    <row r="31" spans="1:9" ht="15" customHeight="1" x14ac:dyDescent="0.25">
      <c r="A31" s="35">
        <v>162</v>
      </c>
      <c r="B31" s="34" t="s">
        <v>20</v>
      </c>
      <c r="C31" s="34" t="s">
        <v>16</v>
      </c>
      <c r="D31" s="36" t="s">
        <v>21</v>
      </c>
      <c r="E31" s="37">
        <v>5</v>
      </c>
      <c r="F31" s="38" t="s">
        <v>14</v>
      </c>
      <c r="G31" s="38" t="s">
        <v>48</v>
      </c>
      <c r="H31" s="36"/>
      <c r="I31" s="6" t="s">
        <v>16</v>
      </c>
    </row>
    <row r="32" spans="1:9" ht="15.75" thickBot="1" x14ac:dyDescent="0.3">
      <c r="A32" s="31">
        <v>162</v>
      </c>
      <c r="B32" s="30" t="s">
        <v>20</v>
      </c>
      <c r="C32" s="30" t="s">
        <v>24</v>
      </c>
      <c r="D32" s="32" t="s">
        <v>17</v>
      </c>
      <c r="E32" s="33">
        <v>22</v>
      </c>
      <c r="F32" s="32"/>
      <c r="G32" s="32" t="s">
        <v>49</v>
      </c>
      <c r="H32" s="32">
        <v>1</v>
      </c>
      <c r="I32" s="7" t="s">
        <v>24</v>
      </c>
    </row>
    <row r="33" spans="1:9" x14ac:dyDescent="0.25">
      <c r="A33" s="27" t="s">
        <v>50</v>
      </c>
      <c r="B33" s="26" t="s">
        <v>20</v>
      </c>
      <c r="C33" s="26" t="s">
        <v>16</v>
      </c>
      <c r="D33" s="28" t="s">
        <v>51</v>
      </c>
      <c r="E33" s="29">
        <v>4</v>
      </c>
      <c r="F33" s="39" t="s">
        <v>14</v>
      </c>
      <c r="G33" s="39" t="s">
        <v>52</v>
      </c>
      <c r="H33" s="28">
        <v>1</v>
      </c>
      <c r="I33" s="5" t="s">
        <v>16</v>
      </c>
    </row>
    <row r="34" spans="1:9" x14ac:dyDescent="0.25">
      <c r="A34" s="35" t="s">
        <v>50</v>
      </c>
      <c r="B34" s="34" t="s">
        <v>20</v>
      </c>
      <c r="C34" s="34" t="s">
        <v>16</v>
      </c>
      <c r="D34" s="36" t="s">
        <v>51</v>
      </c>
      <c r="E34" s="37">
        <v>4</v>
      </c>
      <c r="F34" s="38" t="s">
        <v>12</v>
      </c>
      <c r="G34" s="36" t="s">
        <v>53</v>
      </c>
      <c r="H34" s="36"/>
      <c r="I34" s="6" t="s">
        <v>16</v>
      </c>
    </row>
    <row r="35" spans="1:9" ht="15" customHeight="1" x14ac:dyDescent="0.25">
      <c r="A35" s="35" t="s">
        <v>50</v>
      </c>
      <c r="B35" s="34" t="s">
        <v>20</v>
      </c>
      <c r="C35" s="34" t="s">
        <v>16</v>
      </c>
      <c r="D35" s="36" t="s">
        <v>51</v>
      </c>
      <c r="E35" s="37">
        <v>4</v>
      </c>
      <c r="F35" s="38" t="s">
        <v>27</v>
      </c>
      <c r="G35" s="36" t="s">
        <v>54</v>
      </c>
      <c r="H35" s="36"/>
      <c r="I35" s="6" t="s">
        <v>16</v>
      </c>
    </row>
    <row r="36" spans="1:9" ht="15.75" thickBot="1" x14ac:dyDescent="0.3">
      <c r="A36" s="31" t="s">
        <v>50</v>
      </c>
      <c r="B36" s="30" t="s">
        <v>20</v>
      </c>
      <c r="C36" s="30" t="s">
        <v>24</v>
      </c>
      <c r="D36" s="32" t="s">
        <v>17</v>
      </c>
      <c r="E36" s="33">
        <v>18</v>
      </c>
      <c r="F36" s="32"/>
      <c r="G36" s="42" t="s">
        <v>55</v>
      </c>
      <c r="H36" s="32"/>
      <c r="I36" s="7" t="s">
        <v>24</v>
      </c>
    </row>
    <row r="37" spans="1:9" x14ac:dyDescent="0.25">
      <c r="A37" s="27">
        <v>203</v>
      </c>
      <c r="B37" s="26" t="s">
        <v>20</v>
      </c>
      <c r="C37" s="26" t="s">
        <v>16</v>
      </c>
      <c r="D37" s="28" t="s">
        <v>51</v>
      </c>
      <c r="E37" s="29">
        <v>2</v>
      </c>
      <c r="F37" s="39" t="s">
        <v>27</v>
      </c>
      <c r="G37" s="39" t="s">
        <v>56</v>
      </c>
      <c r="H37" s="39">
        <v>1</v>
      </c>
      <c r="I37" s="5" t="s">
        <v>16</v>
      </c>
    </row>
    <row r="38" spans="1:9" x14ac:dyDescent="0.25">
      <c r="A38" s="35">
        <v>203</v>
      </c>
      <c r="B38" s="34" t="s">
        <v>20</v>
      </c>
      <c r="C38" s="34" t="s">
        <v>16</v>
      </c>
      <c r="D38" s="36" t="s">
        <v>51</v>
      </c>
      <c r="E38" s="37">
        <v>2</v>
      </c>
      <c r="F38" s="38" t="s">
        <v>12</v>
      </c>
      <c r="G38" s="38" t="s">
        <v>57</v>
      </c>
      <c r="H38" s="38"/>
      <c r="I38" s="6" t="s">
        <v>16</v>
      </c>
    </row>
    <row r="39" spans="1:9" ht="15" customHeight="1" x14ac:dyDescent="0.25">
      <c r="A39" s="35">
        <v>203</v>
      </c>
      <c r="B39" s="34" t="s">
        <v>20</v>
      </c>
      <c r="C39" s="34" t="s">
        <v>16</v>
      </c>
      <c r="D39" s="36" t="s">
        <v>51</v>
      </c>
      <c r="E39" s="37">
        <v>2</v>
      </c>
      <c r="F39" s="38" t="s">
        <v>14</v>
      </c>
      <c r="G39" s="38" t="s">
        <v>58</v>
      </c>
      <c r="H39" s="36"/>
      <c r="I39" s="6" t="s">
        <v>16</v>
      </c>
    </row>
    <row r="40" spans="1:9" ht="15.75" thickBot="1" x14ac:dyDescent="0.3">
      <c r="A40" s="31">
        <v>203</v>
      </c>
      <c r="B40" s="30" t="s">
        <v>20</v>
      </c>
      <c r="C40" s="30" t="s">
        <v>24</v>
      </c>
      <c r="D40" s="32" t="s">
        <v>17</v>
      </c>
      <c r="E40" s="33">
        <v>26</v>
      </c>
      <c r="F40" s="32"/>
      <c r="G40" s="42" t="s">
        <v>59</v>
      </c>
      <c r="H40" s="32"/>
      <c r="I40" s="7" t="s">
        <v>24</v>
      </c>
    </row>
    <row r="41" spans="1:9" x14ac:dyDescent="0.25">
      <c r="A41" s="27">
        <v>205</v>
      </c>
      <c r="B41" s="26" t="s">
        <v>20</v>
      </c>
      <c r="C41" s="26" t="s">
        <v>16</v>
      </c>
      <c r="D41" s="28" t="s">
        <v>51</v>
      </c>
      <c r="E41" s="29">
        <v>1</v>
      </c>
      <c r="F41" s="39" t="s">
        <v>27</v>
      </c>
      <c r="G41" s="39" t="s">
        <v>60</v>
      </c>
      <c r="H41" s="28">
        <v>1</v>
      </c>
      <c r="I41" s="5" t="s">
        <v>16</v>
      </c>
    </row>
    <row r="42" spans="1:9" x14ac:dyDescent="0.25">
      <c r="A42" s="35">
        <v>205</v>
      </c>
      <c r="B42" s="34" t="s">
        <v>20</v>
      </c>
      <c r="C42" s="34" t="s">
        <v>16</v>
      </c>
      <c r="D42" s="36" t="s">
        <v>51</v>
      </c>
      <c r="E42" s="37">
        <v>1</v>
      </c>
      <c r="F42" s="38" t="s">
        <v>12</v>
      </c>
      <c r="G42" s="38" t="s">
        <v>61</v>
      </c>
      <c r="H42" s="36"/>
      <c r="I42" s="6" t="s">
        <v>16</v>
      </c>
    </row>
    <row r="43" spans="1:9" ht="15" customHeight="1" x14ac:dyDescent="0.25">
      <c r="A43" s="35">
        <v>205</v>
      </c>
      <c r="B43" s="34" t="s">
        <v>20</v>
      </c>
      <c r="C43" s="34" t="s">
        <v>16</v>
      </c>
      <c r="D43" s="36" t="s">
        <v>51</v>
      </c>
      <c r="E43" s="37">
        <v>1</v>
      </c>
      <c r="F43" s="38" t="s">
        <v>14</v>
      </c>
      <c r="G43" s="38" t="s">
        <v>62</v>
      </c>
      <c r="H43" s="36"/>
      <c r="I43" s="6" t="s">
        <v>16</v>
      </c>
    </row>
    <row r="44" spans="1:9" ht="15.75" thickBot="1" x14ac:dyDescent="0.3">
      <c r="A44" s="31">
        <v>205</v>
      </c>
      <c r="B44" s="30" t="s">
        <v>20</v>
      </c>
      <c r="C44" s="30" t="s">
        <v>24</v>
      </c>
      <c r="D44" s="32" t="s">
        <v>17</v>
      </c>
      <c r="E44" s="33">
        <v>26</v>
      </c>
      <c r="F44" s="32"/>
      <c r="G44" s="42" t="s">
        <v>63</v>
      </c>
      <c r="H44" s="32"/>
      <c r="I44" s="7" t="s">
        <v>24</v>
      </c>
    </row>
    <row r="45" spans="1:9" x14ac:dyDescent="0.25">
      <c r="A45" s="27">
        <v>209</v>
      </c>
      <c r="B45" s="26" t="s">
        <v>16</v>
      </c>
      <c r="C45" s="26" t="s">
        <v>16</v>
      </c>
      <c r="D45" s="28" t="s">
        <v>64</v>
      </c>
      <c r="E45" s="29">
        <v>2</v>
      </c>
      <c r="F45" s="39" t="s">
        <v>12</v>
      </c>
      <c r="G45" s="39" t="s">
        <v>65</v>
      </c>
      <c r="H45" s="28">
        <v>1</v>
      </c>
      <c r="I45" s="5" t="s">
        <v>16</v>
      </c>
    </row>
    <row r="46" spans="1:9" ht="15" customHeight="1" x14ac:dyDescent="0.25">
      <c r="A46" s="35">
        <v>209</v>
      </c>
      <c r="B46" s="34" t="s">
        <v>16</v>
      </c>
      <c r="C46" s="34" t="s">
        <v>16</v>
      </c>
      <c r="D46" s="36" t="s">
        <v>64</v>
      </c>
      <c r="E46" s="37">
        <v>2</v>
      </c>
      <c r="F46" s="38" t="s">
        <v>27</v>
      </c>
      <c r="G46" s="38" t="s">
        <v>66</v>
      </c>
      <c r="H46" s="36"/>
      <c r="I46" s="6" t="s">
        <v>16</v>
      </c>
    </row>
    <row r="47" spans="1:9" ht="15" customHeight="1" thickBot="1" x14ac:dyDescent="0.3">
      <c r="A47" s="31">
        <v>209</v>
      </c>
      <c r="B47" s="30" t="s">
        <v>16</v>
      </c>
      <c r="C47" s="30" t="s">
        <v>16</v>
      </c>
      <c r="D47" s="32" t="s">
        <v>64</v>
      </c>
      <c r="E47" s="33">
        <v>2</v>
      </c>
      <c r="F47" s="42" t="s">
        <v>14</v>
      </c>
      <c r="G47" s="42" t="s">
        <v>67</v>
      </c>
      <c r="H47" s="32"/>
      <c r="I47" s="7" t="s">
        <v>16</v>
      </c>
    </row>
    <row r="48" spans="1:9" ht="15.75" thickBot="1" x14ac:dyDescent="0.3">
      <c r="A48" s="43">
        <v>214</v>
      </c>
      <c r="B48" s="23" t="s">
        <v>16</v>
      </c>
      <c r="C48" s="23" t="s">
        <v>16</v>
      </c>
      <c r="D48" s="24" t="s">
        <v>17</v>
      </c>
      <c r="E48" s="25">
        <v>10</v>
      </c>
      <c r="F48" s="24"/>
      <c r="G48" s="24"/>
      <c r="H48" s="24">
        <v>1</v>
      </c>
      <c r="I48" s="8" t="s">
        <v>16</v>
      </c>
    </row>
    <row r="49" spans="1:9" x14ac:dyDescent="0.25">
      <c r="A49" s="27">
        <v>216</v>
      </c>
      <c r="B49" s="26" t="s">
        <v>20</v>
      </c>
      <c r="C49" s="26" t="s">
        <v>16</v>
      </c>
      <c r="D49" s="28" t="s">
        <v>64</v>
      </c>
      <c r="E49" s="29">
        <v>3</v>
      </c>
      <c r="F49" s="39" t="s">
        <v>12</v>
      </c>
      <c r="G49" s="39" t="s">
        <v>68</v>
      </c>
      <c r="H49" s="28"/>
      <c r="I49" s="5" t="s">
        <v>16</v>
      </c>
    </row>
    <row r="50" spans="1:9" x14ac:dyDescent="0.25">
      <c r="A50" s="35">
        <v>216</v>
      </c>
      <c r="B50" s="34" t="s">
        <v>20</v>
      </c>
      <c r="C50" s="34" t="s">
        <v>16</v>
      </c>
      <c r="D50" s="36" t="s">
        <v>64</v>
      </c>
      <c r="E50" s="37">
        <v>3</v>
      </c>
      <c r="F50" s="38" t="s">
        <v>27</v>
      </c>
      <c r="G50" s="38" t="s">
        <v>69</v>
      </c>
      <c r="H50" s="36"/>
      <c r="I50" s="6" t="s">
        <v>16</v>
      </c>
    </row>
    <row r="51" spans="1:9" ht="15" customHeight="1" x14ac:dyDescent="0.25">
      <c r="A51" s="35">
        <v>216</v>
      </c>
      <c r="B51" s="34" t="s">
        <v>20</v>
      </c>
      <c r="C51" s="34" t="s">
        <v>16</v>
      </c>
      <c r="D51" s="36" t="s">
        <v>64</v>
      </c>
      <c r="E51" s="37">
        <v>3</v>
      </c>
      <c r="F51" s="38" t="s">
        <v>14</v>
      </c>
      <c r="G51" s="38" t="s">
        <v>70</v>
      </c>
      <c r="H51" s="36"/>
      <c r="I51" s="6" t="s">
        <v>16</v>
      </c>
    </row>
    <row r="52" spans="1:9" ht="15.75" thickBot="1" x14ac:dyDescent="0.3">
      <c r="A52" s="31">
        <v>216</v>
      </c>
      <c r="B52" s="30" t="s">
        <v>20</v>
      </c>
      <c r="C52" s="30" t="s">
        <v>24</v>
      </c>
      <c r="D52" s="32" t="s">
        <v>17</v>
      </c>
      <c r="E52" s="33">
        <v>31</v>
      </c>
      <c r="F52" s="32"/>
      <c r="G52" s="42" t="s">
        <v>71</v>
      </c>
      <c r="H52" s="32">
        <v>1</v>
      </c>
      <c r="I52" s="7" t="s">
        <v>24</v>
      </c>
    </row>
    <row r="53" spans="1:9" x14ac:dyDescent="0.25">
      <c r="A53" s="27">
        <v>220</v>
      </c>
      <c r="B53" s="26" t="s">
        <v>20</v>
      </c>
      <c r="C53" s="26" t="s">
        <v>16</v>
      </c>
      <c r="D53" s="28" t="s">
        <v>51</v>
      </c>
      <c r="E53" s="29">
        <v>6</v>
      </c>
      <c r="F53" s="39" t="s">
        <v>27</v>
      </c>
      <c r="G53" s="39" t="s">
        <v>72</v>
      </c>
      <c r="H53" s="28">
        <v>1</v>
      </c>
      <c r="I53" s="5" t="s">
        <v>16</v>
      </c>
    </row>
    <row r="54" spans="1:9" x14ac:dyDescent="0.25">
      <c r="A54" s="35">
        <v>220</v>
      </c>
      <c r="B54" s="34" t="s">
        <v>20</v>
      </c>
      <c r="C54" s="34" t="s">
        <v>16</v>
      </c>
      <c r="D54" s="36" t="s">
        <v>51</v>
      </c>
      <c r="E54" s="37">
        <v>6</v>
      </c>
      <c r="F54" s="38" t="s">
        <v>12</v>
      </c>
      <c r="G54" s="38" t="s">
        <v>73</v>
      </c>
      <c r="H54" s="36"/>
      <c r="I54" s="6" t="s">
        <v>16</v>
      </c>
    </row>
    <row r="55" spans="1:9" ht="15" customHeight="1" x14ac:dyDescent="0.25">
      <c r="A55" s="35">
        <v>220</v>
      </c>
      <c r="B55" s="34" t="s">
        <v>20</v>
      </c>
      <c r="C55" s="34" t="s">
        <v>16</v>
      </c>
      <c r="D55" s="36" t="s">
        <v>51</v>
      </c>
      <c r="E55" s="37">
        <v>6</v>
      </c>
      <c r="F55" s="38" t="s">
        <v>14</v>
      </c>
      <c r="G55" s="38" t="s">
        <v>74</v>
      </c>
      <c r="H55" s="36"/>
      <c r="I55" s="6" t="s">
        <v>16</v>
      </c>
    </row>
    <row r="56" spans="1:9" ht="15" customHeight="1" thickBot="1" x14ac:dyDescent="0.3">
      <c r="A56" s="31">
        <v>220</v>
      </c>
      <c r="B56" s="30" t="s">
        <v>20</v>
      </c>
      <c r="C56" s="30" t="s">
        <v>24</v>
      </c>
      <c r="D56" s="32" t="s">
        <v>17</v>
      </c>
      <c r="E56" s="33">
        <v>26</v>
      </c>
      <c r="F56" s="32"/>
      <c r="G56" s="42" t="s">
        <v>75</v>
      </c>
      <c r="H56" s="32"/>
      <c r="I56" s="7" t="s">
        <v>24</v>
      </c>
    </row>
    <row r="57" spans="1:9" ht="15.75" thickBot="1" x14ac:dyDescent="0.3">
      <c r="A57" s="43">
        <v>223</v>
      </c>
      <c r="B57" s="23" t="s">
        <v>24</v>
      </c>
      <c r="C57" s="23" t="s">
        <v>24</v>
      </c>
      <c r="D57" s="44" t="s">
        <v>17</v>
      </c>
      <c r="E57" s="25">
        <v>31</v>
      </c>
      <c r="F57" s="24"/>
      <c r="G57" s="24"/>
      <c r="H57" s="24">
        <v>1</v>
      </c>
      <c r="I57" s="8" t="s">
        <v>24</v>
      </c>
    </row>
    <row r="58" spans="1:9" x14ac:dyDescent="0.25">
      <c r="A58" s="27">
        <v>231</v>
      </c>
      <c r="B58" s="26" t="s">
        <v>20</v>
      </c>
      <c r="C58" s="26" t="s">
        <v>16</v>
      </c>
      <c r="D58" s="28" t="s">
        <v>21</v>
      </c>
      <c r="E58" s="29">
        <v>8</v>
      </c>
      <c r="F58" s="39" t="s">
        <v>12</v>
      </c>
      <c r="G58" s="39" t="s">
        <v>76</v>
      </c>
      <c r="H58" s="28"/>
      <c r="I58" s="5" t="s">
        <v>16</v>
      </c>
    </row>
    <row r="59" spans="1:9" x14ac:dyDescent="0.25">
      <c r="A59" s="35">
        <v>231</v>
      </c>
      <c r="B59" s="34" t="s">
        <v>20</v>
      </c>
      <c r="C59" s="34" t="s">
        <v>16</v>
      </c>
      <c r="D59" s="36" t="s">
        <v>21</v>
      </c>
      <c r="E59" s="37">
        <v>8</v>
      </c>
      <c r="F59" s="38" t="s">
        <v>27</v>
      </c>
      <c r="G59" s="38" t="s">
        <v>77</v>
      </c>
      <c r="H59" s="36"/>
      <c r="I59" s="6" t="s">
        <v>16</v>
      </c>
    </row>
    <row r="60" spans="1:9" ht="15" customHeight="1" x14ac:dyDescent="0.25">
      <c r="A60" s="35">
        <v>231</v>
      </c>
      <c r="B60" s="34" t="s">
        <v>20</v>
      </c>
      <c r="C60" s="34" t="s">
        <v>16</v>
      </c>
      <c r="D60" s="36" t="s">
        <v>21</v>
      </c>
      <c r="E60" s="37">
        <v>8</v>
      </c>
      <c r="F60" s="38" t="s">
        <v>14</v>
      </c>
      <c r="G60" s="38" t="s">
        <v>78</v>
      </c>
      <c r="H60" s="36"/>
      <c r="I60" s="6" t="s">
        <v>16</v>
      </c>
    </row>
    <row r="61" spans="1:9" ht="15.75" thickBot="1" x14ac:dyDescent="0.3">
      <c r="A61" s="31">
        <v>231</v>
      </c>
      <c r="B61" s="30" t="s">
        <v>20</v>
      </c>
      <c r="C61" s="30" t="s">
        <v>24</v>
      </c>
      <c r="D61" s="32" t="s">
        <v>17</v>
      </c>
      <c r="E61" s="33">
        <v>22</v>
      </c>
      <c r="F61" s="32"/>
      <c r="G61" s="42" t="s">
        <v>79</v>
      </c>
      <c r="H61" s="32">
        <v>1</v>
      </c>
      <c r="I61" s="7" t="s">
        <v>24</v>
      </c>
    </row>
    <row r="62" spans="1:9" ht="15" customHeight="1" x14ac:dyDescent="0.25">
      <c r="A62" s="27">
        <v>233</v>
      </c>
      <c r="B62" s="26" t="s">
        <v>16</v>
      </c>
      <c r="C62" s="26" t="s">
        <v>16</v>
      </c>
      <c r="D62" s="28" t="s">
        <v>80</v>
      </c>
      <c r="E62" s="29">
        <v>5</v>
      </c>
      <c r="F62" s="39" t="s">
        <v>12</v>
      </c>
      <c r="G62" s="39" t="s">
        <v>81</v>
      </c>
      <c r="H62" s="28">
        <v>1</v>
      </c>
      <c r="I62" s="5" t="s">
        <v>16</v>
      </c>
    </row>
    <row r="63" spans="1:9" ht="15.75" thickBot="1" x14ac:dyDescent="0.3">
      <c r="A63" s="31">
        <v>233</v>
      </c>
      <c r="B63" s="30" t="s">
        <v>16</v>
      </c>
      <c r="C63" s="30" t="s">
        <v>16</v>
      </c>
      <c r="D63" s="32" t="s">
        <v>80</v>
      </c>
      <c r="E63" s="33">
        <v>5</v>
      </c>
      <c r="F63" s="42" t="s">
        <v>14</v>
      </c>
      <c r="G63" s="42" t="s">
        <v>82</v>
      </c>
      <c r="H63" s="32"/>
      <c r="I63" s="7" t="s">
        <v>16</v>
      </c>
    </row>
    <row r="64" spans="1:9" x14ac:dyDescent="0.25">
      <c r="A64" s="27">
        <v>239</v>
      </c>
      <c r="B64" s="26" t="s">
        <v>20</v>
      </c>
      <c r="C64" s="26" t="s">
        <v>16</v>
      </c>
      <c r="D64" s="28" t="s">
        <v>51</v>
      </c>
      <c r="E64" s="29">
        <v>7</v>
      </c>
      <c r="F64" s="39" t="s">
        <v>27</v>
      </c>
      <c r="G64" s="39" t="s">
        <v>83</v>
      </c>
      <c r="H64" s="28"/>
      <c r="I64" s="5" t="s">
        <v>16</v>
      </c>
    </row>
    <row r="65" spans="1:9" x14ac:dyDescent="0.25">
      <c r="A65" s="35">
        <v>239</v>
      </c>
      <c r="B65" s="34" t="s">
        <v>20</v>
      </c>
      <c r="C65" s="34" t="s">
        <v>16</v>
      </c>
      <c r="D65" s="36" t="s">
        <v>51</v>
      </c>
      <c r="E65" s="37">
        <v>7</v>
      </c>
      <c r="F65" s="38" t="s">
        <v>12</v>
      </c>
      <c r="G65" s="38" t="s">
        <v>84</v>
      </c>
      <c r="H65" s="36"/>
      <c r="I65" s="6" t="s">
        <v>16</v>
      </c>
    </row>
    <row r="66" spans="1:9" ht="15" customHeight="1" x14ac:dyDescent="0.25">
      <c r="A66" s="35">
        <v>239</v>
      </c>
      <c r="B66" s="34" t="s">
        <v>20</v>
      </c>
      <c r="C66" s="34" t="s">
        <v>16</v>
      </c>
      <c r="D66" s="36" t="s">
        <v>51</v>
      </c>
      <c r="E66" s="37">
        <v>7</v>
      </c>
      <c r="F66" s="38" t="s">
        <v>14</v>
      </c>
      <c r="G66" s="38" t="s">
        <v>85</v>
      </c>
      <c r="H66" s="36"/>
      <c r="I66" s="6" t="s">
        <v>16</v>
      </c>
    </row>
    <row r="67" spans="1:9" ht="15.75" thickBot="1" x14ac:dyDescent="0.3">
      <c r="A67" s="31">
        <v>239</v>
      </c>
      <c r="B67" s="30" t="s">
        <v>20</v>
      </c>
      <c r="C67" s="30" t="s">
        <v>24</v>
      </c>
      <c r="D67" s="32" t="s">
        <v>17</v>
      </c>
      <c r="E67" s="33">
        <v>26</v>
      </c>
      <c r="F67" s="32"/>
      <c r="G67" s="42" t="s">
        <v>86</v>
      </c>
      <c r="H67" s="32">
        <v>1</v>
      </c>
      <c r="I67" s="7" t="s">
        <v>24</v>
      </c>
    </row>
    <row r="68" spans="1:9" x14ac:dyDescent="0.25">
      <c r="A68" s="27">
        <v>243</v>
      </c>
      <c r="B68" s="26" t="s">
        <v>20</v>
      </c>
      <c r="C68" s="26" t="s">
        <v>16</v>
      </c>
      <c r="D68" s="28" t="s">
        <v>51</v>
      </c>
      <c r="E68" s="29">
        <v>3</v>
      </c>
      <c r="F68" s="39" t="s">
        <v>27</v>
      </c>
      <c r="G68" s="39" t="s">
        <v>87</v>
      </c>
      <c r="H68" s="28">
        <v>1</v>
      </c>
      <c r="I68" s="5" t="s">
        <v>16</v>
      </c>
    </row>
    <row r="69" spans="1:9" x14ac:dyDescent="0.25">
      <c r="A69" s="35">
        <v>243</v>
      </c>
      <c r="B69" s="34" t="s">
        <v>20</v>
      </c>
      <c r="C69" s="34" t="s">
        <v>16</v>
      </c>
      <c r="D69" s="36" t="s">
        <v>51</v>
      </c>
      <c r="E69" s="37">
        <v>3</v>
      </c>
      <c r="F69" s="38" t="s">
        <v>12</v>
      </c>
      <c r="G69" s="38" t="s">
        <v>88</v>
      </c>
      <c r="H69" s="36"/>
      <c r="I69" s="6" t="s">
        <v>16</v>
      </c>
    </row>
    <row r="70" spans="1:9" ht="15" customHeight="1" x14ac:dyDescent="0.25">
      <c r="A70" s="35">
        <v>243</v>
      </c>
      <c r="B70" s="34" t="s">
        <v>20</v>
      </c>
      <c r="C70" s="34" t="s">
        <v>16</v>
      </c>
      <c r="D70" s="36" t="s">
        <v>51</v>
      </c>
      <c r="E70" s="37">
        <v>3</v>
      </c>
      <c r="F70" s="38" t="s">
        <v>14</v>
      </c>
      <c r="G70" s="38" t="s">
        <v>89</v>
      </c>
      <c r="H70" s="36"/>
      <c r="I70" s="6" t="s">
        <v>16</v>
      </c>
    </row>
    <row r="71" spans="1:9" ht="15.75" thickBot="1" x14ac:dyDescent="0.3">
      <c r="A71" s="31">
        <v>243</v>
      </c>
      <c r="B71" s="30" t="s">
        <v>20</v>
      </c>
      <c r="C71" s="30" t="s">
        <v>24</v>
      </c>
      <c r="D71" s="32" t="s">
        <v>17</v>
      </c>
      <c r="E71" s="33">
        <v>26</v>
      </c>
      <c r="F71" s="32"/>
      <c r="G71" s="42" t="s">
        <v>90</v>
      </c>
      <c r="H71" s="32"/>
      <c r="I71" s="7" t="s">
        <v>24</v>
      </c>
    </row>
    <row r="72" spans="1:9" x14ac:dyDescent="0.25">
      <c r="A72" s="27">
        <v>306</v>
      </c>
      <c r="B72" s="26" t="s">
        <v>31</v>
      </c>
      <c r="C72" s="26" t="s">
        <v>10</v>
      </c>
      <c r="D72" s="28" t="s">
        <v>32</v>
      </c>
      <c r="E72" s="29">
        <v>2</v>
      </c>
      <c r="F72" s="39" t="s">
        <v>12</v>
      </c>
      <c r="G72" s="39" t="s">
        <v>91</v>
      </c>
      <c r="H72" s="39">
        <v>1</v>
      </c>
      <c r="I72" s="5" t="s">
        <v>10</v>
      </c>
    </row>
    <row r="73" spans="1:9" ht="15" customHeight="1" x14ac:dyDescent="0.25">
      <c r="A73" s="35">
        <v>306</v>
      </c>
      <c r="B73" s="34" t="s">
        <v>31</v>
      </c>
      <c r="C73" s="34" t="s">
        <v>10</v>
      </c>
      <c r="D73" s="36" t="s">
        <v>32</v>
      </c>
      <c r="E73" s="37">
        <v>2</v>
      </c>
      <c r="F73" s="38" t="s">
        <v>27</v>
      </c>
      <c r="G73" s="38" t="s">
        <v>92</v>
      </c>
      <c r="H73" s="36"/>
      <c r="I73" s="6" t="s">
        <v>10</v>
      </c>
    </row>
    <row r="74" spans="1:9" ht="15.75" thickBot="1" x14ac:dyDescent="0.3">
      <c r="A74" s="35">
        <v>306</v>
      </c>
      <c r="B74" s="34" t="s">
        <v>31</v>
      </c>
      <c r="C74" s="34" t="s">
        <v>10</v>
      </c>
      <c r="D74" s="36" t="s">
        <v>32</v>
      </c>
      <c r="E74" s="37">
        <v>2</v>
      </c>
      <c r="F74" s="38" t="s">
        <v>14</v>
      </c>
      <c r="G74" s="38" t="s">
        <v>93</v>
      </c>
      <c r="H74" s="36"/>
      <c r="I74" s="6" t="s">
        <v>10</v>
      </c>
    </row>
    <row r="75" spans="1:9" ht="15" customHeight="1" x14ac:dyDescent="0.25">
      <c r="A75" s="27">
        <v>308</v>
      </c>
      <c r="B75" s="26" t="s">
        <v>10</v>
      </c>
      <c r="C75" s="26" t="s">
        <v>10</v>
      </c>
      <c r="D75" s="28" t="s">
        <v>94</v>
      </c>
      <c r="E75" s="29">
        <v>3</v>
      </c>
      <c r="F75" s="39" t="s">
        <v>12</v>
      </c>
      <c r="G75" s="28" t="s">
        <v>95</v>
      </c>
      <c r="H75" s="28">
        <v>1</v>
      </c>
      <c r="I75" s="5" t="s">
        <v>10</v>
      </c>
    </row>
    <row r="76" spans="1:9" ht="15" customHeight="1" thickBot="1" x14ac:dyDescent="0.3">
      <c r="A76" s="31">
        <v>308</v>
      </c>
      <c r="B76" s="30" t="s">
        <v>10</v>
      </c>
      <c r="C76" s="30" t="s">
        <v>10</v>
      </c>
      <c r="D76" s="32" t="s">
        <v>94</v>
      </c>
      <c r="E76" s="33">
        <v>3</v>
      </c>
      <c r="F76" s="42" t="s">
        <v>14</v>
      </c>
      <c r="G76" s="32" t="s">
        <v>96</v>
      </c>
      <c r="H76" s="32"/>
      <c r="I76" s="7" t="s">
        <v>10</v>
      </c>
    </row>
    <row r="77" spans="1:9" ht="15" customHeight="1" thickBot="1" x14ac:dyDescent="0.3">
      <c r="A77" s="43">
        <v>310</v>
      </c>
      <c r="B77" s="23" t="s">
        <v>24</v>
      </c>
      <c r="C77" s="23" t="s">
        <v>24</v>
      </c>
      <c r="D77" s="44" t="s">
        <v>17</v>
      </c>
      <c r="E77" s="25">
        <v>10</v>
      </c>
      <c r="F77" s="24"/>
      <c r="G77" s="24"/>
      <c r="H77" s="24">
        <v>1</v>
      </c>
      <c r="I77" s="8" t="s">
        <v>24</v>
      </c>
    </row>
    <row r="78" spans="1:9" ht="15" customHeight="1" thickBot="1" x14ac:dyDescent="0.3">
      <c r="A78" s="43">
        <v>313</v>
      </c>
      <c r="B78" s="23" t="s">
        <v>24</v>
      </c>
      <c r="C78" s="23" t="s">
        <v>24</v>
      </c>
      <c r="D78" s="44" t="s">
        <v>17</v>
      </c>
      <c r="E78" s="25">
        <v>12</v>
      </c>
      <c r="F78" s="24"/>
      <c r="G78" s="24"/>
      <c r="H78" s="24">
        <v>1</v>
      </c>
      <c r="I78" s="8" t="s">
        <v>24</v>
      </c>
    </row>
    <row r="79" spans="1:9" ht="15" customHeight="1" thickBot="1" x14ac:dyDescent="0.3">
      <c r="A79" s="43">
        <v>314</v>
      </c>
      <c r="B79" s="23" t="s">
        <v>24</v>
      </c>
      <c r="C79" s="23" t="s">
        <v>24</v>
      </c>
      <c r="D79" s="44" t="s">
        <v>17</v>
      </c>
      <c r="E79" s="25">
        <v>1</v>
      </c>
      <c r="F79" s="24"/>
      <c r="G79" s="24"/>
      <c r="H79" s="24">
        <v>1</v>
      </c>
      <c r="I79" s="8" t="s">
        <v>24</v>
      </c>
    </row>
    <row r="80" spans="1:9" ht="15" customHeight="1" thickBot="1" x14ac:dyDescent="0.3">
      <c r="A80" s="43">
        <v>319</v>
      </c>
      <c r="B80" s="23" t="s">
        <v>24</v>
      </c>
      <c r="C80" s="23" t="s">
        <v>24</v>
      </c>
      <c r="D80" s="44" t="s">
        <v>17</v>
      </c>
      <c r="E80" s="25">
        <v>13</v>
      </c>
      <c r="F80" s="24"/>
      <c r="G80" s="24"/>
      <c r="H80" s="24">
        <v>1</v>
      </c>
      <c r="I80" s="8" t="s">
        <v>24</v>
      </c>
    </row>
    <row r="81" spans="1:9" ht="15" customHeight="1" thickBot="1" x14ac:dyDescent="0.3">
      <c r="A81" s="43">
        <v>320</v>
      </c>
      <c r="B81" s="23" t="s">
        <v>24</v>
      </c>
      <c r="C81" s="23" t="s">
        <v>24</v>
      </c>
      <c r="D81" s="44" t="s">
        <v>17</v>
      </c>
      <c r="E81" s="25">
        <v>7</v>
      </c>
      <c r="F81" s="24"/>
      <c r="G81" s="24"/>
      <c r="H81" s="24">
        <v>1</v>
      </c>
      <c r="I81" s="8" t="s">
        <v>24</v>
      </c>
    </row>
    <row r="82" spans="1:9" ht="15" customHeight="1" thickBot="1" x14ac:dyDescent="0.3">
      <c r="A82" s="43">
        <v>322</v>
      </c>
      <c r="B82" s="23" t="s">
        <v>24</v>
      </c>
      <c r="C82" s="23" t="s">
        <v>24</v>
      </c>
      <c r="D82" s="44" t="s">
        <v>17</v>
      </c>
      <c r="E82" s="25">
        <v>14</v>
      </c>
      <c r="F82" s="24"/>
      <c r="G82" s="24"/>
      <c r="H82" s="24">
        <v>1</v>
      </c>
      <c r="I82" s="8" t="s">
        <v>24</v>
      </c>
    </row>
    <row r="83" spans="1:9" ht="15" customHeight="1" thickBot="1" x14ac:dyDescent="0.3">
      <c r="A83" s="43">
        <v>323</v>
      </c>
      <c r="B83" s="23" t="s">
        <v>24</v>
      </c>
      <c r="C83" s="23" t="s">
        <v>24</v>
      </c>
      <c r="D83" s="44" t="s">
        <v>17</v>
      </c>
      <c r="E83" s="25">
        <v>15</v>
      </c>
      <c r="F83" s="24"/>
      <c r="G83" s="24"/>
      <c r="H83" s="24">
        <v>1</v>
      </c>
      <c r="I83" s="8" t="s">
        <v>24</v>
      </c>
    </row>
    <row r="84" spans="1:9" ht="15" customHeight="1" thickBot="1" x14ac:dyDescent="0.3">
      <c r="A84" s="43">
        <v>324</v>
      </c>
      <c r="B84" s="23" t="s">
        <v>24</v>
      </c>
      <c r="C84" s="23" t="s">
        <v>24</v>
      </c>
      <c r="D84" s="44" t="s">
        <v>17</v>
      </c>
      <c r="E84" s="25">
        <v>9</v>
      </c>
      <c r="F84" s="24"/>
      <c r="G84" s="24"/>
      <c r="H84" s="24">
        <v>1</v>
      </c>
      <c r="I84" s="8" t="s">
        <v>24</v>
      </c>
    </row>
    <row r="85" spans="1:9" ht="15" customHeight="1" thickBot="1" x14ac:dyDescent="0.3">
      <c r="A85" s="43">
        <v>326</v>
      </c>
      <c r="B85" s="23" t="s">
        <v>24</v>
      </c>
      <c r="C85" s="23" t="s">
        <v>24</v>
      </c>
      <c r="D85" s="44" t="s">
        <v>17</v>
      </c>
      <c r="E85" s="25">
        <v>33</v>
      </c>
      <c r="F85" s="24"/>
      <c r="G85" s="24"/>
      <c r="H85" s="24">
        <v>1</v>
      </c>
      <c r="I85" s="8" t="s">
        <v>24</v>
      </c>
    </row>
    <row r="86" spans="1:9" ht="15.75" thickBot="1" x14ac:dyDescent="0.3">
      <c r="A86" s="43">
        <v>328</v>
      </c>
      <c r="B86" s="23" t="s">
        <v>24</v>
      </c>
      <c r="C86" s="23" t="s">
        <v>24</v>
      </c>
      <c r="D86" s="44" t="s">
        <v>17</v>
      </c>
      <c r="E86" s="25">
        <v>7</v>
      </c>
      <c r="F86" s="24"/>
      <c r="G86" s="24"/>
      <c r="H86" s="24">
        <v>1</v>
      </c>
      <c r="I86" s="8" t="s">
        <v>24</v>
      </c>
    </row>
    <row r="87" spans="1:9" x14ac:dyDescent="0.25">
      <c r="A87" s="27">
        <v>340</v>
      </c>
      <c r="B87" s="26" t="s">
        <v>31</v>
      </c>
      <c r="C87" s="26" t="s">
        <v>10</v>
      </c>
      <c r="D87" s="28" t="s">
        <v>32</v>
      </c>
      <c r="E87" s="29">
        <v>2</v>
      </c>
      <c r="F87" s="39" t="s">
        <v>12</v>
      </c>
      <c r="G87" s="39" t="s">
        <v>91</v>
      </c>
      <c r="H87" s="39">
        <v>1</v>
      </c>
      <c r="I87" s="5" t="s">
        <v>10</v>
      </c>
    </row>
    <row r="88" spans="1:9" ht="15" customHeight="1" x14ac:dyDescent="0.25">
      <c r="A88" s="35">
        <v>340</v>
      </c>
      <c r="B88" s="34" t="s">
        <v>31</v>
      </c>
      <c r="C88" s="34" t="s">
        <v>10</v>
      </c>
      <c r="D88" s="36" t="s">
        <v>32</v>
      </c>
      <c r="E88" s="37">
        <v>2</v>
      </c>
      <c r="F88" s="38" t="s">
        <v>27</v>
      </c>
      <c r="G88" s="38" t="s">
        <v>92</v>
      </c>
      <c r="H88" s="38"/>
      <c r="I88" s="6" t="s">
        <v>10</v>
      </c>
    </row>
    <row r="89" spans="1:9" ht="15" customHeight="1" thickBot="1" x14ac:dyDescent="0.3">
      <c r="A89" s="35">
        <v>340</v>
      </c>
      <c r="B89" s="34" t="s">
        <v>31</v>
      </c>
      <c r="C89" s="34" t="s">
        <v>10</v>
      </c>
      <c r="D89" s="36" t="s">
        <v>32</v>
      </c>
      <c r="E89" s="37">
        <v>2</v>
      </c>
      <c r="F89" s="38" t="s">
        <v>14</v>
      </c>
      <c r="G89" s="38" t="s">
        <v>93</v>
      </c>
      <c r="H89" s="38"/>
      <c r="I89" s="6" t="s">
        <v>10</v>
      </c>
    </row>
    <row r="90" spans="1:9" ht="15" customHeight="1" thickBot="1" x14ac:dyDescent="0.3">
      <c r="A90" s="43">
        <v>346</v>
      </c>
      <c r="B90" s="23" t="s">
        <v>24</v>
      </c>
      <c r="C90" s="23" t="s">
        <v>24</v>
      </c>
      <c r="D90" s="44" t="s">
        <v>17</v>
      </c>
      <c r="E90" s="25">
        <v>13</v>
      </c>
      <c r="F90" s="24"/>
      <c r="G90" s="24"/>
      <c r="H90" s="24">
        <v>1</v>
      </c>
      <c r="I90" s="8" t="s">
        <v>24</v>
      </c>
    </row>
    <row r="91" spans="1:9" ht="15" customHeight="1" thickBot="1" x14ac:dyDescent="0.3">
      <c r="A91" s="27">
        <v>347</v>
      </c>
      <c r="B91" s="26" t="s">
        <v>24</v>
      </c>
      <c r="C91" s="26" t="s">
        <v>24</v>
      </c>
      <c r="D91" s="39" t="s">
        <v>17</v>
      </c>
      <c r="E91" s="29">
        <v>2</v>
      </c>
      <c r="F91" s="28"/>
      <c r="G91" s="28"/>
      <c r="H91" s="28">
        <v>1</v>
      </c>
      <c r="I91" s="5" t="s">
        <v>24</v>
      </c>
    </row>
    <row r="92" spans="1:9" ht="15" customHeight="1" thickBot="1" x14ac:dyDescent="0.3">
      <c r="A92" s="43">
        <v>348</v>
      </c>
      <c r="B92" s="23" t="s">
        <v>24</v>
      </c>
      <c r="C92" s="23" t="s">
        <v>24</v>
      </c>
      <c r="D92" s="44" t="s">
        <v>17</v>
      </c>
      <c r="E92" s="25">
        <v>14</v>
      </c>
      <c r="F92" s="24"/>
      <c r="G92" s="24"/>
      <c r="H92" s="24">
        <v>1</v>
      </c>
      <c r="I92" s="8" t="s">
        <v>24</v>
      </c>
    </row>
    <row r="93" spans="1:9" ht="15.75" thickBot="1" x14ac:dyDescent="0.3">
      <c r="A93" s="43">
        <v>351</v>
      </c>
      <c r="B93" s="23" t="s">
        <v>24</v>
      </c>
      <c r="C93" s="23" t="s">
        <v>24</v>
      </c>
      <c r="D93" s="44" t="s">
        <v>17</v>
      </c>
      <c r="E93" s="25">
        <v>27</v>
      </c>
      <c r="F93" s="24"/>
      <c r="G93" s="24"/>
      <c r="H93" s="44">
        <v>1</v>
      </c>
      <c r="I93" s="8" t="s">
        <v>24</v>
      </c>
    </row>
    <row r="94" spans="1:9" ht="15" customHeight="1" x14ac:dyDescent="0.25">
      <c r="A94" s="27">
        <v>408</v>
      </c>
      <c r="B94" s="26" t="s">
        <v>10</v>
      </c>
      <c r="C94" s="26" t="s">
        <v>10</v>
      </c>
      <c r="D94" s="28" t="s">
        <v>94</v>
      </c>
      <c r="E94" s="29">
        <v>5</v>
      </c>
      <c r="F94" s="39" t="s">
        <v>14</v>
      </c>
      <c r="G94" s="28" t="s">
        <v>97</v>
      </c>
      <c r="H94" s="39">
        <v>1</v>
      </c>
      <c r="I94" s="5" t="s">
        <v>10</v>
      </c>
    </row>
    <row r="95" spans="1:9" ht="15.75" thickBot="1" x14ac:dyDescent="0.3">
      <c r="A95" s="31">
        <v>408</v>
      </c>
      <c r="B95" s="30" t="s">
        <v>10</v>
      </c>
      <c r="C95" s="30" t="s">
        <v>10</v>
      </c>
      <c r="D95" s="32" t="s">
        <v>94</v>
      </c>
      <c r="E95" s="33">
        <v>5</v>
      </c>
      <c r="F95" s="32" t="s">
        <v>12</v>
      </c>
      <c r="G95" s="32" t="s">
        <v>98</v>
      </c>
      <c r="H95" s="32"/>
      <c r="I95" s="7" t="s">
        <v>10</v>
      </c>
    </row>
    <row r="96" spans="1:9" ht="15" customHeight="1" x14ac:dyDescent="0.25">
      <c r="A96" s="27">
        <v>419</v>
      </c>
      <c r="B96" s="26" t="s">
        <v>31</v>
      </c>
      <c r="C96" s="26" t="s">
        <v>10</v>
      </c>
      <c r="D96" s="28" t="s">
        <v>99</v>
      </c>
      <c r="E96" s="29">
        <v>5</v>
      </c>
      <c r="F96" s="39"/>
      <c r="G96" s="39" t="s">
        <v>100</v>
      </c>
      <c r="H96" s="39">
        <v>1</v>
      </c>
      <c r="I96" s="5" t="s">
        <v>10</v>
      </c>
    </row>
    <row r="97" spans="1:9" ht="15.75" thickBot="1" x14ac:dyDescent="0.3">
      <c r="A97" s="31">
        <v>419</v>
      </c>
      <c r="B97" s="30" t="s">
        <v>31</v>
      </c>
      <c r="C97" s="30" t="s">
        <v>24</v>
      </c>
      <c r="D97" s="32" t="s">
        <v>17</v>
      </c>
      <c r="E97" s="33" t="s">
        <v>101</v>
      </c>
      <c r="F97" s="32"/>
      <c r="G97" s="42" t="s">
        <v>102</v>
      </c>
      <c r="H97" s="32"/>
      <c r="I97" s="7" t="s">
        <v>24</v>
      </c>
    </row>
    <row r="98" spans="1:9" ht="15" customHeight="1" x14ac:dyDescent="0.25">
      <c r="A98" s="27">
        <v>420</v>
      </c>
      <c r="B98" s="26" t="s">
        <v>31</v>
      </c>
      <c r="C98" s="26" t="s">
        <v>10</v>
      </c>
      <c r="D98" s="28" t="s">
        <v>99</v>
      </c>
      <c r="E98" s="29">
        <v>9</v>
      </c>
      <c r="F98" s="39"/>
      <c r="G98" s="39" t="s">
        <v>103</v>
      </c>
      <c r="H98" s="28"/>
      <c r="I98" s="5" t="s">
        <v>10</v>
      </c>
    </row>
    <row r="99" spans="1:9" ht="15.75" thickBot="1" x14ac:dyDescent="0.3">
      <c r="A99" s="31">
        <v>420</v>
      </c>
      <c r="B99" s="30" t="s">
        <v>31</v>
      </c>
      <c r="C99" s="30" t="s">
        <v>24</v>
      </c>
      <c r="D99" s="32" t="s">
        <v>17</v>
      </c>
      <c r="E99" s="33" t="s">
        <v>101</v>
      </c>
      <c r="F99" s="32"/>
      <c r="G99" s="42" t="s">
        <v>104</v>
      </c>
      <c r="H99" s="32">
        <v>1</v>
      </c>
      <c r="I99" s="7" t="s">
        <v>24</v>
      </c>
    </row>
    <row r="100" spans="1:9" ht="15" customHeight="1" x14ac:dyDescent="0.25">
      <c r="A100" s="27">
        <v>423</v>
      </c>
      <c r="B100" s="26" t="s">
        <v>31</v>
      </c>
      <c r="C100" s="26" t="s">
        <v>10</v>
      </c>
      <c r="D100" s="28" t="s">
        <v>99</v>
      </c>
      <c r="E100" s="29">
        <v>4</v>
      </c>
      <c r="F100" s="28"/>
      <c r="G100" s="39" t="s">
        <v>105</v>
      </c>
      <c r="H100" s="39">
        <v>1</v>
      </c>
      <c r="I100" s="5" t="s">
        <v>10</v>
      </c>
    </row>
    <row r="101" spans="1:9" ht="15.75" thickBot="1" x14ac:dyDescent="0.3">
      <c r="A101" s="31">
        <v>423</v>
      </c>
      <c r="B101" s="30" t="s">
        <v>31</v>
      </c>
      <c r="C101" s="30" t="s">
        <v>24</v>
      </c>
      <c r="D101" s="32" t="s">
        <v>17</v>
      </c>
      <c r="E101" s="33" t="s">
        <v>101</v>
      </c>
      <c r="F101" s="32"/>
      <c r="G101" s="42" t="s">
        <v>106</v>
      </c>
      <c r="H101" s="32"/>
      <c r="I101" s="7" t="s">
        <v>24</v>
      </c>
    </row>
    <row r="102" spans="1:9" x14ac:dyDescent="0.25">
      <c r="A102" s="27">
        <v>430</v>
      </c>
      <c r="B102" s="26" t="s">
        <v>10</v>
      </c>
      <c r="C102" s="26" t="s">
        <v>10</v>
      </c>
      <c r="D102" s="28" t="s">
        <v>107</v>
      </c>
      <c r="E102" s="29">
        <v>2</v>
      </c>
      <c r="F102" s="39" t="s">
        <v>12</v>
      </c>
      <c r="G102" s="28" t="s">
        <v>108</v>
      </c>
      <c r="H102" s="28">
        <v>1</v>
      </c>
      <c r="I102" s="5" t="s">
        <v>10</v>
      </c>
    </row>
    <row r="103" spans="1:9" ht="15" customHeight="1" x14ac:dyDescent="0.25">
      <c r="A103" s="35">
        <v>430</v>
      </c>
      <c r="B103" s="34" t="s">
        <v>10</v>
      </c>
      <c r="C103" s="34" t="s">
        <v>10</v>
      </c>
      <c r="D103" s="36" t="s">
        <v>107</v>
      </c>
      <c r="E103" s="37">
        <v>2</v>
      </c>
      <c r="F103" s="36" t="s">
        <v>27</v>
      </c>
      <c r="G103" s="36" t="s">
        <v>109</v>
      </c>
      <c r="H103" s="36"/>
      <c r="I103" s="6" t="s">
        <v>10</v>
      </c>
    </row>
    <row r="104" spans="1:9" ht="15" customHeight="1" thickBot="1" x14ac:dyDescent="0.3">
      <c r="A104" s="31">
        <v>430</v>
      </c>
      <c r="B104" s="30" t="s">
        <v>10</v>
      </c>
      <c r="C104" s="30" t="s">
        <v>10</v>
      </c>
      <c r="D104" s="32" t="s">
        <v>107</v>
      </c>
      <c r="E104" s="33">
        <v>2</v>
      </c>
      <c r="F104" s="32" t="s">
        <v>14</v>
      </c>
      <c r="G104" s="32" t="s">
        <v>110</v>
      </c>
      <c r="H104" s="32"/>
      <c r="I104" s="7" t="s">
        <v>10</v>
      </c>
    </row>
    <row r="105" spans="1:9" ht="15.75" thickBot="1" x14ac:dyDescent="0.3">
      <c r="A105" s="43">
        <v>432</v>
      </c>
      <c r="B105" s="23" t="s">
        <v>24</v>
      </c>
      <c r="C105" s="23" t="s">
        <v>24</v>
      </c>
      <c r="D105" s="24" t="s">
        <v>17</v>
      </c>
      <c r="E105" s="25">
        <v>6</v>
      </c>
      <c r="F105" s="24"/>
      <c r="G105" s="24"/>
      <c r="H105" s="24">
        <v>1</v>
      </c>
      <c r="I105" s="8" t="s">
        <v>24</v>
      </c>
    </row>
    <row r="106" spans="1:9" x14ac:dyDescent="0.25">
      <c r="A106" s="27">
        <v>437</v>
      </c>
      <c r="B106" s="26" t="s">
        <v>9</v>
      </c>
      <c r="C106" s="26" t="s">
        <v>10</v>
      </c>
      <c r="D106" s="28" t="s">
        <v>11</v>
      </c>
      <c r="E106" s="29">
        <v>4</v>
      </c>
      <c r="F106" s="39" t="s">
        <v>12</v>
      </c>
      <c r="G106" s="39" t="s">
        <v>111</v>
      </c>
      <c r="H106" s="39">
        <v>1</v>
      </c>
      <c r="I106" s="5" t="s">
        <v>10</v>
      </c>
    </row>
    <row r="107" spans="1:9" ht="15" customHeight="1" x14ac:dyDescent="0.25">
      <c r="A107" s="35">
        <v>437</v>
      </c>
      <c r="B107" s="34" t="s">
        <v>9</v>
      </c>
      <c r="C107" s="34" t="s">
        <v>10</v>
      </c>
      <c r="D107" s="36" t="s">
        <v>11</v>
      </c>
      <c r="E107" s="37">
        <v>4</v>
      </c>
      <c r="F107" s="38" t="s">
        <v>14</v>
      </c>
      <c r="G107" s="38" t="s">
        <v>112</v>
      </c>
      <c r="H107" s="36"/>
      <c r="I107" s="6" t="s">
        <v>10</v>
      </c>
    </row>
    <row r="108" spans="1:9" x14ac:dyDescent="0.25">
      <c r="A108" s="35">
        <v>437</v>
      </c>
      <c r="B108" s="34" t="s">
        <v>9</v>
      </c>
      <c r="C108" s="34" t="s">
        <v>16</v>
      </c>
      <c r="D108" s="36" t="s">
        <v>17</v>
      </c>
      <c r="E108" s="37" t="s">
        <v>286</v>
      </c>
      <c r="F108" s="38"/>
      <c r="G108" s="38" t="s">
        <v>113</v>
      </c>
      <c r="H108" s="36"/>
      <c r="I108" s="6" t="s">
        <v>16</v>
      </c>
    </row>
    <row r="109" spans="1:9" ht="15.75" thickBot="1" x14ac:dyDescent="0.3">
      <c r="A109" s="31">
        <v>437</v>
      </c>
      <c r="B109" s="30" t="s">
        <v>9</v>
      </c>
      <c r="C109" s="30" t="s">
        <v>16</v>
      </c>
      <c r="D109" s="32" t="s">
        <v>17</v>
      </c>
      <c r="E109" s="33" t="s">
        <v>287</v>
      </c>
      <c r="F109" s="32"/>
      <c r="G109" s="42" t="s">
        <v>289</v>
      </c>
      <c r="H109" s="42"/>
      <c r="I109" s="7" t="s">
        <v>16</v>
      </c>
    </row>
    <row r="110" spans="1:9" ht="15" customHeight="1" x14ac:dyDescent="0.25">
      <c r="A110" s="27">
        <v>439</v>
      </c>
      <c r="B110" s="26" t="s">
        <v>9</v>
      </c>
      <c r="C110" s="26" t="s">
        <v>10</v>
      </c>
      <c r="D110" s="28" t="s">
        <v>11</v>
      </c>
      <c r="E110" s="29">
        <v>1</v>
      </c>
      <c r="F110" s="39" t="s">
        <v>12</v>
      </c>
      <c r="G110" s="39" t="s">
        <v>114</v>
      </c>
      <c r="H110" s="28"/>
      <c r="I110" s="5" t="s">
        <v>10</v>
      </c>
    </row>
    <row r="111" spans="1:9" x14ac:dyDescent="0.25">
      <c r="A111" s="35">
        <v>439</v>
      </c>
      <c r="B111" s="34" t="s">
        <v>9</v>
      </c>
      <c r="C111" s="34" t="s">
        <v>10</v>
      </c>
      <c r="D111" s="36" t="s">
        <v>11</v>
      </c>
      <c r="E111" s="37">
        <v>1</v>
      </c>
      <c r="F111" s="38" t="s">
        <v>14</v>
      </c>
      <c r="G111" s="38" t="s">
        <v>115</v>
      </c>
      <c r="H111" s="36"/>
      <c r="I111" s="6" t="s">
        <v>10</v>
      </c>
    </row>
    <row r="112" spans="1:9" x14ac:dyDescent="0.25">
      <c r="A112" s="35">
        <v>439</v>
      </c>
      <c r="B112" s="34" t="s">
        <v>9</v>
      </c>
      <c r="C112" s="34" t="s">
        <v>16</v>
      </c>
      <c r="D112" s="36" t="s">
        <v>17</v>
      </c>
      <c r="E112" s="37" t="s">
        <v>286</v>
      </c>
      <c r="F112" s="38"/>
      <c r="G112" s="38" t="s">
        <v>116</v>
      </c>
      <c r="H112" s="36"/>
      <c r="I112" s="6" t="s">
        <v>16</v>
      </c>
    </row>
    <row r="113" spans="1:9" ht="15" customHeight="1" thickBot="1" x14ac:dyDescent="0.3">
      <c r="A113" s="31">
        <v>439</v>
      </c>
      <c r="B113" s="30" t="s">
        <v>9</v>
      </c>
      <c r="C113" s="30" t="s">
        <v>16</v>
      </c>
      <c r="D113" s="32" t="s">
        <v>17</v>
      </c>
      <c r="E113" s="33" t="s">
        <v>287</v>
      </c>
      <c r="F113" s="32"/>
      <c r="G113" s="42" t="s">
        <v>290</v>
      </c>
      <c r="H113" s="32">
        <v>1</v>
      </c>
      <c r="I113" s="7" t="s">
        <v>16</v>
      </c>
    </row>
    <row r="114" spans="1:9" ht="15" customHeight="1" x14ac:dyDescent="0.25">
      <c r="A114" s="27">
        <v>442</v>
      </c>
      <c r="B114" s="26" t="s">
        <v>9</v>
      </c>
      <c r="C114" s="26" t="s">
        <v>10</v>
      </c>
      <c r="D114" s="28" t="s">
        <v>11</v>
      </c>
      <c r="E114" s="29">
        <v>5</v>
      </c>
      <c r="F114" s="39" t="s">
        <v>12</v>
      </c>
      <c r="G114" s="39" t="s">
        <v>117</v>
      </c>
      <c r="H114" s="28"/>
      <c r="I114" s="5" t="s">
        <v>10</v>
      </c>
    </row>
    <row r="115" spans="1:9" x14ac:dyDescent="0.25">
      <c r="A115" s="35">
        <v>442</v>
      </c>
      <c r="B115" s="34" t="s">
        <v>9</v>
      </c>
      <c r="C115" s="34" t="s">
        <v>10</v>
      </c>
      <c r="D115" s="36" t="s">
        <v>11</v>
      </c>
      <c r="E115" s="37">
        <v>5</v>
      </c>
      <c r="F115" s="38" t="s">
        <v>14</v>
      </c>
      <c r="G115" s="38" t="s">
        <v>118</v>
      </c>
      <c r="H115" s="36"/>
      <c r="I115" s="6" t="s">
        <v>10</v>
      </c>
    </row>
    <row r="116" spans="1:9" ht="15" customHeight="1" x14ac:dyDescent="0.25">
      <c r="A116" s="35">
        <v>442</v>
      </c>
      <c r="B116" s="34" t="s">
        <v>9</v>
      </c>
      <c r="C116" s="34" t="s">
        <v>16</v>
      </c>
      <c r="D116" s="36" t="s">
        <v>17</v>
      </c>
      <c r="E116" s="37" t="s">
        <v>286</v>
      </c>
      <c r="F116" s="38"/>
      <c r="G116" s="38" t="s">
        <v>119</v>
      </c>
      <c r="H116" s="36">
        <v>1</v>
      </c>
      <c r="I116" s="6" t="s">
        <v>16</v>
      </c>
    </row>
    <row r="117" spans="1:9" ht="15.75" thickBot="1" x14ac:dyDescent="0.3">
      <c r="A117" s="31">
        <v>442</v>
      </c>
      <c r="B117" s="30" t="s">
        <v>9</v>
      </c>
      <c r="C117" s="30" t="s">
        <v>16</v>
      </c>
      <c r="D117" s="32" t="s">
        <v>17</v>
      </c>
      <c r="E117" s="33" t="s">
        <v>287</v>
      </c>
      <c r="F117" s="32"/>
      <c r="G117" s="42" t="s">
        <v>291</v>
      </c>
      <c r="H117" s="32"/>
      <c r="I117" s="7" t="s">
        <v>16</v>
      </c>
    </row>
    <row r="118" spans="1:9" ht="15" customHeight="1" thickBot="1" x14ac:dyDescent="0.3">
      <c r="A118" s="43">
        <v>446</v>
      </c>
      <c r="B118" s="23" t="s">
        <v>10</v>
      </c>
      <c r="C118" s="23" t="s">
        <v>10</v>
      </c>
      <c r="D118" s="24" t="s">
        <v>99</v>
      </c>
      <c r="E118" s="25">
        <v>11</v>
      </c>
      <c r="F118" s="24"/>
      <c r="G118" s="44"/>
      <c r="H118" s="24">
        <v>1</v>
      </c>
      <c r="I118" s="8" t="s">
        <v>10</v>
      </c>
    </row>
    <row r="119" spans="1:9" ht="15" customHeight="1" x14ac:dyDescent="0.25">
      <c r="A119" s="27" t="s">
        <v>120</v>
      </c>
      <c r="B119" s="26" t="s">
        <v>31</v>
      </c>
      <c r="C119" s="26" t="s">
        <v>10</v>
      </c>
      <c r="D119" s="28" t="s">
        <v>99</v>
      </c>
      <c r="E119" s="29">
        <v>3</v>
      </c>
      <c r="F119" s="28"/>
      <c r="G119" s="39" t="s">
        <v>121</v>
      </c>
      <c r="H119" s="28">
        <v>1</v>
      </c>
      <c r="I119" s="5" t="s">
        <v>10</v>
      </c>
    </row>
    <row r="120" spans="1:9" ht="15.75" thickBot="1" x14ac:dyDescent="0.3">
      <c r="A120" s="31" t="s">
        <v>120</v>
      </c>
      <c r="B120" s="30" t="s">
        <v>31</v>
      </c>
      <c r="C120" s="30" t="s">
        <v>24</v>
      </c>
      <c r="D120" s="32" t="s">
        <v>17</v>
      </c>
      <c r="E120" s="33" t="s">
        <v>101</v>
      </c>
      <c r="F120" s="32"/>
      <c r="G120" s="42" t="s">
        <v>122</v>
      </c>
      <c r="H120" s="32"/>
      <c r="I120" s="7" t="s">
        <v>24</v>
      </c>
    </row>
    <row r="121" spans="1:9" x14ac:dyDescent="0.25">
      <c r="A121" s="27">
        <v>452</v>
      </c>
      <c r="B121" s="26" t="s">
        <v>31</v>
      </c>
      <c r="C121" s="26" t="s">
        <v>10</v>
      </c>
      <c r="D121" s="28" t="s">
        <v>99</v>
      </c>
      <c r="E121" s="29">
        <v>6</v>
      </c>
      <c r="F121" s="28"/>
      <c r="G121" s="39" t="s">
        <v>123</v>
      </c>
      <c r="H121" s="28"/>
      <c r="I121" s="5" t="s">
        <v>10</v>
      </c>
    </row>
    <row r="122" spans="1:9" ht="15.75" thickBot="1" x14ac:dyDescent="0.3">
      <c r="A122" s="31">
        <v>452</v>
      </c>
      <c r="B122" s="30" t="s">
        <v>31</v>
      </c>
      <c r="C122" s="30" t="s">
        <v>24</v>
      </c>
      <c r="D122" s="32" t="s">
        <v>17</v>
      </c>
      <c r="E122" s="33" t="s">
        <v>101</v>
      </c>
      <c r="F122" s="32"/>
      <c r="G122" s="42" t="s">
        <v>124</v>
      </c>
      <c r="H122" s="32">
        <v>1</v>
      </c>
      <c r="I122" s="7" t="s">
        <v>24</v>
      </c>
    </row>
    <row r="123" spans="1:9" ht="15" customHeight="1" thickBot="1" x14ac:dyDescent="0.3">
      <c r="A123" s="43">
        <v>605</v>
      </c>
      <c r="B123" s="23" t="s">
        <v>24</v>
      </c>
      <c r="C123" s="23" t="s">
        <v>24</v>
      </c>
      <c r="D123" s="44" t="s">
        <v>17</v>
      </c>
      <c r="E123" s="25">
        <v>14</v>
      </c>
      <c r="F123" s="24"/>
      <c r="G123" s="24"/>
      <c r="H123" s="24">
        <v>1</v>
      </c>
      <c r="I123" s="8" t="s">
        <v>24</v>
      </c>
    </row>
    <row r="124" spans="1:9" ht="15" customHeight="1" x14ac:dyDescent="0.25">
      <c r="A124" s="27">
        <v>710</v>
      </c>
      <c r="B124" s="26" t="s">
        <v>20</v>
      </c>
      <c r="C124" s="26" t="s">
        <v>16</v>
      </c>
      <c r="D124" s="28" t="s">
        <v>51</v>
      </c>
      <c r="E124" s="29">
        <v>5</v>
      </c>
      <c r="F124" s="39" t="s">
        <v>27</v>
      </c>
      <c r="G124" s="39" t="s">
        <v>125</v>
      </c>
      <c r="H124" s="28">
        <v>1</v>
      </c>
      <c r="I124" s="5" t="s">
        <v>16</v>
      </c>
    </row>
    <row r="125" spans="1:9" x14ac:dyDescent="0.25">
      <c r="A125" s="35">
        <v>710</v>
      </c>
      <c r="B125" s="34" t="s">
        <v>20</v>
      </c>
      <c r="C125" s="34" t="s">
        <v>16</v>
      </c>
      <c r="D125" s="36" t="s">
        <v>51</v>
      </c>
      <c r="E125" s="37">
        <v>5</v>
      </c>
      <c r="F125" s="36" t="s">
        <v>12</v>
      </c>
      <c r="G125" s="38" t="s">
        <v>126</v>
      </c>
      <c r="H125" s="36"/>
      <c r="I125" s="6" t="s">
        <v>16</v>
      </c>
    </row>
    <row r="126" spans="1:9" x14ac:dyDescent="0.25">
      <c r="A126" s="35">
        <v>710</v>
      </c>
      <c r="B126" s="34" t="s">
        <v>20</v>
      </c>
      <c r="C126" s="34" t="s">
        <v>16</v>
      </c>
      <c r="D126" s="36" t="s">
        <v>51</v>
      </c>
      <c r="E126" s="37">
        <v>5</v>
      </c>
      <c r="F126" s="36" t="s">
        <v>14</v>
      </c>
      <c r="G126" s="38" t="s">
        <v>127</v>
      </c>
      <c r="H126" s="36"/>
      <c r="I126" s="6" t="s">
        <v>16</v>
      </c>
    </row>
    <row r="127" spans="1:9" ht="15" customHeight="1" thickBot="1" x14ac:dyDescent="0.3">
      <c r="A127" s="31">
        <v>710</v>
      </c>
      <c r="B127" s="30" t="s">
        <v>20</v>
      </c>
      <c r="C127" s="30" t="s">
        <v>24</v>
      </c>
      <c r="D127" s="32" t="s">
        <v>17</v>
      </c>
      <c r="E127" s="33">
        <v>26</v>
      </c>
      <c r="F127" s="32"/>
      <c r="G127" s="42" t="s">
        <v>128</v>
      </c>
      <c r="H127" s="32"/>
      <c r="I127" s="7" t="s">
        <v>24</v>
      </c>
    </row>
    <row r="128" spans="1:9" ht="15.75" thickBot="1" x14ac:dyDescent="0.3">
      <c r="A128" s="43">
        <v>711</v>
      </c>
      <c r="B128" s="23" t="s">
        <v>16</v>
      </c>
      <c r="C128" s="23" t="s">
        <v>16</v>
      </c>
      <c r="D128" s="24" t="s">
        <v>17</v>
      </c>
      <c r="E128" s="25">
        <v>8</v>
      </c>
      <c r="F128" s="24"/>
      <c r="G128" s="24"/>
      <c r="H128" s="24">
        <v>1</v>
      </c>
      <c r="I128" s="8" t="s">
        <v>16</v>
      </c>
    </row>
    <row r="129" spans="1:9" ht="15" customHeight="1" x14ac:dyDescent="0.25">
      <c r="A129" s="27">
        <v>713</v>
      </c>
      <c r="B129" s="26" t="s">
        <v>20</v>
      </c>
      <c r="C129" s="26" t="s">
        <v>16</v>
      </c>
      <c r="D129" s="28" t="s">
        <v>80</v>
      </c>
      <c r="E129" s="29">
        <v>3</v>
      </c>
      <c r="F129" s="39" t="s">
        <v>12</v>
      </c>
      <c r="G129" s="39" t="s">
        <v>129</v>
      </c>
      <c r="H129" s="28"/>
      <c r="I129" s="5" t="s">
        <v>16</v>
      </c>
    </row>
    <row r="130" spans="1:9" x14ac:dyDescent="0.25">
      <c r="A130" s="35">
        <v>713</v>
      </c>
      <c r="B130" s="34" t="s">
        <v>20</v>
      </c>
      <c r="C130" s="34" t="s">
        <v>16</v>
      </c>
      <c r="D130" s="36" t="s">
        <v>80</v>
      </c>
      <c r="E130" s="37">
        <v>3</v>
      </c>
      <c r="F130" s="38" t="s">
        <v>14</v>
      </c>
      <c r="G130" s="38" t="s">
        <v>130</v>
      </c>
      <c r="H130" s="36"/>
      <c r="I130" s="6" t="s">
        <v>16</v>
      </c>
    </row>
    <row r="131" spans="1:9" ht="15.75" thickBot="1" x14ac:dyDescent="0.3">
      <c r="A131" s="31">
        <v>713</v>
      </c>
      <c r="B131" s="30" t="s">
        <v>20</v>
      </c>
      <c r="C131" s="30" t="s">
        <v>24</v>
      </c>
      <c r="D131" s="32" t="s">
        <v>17</v>
      </c>
      <c r="E131" s="33">
        <v>18</v>
      </c>
      <c r="F131" s="32"/>
      <c r="G131" s="42" t="s">
        <v>131</v>
      </c>
      <c r="H131" s="42">
        <v>1</v>
      </c>
      <c r="I131" s="7" t="s">
        <v>24</v>
      </c>
    </row>
    <row r="132" spans="1:9" ht="15" customHeight="1" x14ac:dyDescent="0.25">
      <c r="A132" s="27" t="s">
        <v>132</v>
      </c>
      <c r="B132" s="26" t="s">
        <v>16</v>
      </c>
      <c r="C132" s="26" t="s">
        <v>16</v>
      </c>
      <c r="D132" s="28" t="s">
        <v>80</v>
      </c>
      <c r="E132" s="29">
        <v>4</v>
      </c>
      <c r="F132" s="39" t="s">
        <v>14</v>
      </c>
      <c r="G132" s="39" t="s">
        <v>133</v>
      </c>
      <c r="H132" s="39">
        <v>1</v>
      </c>
      <c r="I132" s="5" t="s">
        <v>16</v>
      </c>
    </row>
    <row r="133" spans="1:9" ht="15.75" thickBot="1" x14ac:dyDescent="0.3">
      <c r="A133" s="31" t="s">
        <v>132</v>
      </c>
      <c r="B133" s="30" t="s">
        <v>16</v>
      </c>
      <c r="C133" s="30" t="s">
        <v>16</v>
      </c>
      <c r="D133" s="32" t="s">
        <v>80</v>
      </c>
      <c r="E133" s="33">
        <v>4</v>
      </c>
      <c r="F133" s="42" t="s">
        <v>12</v>
      </c>
      <c r="G133" s="42" t="s">
        <v>134</v>
      </c>
      <c r="H133" s="32"/>
      <c r="I133" s="7" t="s">
        <v>16</v>
      </c>
    </row>
    <row r="134" spans="1:9" ht="15" customHeight="1" x14ac:dyDescent="0.25">
      <c r="A134" s="27">
        <v>803</v>
      </c>
      <c r="B134" s="26" t="s">
        <v>31</v>
      </c>
      <c r="C134" s="26" t="s">
        <v>10</v>
      </c>
      <c r="D134" s="28" t="s">
        <v>94</v>
      </c>
      <c r="E134" s="29">
        <v>4</v>
      </c>
      <c r="F134" s="39" t="s">
        <v>12</v>
      </c>
      <c r="G134" s="39" t="s">
        <v>135</v>
      </c>
      <c r="H134" s="28">
        <v>1</v>
      </c>
      <c r="I134" s="5" t="s">
        <v>10</v>
      </c>
    </row>
    <row r="135" spans="1:9" ht="15" customHeight="1" x14ac:dyDescent="0.25">
      <c r="A135" s="35">
        <v>803</v>
      </c>
      <c r="B135" s="34" t="s">
        <v>31</v>
      </c>
      <c r="C135" s="34" t="s">
        <v>10</v>
      </c>
      <c r="D135" s="36" t="s">
        <v>94</v>
      </c>
      <c r="E135" s="37">
        <v>4</v>
      </c>
      <c r="F135" s="38" t="s">
        <v>14</v>
      </c>
      <c r="G135" s="38" t="s">
        <v>136</v>
      </c>
      <c r="H135" s="36"/>
      <c r="I135" s="6" t="s">
        <v>10</v>
      </c>
    </row>
    <row r="136" spans="1:9" ht="15.75" thickBot="1" x14ac:dyDescent="0.3">
      <c r="A136" s="31">
        <v>803</v>
      </c>
      <c r="B136" s="30" t="s">
        <v>31</v>
      </c>
      <c r="C136" s="30" t="s">
        <v>24</v>
      </c>
      <c r="D136" s="32" t="s">
        <v>17</v>
      </c>
      <c r="E136" s="33">
        <v>4</v>
      </c>
      <c r="F136" s="32"/>
      <c r="G136" s="32" t="s">
        <v>137</v>
      </c>
      <c r="H136" s="32"/>
      <c r="I136" s="7" t="s">
        <v>24</v>
      </c>
    </row>
    <row r="137" spans="1:9" x14ac:dyDescent="0.25">
      <c r="A137" s="27">
        <v>806</v>
      </c>
      <c r="B137" s="26" t="s">
        <v>10</v>
      </c>
      <c r="C137" s="26" t="s">
        <v>10</v>
      </c>
      <c r="D137" s="28" t="s">
        <v>94</v>
      </c>
      <c r="E137" s="29">
        <v>5</v>
      </c>
      <c r="F137" s="39" t="s">
        <v>14</v>
      </c>
      <c r="G137" s="39" t="s">
        <v>97</v>
      </c>
      <c r="H137" s="28">
        <v>1</v>
      </c>
      <c r="I137" s="5" t="s">
        <v>10</v>
      </c>
    </row>
    <row r="138" spans="1:9" ht="15" customHeight="1" thickBot="1" x14ac:dyDescent="0.3">
      <c r="A138" s="31">
        <v>806</v>
      </c>
      <c r="B138" s="30" t="s">
        <v>10</v>
      </c>
      <c r="C138" s="30" t="s">
        <v>10</v>
      </c>
      <c r="D138" s="32" t="s">
        <v>94</v>
      </c>
      <c r="E138" s="33">
        <v>5</v>
      </c>
      <c r="F138" s="42" t="s">
        <v>12</v>
      </c>
      <c r="G138" s="42" t="s">
        <v>98</v>
      </c>
      <c r="H138" s="32"/>
      <c r="I138" s="7" t="s">
        <v>10</v>
      </c>
    </row>
    <row r="139" spans="1:9" ht="15" customHeight="1" thickBot="1" x14ac:dyDescent="0.3">
      <c r="A139" s="43">
        <v>817</v>
      </c>
      <c r="B139" s="23" t="s">
        <v>24</v>
      </c>
      <c r="C139" s="23" t="s">
        <v>24</v>
      </c>
      <c r="D139" s="24" t="s">
        <v>17</v>
      </c>
      <c r="E139" s="25">
        <v>4</v>
      </c>
      <c r="F139" s="24"/>
      <c r="G139" s="44"/>
      <c r="H139" s="24">
        <v>1</v>
      </c>
      <c r="I139" s="8" t="s">
        <v>24</v>
      </c>
    </row>
    <row r="140" spans="1:9" ht="15" customHeight="1" x14ac:dyDescent="0.25">
      <c r="A140" s="27">
        <v>818</v>
      </c>
      <c r="B140" s="26" t="s">
        <v>9</v>
      </c>
      <c r="C140" s="26" t="s">
        <v>10</v>
      </c>
      <c r="D140" s="28" t="s">
        <v>11</v>
      </c>
      <c r="E140" s="29">
        <v>6</v>
      </c>
      <c r="F140" s="39" t="s">
        <v>12</v>
      </c>
      <c r="G140" s="39" t="s">
        <v>138</v>
      </c>
      <c r="H140" s="28"/>
      <c r="I140" s="5" t="s">
        <v>10</v>
      </c>
    </row>
    <row r="141" spans="1:9" x14ac:dyDescent="0.25">
      <c r="A141" s="35">
        <v>818</v>
      </c>
      <c r="B141" s="34" t="s">
        <v>9</v>
      </c>
      <c r="C141" s="34" t="s">
        <v>10</v>
      </c>
      <c r="D141" s="36" t="s">
        <v>11</v>
      </c>
      <c r="E141" s="37">
        <v>6</v>
      </c>
      <c r="F141" s="38" t="s">
        <v>14</v>
      </c>
      <c r="G141" s="38" t="s">
        <v>139</v>
      </c>
      <c r="H141" s="36"/>
      <c r="I141" s="6" t="s">
        <v>10</v>
      </c>
    </row>
    <row r="142" spans="1:9" x14ac:dyDescent="0.25">
      <c r="A142" s="35">
        <v>818</v>
      </c>
      <c r="B142" s="34" t="s">
        <v>9</v>
      </c>
      <c r="C142" s="34" t="s">
        <v>16</v>
      </c>
      <c r="D142" s="36" t="s">
        <v>17</v>
      </c>
      <c r="E142" s="37" t="s">
        <v>286</v>
      </c>
      <c r="F142" s="38"/>
      <c r="G142" s="38" t="s">
        <v>140</v>
      </c>
      <c r="H142" s="36">
        <v>1</v>
      </c>
      <c r="I142" s="6" t="s">
        <v>16</v>
      </c>
    </row>
    <row r="143" spans="1:9" ht="15" customHeight="1" thickBot="1" x14ac:dyDescent="0.3">
      <c r="A143" s="35">
        <v>818</v>
      </c>
      <c r="B143" s="34" t="s">
        <v>9</v>
      </c>
      <c r="C143" s="34" t="s">
        <v>16</v>
      </c>
      <c r="D143" s="36" t="s">
        <v>17</v>
      </c>
      <c r="E143" s="37" t="s">
        <v>287</v>
      </c>
      <c r="F143" s="36"/>
      <c r="G143" s="38" t="s">
        <v>292</v>
      </c>
      <c r="H143" s="36"/>
      <c r="I143" s="6" t="s">
        <v>16</v>
      </c>
    </row>
    <row r="144" spans="1:9" ht="15.75" thickBot="1" x14ac:dyDescent="0.3">
      <c r="A144" s="43">
        <v>822</v>
      </c>
      <c r="B144" s="23" t="s">
        <v>24</v>
      </c>
      <c r="C144" s="23" t="s">
        <v>24</v>
      </c>
      <c r="D144" s="24" t="s">
        <v>17</v>
      </c>
      <c r="E144" s="25">
        <v>17</v>
      </c>
      <c r="F144" s="24"/>
      <c r="G144" s="44"/>
      <c r="H144" s="24">
        <v>1</v>
      </c>
      <c r="I144" s="8" t="s">
        <v>24</v>
      </c>
    </row>
    <row r="145" spans="1:9" ht="15.75" thickBot="1" x14ac:dyDescent="0.3">
      <c r="A145" s="43">
        <v>905</v>
      </c>
      <c r="B145" s="23" t="s">
        <v>10</v>
      </c>
      <c r="C145" s="23" t="s">
        <v>10</v>
      </c>
      <c r="D145" s="24" t="s">
        <v>99</v>
      </c>
      <c r="E145" s="25">
        <v>15</v>
      </c>
      <c r="F145" s="24"/>
      <c r="G145" s="44"/>
      <c r="H145" s="24">
        <v>1</v>
      </c>
      <c r="I145" s="8" t="s">
        <v>10</v>
      </c>
    </row>
    <row r="146" spans="1:9" ht="15" customHeight="1" x14ac:dyDescent="0.25">
      <c r="A146" s="27">
        <v>910</v>
      </c>
      <c r="B146" s="26" t="s">
        <v>10</v>
      </c>
      <c r="C146" s="26" t="s">
        <v>10</v>
      </c>
      <c r="D146" s="28" t="s">
        <v>107</v>
      </c>
      <c r="E146" s="29">
        <v>4</v>
      </c>
      <c r="F146" s="39" t="s">
        <v>27</v>
      </c>
      <c r="G146" s="39" t="s">
        <v>141</v>
      </c>
      <c r="H146" s="28">
        <v>1</v>
      </c>
      <c r="I146" s="5" t="s">
        <v>10</v>
      </c>
    </row>
    <row r="147" spans="1:9" x14ac:dyDescent="0.25">
      <c r="A147" s="35">
        <v>910</v>
      </c>
      <c r="B147" s="34" t="s">
        <v>10</v>
      </c>
      <c r="C147" s="34" t="s">
        <v>10</v>
      </c>
      <c r="D147" s="36" t="s">
        <v>107</v>
      </c>
      <c r="E147" s="37">
        <v>4</v>
      </c>
      <c r="F147" s="38" t="s">
        <v>12</v>
      </c>
      <c r="G147" s="38" t="s">
        <v>142</v>
      </c>
      <c r="H147" s="36"/>
      <c r="I147" s="6" t="s">
        <v>10</v>
      </c>
    </row>
    <row r="148" spans="1:9" ht="15.75" thickBot="1" x14ac:dyDescent="0.3">
      <c r="A148" s="31">
        <v>910</v>
      </c>
      <c r="B148" s="30" t="s">
        <v>10</v>
      </c>
      <c r="C148" s="30" t="s">
        <v>10</v>
      </c>
      <c r="D148" s="32" t="s">
        <v>107</v>
      </c>
      <c r="E148" s="33">
        <v>4</v>
      </c>
      <c r="F148" s="42" t="s">
        <v>14</v>
      </c>
      <c r="G148" s="42" t="s">
        <v>143</v>
      </c>
      <c r="H148" s="32"/>
      <c r="I148" s="7" t="s">
        <v>10</v>
      </c>
    </row>
    <row r="149" spans="1:9" ht="15" customHeight="1" x14ac:dyDescent="0.25">
      <c r="A149" s="27">
        <v>912</v>
      </c>
      <c r="B149" s="26" t="s">
        <v>10</v>
      </c>
      <c r="C149" s="26" t="s">
        <v>10</v>
      </c>
      <c r="D149" s="28" t="s">
        <v>107</v>
      </c>
      <c r="E149" s="29">
        <v>1</v>
      </c>
      <c r="F149" s="39" t="s">
        <v>27</v>
      </c>
      <c r="G149" s="39" t="s">
        <v>144</v>
      </c>
      <c r="H149" s="28"/>
      <c r="I149" s="5" t="s">
        <v>10</v>
      </c>
    </row>
    <row r="150" spans="1:9" x14ac:dyDescent="0.25">
      <c r="A150" s="35">
        <v>912</v>
      </c>
      <c r="B150" s="34" t="s">
        <v>10</v>
      </c>
      <c r="C150" s="34" t="s">
        <v>10</v>
      </c>
      <c r="D150" s="36" t="s">
        <v>107</v>
      </c>
      <c r="E150" s="37">
        <v>1</v>
      </c>
      <c r="F150" s="38" t="s">
        <v>12</v>
      </c>
      <c r="G150" s="38" t="s">
        <v>145</v>
      </c>
      <c r="H150" s="36">
        <v>1</v>
      </c>
      <c r="I150" s="6" t="s">
        <v>10</v>
      </c>
    </row>
    <row r="151" spans="1:9" ht="15.75" thickBot="1" x14ac:dyDescent="0.3">
      <c r="A151" s="31">
        <v>912</v>
      </c>
      <c r="B151" s="30" t="s">
        <v>10</v>
      </c>
      <c r="C151" s="30" t="s">
        <v>10</v>
      </c>
      <c r="D151" s="32" t="s">
        <v>107</v>
      </c>
      <c r="E151" s="33">
        <v>1</v>
      </c>
      <c r="F151" s="42" t="s">
        <v>14</v>
      </c>
      <c r="G151" s="42" t="s">
        <v>146</v>
      </c>
      <c r="H151" s="32"/>
      <c r="I151" s="7" t="s">
        <v>10</v>
      </c>
    </row>
    <row r="152" spans="1:9" ht="15" customHeight="1" x14ac:dyDescent="0.25">
      <c r="A152" s="27" t="s">
        <v>147</v>
      </c>
      <c r="B152" s="26" t="s">
        <v>10</v>
      </c>
      <c r="C152" s="26" t="s">
        <v>10</v>
      </c>
      <c r="D152" s="28" t="s">
        <v>107</v>
      </c>
      <c r="E152" s="29">
        <v>3</v>
      </c>
      <c r="F152" s="39" t="s">
        <v>27</v>
      </c>
      <c r="G152" s="39" t="s">
        <v>148</v>
      </c>
      <c r="H152" s="28">
        <v>1</v>
      </c>
      <c r="I152" s="5" t="s">
        <v>10</v>
      </c>
    </row>
    <row r="153" spans="1:9" x14ac:dyDescent="0.25">
      <c r="A153" s="35" t="s">
        <v>147</v>
      </c>
      <c r="B153" s="34" t="s">
        <v>10</v>
      </c>
      <c r="C153" s="34" t="s">
        <v>10</v>
      </c>
      <c r="D153" s="36" t="s">
        <v>107</v>
      </c>
      <c r="E153" s="37">
        <v>3</v>
      </c>
      <c r="F153" s="38" t="s">
        <v>12</v>
      </c>
      <c r="G153" s="38" t="s">
        <v>149</v>
      </c>
      <c r="H153" s="36"/>
      <c r="I153" s="6" t="s">
        <v>10</v>
      </c>
    </row>
    <row r="154" spans="1:9" ht="15" customHeight="1" thickBot="1" x14ac:dyDescent="0.3">
      <c r="A154" s="31" t="s">
        <v>147</v>
      </c>
      <c r="B154" s="30" t="s">
        <v>10</v>
      </c>
      <c r="C154" s="30" t="s">
        <v>10</v>
      </c>
      <c r="D154" s="32" t="s">
        <v>107</v>
      </c>
      <c r="E154" s="33">
        <v>3</v>
      </c>
      <c r="F154" s="42" t="s">
        <v>14</v>
      </c>
      <c r="G154" s="42" t="s">
        <v>150</v>
      </c>
      <c r="H154" s="32"/>
      <c r="I154" s="7" t="s">
        <v>10</v>
      </c>
    </row>
    <row r="155" spans="1:9" x14ac:dyDescent="0.25">
      <c r="A155" s="27">
        <v>918</v>
      </c>
      <c r="B155" s="26" t="s">
        <v>9</v>
      </c>
      <c r="C155" s="26" t="s">
        <v>10</v>
      </c>
      <c r="D155" s="28" t="s">
        <v>11</v>
      </c>
      <c r="E155" s="29">
        <v>3</v>
      </c>
      <c r="F155" s="39" t="s">
        <v>12</v>
      </c>
      <c r="G155" s="39" t="s">
        <v>151</v>
      </c>
      <c r="H155" s="28">
        <v>1</v>
      </c>
      <c r="I155" s="5" t="s">
        <v>10</v>
      </c>
    </row>
    <row r="156" spans="1:9" ht="15" customHeight="1" x14ac:dyDescent="0.25">
      <c r="A156" s="35">
        <v>918</v>
      </c>
      <c r="B156" s="34" t="s">
        <v>9</v>
      </c>
      <c r="C156" s="34" t="s">
        <v>10</v>
      </c>
      <c r="D156" s="36" t="s">
        <v>11</v>
      </c>
      <c r="E156" s="37">
        <v>3</v>
      </c>
      <c r="F156" s="38" t="s">
        <v>14</v>
      </c>
      <c r="G156" s="38" t="s">
        <v>152</v>
      </c>
      <c r="H156" s="36"/>
      <c r="I156" s="6" t="s">
        <v>10</v>
      </c>
    </row>
    <row r="157" spans="1:9" x14ac:dyDescent="0.25">
      <c r="A157" s="35">
        <v>918</v>
      </c>
      <c r="B157" s="34" t="s">
        <v>9</v>
      </c>
      <c r="C157" s="34" t="s">
        <v>16</v>
      </c>
      <c r="D157" s="36" t="s">
        <v>17</v>
      </c>
      <c r="E157" s="37" t="s">
        <v>286</v>
      </c>
      <c r="F157" s="38"/>
      <c r="G157" s="38" t="s">
        <v>153</v>
      </c>
      <c r="H157" s="36"/>
      <c r="I157" s="6" t="s">
        <v>16</v>
      </c>
    </row>
    <row r="158" spans="1:9" ht="15.75" thickBot="1" x14ac:dyDescent="0.3">
      <c r="A158" s="35">
        <v>918</v>
      </c>
      <c r="B158" s="34" t="s">
        <v>9</v>
      </c>
      <c r="C158" s="34" t="s">
        <v>16</v>
      </c>
      <c r="D158" s="36" t="s">
        <v>17</v>
      </c>
      <c r="E158" s="37" t="s">
        <v>287</v>
      </c>
      <c r="F158" s="36"/>
      <c r="G158" s="38" t="s">
        <v>293</v>
      </c>
      <c r="H158" s="36"/>
      <c r="I158" s="6" t="s">
        <v>16</v>
      </c>
    </row>
    <row r="159" spans="1:9" ht="15" customHeight="1" x14ac:dyDescent="0.25">
      <c r="A159" s="27">
        <v>920</v>
      </c>
      <c r="B159" s="26" t="s">
        <v>31</v>
      </c>
      <c r="C159" s="26" t="s">
        <v>10</v>
      </c>
      <c r="D159" s="28" t="s">
        <v>99</v>
      </c>
      <c r="E159" s="29">
        <v>8</v>
      </c>
      <c r="F159" s="28"/>
      <c r="G159" s="39" t="s">
        <v>154</v>
      </c>
      <c r="H159" s="39">
        <v>1</v>
      </c>
      <c r="I159" s="5" t="s">
        <v>10</v>
      </c>
    </row>
    <row r="160" spans="1:9" ht="15.75" thickBot="1" x14ac:dyDescent="0.3">
      <c r="A160" s="31">
        <v>920</v>
      </c>
      <c r="B160" s="30" t="s">
        <v>31</v>
      </c>
      <c r="C160" s="30" t="s">
        <v>24</v>
      </c>
      <c r="D160" s="32" t="s">
        <v>17</v>
      </c>
      <c r="E160" s="33" t="s">
        <v>101</v>
      </c>
      <c r="F160" s="32"/>
      <c r="G160" s="42" t="s">
        <v>155</v>
      </c>
      <c r="H160" s="32"/>
      <c r="I160" s="7" t="s">
        <v>24</v>
      </c>
    </row>
    <row r="161" spans="1:9" ht="15" customHeight="1" x14ac:dyDescent="0.25">
      <c r="A161" s="27" t="s">
        <v>156</v>
      </c>
      <c r="B161" s="26" t="s">
        <v>31</v>
      </c>
      <c r="C161" s="26" t="s">
        <v>10</v>
      </c>
      <c r="D161" s="28" t="s">
        <v>99</v>
      </c>
      <c r="E161" s="29">
        <v>10</v>
      </c>
      <c r="F161" s="28"/>
      <c r="G161" s="39" t="s">
        <v>157</v>
      </c>
      <c r="H161" s="39">
        <v>1</v>
      </c>
      <c r="I161" s="5" t="s">
        <v>10</v>
      </c>
    </row>
    <row r="162" spans="1:9" ht="15.75" thickBot="1" x14ac:dyDescent="0.3">
      <c r="A162" s="31" t="s">
        <v>156</v>
      </c>
      <c r="B162" s="30" t="s">
        <v>31</v>
      </c>
      <c r="C162" s="30" t="s">
        <v>24</v>
      </c>
      <c r="D162" s="32" t="s">
        <v>17</v>
      </c>
      <c r="E162" s="33" t="s">
        <v>101</v>
      </c>
      <c r="F162" s="32"/>
      <c r="G162" s="42" t="s">
        <v>158</v>
      </c>
      <c r="H162" s="32"/>
      <c r="I162" s="7" t="s">
        <v>24</v>
      </c>
    </row>
    <row r="163" spans="1:9" x14ac:dyDescent="0.25">
      <c r="A163" s="27">
        <v>5488</v>
      </c>
      <c r="B163" s="26" t="s">
        <v>10</v>
      </c>
      <c r="C163" s="26" t="s">
        <v>10</v>
      </c>
      <c r="D163" s="28" t="s">
        <v>107</v>
      </c>
      <c r="E163" s="29">
        <v>5</v>
      </c>
      <c r="F163" s="39" t="s">
        <v>27</v>
      </c>
      <c r="G163" s="39" t="s">
        <v>159</v>
      </c>
      <c r="H163" s="28"/>
      <c r="I163" s="5" t="s">
        <v>10</v>
      </c>
    </row>
    <row r="164" spans="1:9" ht="15" customHeight="1" x14ac:dyDescent="0.25">
      <c r="A164" s="35">
        <v>5488</v>
      </c>
      <c r="B164" s="34" t="s">
        <v>10</v>
      </c>
      <c r="C164" s="34" t="s">
        <v>10</v>
      </c>
      <c r="D164" s="36" t="s">
        <v>107</v>
      </c>
      <c r="E164" s="37">
        <v>5</v>
      </c>
      <c r="F164" s="38" t="s">
        <v>12</v>
      </c>
      <c r="G164" s="38" t="s">
        <v>160</v>
      </c>
      <c r="H164" s="36">
        <v>1</v>
      </c>
      <c r="I164" s="6" t="s">
        <v>10</v>
      </c>
    </row>
    <row r="165" spans="1:9" ht="15.75" thickBot="1" x14ac:dyDescent="0.3">
      <c r="A165" s="31">
        <v>5488</v>
      </c>
      <c r="B165" s="30" t="s">
        <v>10</v>
      </c>
      <c r="C165" s="30" t="s">
        <v>10</v>
      </c>
      <c r="D165" s="32" t="s">
        <v>107</v>
      </c>
      <c r="E165" s="33">
        <v>5</v>
      </c>
      <c r="F165" s="42" t="s">
        <v>14</v>
      </c>
      <c r="G165" s="42" t="s">
        <v>161</v>
      </c>
      <c r="H165" s="32"/>
      <c r="I165" s="7" t="s">
        <v>10</v>
      </c>
    </row>
    <row r="166" spans="1:9" x14ac:dyDescent="0.25">
      <c r="A166" s="27">
        <v>5790</v>
      </c>
      <c r="B166" s="26" t="s">
        <v>31</v>
      </c>
      <c r="C166" s="26" t="s">
        <v>10</v>
      </c>
      <c r="D166" s="28" t="s">
        <v>99</v>
      </c>
      <c r="E166" s="29">
        <v>1</v>
      </c>
      <c r="F166" s="28"/>
      <c r="G166" s="39" t="s">
        <v>162</v>
      </c>
      <c r="H166" s="28"/>
      <c r="I166" s="5" t="s">
        <v>10</v>
      </c>
    </row>
    <row r="167" spans="1:9" ht="15" customHeight="1" thickBot="1" x14ac:dyDescent="0.3">
      <c r="A167" s="31">
        <v>5790</v>
      </c>
      <c r="B167" s="30" t="s">
        <v>31</v>
      </c>
      <c r="C167" s="30" t="s">
        <v>24</v>
      </c>
      <c r="D167" s="32" t="s">
        <v>17</v>
      </c>
      <c r="E167" s="33" t="s">
        <v>101</v>
      </c>
      <c r="F167" s="32"/>
      <c r="G167" s="42" t="s">
        <v>163</v>
      </c>
      <c r="H167" s="32">
        <v>1</v>
      </c>
      <c r="I167" s="7" t="s">
        <v>24</v>
      </c>
    </row>
    <row r="168" spans="1:9" x14ac:dyDescent="0.25">
      <c r="A168" s="27">
        <v>5887</v>
      </c>
      <c r="B168" s="26" t="s">
        <v>9</v>
      </c>
      <c r="C168" s="26" t="s">
        <v>10</v>
      </c>
      <c r="D168" s="28" t="s">
        <v>11</v>
      </c>
      <c r="E168" s="29">
        <v>8</v>
      </c>
      <c r="F168" s="39" t="s">
        <v>12</v>
      </c>
      <c r="G168" s="39" t="s">
        <v>164</v>
      </c>
      <c r="H168" s="28"/>
      <c r="I168" s="5" t="s">
        <v>10</v>
      </c>
    </row>
    <row r="169" spans="1:9" ht="15" customHeight="1" x14ac:dyDescent="0.25">
      <c r="A169" s="35">
        <v>5887</v>
      </c>
      <c r="B169" s="34" t="s">
        <v>9</v>
      </c>
      <c r="C169" s="34" t="s">
        <v>10</v>
      </c>
      <c r="D169" s="36" t="s">
        <v>11</v>
      </c>
      <c r="E169" s="37">
        <v>8</v>
      </c>
      <c r="F169" s="38" t="s">
        <v>14</v>
      </c>
      <c r="G169" s="38" t="s">
        <v>165</v>
      </c>
      <c r="H169" s="36"/>
      <c r="I169" s="6" t="s">
        <v>10</v>
      </c>
    </row>
    <row r="170" spans="1:9" x14ac:dyDescent="0.25">
      <c r="A170" s="35">
        <v>5887</v>
      </c>
      <c r="B170" s="34" t="s">
        <v>9</v>
      </c>
      <c r="C170" s="34" t="s">
        <v>16</v>
      </c>
      <c r="D170" s="36" t="s">
        <v>17</v>
      </c>
      <c r="E170" s="37" t="s">
        <v>286</v>
      </c>
      <c r="F170" s="38"/>
      <c r="G170" s="38" t="s">
        <v>166</v>
      </c>
      <c r="H170" s="36"/>
      <c r="I170" s="6" t="s">
        <v>16</v>
      </c>
    </row>
    <row r="171" spans="1:9" ht="15.75" thickBot="1" x14ac:dyDescent="0.3">
      <c r="A171" s="31">
        <v>5887</v>
      </c>
      <c r="B171" s="30" t="s">
        <v>9</v>
      </c>
      <c r="C171" s="30" t="s">
        <v>16</v>
      </c>
      <c r="D171" s="32" t="s">
        <v>17</v>
      </c>
      <c r="E171" s="33" t="s">
        <v>287</v>
      </c>
      <c r="F171" s="32"/>
      <c r="G171" s="42" t="s">
        <v>294</v>
      </c>
      <c r="H171" s="32">
        <v>1</v>
      </c>
      <c r="I171" s="7" t="s">
        <v>16</v>
      </c>
    </row>
    <row r="172" spans="1:9" x14ac:dyDescent="0.25">
      <c r="A172" s="27">
        <v>9805</v>
      </c>
      <c r="B172" s="26" t="s">
        <v>9</v>
      </c>
      <c r="C172" s="26" t="s">
        <v>10</v>
      </c>
      <c r="D172" s="28" t="s">
        <v>11</v>
      </c>
      <c r="E172" s="29">
        <v>9</v>
      </c>
      <c r="F172" s="39" t="s">
        <v>12</v>
      </c>
      <c r="G172" s="39" t="s">
        <v>167</v>
      </c>
      <c r="H172" s="28"/>
      <c r="I172" s="5" t="s">
        <v>10</v>
      </c>
    </row>
    <row r="173" spans="1:9" ht="15" customHeight="1" x14ac:dyDescent="0.25">
      <c r="A173" s="35">
        <v>9805</v>
      </c>
      <c r="B173" s="34" t="s">
        <v>9</v>
      </c>
      <c r="C173" s="34" t="s">
        <v>10</v>
      </c>
      <c r="D173" s="36" t="s">
        <v>11</v>
      </c>
      <c r="E173" s="37">
        <v>9</v>
      </c>
      <c r="F173" s="38" t="s">
        <v>14</v>
      </c>
      <c r="G173" s="38" t="s">
        <v>168</v>
      </c>
      <c r="H173" s="36"/>
      <c r="I173" s="6" t="s">
        <v>10</v>
      </c>
    </row>
    <row r="174" spans="1:9" x14ac:dyDescent="0.25">
      <c r="A174" s="35">
        <v>9805</v>
      </c>
      <c r="B174" s="34" t="s">
        <v>9</v>
      </c>
      <c r="C174" s="34" t="s">
        <v>16</v>
      </c>
      <c r="D174" s="36" t="s">
        <v>17</v>
      </c>
      <c r="E174" s="37" t="s">
        <v>286</v>
      </c>
      <c r="F174" s="38"/>
      <c r="G174" s="38" t="s">
        <v>169</v>
      </c>
      <c r="H174" s="36"/>
      <c r="I174" s="6" t="s">
        <v>16</v>
      </c>
    </row>
    <row r="175" spans="1:9" ht="15.75" thickBot="1" x14ac:dyDescent="0.3">
      <c r="A175" s="31">
        <v>9805</v>
      </c>
      <c r="B175" s="30" t="s">
        <v>9</v>
      </c>
      <c r="C175" s="30" t="s">
        <v>16</v>
      </c>
      <c r="D175" s="32" t="s">
        <v>17</v>
      </c>
      <c r="E175" s="33" t="s">
        <v>287</v>
      </c>
      <c r="F175" s="32"/>
      <c r="G175" s="42" t="s">
        <v>295</v>
      </c>
      <c r="H175" s="32">
        <v>1</v>
      </c>
      <c r="I175" s="7" t="s">
        <v>16</v>
      </c>
    </row>
    <row r="176" spans="1:9" ht="15" customHeight="1" x14ac:dyDescent="0.25">
      <c r="A176" s="27">
        <v>9806</v>
      </c>
      <c r="B176" s="26" t="s">
        <v>16</v>
      </c>
      <c r="C176" s="26" t="s">
        <v>16</v>
      </c>
      <c r="D176" s="28" t="s">
        <v>80</v>
      </c>
      <c r="E176" s="29">
        <v>2</v>
      </c>
      <c r="F176" s="39" t="s">
        <v>12</v>
      </c>
      <c r="G176" s="28" t="s">
        <v>170</v>
      </c>
      <c r="H176" s="28">
        <v>1</v>
      </c>
      <c r="I176" s="5" t="s">
        <v>16</v>
      </c>
    </row>
    <row r="177" spans="1:9" ht="15" customHeight="1" thickBot="1" x14ac:dyDescent="0.3">
      <c r="A177" s="31">
        <v>9806</v>
      </c>
      <c r="B177" s="30" t="s">
        <v>16</v>
      </c>
      <c r="C177" s="30" t="s">
        <v>16</v>
      </c>
      <c r="D177" s="32" t="s">
        <v>80</v>
      </c>
      <c r="E177" s="33">
        <v>2</v>
      </c>
      <c r="F177" s="42" t="s">
        <v>14</v>
      </c>
      <c r="G177" s="32" t="s">
        <v>171</v>
      </c>
      <c r="H177" s="32"/>
      <c r="I177" s="7" t="s">
        <v>16</v>
      </c>
    </row>
    <row r="178" spans="1:9" x14ac:dyDescent="0.25">
      <c r="A178" s="27">
        <v>9807</v>
      </c>
      <c r="B178" s="26" t="s">
        <v>31</v>
      </c>
      <c r="C178" s="26" t="s">
        <v>10</v>
      </c>
      <c r="D178" s="28" t="s">
        <v>32</v>
      </c>
      <c r="E178" s="29">
        <v>3</v>
      </c>
      <c r="F178" s="39" t="s">
        <v>12</v>
      </c>
      <c r="G178" s="39" t="s">
        <v>172</v>
      </c>
      <c r="H178" s="39"/>
      <c r="I178" s="5" t="s">
        <v>10</v>
      </c>
    </row>
    <row r="179" spans="1:9" ht="15" customHeight="1" x14ac:dyDescent="0.25">
      <c r="A179" s="35">
        <v>9807</v>
      </c>
      <c r="B179" s="34" t="s">
        <v>31</v>
      </c>
      <c r="C179" s="34" t="s">
        <v>10</v>
      </c>
      <c r="D179" s="36" t="s">
        <v>32</v>
      </c>
      <c r="E179" s="37">
        <v>3</v>
      </c>
      <c r="F179" s="38" t="s">
        <v>27</v>
      </c>
      <c r="G179" s="38" t="s">
        <v>173</v>
      </c>
      <c r="H179" s="38"/>
      <c r="I179" s="6" t="s">
        <v>10</v>
      </c>
    </row>
    <row r="180" spans="1:9" x14ac:dyDescent="0.25">
      <c r="A180" s="35">
        <v>9807</v>
      </c>
      <c r="B180" s="34" t="s">
        <v>31</v>
      </c>
      <c r="C180" s="34" t="s">
        <v>10</v>
      </c>
      <c r="D180" s="36" t="s">
        <v>32</v>
      </c>
      <c r="E180" s="37">
        <v>3</v>
      </c>
      <c r="F180" s="38" t="s">
        <v>14</v>
      </c>
      <c r="G180" s="38" t="s">
        <v>174</v>
      </c>
      <c r="H180" s="38"/>
      <c r="I180" s="6" t="s">
        <v>10</v>
      </c>
    </row>
    <row r="181" spans="1:9" ht="15.75" thickBot="1" x14ac:dyDescent="0.3">
      <c r="A181" s="31">
        <v>9807</v>
      </c>
      <c r="B181" s="30" t="s">
        <v>31</v>
      </c>
      <c r="C181" s="30" t="s">
        <v>24</v>
      </c>
      <c r="D181" s="32" t="s">
        <v>17</v>
      </c>
      <c r="E181" s="33">
        <v>29</v>
      </c>
      <c r="F181" s="32"/>
      <c r="G181" s="42" t="s">
        <v>175</v>
      </c>
      <c r="H181" s="42">
        <v>1</v>
      </c>
      <c r="I181" s="7" t="s">
        <v>24</v>
      </c>
    </row>
    <row r="182" spans="1:9" ht="15" customHeight="1" x14ac:dyDescent="0.25">
      <c r="A182" s="27">
        <v>9808</v>
      </c>
      <c r="B182" s="26" t="s">
        <v>9</v>
      </c>
      <c r="C182" s="26" t="s">
        <v>10</v>
      </c>
      <c r="D182" s="28" t="s">
        <v>11</v>
      </c>
      <c r="E182" s="29">
        <v>2</v>
      </c>
      <c r="F182" s="39" t="s">
        <v>12</v>
      </c>
      <c r="G182" s="39" t="s">
        <v>176</v>
      </c>
      <c r="H182" s="28"/>
      <c r="I182" s="5" t="s">
        <v>10</v>
      </c>
    </row>
    <row r="183" spans="1:9" x14ac:dyDescent="0.25">
      <c r="A183" s="35">
        <v>9808</v>
      </c>
      <c r="B183" s="34" t="s">
        <v>9</v>
      </c>
      <c r="C183" s="34" t="s">
        <v>10</v>
      </c>
      <c r="D183" s="36" t="s">
        <v>11</v>
      </c>
      <c r="E183" s="37">
        <v>2</v>
      </c>
      <c r="F183" s="38" t="s">
        <v>14</v>
      </c>
      <c r="G183" s="38" t="s">
        <v>177</v>
      </c>
      <c r="H183" s="36"/>
      <c r="I183" s="6" t="s">
        <v>10</v>
      </c>
    </row>
    <row r="184" spans="1:9" x14ac:dyDescent="0.25">
      <c r="A184" s="35">
        <v>9808</v>
      </c>
      <c r="B184" s="34" t="s">
        <v>9</v>
      </c>
      <c r="C184" s="34" t="s">
        <v>16</v>
      </c>
      <c r="D184" s="36" t="s">
        <v>17</v>
      </c>
      <c r="E184" s="37" t="s">
        <v>286</v>
      </c>
      <c r="F184" s="38"/>
      <c r="G184" s="38" t="s">
        <v>178</v>
      </c>
      <c r="H184" s="36"/>
      <c r="I184" s="6" t="s">
        <v>16</v>
      </c>
    </row>
    <row r="185" spans="1:9" ht="15" customHeight="1" thickBot="1" x14ac:dyDescent="0.3">
      <c r="A185" s="31">
        <v>9808</v>
      </c>
      <c r="B185" s="30" t="s">
        <v>9</v>
      </c>
      <c r="C185" s="30" t="s">
        <v>16</v>
      </c>
      <c r="D185" s="32" t="s">
        <v>17</v>
      </c>
      <c r="E185" s="33" t="s">
        <v>287</v>
      </c>
      <c r="F185" s="32"/>
      <c r="G185" s="42" t="s">
        <v>296</v>
      </c>
      <c r="H185" s="42">
        <v>1</v>
      </c>
      <c r="I185" s="7" t="s">
        <v>16</v>
      </c>
    </row>
    <row r="186" spans="1:9" ht="15.75" thickBot="1" x14ac:dyDescent="0.3">
      <c r="A186" s="43">
        <v>9809</v>
      </c>
      <c r="B186" s="23" t="s">
        <v>10</v>
      </c>
      <c r="C186" s="23" t="s">
        <v>10</v>
      </c>
      <c r="D186" s="24" t="s">
        <v>99</v>
      </c>
      <c r="E186" s="25">
        <v>21</v>
      </c>
      <c r="F186" s="24"/>
      <c r="G186" s="44"/>
      <c r="H186" s="24">
        <v>1</v>
      </c>
      <c r="I186" s="8" t="s">
        <v>10</v>
      </c>
    </row>
    <row r="187" spans="1:9" x14ac:dyDescent="0.25">
      <c r="A187" s="27" t="s">
        <v>179</v>
      </c>
      <c r="B187" s="26" t="s">
        <v>10</v>
      </c>
      <c r="C187" s="26" t="s">
        <v>10</v>
      </c>
      <c r="D187" s="28" t="s">
        <v>94</v>
      </c>
      <c r="E187" s="29">
        <v>1</v>
      </c>
      <c r="F187" s="39" t="s">
        <v>12</v>
      </c>
      <c r="G187" s="39" t="s">
        <v>180</v>
      </c>
      <c r="H187" s="39">
        <v>1</v>
      </c>
      <c r="I187" s="5" t="s">
        <v>10</v>
      </c>
    </row>
    <row r="188" spans="1:9" ht="15" customHeight="1" thickBot="1" x14ac:dyDescent="0.3">
      <c r="A188" s="31" t="s">
        <v>179</v>
      </c>
      <c r="B188" s="30" t="s">
        <v>10</v>
      </c>
      <c r="C188" s="30" t="s">
        <v>10</v>
      </c>
      <c r="D188" s="32" t="s">
        <v>94</v>
      </c>
      <c r="E188" s="33">
        <v>1</v>
      </c>
      <c r="F188" s="42" t="s">
        <v>14</v>
      </c>
      <c r="G188" s="42" t="s">
        <v>181</v>
      </c>
      <c r="H188" s="32"/>
      <c r="I188" s="7" t="s">
        <v>10</v>
      </c>
    </row>
    <row r="189" spans="1:9" ht="15" customHeight="1" x14ac:dyDescent="0.25">
      <c r="A189" s="27">
        <v>9811</v>
      </c>
      <c r="B189" s="26" t="s">
        <v>31</v>
      </c>
      <c r="C189" s="26" t="s">
        <v>10</v>
      </c>
      <c r="D189" s="28" t="s">
        <v>32</v>
      </c>
      <c r="E189" s="29">
        <v>10</v>
      </c>
      <c r="F189" s="39" t="s">
        <v>12</v>
      </c>
      <c r="G189" s="39" t="s">
        <v>182</v>
      </c>
      <c r="H189" s="28">
        <v>1</v>
      </c>
      <c r="I189" s="5" t="s">
        <v>10</v>
      </c>
    </row>
    <row r="190" spans="1:9" x14ac:dyDescent="0.25">
      <c r="A190" s="35">
        <v>9811</v>
      </c>
      <c r="B190" s="34" t="s">
        <v>31</v>
      </c>
      <c r="C190" s="34" t="s">
        <v>10</v>
      </c>
      <c r="D190" s="36" t="s">
        <v>32</v>
      </c>
      <c r="E190" s="37">
        <v>10</v>
      </c>
      <c r="F190" s="38" t="s">
        <v>27</v>
      </c>
      <c r="G190" s="38" t="s">
        <v>183</v>
      </c>
      <c r="H190" s="36"/>
      <c r="I190" s="6" t="s">
        <v>10</v>
      </c>
    </row>
    <row r="191" spans="1:9" ht="15.75" thickBot="1" x14ac:dyDescent="0.3">
      <c r="A191" s="35">
        <v>9811</v>
      </c>
      <c r="B191" s="34" t="s">
        <v>31</v>
      </c>
      <c r="C191" s="34" t="s">
        <v>10</v>
      </c>
      <c r="D191" s="36" t="s">
        <v>32</v>
      </c>
      <c r="E191" s="37">
        <v>10</v>
      </c>
      <c r="F191" s="38" t="s">
        <v>14</v>
      </c>
      <c r="G191" s="38" t="s">
        <v>184</v>
      </c>
      <c r="H191" s="36"/>
      <c r="I191" s="6" t="s">
        <v>10</v>
      </c>
    </row>
    <row r="192" spans="1:9" ht="15" customHeight="1" x14ac:dyDescent="0.25">
      <c r="A192" s="27">
        <v>9812</v>
      </c>
      <c r="B192" s="26" t="s">
        <v>10</v>
      </c>
      <c r="C192" s="26" t="s">
        <v>10</v>
      </c>
      <c r="D192" s="28" t="s">
        <v>107</v>
      </c>
      <c r="E192" s="29">
        <v>8</v>
      </c>
      <c r="F192" s="39" t="s">
        <v>27</v>
      </c>
      <c r="G192" s="39" t="s">
        <v>185</v>
      </c>
      <c r="H192" s="28"/>
      <c r="I192" s="5" t="s">
        <v>10</v>
      </c>
    </row>
    <row r="193" spans="1:9" x14ac:dyDescent="0.25">
      <c r="A193" s="35">
        <v>9812</v>
      </c>
      <c r="B193" s="34" t="s">
        <v>10</v>
      </c>
      <c r="C193" s="34" t="s">
        <v>10</v>
      </c>
      <c r="D193" s="36" t="s">
        <v>107</v>
      </c>
      <c r="E193" s="37">
        <v>8</v>
      </c>
      <c r="F193" s="38" t="s">
        <v>12</v>
      </c>
      <c r="G193" s="38" t="s">
        <v>186</v>
      </c>
      <c r="H193" s="36">
        <v>1</v>
      </c>
      <c r="I193" s="6" t="s">
        <v>10</v>
      </c>
    </row>
    <row r="194" spans="1:9" ht="15.75" thickBot="1" x14ac:dyDescent="0.3">
      <c r="A194" s="31">
        <v>9812</v>
      </c>
      <c r="B194" s="30" t="s">
        <v>10</v>
      </c>
      <c r="C194" s="30" t="s">
        <v>10</v>
      </c>
      <c r="D194" s="32" t="s">
        <v>107</v>
      </c>
      <c r="E194" s="33">
        <v>8</v>
      </c>
      <c r="F194" s="42" t="s">
        <v>14</v>
      </c>
      <c r="G194" s="42" t="s">
        <v>187</v>
      </c>
      <c r="H194" s="32"/>
      <c r="I194" s="7" t="s">
        <v>10</v>
      </c>
    </row>
    <row r="195" spans="1:9" x14ac:dyDescent="0.25">
      <c r="A195" s="27" t="s">
        <v>188</v>
      </c>
      <c r="B195" s="26" t="s">
        <v>16</v>
      </c>
      <c r="C195" s="26" t="s">
        <v>16</v>
      </c>
      <c r="D195" s="28" t="s">
        <v>64</v>
      </c>
      <c r="E195" s="29">
        <v>5</v>
      </c>
      <c r="F195" s="39" t="s">
        <v>12</v>
      </c>
      <c r="G195" s="39" t="s">
        <v>189</v>
      </c>
      <c r="H195" s="28"/>
      <c r="I195" s="5" t="s">
        <v>16</v>
      </c>
    </row>
    <row r="196" spans="1:9" x14ac:dyDescent="0.25">
      <c r="A196" s="35" t="s">
        <v>188</v>
      </c>
      <c r="B196" s="34" t="s">
        <v>16</v>
      </c>
      <c r="C196" s="34" t="s">
        <v>16</v>
      </c>
      <c r="D196" s="36" t="s">
        <v>64</v>
      </c>
      <c r="E196" s="37">
        <v>5</v>
      </c>
      <c r="F196" s="38" t="s">
        <v>27</v>
      </c>
      <c r="G196" s="38" t="s">
        <v>190</v>
      </c>
      <c r="H196" s="36"/>
      <c r="I196" s="6" t="s">
        <v>16</v>
      </c>
    </row>
    <row r="197" spans="1:9" ht="15.75" thickBot="1" x14ac:dyDescent="0.3">
      <c r="A197" s="31" t="s">
        <v>188</v>
      </c>
      <c r="B197" s="30" t="s">
        <v>16</v>
      </c>
      <c r="C197" s="30" t="s">
        <v>16</v>
      </c>
      <c r="D197" s="32" t="s">
        <v>64</v>
      </c>
      <c r="E197" s="33">
        <v>5</v>
      </c>
      <c r="F197" s="42" t="s">
        <v>14</v>
      </c>
      <c r="G197" s="42" t="s">
        <v>191</v>
      </c>
      <c r="H197" s="32"/>
      <c r="I197" s="7" t="s">
        <v>16</v>
      </c>
    </row>
    <row r="198" spans="1:9" ht="15" customHeight="1" thickBot="1" x14ac:dyDescent="0.3">
      <c r="A198" s="31" t="s">
        <v>192</v>
      </c>
      <c r="B198" s="30" t="s">
        <v>10</v>
      </c>
      <c r="C198" s="30" t="s">
        <v>10</v>
      </c>
      <c r="D198" s="32" t="s">
        <v>99</v>
      </c>
      <c r="E198" s="33">
        <v>25</v>
      </c>
      <c r="F198" s="32"/>
      <c r="G198" s="42"/>
      <c r="H198" s="42">
        <v>1</v>
      </c>
      <c r="I198" s="7" t="s">
        <v>10</v>
      </c>
    </row>
    <row r="199" spans="1:9" x14ac:dyDescent="0.25">
      <c r="A199" s="27">
        <v>9815</v>
      </c>
      <c r="B199" s="26" t="s">
        <v>9</v>
      </c>
      <c r="C199" s="26" t="s">
        <v>10</v>
      </c>
      <c r="D199" s="28" t="s">
        <v>11</v>
      </c>
      <c r="E199" s="29">
        <v>10</v>
      </c>
      <c r="F199" s="39" t="s">
        <v>12</v>
      </c>
      <c r="G199" s="39" t="s">
        <v>193</v>
      </c>
      <c r="H199" s="28"/>
      <c r="I199" s="5" t="s">
        <v>10</v>
      </c>
    </row>
    <row r="200" spans="1:9" x14ac:dyDescent="0.25">
      <c r="A200" s="35">
        <v>9815</v>
      </c>
      <c r="B200" s="34" t="s">
        <v>9</v>
      </c>
      <c r="C200" s="34" t="s">
        <v>10</v>
      </c>
      <c r="D200" s="36" t="s">
        <v>11</v>
      </c>
      <c r="E200" s="37">
        <v>10</v>
      </c>
      <c r="F200" s="38" t="s">
        <v>14</v>
      </c>
      <c r="G200" s="38" t="s">
        <v>194</v>
      </c>
      <c r="H200" s="36"/>
      <c r="I200" s="6" t="s">
        <v>10</v>
      </c>
    </row>
    <row r="201" spans="1:9" x14ac:dyDescent="0.25">
      <c r="A201" s="35">
        <v>9815</v>
      </c>
      <c r="B201" s="34" t="s">
        <v>9</v>
      </c>
      <c r="C201" s="34" t="s">
        <v>16</v>
      </c>
      <c r="D201" s="36" t="s">
        <v>17</v>
      </c>
      <c r="E201" s="37" t="s">
        <v>286</v>
      </c>
      <c r="F201" s="38"/>
      <c r="G201" s="38" t="s">
        <v>195</v>
      </c>
      <c r="H201" s="36"/>
      <c r="I201" s="6" t="s">
        <v>16</v>
      </c>
    </row>
    <row r="202" spans="1:9" ht="15" customHeight="1" thickBot="1" x14ac:dyDescent="0.3">
      <c r="A202" s="31">
        <v>9815</v>
      </c>
      <c r="B202" s="30" t="s">
        <v>9</v>
      </c>
      <c r="C202" s="30" t="s">
        <v>16</v>
      </c>
      <c r="D202" s="32" t="s">
        <v>17</v>
      </c>
      <c r="E202" s="33" t="s">
        <v>287</v>
      </c>
      <c r="F202" s="32"/>
      <c r="G202" s="42" t="s">
        <v>297</v>
      </c>
      <c r="H202" s="42">
        <v>1</v>
      </c>
      <c r="I202" s="7" t="s">
        <v>16</v>
      </c>
    </row>
    <row r="203" spans="1:9" x14ac:dyDescent="0.25">
      <c r="A203" s="46" t="s">
        <v>196</v>
      </c>
      <c r="B203" s="26" t="s">
        <v>10</v>
      </c>
      <c r="C203" s="26" t="s">
        <v>10</v>
      </c>
      <c r="D203" s="28" t="s">
        <v>197</v>
      </c>
      <c r="E203" s="29">
        <v>7</v>
      </c>
      <c r="F203" s="39" t="s">
        <v>12</v>
      </c>
      <c r="G203" s="39" t="s">
        <v>198</v>
      </c>
      <c r="H203" s="28">
        <v>1</v>
      </c>
      <c r="I203" s="5" t="s">
        <v>10</v>
      </c>
    </row>
    <row r="204" spans="1:9" x14ac:dyDescent="0.25">
      <c r="A204" s="45" t="s">
        <v>196</v>
      </c>
      <c r="B204" s="34" t="s">
        <v>10</v>
      </c>
      <c r="C204" s="34" t="s">
        <v>10</v>
      </c>
      <c r="D204" s="36" t="s">
        <v>197</v>
      </c>
      <c r="E204" s="37">
        <v>7</v>
      </c>
      <c r="F204" s="38" t="s">
        <v>27</v>
      </c>
      <c r="G204" s="38" t="s">
        <v>199</v>
      </c>
      <c r="H204" s="36"/>
      <c r="I204" s="6" t="s">
        <v>10</v>
      </c>
    </row>
    <row r="205" spans="1:9" ht="15" customHeight="1" x14ac:dyDescent="0.25">
      <c r="A205" s="45" t="s">
        <v>196</v>
      </c>
      <c r="B205" s="34" t="s">
        <v>10</v>
      </c>
      <c r="C205" s="34" t="s">
        <v>10</v>
      </c>
      <c r="D205" s="36" t="s">
        <v>197</v>
      </c>
      <c r="E205" s="37">
        <v>7</v>
      </c>
      <c r="F205" s="38" t="s">
        <v>14</v>
      </c>
      <c r="G205" s="38" t="s">
        <v>200</v>
      </c>
      <c r="H205" s="36"/>
      <c r="I205" s="6" t="s">
        <v>10</v>
      </c>
    </row>
    <row r="206" spans="1:9" x14ac:dyDescent="0.25">
      <c r="A206" s="45" t="s">
        <v>196</v>
      </c>
      <c r="B206" s="34" t="s">
        <v>10</v>
      </c>
      <c r="C206" s="34" t="s">
        <v>10</v>
      </c>
      <c r="D206" s="36" t="s">
        <v>107</v>
      </c>
      <c r="E206" s="37">
        <v>7</v>
      </c>
      <c r="F206" s="38" t="s">
        <v>27</v>
      </c>
      <c r="G206" s="36" t="s">
        <v>201</v>
      </c>
      <c r="H206" s="36"/>
      <c r="I206" s="6" t="s">
        <v>10</v>
      </c>
    </row>
    <row r="207" spans="1:9" x14ac:dyDescent="0.25">
      <c r="A207" s="45" t="s">
        <v>196</v>
      </c>
      <c r="B207" s="34" t="s">
        <v>10</v>
      </c>
      <c r="C207" s="34" t="s">
        <v>10</v>
      </c>
      <c r="D207" s="36" t="s">
        <v>107</v>
      </c>
      <c r="E207" s="37">
        <v>7</v>
      </c>
      <c r="F207" s="38" t="s">
        <v>12</v>
      </c>
      <c r="G207" s="36" t="s">
        <v>202</v>
      </c>
      <c r="H207" s="36"/>
      <c r="I207" s="6" t="s">
        <v>10</v>
      </c>
    </row>
    <row r="208" spans="1:9" ht="15" customHeight="1" thickBot="1" x14ac:dyDescent="0.3">
      <c r="A208" s="47" t="s">
        <v>196</v>
      </c>
      <c r="B208" s="30" t="s">
        <v>10</v>
      </c>
      <c r="C208" s="30" t="s">
        <v>10</v>
      </c>
      <c r="D208" s="32" t="s">
        <v>107</v>
      </c>
      <c r="E208" s="33">
        <v>7</v>
      </c>
      <c r="F208" s="42" t="s">
        <v>14</v>
      </c>
      <c r="G208" s="32" t="s">
        <v>203</v>
      </c>
      <c r="H208" s="32"/>
      <c r="I208" s="7" t="s">
        <v>10</v>
      </c>
    </row>
    <row r="209" spans="1:9" x14ac:dyDescent="0.25">
      <c r="A209" s="27">
        <v>9817</v>
      </c>
      <c r="B209" s="26" t="s">
        <v>20</v>
      </c>
      <c r="C209" s="26" t="s">
        <v>16</v>
      </c>
      <c r="D209" s="28" t="s">
        <v>51</v>
      </c>
      <c r="E209" s="29">
        <v>8</v>
      </c>
      <c r="F209" s="39" t="s">
        <v>27</v>
      </c>
      <c r="G209" s="39" t="s">
        <v>204</v>
      </c>
      <c r="H209" s="39">
        <v>1</v>
      </c>
      <c r="I209" s="5" t="s">
        <v>16</v>
      </c>
    </row>
    <row r="210" spans="1:9" x14ac:dyDescent="0.25">
      <c r="A210" s="35">
        <v>9817</v>
      </c>
      <c r="B210" s="34" t="s">
        <v>20</v>
      </c>
      <c r="C210" s="34" t="s">
        <v>16</v>
      </c>
      <c r="D210" s="36" t="s">
        <v>51</v>
      </c>
      <c r="E210" s="37">
        <v>8</v>
      </c>
      <c r="F210" s="38" t="s">
        <v>12</v>
      </c>
      <c r="G210" s="38" t="s">
        <v>205</v>
      </c>
      <c r="H210" s="38"/>
      <c r="I210" s="6" t="s">
        <v>16</v>
      </c>
    </row>
    <row r="211" spans="1:9" ht="15" customHeight="1" x14ac:dyDescent="0.25">
      <c r="A211" s="35">
        <v>9817</v>
      </c>
      <c r="B211" s="34" t="s">
        <v>20</v>
      </c>
      <c r="C211" s="34" t="s">
        <v>16</v>
      </c>
      <c r="D211" s="36" t="s">
        <v>51</v>
      </c>
      <c r="E211" s="37">
        <v>8</v>
      </c>
      <c r="F211" s="38" t="s">
        <v>14</v>
      </c>
      <c r="G211" s="38" t="s">
        <v>206</v>
      </c>
      <c r="H211" s="38"/>
      <c r="I211" s="6" t="s">
        <v>16</v>
      </c>
    </row>
    <row r="212" spans="1:9" ht="15.75" thickBot="1" x14ac:dyDescent="0.3">
      <c r="A212" s="31">
        <v>9817</v>
      </c>
      <c r="B212" s="30" t="s">
        <v>20</v>
      </c>
      <c r="C212" s="30" t="s">
        <v>24</v>
      </c>
      <c r="D212" s="32" t="s">
        <v>17</v>
      </c>
      <c r="E212" s="33">
        <v>26</v>
      </c>
      <c r="F212" s="32"/>
      <c r="G212" s="42" t="s">
        <v>207</v>
      </c>
      <c r="H212" s="32"/>
      <c r="I212" s="7" t="s">
        <v>24</v>
      </c>
    </row>
    <row r="213" spans="1:9" x14ac:dyDescent="0.25">
      <c r="A213" s="27">
        <v>9818</v>
      </c>
      <c r="B213" s="26" t="s">
        <v>10</v>
      </c>
      <c r="C213" s="26" t="s">
        <v>10</v>
      </c>
      <c r="D213" s="28" t="s">
        <v>107</v>
      </c>
      <c r="E213" s="29">
        <v>9</v>
      </c>
      <c r="F213" s="39" t="s">
        <v>27</v>
      </c>
      <c r="G213" s="39" t="s">
        <v>208</v>
      </c>
      <c r="H213" s="28"/>
      <c r="I213" s="5" t="s">
        <v>10</v>
      </c>
    </row>
    <row r="214" spans="1:9" x14ac:dyDescent="0.25">
      <c r="A214" s="35">
        <v>9818</v>
      </c>
      <c r="B214" s="34" t="s">
        <v>10</v>
      </c>
      <c r="C214" s="34" t="s">
        <v>10</v>
      </c>
      <c r="D214" s="36" t="s">
        <v>107</v>
      </c>
      <c r="E214" s="37">
        <v>9</v>
      </c>
      <c r="F214" s="38" t="s">
        <v>12</v>
      </c>
      <c r="G214" s="38" t="s">
        <v>209</v>
      </c>
      <c r="H214" s="36">
        <v>1</v>
      </c>
      <c r="I214" s="6" t="s">
        <v>10</v>
      </c>
    </row>
    <row r="215" spans="1:9" ht="15" customHeight="1" thickBot="1" x14ac:dyDescent="0.3">
      <c r="A215" s="31">
        <v>9818</v>
      </c>
      <c r="B215" s="30" t="s">
        <v>10</v>
      </c>
      <c r="C215" s="30" t="s">
        <v>10</v>
      </c>
      <c r="D215" s="32" t="s">
        <v>107</v>
      </c>
      <c r="E215" s="33">
        <v>9</v>
      </c>
      <c r="F215" s="42" t="s">
        <v>14</v>
      </c>
      <c r="G215" s="42" t="s">
        <v>210</v>
      </c>
      <c r="H215" s="32"/>
      <c r="I215" s="7" t="s">
        <v>10</v>
      </c>
    </row>
    <row r="216" spans="1:9" x14ac:dyDescent="0.25">
      <c r="A216" s="27">
        <v>9819</v>
      </c>
      <c r="B216" s="26" t="s">
        <v>16</v>
      </c>
      <c r="C216" s="26" t="s">
        <v>16</v>
      </c>
      <c r="D216" s="28" t="s">
        <v>64</v>
      </c>
      <c r="E216" s="29">
        <v>1</v>
      </c>
      <c r="F216" s="39" t="s">
        <v>14</v>
      </c>
      <c r="G216" s="28" t="s">
        <v>211</v>
      </c>
      <c r="H216" s="28">
        <v>1</v>
      </c>
      <c r="I216" s="5" t="s">
        <v>16</v>
      </c>
    </row>
    <row r="217" spans="1:9" x14ac:dyDescent="0.25">
      <c r="A217" s="35">
        <v>9819</v>
      </c>
      <c r="B217" s="34" t="s">
        <v>16</v>
      </c>
      <c r="C217" s="34" t="s">
        <v>16</v>
      </c>
      <c r="D217" s="36" t="s">
        <v>64</v>
      </c>
      <c r="E217" s="37">
        <v>1</v>
      </c>
      <c r="F217" s="38" t="s">
        <v>27</v>
      </c>
      <c r="G217" s="36" t="s">
        <v>212</v>
      </c>
      <c r="H217" s="36"/>
      <c r="I217" s="6" t="s">
        <v>16</v>
      </c>
    </row>
    <row r="218" spans="1:9" ht="15" customHeight="1" thickBot="1" x14ac:dyDescent="0.3">
      <c r="A218" s="31">
        <v>9819</v>
      </c>
      <c r="B218" s="30" t="s">
        <v>16</v>
      </c>
      <c r="C218" s="30" t="s">
        <v>16</v>
      </c>
      <c r="D218" s="32" t="s">
        <v>64</v>
      </c>
      <c r="E218" s="33">
        <v>1</v>
      </c>
      <c r="F218" s="42" t="s">
        <v>12</v>
      </c>
      <c r="G218" s="32" t="s">
        <v>213</v>
      </c>
      <c r="H218" s="32"/>
      <c r="I218" s="7" t="s">
        <v>16</v>
      </c>
    </row>
    <row r="219" spans="1:9" x14ac:dyDescent="0.25">
      <c r="A219" s="27">
        <v>9820</v>
      </c>
      <c r="B219" s="26" t="s">
        <v>31</v>
      </c>
      <c r="C219" s="26" t="s">
        <v>10</v>
      </c>
      <c r="D219" s="28" t="s">
        <v>32</v>
      </c>
      <c r="E219" s="29">
        <v>6</v>
      </c>
      <c r="F219" s="28" t="s">
        <v>12</v>
      </c>
      <c r="G219" s="39" t="s">
        <v>214</v>
      </c>
      <c r="H219" s="28">
        <v>1</v>
      </c>
      <c r="I219" s="5" t="s">
        <v>10</v>
      </c>
    </row>
    <row r="220" spans="1:9" x14ac:dyDescent="0.25">
      <c r="A220" s="35">
        <v>9820</v>
      </c>
      <c r="B220" s="34" t="s">
        <v>31</v>
      </c>
      <c r="C220" s="34" t="s">
        <v>10</v>
      </c>
      <c r="D220" s="36" t="s">
        <v>32</v>
      </c>
      <c r="E220" s="37">
        <v>6</v>
      </c>
      <c r="F220" s="36" t="s">
        <v>27</v>
      </c>
      <c r="G220" s="38" t="s">
        <v>215</v>
      </c>
      <c r="H220" s="36"/>
      <c r="I220" s="6" t="s">
        <v>10</v>
      </c>
    </row>
    <row r="221" spans="1:9" ht="15" customHeight="1" thickBot="1" x14ac:dyDescent="0.3">
      <c r="A221" s="35">
        <v>9820</v>
      </c>
      <c r="B221" s="34" t="s">
        <v>31</v>
      </c>
      <c r="C221" s="34" t="s">
        <v>10</v>
      </c>
      <c r="D221" s="36" t="s">
        <v>32</v>
      </c>
      <c r="E221" s="37">
        <v>6</v>
      </c>
      <c r="F221" s="36" t="s">
        <v>14</v>
      </c>
      <c r="G221" s="38" t="s">
        <v>216</v>
      </c>
      <c r="H221" s="36"/>
      <c r="I221" s="6" t="s">
        <v>10</v>
      </c>
    </row>
    <row r="222" spans="1:9" x14ac:dyDescent="0.25">
      <c r="A222" s="27">
        <v>9821</v>
      </c>
      <c r="B222" s="26" t="s">
        <v>20</v>
      </c>
      <c r="C222" s="26" t="s">
        <v>16</v>
      </c>
      <c r="D222" s="28" t="s">
        <v>51</v>
      </c>
      <c r="E222" s="29">
        <v>9</v>
      </c>
      <c r="F222" s="39" t="s">
        <v>27</v>
      </c>
      <c r="G222" s="39" t="s">
        <v>217</v>
      </c>
      <c r="H222" s="39">
        <v>1</v>
      </c>
      <c r="I222" s="5" t="s">
        <v>16</v>
      </c>
    </row>
    <row r="223" spans="1:9" ht="15" customHeight="1" x14ac:dyDescent="0.25">
      <c r="A223" s="35">
        <v>9821</v>
      </c>
      <c r="B223" s="34" t="s">
        <v>20</v>
      </c>
      <c r="C223" s="34" t="s">
        <v>16</v>
      </c>
      <c r="D223" s="36" t="s">
        <v>51</v>
      </c>
      <c r="E223" s="37">
        <v>9</v>
      </c>
      <c r="F223" s="38" t="s">
        <v>12</v>
      </c>
      <c r="G223" s="38" t="s">
        <v>218</v>
      </c>
      <c r="H223" s="38"/>
      <c r="I223" s="6" t="s">
        <v>16</v>
      </c>
    </row>
    <row r="224" spans="1:9" x14ac:dyDescent="0.25">
      <c r="A224" s="35">
        <v>9821</v>
      </c>
      <c r="B224" s="34" t="s">
        <v>20</v>
      </c>
      <c r="C224" s="34" t="s">
        <v>16</v>
      </c>
      <c r="D224" s="36" t="s">
        <v>51</v>
      </c>
      <c r="E224" s="37">
        <v>9</v>
      </c>
      <c r="F224" s="38" t="s">
        <v>14</v>
      </c>
      <c r="G224" s="38" t="s">
        <v>219</v>
      </c>
      <c r="H224" s="38"/>
      <c r="I224" s="6" t="s">
        <v>16</v>
      </c>
    </row>
    <row r="225" spans="1:9" ht="15.75" thickBot="1" x14ac:dyDescent="0.3">
      <c r="A225" s="31">
        <v>9821</v>
      </c>
      <c r="B225" s="30" t="s">
        <v>20</v>
      </c>
      <c r="C225" s="30" t="s">
        <v>24</v>
      </c>
      <c r="D225" s="32" t="s">
        <v>17</v>
      </c>
      <c r="E225" s="33">
        <v>26</v>
      </c>
      <c r="F225" s="32"/>
      <c r="G225" s="42" t="s">
        <v>220</v>
      </c>
      <c r="H225" s="42"/>
      <c r="I225" s="7" t="s">
        <v>24</v>
      </c>
    </row>
    <row r="226" spans="1:9" ht="15" customHeight="1" x14ac:dyDescent="0.25">
      <c r="A226" s="27">
        <v>9822</v>
      </c>
      <c r="B226" s="26" t="s">
        <v>10</v>
      </c>
      <c r="C226" s="26" t="s">
        <v>10</v>
      </c>
      <c r="D226" s="28" t="s">
        <v>107</v>
      </c>
      <c r="E226" s="29">
        <v>10</v>
      </c>
      <c r="F226" s="39" t="s">
        <v>27</v>
      </c>
      <c r="G226" s="39" t="s">
        <v>221</v>
      </c>
      <c r="H226" s="28">
        <v>1</v>
      </c>
      <c r="I226" s="5" t="s">
        <v>10</v>
      </c>
    </row>
    <row r="227" spans="1:9" x14ac:dyDescent="0.25">
      <c r="A227" s="35">
        <v>9822</v>
      </c>
      <c r="B227" s="34" t="s">
        <v>10</v>
      </c>
      <c r="C227" s="34" t="s">
        <v>10</v>
      </c>
      <c r="D227" s="36" t="s">
        <v>107</v>
      </c>
      <c r="E227" s="37">
        <v>10</v>
      </c>
      <c r="F227" s="38" t="s">
        <v>12</v>
      </c>
      <c r="G227" s="38" t="s">
        <v>222</v>
      </c>
      <c r="H227" s="36"/>
      <c r="I227" s="6" t="s">
        <v>10</v>
      </c>
    </row>
    <row r="228" spans="1:9" ht="15.75" thickBot="1" x14ac:dyDescent="0.3">
      <c r="A228" s="31">
        <v>9822</v>
      </c>
      <c r="B228" s="30" t="s">
        <v>10</v>
      </c>
      <c r="C228" s="30" t="s">
        <v>10</v>
      </c>
      <c r="D228" s="32" t="s">
        <v>107</v>
      </c>
      <c r="E228" s="33">
        <v>10</v>
      </c>
      <c r="F228" s="42" t="s">
        <v>14</v>
      </c>
      <c r="G228" s="42" t="s">
        <v>223</v>
      </c>
      <c r="H228" s="32"/>
      <c r="I228" s="7" t="s">
        <v>10</v>
      </c>
    </row>
    <row r="229" spans="1:9" ht="15" customHeight="1" x14ac:dyDescent="0.25">
      <c r="A229" s="27">
        <v>9823</v>
      </c>
      <c r="B229" s="26" t="s">
        <v>31</v>
      </c>
      <c r="C229" s="26" t="s">
        <v>10</v>
      </c>
      <c r="D229" s="28" t="s">
        <v>94</v>
      </c>
      <c r="E229" s="29">
        <v>4</v>
      </c>
      <c r="F229" s="39" t="s">
        <v>12</v>
      </c>
      <c r="G229" s="39" t="s">
        <v>135</v>
      </c>
      <c r="H229" s="28">
        <v>1</v>
      </c>
      <c r="I229" s="5" t="s">
        <v>10</v>
      </c>
    </row>
    <row r="230" spans="1:9" x14ac:dyDescent="0.25">
      <c r="A230" s="35">
        <v>9823</v>
      </c>
      <c r="B230" s="34" t="s">
        <v>31</v>
      </c>
      <c r="C230" s="34" t="s">
        <v>10</v>
      </c>
      <c r="D230" s="36" t="s">
        <v>94</v>
      </c>
      <c r="E230" s="37">
        <v>4</v>
      </c>
      <c r="F230" s="38" t="s">
        <v>14</v>
      </c>
      <c r="G230" s="38" t="s">
        <v>136</v>
      </c>
      <c r="H230" s="36"/>
      <c r="I230" s="6" t="s">
        <v>10</v>
      </c>
    </row>
    <row r="231" spans="1:9" ht="15.75" thickBot="1" x14ac:dyDescent="0.3">
      <c r="A231" s="31">
        <v>9823</v>
      </c>
      <c r="B231" s="31" t="s">
        <v>31</v>
      </c>
      <c r="C231" s="30" t="s">
        <v>24</v>
      </c>
      <c r="D231" s="32" t="s">
        <v>17</v>
      </c>
      <c r="E231" s="33">
        <v>4</v>
      </c>
      <c r="F231" s="32"/>
      <c r="G231" s="42" t="s">
        <v>137</v>
      </c>
      <c r="H231" s="42"/>
      <c r="I231" s="7" t="s">
        <v>24</v>
      </c>
    </row>
    <row r="232" spans="1:9" ht="15" customHeight="1" x14ac:dyDescent="0.25">
      <c r="A232" s="27">
        <v>9824</v>
      </c>
      <c r="B232" s="26" t="s">
        <v>10</v>
      </c>
      <c r="C232" s="26" t="s">
        <v>10</v>
      </c>
      <c r="D232" s="28" t="s">
        <v>94</v>
      </c>
      <c r="E232" s="29">
        <v>2</v>
      </c>
      <c r="F232" s="39" t="s">
        <v>12</v>
      </c>
      <c r="G232" s="39" t="s">
        <v>224</v>
      </c>
      <c r="H232" s="39">
        <v>1</v>
      </c>
      <c r="I232" s="5" t="s">
        <v>10</v>
      </c>
    </row>
    <row r="233" spans="1:9" ht="15" customHeight="1" thickBot="1" x14ac:dyDescent="0.3">
      <c r="A233" s="31">
        <v>9824</v>
      </c>
      <c r="B233" s="30" t="s">
        <v>10</v>
      </c>
      <c r="C233" s="30" t="s">
        <v>10</v>
      </c>
      <c r="D233" s="32" t="s">
        <v>94</v>
      </c>
      <c r="E233" s="33">
        <v>2</v>
      </c>
      <c r="F233" s="42" t="s">
        <v>14</v>
      </c>
      <c r="G233" s="42" t="s">
        <v>225</v>
      </c>
      <c r="H233" s="32"/>
      <c r="I233" s="7" t="s">
        <v>10</v>
      </c>
    </row>
    <row r="234" spans="1:9" x14ac:dyDescent="0.25">
      <c r="A234" s="27">
        <v>9825</v>
      </c>
      <c r="B234" s="26" t="s">
        <v>31</v>
      </c>
      <c r="C234" s="26" t="s">
        <v>10</v>
      </c>
      <c r="D234" s="28" t="s">
        <v>32</v>
      </c>
      <c r="E234" s="29">
        <v>6</v>
      </c>
      <c r="F234" s="39" t="s">
        <v>12</v>
      </c>
      <c r="G234" s="39" t="s">
        <v>214</v>
      </c>
      <c r="H234" s="28">
        <v>1</v>
      </c>
      <c r="I234" s="5" t="s">
        <v>10</v>
      </c>
    </row>
    <row r="235" spans="1:9" x14ac:dyDescent="0.25">
      <c r="A235" s="35">
        <v>9825</v>
      </c>
      <c r="B235" s="34" t="s">
        <v>31</v>
      </c>
      <c r="C235" s="34" t="s">
        <v>10</v>
      </c>
      <c r="D235" s="36" t="s">
        <v>32</v>
      </c>
      <c r="E235" s="37">
        <v>6</v>
      </c>
      <c r="F235" s="38" t="s">
        <v>27</v>
      </c>
      <c r="G235" s="38" t="s">
        <v>215</v>
      </c>
      <c r="H235" s="36"/>
      <c r="I235" s="6" t="s">
        <v>10</v>
      </c>
    </row>
    <row r="236" spans="1:9" ht="15" customHeight="1" thickBot="1" x14ac:dyDescent="0.3">
      <c r="A236" s="35">
        <v>9825</v>
      </c>
      <c r="B236" s="34" t="s">
        <v>31</v>
      </c>
      <c r="C236" s="34" t="s">
        <v>10</v>
      </c>
      <c r="D236" s="36" t="s">
        <v>32</v>
      </c>
      <c r="E236" s="37">
        <v>6</v>
      </c>
      <c r="F236" s="38" t="s">
        <v>14</v>
      </c>
      <c r="G236" s="38" t="s">
        <v>216</v>
      </c>
      <c r="H236" s="36"/>
      <c r="I236" s="6" t="s">
        <v>10</v>
      </c>
    </row>
    <row r="237" spans="1:9" x14ac:dyDescent="0.25">
      <c r="A237" s="27">
        <v>9826</v>
      </c>
      <c r="B237" s="26" t="s">
        <v>10</v>
      </c>
      <c r="C237" s="26" t="s">
        <v>10</v>
      </c>
      <c r="D237" s="28" t="s">
        <v>107</v>
      </c>
      <c r="E237" s="29">
        <v>6</v>
      </c>
      <c r="F237" s="39" t="s">
        <v>27</v>
      </c>
      <c r="G237" s="39" t="s">
        <v>226</v>
      </c>
      <c r="H237" s="28"/>
      <c r="I237" s="5" t="s">
        <v>10</v>
      </c>
    </row>
    <row r="238" spans="1:9" x14ac:dyDescent="0.25">
      <c r="A238" s="35">
        <v>9826</v>
      </c>
      <c r="B238" s="34" t="s">
        <v>10</v>
      </c>
      <c r="C238" s="34" t="s">
        <v>10</v>
      </c>
      <c r="D238" s="36" t="s">
        <v>107</v>
      </c>
      <c r="E238" s="37">
        <v>6</v>
      </c>
      <c r="F238" s="38" t="s">
        <v>12</v>
      </c>
      <c r="G238" s="38" t="s">
        <v>227</v>
      </c>
      <c r="H238" s="36"/>
      <c r="I238" s="6" t="s">
        <v>10</v>
      </c>
    </row>
    <row r="239" spans="1:9" ht="15" customHeight="1" thickBot="1" x14ac:dyDescent="0.3">
      <c r="A239" s="31">
        <v>9826</v>
      </c>
      <c r="B239" s="30" t="s">
        <v>10</v>
      </c>
      <c r="C239" s="30" t="s">
        <v>10</v>
      </c>
      <c r="D239" s="32" t="s">
        <v>107</v>
      </c>
      <c r="E239" s="33">
        <v>6</v>
      </c>
      <c r="F239" s="42" t="s">
        <v>14</v>
      </c>
      <c r="G239" s="42" t="s">
        <v>228</v>
      </c>
      <c r="H239" s="32">
        <v>1</v>
      </c>
      <c r="I239" s="7" t="s">
        <v>10</v>
      </c>
    </row>
    <row r="240" spans="1:9" x14ac:dyDescent="0.25">
      <c r="A240" s="27">
        <v>9827</v>
      </c>
      <c r="B240" s="26" t="s">
        <v>31</v>
      </c>
      <c r="C240" s="26" t="s">
        <v>10</v>
      </c>
      <c r="D240" s="28" t="s">
        <v>32</v>
      </c>
      <c r="E240" s="29">
        <v>1</v>
      </c>
      <c r="F240" s="39" t="s">
        <v>12</v>
      </c>
      <c r="G240" s="39" t="s">
        <v>229</v>
      </c>
      <c r="H240" s="39">
        <v>1</v>
      </c>
      <c r="I240" s="5" t="s">
        <v>10</v>
      </c>
    </row>
    <row r="241" spans="1:9" x14ac:dyDescent="0.25">
      <c r="A241" s="35">
        <v>9827</v>
      </c>
      <c r="B241" s="34" t="s">
        <v>31</v>
      </c>
      <c r="C241" s="34" t="s">
        <v>10</v>
      </c>
      <c r="D241" s="36" t="s">
        <v>32</v>
      </c>
      <c r="E241" s="37">
        <v>1</v>
      </c>
      <c r="F241" s="38" t="s">
        <v>27</v>
      </c>
      <c r="G241" s="38" t="s">
        <v>230</v>
      </c>
      <c r="H241" s="38"/>
      <c r="I241" s="6" t="s">
        <v>10</v>
      </c>
    </row>
    <row r="242" spans="1:9" ht="15" customHeight="1" thickBot="1" x14ac:dyDescent="0.3">
      <c r="A242" s="35">
        <v>9827</v>
      </c>
      <c r="B242" s="34" t="s">
        <v>31</v>
      </c>
      <c r="C242" s="34" t="s">
        <v>10</v>
      </c>
      <c r="D242" s="36" t="s">
        <v>32</v>
      </c>
      <c r="E242" s="37">
        <v>1</v>
      </c>
      <c r="F242" s="38" t="s">
        <v>14</v>
      </c>
      <c r="G242" s="38" t="s">
        <v>231</v>
      </c>
      <c r="H242" s="38"/>
      <c r="I242" s="6" t="s">
        <v>10</v>
      </c>
    </row>
    <row r="243" spans="1:9" ht="15.75" thickBot="1" x14ac:dyDescent="0.3">
      <c r="A243" s="43">
        <v>9828</v>
      </c>
      <c r="B243" s="23" t="s">
        <v>10</v>
      </c>
      <c r="C243" s="23" t="s">
        <v>10</v>
      </c>
      <c r="D243" s="24" t="s">
        <v>99</v>
      </c>
      <c r="E243" s="25">
        <v>16</v>
      </c>
      <c r="F243" s="24"/>
      <c r="G243" s="44"/>
      <c r="H243" s="24"/>
      <c r="I243" s="8" t="s">
        <v>10</v>
      </c>
    </row>
    <row r="244" spans="1:9" x14ac:dyDescent="0.25">
      <c r="A244" s="27">
        <v>9829</v>
      </c>
      <c r="B244" s="26" t="s">
        <v>31</v>
      </c>
      <c r="C244" s="26" t="s">
        <v>10</v>
      </c>
      <c r="D244" s="28" t="s">
        <v>32</v>
      </c>
      <c r="E244" s="29">
        <v>7</v>
      </c>
      <c r="F244" s="39" t="s">
        <v>12</v>
      </c>
      <c r="G244" s="39" t="s">
        <v>232</v>
      </c>
      <c r="H244" s="39">
        <v>1</v>
      </c>
      <c r="I244" s="5" t="s">
        <v>10</v>
      </c>
    </row>
    <row r="245" spans="1:9" ht="15" customHeight="1" x14ac:dyDescent="0.25">
      <c r="A245" s="35">
        <v>9829</v>
      </c>
      <c r="B245" s="34" t="s">
        <v>31</v>
      </c>
      <c r="C245" s="34" t="s">
        <v>10</v>
      </c>
      <c r="D245" s="36" t="s">
        <v>32</v>
      </c>
      <c r="E245" s="37">
        <v>7</v>
      </c>
      <c r="F245" s="38" t="s">
        <v>27</v>
      </c>
      <c r="G245" s="38" t="s">
        <v>233</v>
      </c>
      <c r="H245" s="36"/>
      <c r="I245" s="6" t="s">
        <v>10</v>
      </c>
    </row>
    <row r="246" spans="1:9" ht="15" customHeight="1" thickBot="1" x14ac:dyDescent="0.3">
      <c r="A246" s="35">
        <v>9829</v>
      </c>
      <c r="B246" s="34" t="s">
        <v>31</v>
      </c>
      <c r="C246" s="34" t="s">
        <v>10</v>
      </c>
      <c r="D246" s="36" t="s">
        <v>32</v>
      </c>
      <c r="E246" s="37">
        <v>7</v>
      </c>
      <c r="F246" s="38" t="s">
        <v>14</v>
      </c>
      <c r="G246" s="38" t="s">
        <v>234</v>
      </c>
      <c r="H246" s="36"/>
      <c r="I246" s="6" t="s">
        <v>10</v>
      </c>
    </row>
    <row r="247" spans="1:9" x14ac:dyDescent="0.25">
      <c r="A247" s="27">
        <v>9830</v>
      </c>
      <c r="B247" s="26" t="s">
        <v>10</v>
      </c>
      <c r="C247" s="26" t="s">
        <v>10</v>
      </c>
      <c r="D247" s="28" t="s">
        <v>107</v>
      </c>
      <c r="E247" s="29">
        <v>8</v>
      </c>
      <c r="F247" s="39" t="s">
        <v>27</v>
      </c>
      <c r="G247" s="39" t="s">
        <v>185</v>
      </c>
      <c r="H247" s="28"/>
      <c r="I247" s="5" t="s">
        <v>10</v>
      </c>
    </row>
    <row r="248" spans="1:9" x14ac:dyDescent="0.25">
      <c r="A248" s="35">
        <v>9830</v>
      </c>
      <c r="B248" s="34" t="s">
        <v>10</v>
      </c>
      <c r="C248" s="34" t="s">
        <v>10</v>
      </c>
      <c r="D248" s="36" t="s">
        <v>107</v>
      </c>
      <c r="E248" s="37">
        <v>8</v>
      </c>
      <c r="F248" s="38" t="s">
        <v>12</v>
      </c>
      <c r="G248" s="38" t="s">
        <v>186</v>
      </c>
      <c r="H248" s="36">
        <v>1</v>
      </c>
      <c r="I248" s="6" t="s">
        <v>10</v>
      </c>
    </row>
    <row r="249" spans="1:9" ht="15.75" thickBot="1" x14ac:dyDescent="0.3">
      <c r="A249" s="31">
        <v>9830</v>
      </c>
      <c r="B249" s="30" t="s">
        <v>10</v>
      </c>
      <c r="C249" s="30" t="s">
        <v>10</v>
      </c>
      <c r="D249" s="32" t="s">
        <v>107</v>
      </c>
      <c r="E249" s="33">
        <v>8</v>
      </c>
      <c r="F249" s="42" t="s">
        <v>14</v>
      </c>
      <c r="G249" s="42" t="s">
        <v>187</v>
      </c>
      <c r="H249" s="32"/>
      <c r="I249" s="7" t="s">
        <v>10</v>
      </c>
    </row>
    <row r="250" spans="1:9" x14ac:dyDescent="0.25">
      <c r="A250" s="27">
        <v>9831</v>
      </c>
      <c r="B250" s="26" t="s">
        <v>9</v>
      </c>
      <c r="C250" s="26" t="s">
        <v>10</v>
      </c>
      <c r="D250" s="28" t="s">
        <v>11</v>
      </c>
      <c r="E250" s="29">
        <v>5</v>
      </c>
      <c r="F250" s="39" t="s">
        <v>12</v>
      </c>
      <c r="G250" s="28" t="s">
        <v>117</v>
      </c>
      <c r="H250" s="28"/>
      <c r="I250" s="5" t="s">
        <v>10</v>
      </c>
    </row>
    <row r="251" spans="1:9" x14ac:dyDescent="0.25">
      <c r="A251" s="35">
        <v>9831</v>
      </c>
      <c r="B251" s="34" t="s">
        <v>9</v>
      </c>
      <c r="C251" s="34" t="s">
        <v>10</v>
      </c>
      <c r="D251" s="36" t="s">
        <v>11</v>
      </c>
      <c r="E251" s="37">
        <v>5</v>
      </c>
      <c r="F251" s="38" t="s">
        <v>14</v>
      </c>
      <c r="G251" s="36" t="s">
        <v>118</v>
      </c>
      <c r="H251" s="36"/>
      <c r="I251" s="6" t="s">
        <v>10</v>
      </c>
    </row>
    <row r="252" spans="1:9" ht="15" customHeight="1" x14ac:dyDescent="0.25">
      <c r="A252" s="35">
        <v>9831</v>
      </c>
      <c r="B252" s="34" t="s">
        <v>9</v>
      </c>
      <c r="C252" s="34" t="s">
        <v>16</v>
      </c>
      <c r="D252" s="36" t="s">
        <v>17</v>
      </c>
      <c r="E252" s="37" t="s">
        <v>286</v>
      </c>
      <c r="F252" s="38"/>
      <c r="G252" s="36" t="s">
        <v>119</v>
      </c>
      <c r="H252" s="36">
        <v>1</v>
      </c>
      <c r="I252" s="6" t="s">
        <v>16</v>
      </c>
    </row>
    <row r="253" spans="1:9" ht="15.75" thickBot="1" x14ac:dyDescent="0.3">
      <c r="A253" s="31">
        <v>9831</v>
      </c>
      <c r="B253" s="30" t="s">
        <v>9</v>
      </c>
      <c r="C253" s="30" t="s">
        <v>16</v>
      </c>
      <c r="D253" s="32" t="s">
        <v>17</v>
      </c>
      <c r="E253" s="33" t="s">
        <v>287</v>
      </c>
      <c r="F253" s="32"/>
      <c r="G253" s="32" t="s">
        <v>291</v>
      </c>
      <c r="H253" s="32"/>
      <c r="I253" s="7" t="s">
        <v>16</v>
      </c>
    </row>
    <row r="254" spans="1:9" x14ac:dyDescent="0.25">
      <c r="A254" s="27">
        <v>9832</v>
      </c>
      <c r="B254" s="26" t="s">
        <v>10</v>
      </c>
      <c r="C254" s="26" t="s">
        <v>10</v>
      </c>
      <c r="D254" s="28" t="s">
        <v>107</v>
      </c>
      <c r="E254" s="29">
        <v>7</v>
      </c>
      <c r="F254" s="39" t="s">
        <v>12</v>
      </c>
      <c r="G254" s="39" t="s">
        <v>235</v>
      </c>
      <c r="H254" s="39"/>
      <c r="I254" s="5" t="s">
        <v>10</v>
      </c>
    </row>
    <row r="255" spans="1:9" ht="15" customHeight="1" x14ac:dyDescent="0.25">
      <c r="A255" s="35">
        <v>9832</v>
      </c>
      <c r="B255" s="34" t="s">
        <v>10</v>
      </c>
      <c r="C255" s="34" t="s">
        <v>10</v>
      </c>
      <c r="D255" s="36" t="s">
        <v>107</v>
      </c>
      <c r="E255" s="37">
        <v>7</v>
      </c>
      <c r="F255" s="38" t="s">
        <v>27</v>
      </c>
      <c r="G255" s="38" t="s">
        <v>236</v>
      </c>
      <c r="H255" s="38">
        <v>1</v>
      </c>
      <c r="I255" s="6" t="s">
        <v>10</v>
      </c>
    </row>
    <row r="256" spans="1:9" ht="15.75" thickBot="1" x14ac:dyDescent="0.3">
      <c r="A256" s="31">
        <v>9832</v>
      </c>
      <c r="B256" s="30" t="s">
        <v>10</v>
      </c>
      <c r="C256" s="30" t="s">
        <v>10</v>
      </c>
      <c r="D256" s="32" t="s">
        <v>107</v>
      </c>
      <c r="E256" s="33">
        <v>7</v>
      </c>
      <c r="F256" s="42" t="s">
        <v>14</v>
      </c>
      <c r="G256" s="42" t="s">
        <v>237</v>
      </c>
      <c r="H256" s="42"/>
      <c r="I256" s="7" t="s">
        <v>10</v>
      </c>
    </row>
    <row r="257" spans="1:9" ht="15" customHeight="1" thickBot="1" x14ac:dyDescent="0.3">
      <c r="A257" s="43">
        <v>9833</v>
      </c>
      <c r="B257" s="23" t="s">
        <v>10</v>
      </c>
      <c r="C257" s="23" t="s">
        <v>10</v>
      </c>
      <c r="D257" s="24" t="s">
        <v>99</v>
      </c>
      <c r="E257" s="25">
        <v>2</v>
      </c>
      <c r="F257" s="24"/>
      <c r="G257" s="44"/>
      <c r="H257" s="44">
        <v>1</v>
      </c>
      <c r="I257" s="8" t="s">
        <v>10</v>
      </c>
    </row>
    <row r="258" spans="1:9" x14ac:dyDescent="0.25">
      <c r="A258" s="27" t="s">
        <v>238</v>
      </c>
      <c r="B258" s="26" t="s">
        <v>10</v>
      </c>
      <c r="C258" s="26" t="s">
        <v>10</v>
      </c>
      <c r="D258" s="28" t="s">
        <v>197</v>
      </c>
      <c r="E258" s="29">
        <v>7</v>
      </c>
      <c r="F258" s="39" t="s">
        <v>12</v>
      </c>
      <c r="G258" s="39" t="s">
        <v>198</v>
      </c>
      <c r="H258" s="39">
        <v>1</v>
      </c>
      <c r="I258" s="5" t="s">
        <v>10</v>
      </c>
    </row>
    <row r="259" spans="1:9" x14ac:dyDescent="0.25">
      <c r="A259" s="35" t="s">
        <v>238</v>
      </c>
      <c r="B259" s="34" t="s">
        <v>10</v>
      </c>
      <c r="C259" s="34" t="s">
        <v>10</v>
      </c>
      <c r="D259" s="36" t="s">
        <v>197</v>
      </c>
      <c r="E259" s="37">
        <v>7</v>
      </c>
      <c r="F259" s="38" t="s">
        <v>27</v>
      </c>
      <c r="G259" s="38" t="s">
        <v>199</v>
      </c>
      <c r="H259" s="38"/>
      <c r="I259" s="6" t="s">
        <v>10</v>
      </c>
    </row>
    <row r="260" spans="1:9" ht="15" customHeight="1" x14ac:dyDescent="0.25">
      <c r="A260" s="35" t="s">
        <v>238</v>
      </c>
      <c r="B260" s="34" t="s">
        <v>10</v>
      </c>
      <c r="C260" s="34" t="s">
        <v>10</v>
      </c>
      <c r="D260" s="36" t="s">
        <v>197</v>
      </c>
      <c r="E260" s="37">
        <v>7</v>
      </c>
      <c r="F260" s="38" t="s">
        <v>14</v>
      </c>
      <c r="G260" s="38" t="s">
        <v>200</v>
      </c>
      <c r="H260" s="38"/>
      <c r="I260" s="6" t="s">
        <v>10</v>
      </c>
    </row>
    <row r="261" spans="1:9" x14ac:dyDescent="0.25">
      <c r="A261" s="35" t="s">
        <v>238</v>
      </c>
      <c r="B261" s="34" t="s">
        <v>10</v>
      </c>
      <c r="C261" s="34" t="s">
        <v>10</v>
      </c>
      <c r="D261" s="36" t="s">
        <v>107</v>
      </c>
      <c r="E261" s="37">
        <v>7</v>
      </c>
      <c r="F261" s="38" t="s">
        <v>12</v>
      </c>
      <c r="G261" s="38" t="s">
        <v>202</v>
      </c>
      <c r="H261" s="38"/>
      <c r="I261" s="6" t="s">
        <v>10</v>
      </c>
    </row>
    <row r="262" spans="1:9" x14ac:dyDescent="0.25">
      <c r="A262" s="35" t="s">
        <v>238</v>
      </c>
      <c r="B262" s="34" t="s">
        <v>10</v>
      </c>
      <c r="C262" s="34" t="s">
        <v>10</v>
      </c>
      <c r="D262" s="36" t="s">
        <v>107</v>
      </c>
      <c r="E262" s="37">
        <v>7</v>
      </c>
      <c r="F262" s="38" t="s">
        <v>27</v>
      </c>
      <c r="G262" s="38" t="s">
        <v>201</v>
      </c>
      <c r="H262" s="38"/>
      <c r="I262" s="6" t="s">
        <v>10</v>
      </c>
    </row>
    <row r="263" spans="1:9" ht="15" customHeight="1" thickBot="1" x14ac:dyDescent="0.3">
      <c r="A263" s="31" t="s">
        <v>238</v>
      </c>
      <c r="B263" s="30" t="s">
        <v>10</v>
      </c>
      <c r="C263" s="30" t="s">
        <v>10</v>
      </c>
      <c r="D263" s="32" t="s">
        <v>107</v>
      </c>
      <c r="E263" s="33">
        <v>7</v>
      </c>
      <c r="F263" s="42" t="s">
        <v>14</v>
      </c>
      <c r="G263" s="42" t="s">
        <v>203</v>
      </c>
      <c r="H263" s="32"/>
      <c r="I263" s="7" t="s">
        <v>10</v>
      </c>
    </row>
    <row r="264" spans="1:9" x14ac:dyDescent="0.25">
      <c r="A264" s="27" t="s">
        <v>239</v>
      </c>
      <c r="B264" s="26" t="s">
        <v>10</v>
      </c>
      <c r="C264" s="26" t="s">
        <v>10</v>
      </c>
      <c r="D264" s="28" t="s">
        <v>107</v>
      </c>
      <c r="E264" s="29">
        <v>10</v>
      </c>
      <c r="F264" s="39" t="s">
        <v>27</v>
      </c>
      <c r="G264" s="39" t="s">
        <v>221</v>
      </c>
      <c r="H264" s="28">
        <v>1</v>
      </c>
      <c r="I264" s="5" t="s">
        <v>10</v>
      </c>
    </row>
    <row r="265" spans="1:9" x14ac:dyDescent="0.25">
      <c r="A265" s="35" t="s">
        <v>239</v>
      </c>
      <c r="B265" s="34" t="s">
        <v>10</v>
      </c>
      <c r="C265" s="34" t="s">
        <v>10</v>
      </c>
      <c r="D265" s="36" t="s">
        <v>107</v>
      </c>
      <c r="E265" s="37">
        <v>10</v>
      </c>
      <c r="F265" s="38" t="s">
        <v>12</v>
      </c>
      <c r="G265" s="38" t="s">
        <v>222</v>
      </c>
      <c r="H265" s="36"/>
      <c r="I265" s="6" t="s">
        <v>10</v>
      </c>
    </row>
    <row r="266" spans="1:9" ht="15" customHeight="1" thickBot="1" x14ac:dyDescent="0.3">
      <c r="A266" s="31" t="s">
        <v>239</v>
      </c>
      <c r="B266" s="30" t="s">
        <v>10</v>
      </c>
      <c r="C266" s="30" t="s">
        <v>10</v>
      </c>
      <c r="D266" s="32" t="s">
        <v>107</v>
      </c>
      <c r="E266" s="33">
        <v>10</v>
      </c>
      <c r="F266" s="42" t="s">
        <v>14</v>
      </c>
      <c r="G266" s="42" t="s">
        <v>223</v>
      </c>
      <c r="H266" s="32"/>
      <c r="I266" s="7" t="s">
        <v>10</v>
      </c>
    </row>
    <row r="267" spans="1:9" x14ac:dyDescent="0.25">
      <c r="A267" s="27">
        <v>9836</v>
      </c>
      <c r="B267" s="26" t="s">
        <v>31</v>
      </c>
      <c r="C267" s="26" t="s">
        <v>10</v>
      </c>
      <c r="D267" s="28" t="s">
        <v>99</v>
      </c>
      <c r="E267" s="29">
        <v>4</v>
      </c>
      <c r="F267" s="28"/>
      <c r="G267" s="28" t="s">
        <v>105</v>
      </c>
      <c r="H267" s="28">
        <v>1</v>
      </c>
      <c r="I267" s="5" t="s">
        <v>10</v>
      </c>
    </row>
    <row r="268" spans="1:9" ht="15.75" thickBot="1" x14ac:dyDescent="0.3">
      <c r="A268" s="31">
        <v>9836</v>
      </c>
      <c r="B268" s="30" t="s">
        <v>31</v>
      </c>
      <c r="C268" s="30" t="s">
        <v>24</v>
      </c>
      <c r="D268" s="32" t="s">
        <v>17</v>
      </c>
      <c r="E268" s="33" t="s">
        <v>101</v>
      </c>
      <c r="F268" s="32"/>
      <c r="G268" s="32" t="s">
        <v>106</v>
      </c>
      <c r="H268" s="32"/>
      <c r="I268" s="7" t="s">
        <v>24</v>
      </c>
    </row>
    <row r="269" spans="1:9" ht="15" customHeight="1" x14ac:dyDescent="0.25">
      <c r="A269" s="27">
        <v>9837</v>
      </c>
      <c r="B269" s="26" t="s">
        <v>31</v>
      </c>
      <c r="C269" s="26" t="s">
        <v>10</v>
      </c>
      <c r="D269" s="28" t="s">
        <v>32</v>
      </c>
      <c r="E269" s="29">
        <v>8</v>
      </c>
      <c r="F269" s="39" t="s">
        <v>12</v>
      </c>
      <c r="G269" s="39" t="s">
        <v>240</v>
      </c>
      <c r="H269" s="39">
        <v>1</v>
      </c>
      <c r="I269" s="5" t="s">
        <v>10</v>
      </c>
    </row>
    <row r="270" spans="1:9" x14ac:dyDescent="0.25">
      <c r="A270" s="35">
        <v>9837</v>
      </c>
      <c r="B270" s="34" t="s">
        <v>31</v>
      </c>
      <c r="C270" s="34" t="s">
        <v>10</v>
      </c>
      <c r="D270" s="36" t="s">
        <v>32</v>
      </c>
      <c r="E270" s="37">
        <v>8</v>
      </c>
      <c r="F270" s="38" t="s">
        <v>27</v>
      </c>
      <c r="G270" s="38" t="s">
        <v>241</v>
      </c>
      <c r="H270" s="38">
        <v>1</v>
      </c>
      <c r="I270" s="6" t="s">
        <v>10</v>
      </c>
    </row>
    <row r="271" spans="1:9" ht="15.75" thickBot="1" x14ac:dyDescent="0.3">
      <c r="A271" s="35">
        <v>9837</v>
      </c>
      <c r="B271" s="34" t="s">
        <v>31</v>
      </c>
      <c r="C271" s="34" t="s">
        <v>10</v>
      </c>
      <c r="D271" s="36" t="s">
        <v>32</v>
      </c>
      <c r="E271" s="37">
        <v>8</v>
      </c>
      <c r="F271" s="38" t="s">
        <v>14</v>
      </c>
      <c r="G271" s="38" t="s">
        <v>242</v>
      </c>
      <c r="H271" s="38">
        <v>1</v>
      </c>
      <c r="I271" s="6" t="s">
        <v>10</v>
      </c>
    </row>
    <row r="272" spans="1:9" ht="15" customHeight="1" x14ac:dyDescent="0.25">
      <c r="A272" s="27">
        <v>9838</v>
      </c>
      <c r="B272" s="26" t="s">
        <v>16</v>
      </c>
      <c r="C272" s="26" t="s">
        <v>16</v>
      </c>
      <c r="D272" s="28" t="s">
        <v>51</v>
      </c>
      <c r="E272" s="29">
        <v>10</v>
      </c>
      <c r="F272" s="39" t="s">
        <v>27</v>
      </c>
      <c r="G272" s="39" t="s">
        <v>243</v>
      </c>
      <c r="H272" s="39">
        <v>1</v>
      </c>
      <c r="I272" s="5" t="s">
        <v>16</v>
      </c>
    </row>
    <row r="273" spans="1:9" x14ac:dyDescent="0.25">
      <c r="A273" s="35">
        <v>9838</v>
      </c>
      <c r="B273" s="34" t="s">
        <v>16</v>
      </c>
      <c r="C273" s="34" t="s">
        <v>16</v>
      </c>
      <c r="D273" s="36" t="s">
        <v>51</v>
      </c>
      <c r="E273" s="37">
        <v>10</v>
      </c>
      <c r="F273" s="38" t="s">
        <v>12</v>
      </c>
      <c r="G273" s="38" t="s">
        <v>244</v>
      </c>
      <c r="H273" s="38"/>
      <c r="I273" s="6" t="s">
        <v>16</v>
      </c>
    </row>
    <row r="274" spans="1:9" ht="15.75" thickBot="1" x14ac:dyDescent="0.3">
      <c r="A274" s="31">
        <v>9838</v>
      </c>
      <c r="B274" s="30" t="s">
        <v>16</v>
      </c>
      <c r="C274" s="30" t="s">
        <v>16</v>
      </c>
      <c r="D274" s="32" t="s">
        <v>51</v>
      </c>
      <c r="E274" s="33">
        <v>10</v>
      </c>
      <c r="F274" s="42" t="s">
        <v>14</v>
      </c>
      <c r="G274" s="32" t="s">
        <v>245</v>
      </c>
      <c r="H274" s="32"/>
      <c r="I274" s="7" t="s">
        <v>16</v>
      </c>
    </row>
    <row r="275" spans="1:9" ht="15" customHeight="1" x14ac:dyDescent="0.25">
      <c r="A275" s="48">
        <v>9839</v>
      </c>
      <c r="B275" s="49" t="s">
        <v>31</v>
      </c>
      <c r="C275" s="49" t="s">
        <v>10</v>
      </c>
      <c r="D275" s="50" t="s">
        <v>32</v>
      </c>
      <c r="E275" s="51">
        <v>8</v>
      </c>
      <c r="F275" s="52" t="s">
        <v>12</v>
      </c>
      <c r="G275" s="39" t="s">
        <v>240</v>
      </c>
      <c r="H275" s="50">
        <v>1</v>
      </c>
      <c r="I275" s="9" t="s">
        <v>10</v>
      </c>
    </row>
    <row r="276" spans="1:9" x14ac:dyDescent="0.25">
      <c r="A276" s="53">
        <v>9839</v>
      </c>
      <c r="B276" s="54" t="s">
        <v>31</v>
      </c>
      <c r="C276" s="54" t="s">
        <v>10</v>
      </c>
      <c r="D276" s="55" t="s">
        <v>32</v>
      </c>
      <c r="E276" s="56">
        <v>8</v>
      </c>
      <c r="F276" s="57" t="s">
        <v>27</v>
      </c>
      <c r="G276" s="38" t="s">
        <v>241</v>
      </c>
      <c r="H276" s="55"/>
      <c r="I276" s="10" t="s">
        <v>10</v>
      </c>
    </row>
    <row r="277" spans="1:9" ht="15.75" thickBot="1" x14ac:dyDescent="0.3">
      <c r="A277" s="53">
        <v>9839</v>
      </c>
      <c r="B277" s="54" t="s">
        <v>31</v>
      </c>
      <c r="C277" s="54" t="s">
        <v>10</v>
      </c>
      <c r="D277" s="55" t="s">
        <v>32</v>
      </c>
      <c r="E277" s="56">
        <v>8</v>
      </c>
      <c r="F277" s="57" t="s">
        <v>14</v>
      </c>
      <c r="G277" s="38" t="s">
        <v>242</v>
      </c>
      <c r="H277" s="55"/>
      <c r="I277" s="10" t="s">
        <v>10</v>
      </c>
    </row>
    <row r="278" spans="1:9" ht="15" customHeight="1" x14ac:dyDescent="0.25">
      <c r="A278" s="27">
        <v>9840</v>
      </c>
      <c r="B278" s="26" t="s">
        <v>16</v>
      </c>
      <c r="C278" s="26" t="s">
        <v>16</v>
      </c>
      <c r="D278" s="28" t="s">
        <v>64</v>
      </c>
      <c r="E278" s="29">
        <v>4</v>
      </c>
      <c r="F278" s="52" t="s">
        <v>12</v>
      </c>
      <c r="G278" s="52" t="s">
        <v>246</v>
      </c>
      <c r="H278" s="28">
        <v>1</v>
      </c>
      <c r="I278" s="5" t="s">
        <v>16</v>
      </c>
    </row>
    <row r="279" spans="1:9" x14ac:dyDescent="0.25">
      <c r="A279" s="35">
        <v>9840</v>
      </c>
      <c r="B279" s="34" t="s">
        <v>16</v>
      </c>
      <c r="C279" s="34" t="s">
        <v>16</v>
      </c>
      <c r="D279" s="36" t="s">
        <v>64</v>
      </c>
      <c r="E279" s="37">
        <v>4</v>
      </c>
      <c r="F279" s="57" t="s">
        <v>27</v>
      </c>
      <c r="G279" s="57" t="s">
        <v>247</v>
      </c>
      <c r="H279" s="36"/>
      <c r="I279" s="6" t="s">
        <v>16</v>
      </c>
    </row>
    <row r="280" spans="1:9" ht="15.75" thickBot="1" x14ac:dyDescent="0.3">
      <c r="A280" s="35">
        <v>9840</v>
      </c>
      <c r="B280" s="34" t="s">
        <v>16</v>
      </c>
      <c r="C280" s="34" t="s">
        <v>16</v>
      </c>
      <c r="D280" s="36" t="s">
        <v>64</v>
      </c>
      <c r="E280" s="37">
        <v>4</v>
      </c>
      <c r="F280" s="57" t="s">
        <v>14</v>
      </c>
      <c r="G280" s="57" t="s">
        <v>248</v>
      </c>
      <c r="H280" s="36"/>
      <c r="I280" s="6" t="s">
        <v>16</v>
      </c>
    </row>
    <row r="281" spans="1:9" ht="15" customHeight="1" x14ac:dyDescent="0.25">
      <c r="A281" s="27">
        <v>9841</v>
      </c>
      <c r="B281" s="27" t="s">
        <v>9</v>
      </c>
      <c r="C281" s="26" t="s">
        <v>10</v>
      </c>
      <c r="D281" s="28" t="s">
        <v>11</v>
      </c>
      <c r="E281" s="29">
        <v>4</v>
      </c>
      <c r="F281" s="59" t="s">
        <v>12</v>
      </c>
      <c r="G281" s="28" t="s">
        <v>111</v>
      </c>
      <c r="H281" s="29">
        <v>1</v>
      </c>
      <c r="I281" s="5" t="s">
        <v>10</v>
      </c>
    </row>
    <row r="282" spans="1:9" x14ac:dyDescent="0.25">
      <c r="A282" s="35">
        <v>9841</v>
      </c>
      <c r="B282" s="35" t="s">
        <v>9</v>
      </c>
      <c r="C282" s="34" t="s">
        <v>10</v>
      </c>
      <c r="D282" s="36" t="s">
        <v>11</v>
      </c>
      <c r="E282" s="37">
        <v>4</v>
      </c>
      <c r="F282" s="60" t="s">
        <v>14</v>
      </c>
      <c r="G282" s="36" t="s">
        <v>112</v>
      </c>
      <c r="H282" s="37"/>
      <c r="I282" s="6" t="s">
        <v>10</v>
      </c>
    </row>
    <row r="283" spans="1:9" ht="15" customHeight="1" x14ac:dyDescent="0.25">
      <c r="A283" s="35">
        <v>9841</v>
      </c>
      <c r="B283" s="35" t="s">
        <v>9</v>
      </c>
      <c r="C283" s="34" t="s">
        <v>16</v>
      </c>
      <c r="D283" s="36" t="s">
        <v>17</v>
      </c>
      <c r="E283" s="37" t="s">
        <v>286</v>
      </c>
      <c r="F283" s="57"/>
      <c r="G283" s="36" t="s">
        <v>113</v>
      </c>
      <c r="H283" s="36"/>
      <c r="I283" s="6" t="s">
        <v>16</v>
      </c>
    </row>
    <row r="284" spans="1:9" ht="15" customHeight="1" thickBot="1" x14ac:dyDescent="0.3">
      <c r="A284" s="31">
        <v>9841</v>
      </c>
      <c r="B284" s="31" t="s">
        <v>9</v>
      </c>
      <c r="C284" s="30" t="s">
        <v>16</v>
      </c>
      <c r="D284" s="32" t="s">
        <v>17</v>
      </c>
      <c r="E284" s="33" t="s">
        <v>287</v>
      </c>
      <c r="F284" s="32"/>
      <c r="G284" s="42" t="s">
        <v>289</v>
      </c>
      <c r="H284" s="42"/>
      <c r="I284" s="7" t="s">
        <v>16</v>
      </c>
    </row>
    <row r="285" spans="1:9" ht="15" customHeight="1" x14ac:dyDescent="0.25">
      <c r="A285" s="35" t="s">
        <v>249</v>
      </c>
      <c r="B285" s="34" t="s">
        <v>16</v>
      </c>
      <c r="C285" s="34" t="s">
        <v>16</v>
      </c>
      <c r="D285" s="36" t="s">
        <v>64</v>
      </c>
      <c r="E285" s="37">
        <v>5</v>
      </c>
      <c r="F285" s="57" t="s">
        <v>12</v>
      </c>
      <c r="G285" s="38" t="s">
        <v>189</v>
      </c>
      <c r="H285" s="36">
        <v>1</v>
      </c>
      <c r="I285" s="6" t="s">
        <v>16</v>
      </c>
    </row>
    <row r="286" spans="1:9" ht="15" customHeight="1" x14ac:dyDescent="0.25">
      <c r="A286" s="35" t="s">
        <v>249</v>
      </c>
      <c r="B286" s="34" t="s">
        <v>16</v>
      </c>
      <c r="C286" s="34" t="s">
        <v>16</v>
      </c>
      <c r="D286" s="36" t="s">
        <v>64</v>
      </c>
      <c r="E286" s="37">
        <v>5</v>
      </c>
      <c r="F286" s="57" t="s">
        <v>27</v>
      </c>
      <c r="G286" s="38" t="s">
        <v>190</v>
      </c>
      <c r="H286" s="36"/>
      <c r="I286" s="6" t="s">
        <v>16</v>
      </c>
    </row>
    <row r="287" spans="1:9" ht="15" customHeight="1" thickBot="1" x14ac:dyDescent="0.3">
      <c r="A287" s="31" t="s">
        <v>249</v>
      </c>
      <c r="B287" s="30" t="s">
        <v>16</v>
      </c>
      <c r="C287" s="30" t="s">
        <v>16</v>
      </c>
      <c r="D287" s="32" t="s">
        <v>64</v>
      </c>
      <c r="E287" s="33">
        <v>5</v>
      </c>
      <c r="F287" s="58" t="s">
        <v>14</v>
      </c>
      <c r="G287" s="42" t="s">
        <v>191</v>
      </c>
      <c r="H287" s="32"/>
      <c r="I287" s="7" t="s">
        <v>16</v>
      </c>
    </row>
    <row r="288" spans="1:9" x14ac:dyDescent="0.25">
      <c r="A288" s="27">
        <v>9843</v>
      </c>
      <c r="B288" s="26" t="s">
        <v>16</v>
      </c>
      <c r="C288" s="26" t="s">
        <v>16</v>
      </c>
      <c r="D288" s="28" t="s">
        <v>64</v>
      </c>
      <c r="E288" s="29">
        <v>1</v>
      </c>
      <c r="F288" s="52" t="s">
        <v>12</v>
      </c>
      <c r="G288" s="39" t="s">
        <v>213</v>
      </c>
      <c r="H288" s="28"/>
      <c r="I288" s="5" t="s">
        <v>16</v>
      </c>
    </row>
    <row r="289" spans="1:9" x14ac:dyDescent="0.25">
      <c r="A289" s="35">
        <v>9843</v>
      </c>
      <c r="B289" s="34" t="s">
        <v>16</v>
      </c>
      <c r="C289" s="34" t="s">
        <v>16</v>
      </c>
      <c r="D289" s="36" t="s">
        <v>64</v>
      </c>
      <c r="E289" s="37">
        <v>1</v>
      </c>
      <c r="F289" s="38" t="s">
        <v>27</v>
      </c>
      <c r="G289" s="36" t="s">
        <v>212</v>
      </c>
      <c r="H289" s="36"/>
      <c r="I289" s="6" t="s">
        <v>16</v>
      </c>
    </row>
    <row r="290" spans="1:9" ht="15.75" thickBot="1" x14ac:dyDescent="0.3">
      <c r="A290" s="31">
        <v>9843</v>
      </c>
      <c r="B290" s="30" t="s">
        <v>16</v>
      </c>
      <c r="C290" s="30" t="s">
        <v>16</v>
      </c>
      <c r="D290" s="32" t="s">
        <v>64</v>
      </c>
      <c r="E290" s="33">
        <v>1</v>
      </c>
      <c r="F290" s="58" t="s">
        <v>14</v>
      </c>
      <c r="G290" s="42" t="s">
        <v>211</v>
      </c>
      <c r="H290" s="32">
        <v>1</v>
      </c>
      <c r="I290" s="7" t="s">
        <v>16</v>
      </c>
    </row>
    <row r="291" spans="1:9" ht="15" customHeight="1" x14ac:dyDescent="0.25">
      <c r="A291" s="27" t="s">
        <v>250</v>
      </c>
      <c r="B291" s="26" t="s">
        <v>10</v>
      </c>
      <c r="C291" s="26" t="s">
        <v>10</v>
      </c>
      <c r="D291" s="28" t="s">
        <v>107</v>
      </c>
      <c r="E291" s="29">
        <v>1</v>
      </c>
      <c r="F291" s="39" t="s">
        <v>27</v>
      </c>
      <c r="G291" s="39" t="s">
        <v>144</v>
      </c>
      <c r="H291" s="28"/>
      <c r="I291" s="5" t="s">
        <v>10</v>
      </c>
    </row>
    <row r="292" spans="1:9" x14ac:dyDescent="0.25">
      <c r="A292" s="35" t="s">
        <v>250</v>
      </c>
      <c r="B292" s="34" t="s">
        <v>10</v>
      </c>
      <c r="C292" s="34" t="s">
        <v>10</v>
      </c>
      <c r="D292" s="36" t="s">
        <v>107</v>
      </c>
      <c r="E292" s="37">
        <v>1</v>
      </c>
      <c r="F292" s="38" t="s">
        <v>12</v>
      </c>
      <c r="G292" s="38" t="s">
        <v>145</v>
      </c>
      <c r="H292" s="36">
        <v>1</v>
      </c>
      <c r="I292" s="6" t="s">
        <v>10</v>
      </c>
    </row>
    <row r="293" spans="1:9" ht="15.75" thickBot="1" x14ac:dyDescent="0.3">
      <c r="A293" s="31" t="s">
        <v>250</v>
      </c>
      <c r="B293" s="30" t="s">
        <v>10</v>
      </c>
      <c r="C293" s="30" t="s">
        <v>10</v>
      </c>
      <c r="D293" s="32" t="s">
        <v>107</v>
      </c>
      <c r="E293" s="33">
        <v>1</v>
      </c>
      <c r="F293" s="42" t="s">
        <v>14</v>
      </c>
      <c r="G293" s="42" t="s">
        <v>146</v>
      </c>
      <c r="H293" s="32"/>
      <c r="I293" s="7" t="s">
        <v>10</v>
      </c>
    </row>
    <row r="294" spans="1:9" ht="15" customHeight="1" x14ac:dyDescent="0.25">
      <c r="A294" s="27">
        <v>9845</v>
      </c>
      <c r="B294" s="26" t="s">
        <v>31</v>
      </c>
      <c r="C294" s="26" t="s">
        <v>10</v>
      </c>
      <c r="D294" s="28" t="s">
        <v>99</v>
      </c>
      <c r="E294" s="29">
        <v>5</v>
      </c>
      <c r="F294" s="28"/>
      <c r="G294" s="39" t="s">
        <v>100</v>
      </c>
      <c r="H294" s="39">
        <v>1</v>
      </c>
      <c r="I294" s="5" t="s">
        <v>10</v>
      </c>
    </row>
    <row r="295" spans="1:9" ht="15.75" thickBot="1" x14ac:dyDescent="0.3">
      <c r="A295" s="31">
        <v>9845</v>
      </c>
      <c r="B295" s="30" t="s">
        <v>31</v>
      </c>
      <c r="C295" s="30" t="s">
        <v>24</v>
      </c>
      <c r="D295" s="32" t="s">
        <v>17</v>
      </c>
      <c r="E295" s="33" t="s">
        <v>101</v>
      </c>
      <c r="F295" s="32"/>
      <c r="G295" s="42" t="s">
        <v>102</v>
      </c>
      <c r="H295" s="32"/>
      <c r="I295" s="7" t="s">
        <v>24</v>
      </c>
    </row>
    <row r="296" spans="1:9" ht="15.75" thickBot="1" x14ac:dyDescent="0.3">
      <c r="A296" s="27">
        <v>9846</v>
      </c>
      <c r="B296" s="26" t="s">
        <v>10</v>
      </c>
      <c r="C296" s="26" t="s">
        <v>10</v>
      </c>
      <c r="D296" s="28" t="s">
        <v>99</v>
      </c>
      <c r="E296" s="29">
        <v>11</v>
      </c>
      <c r="F296" s="28"/>
      <c r="G296" s="28"/>
      <c r="H296" s="28">
        <v>1</v>
      </c>
      <c r="I296" s="5" t="s">
        <v>10</v>
      </c>
    </row>
    <row r="297" spans="1:9" ht="15" customHeight="1" thickBot="1" x14ac:dyDescent="0.3">
      <c r="A297" s="43">
        <v>9847</v>
      </c>
      <c r="B297" s="23" t="s">
        <v>10</v>
      </c>
      <c r="C297" s="23" t="s">
        <v>10</v>
      </c>
      <c r="D297" s="24" t="s">
        <v>99</v>
      </c>
      <c r="E297" s="25">
        <v>27</v>
      </c>
      <c r="F297" s="24"/>
      <c r="G297" s="24" t="s">
        <v>298</v>
      </c>
      <c r="H297" s="24">
        <v>1</v>
      </c>
      <c r="I297" s="8" t="s">
        <v>10</v>
      </c>
    </row>
    <row r="298" spans="1:9" ht="15.75" thickBot="1" x14ac:dyDescent="0.3">
      <c r="A298" s="43">
        <v>9848</v>
      </c>
      <c r="B298" s="23" t="s">
        <v>10</v>
      </c>
      <c r="C298" s="23" t="s">
        <v>10</v>
      </c>
      <c r="D298" s="24" t="s">
        <v>99</v>
      </c>
      <c r="E298" s="25">
        <v>25</v>
      </c>
      <c r="F298" s="24"/>
      <c r="G298" s="24"/>
      <c r="H298" s="24">
        <v>1</v>
      </c>
      <c r="I298" s="8" t="s">
        <v>10</v>
      </c>
    </row>
    <row r="299" spans="1:9" ht="15.75" thickBot="1" x14ac:dyDescent="0.3">
      <c r="A299" s="43">
        <v>9849</v>
      </c>
      <c r="B299" s="23" t="s">
        <v>10</v>
      </c>
      <c r="C299" s="23" t="s">
        <v>10</v>
      </c>
      <c r="D299" s="24" t="s">
        <v>99</v>
      </c>
      <c r="E299" s="25">
        <v>26</v>
      </c>
      <c r="F299" s="24"/>
      <c r="G299" s="24"/>
      <c r="H299" s="24">
        <v>1</v>
      </c>
      <c r="I299" s="8" t="s">
        <v>10</v>
      </c>
    </row>
    <row r="300" spans="1:9" ht="15" customHeight="1" x14ac:dyDescent="0.25">
      <c r="A300" s="27">
        <v>9850</v>
      </c>
      <c r="B300" s="26" t="s">
        <v>31</v>
      </c>
      <c r="C300" s="26" t="s">
        <v>10</v>
      </c>
      <c r="D300" s="28" t="s">
        <v>32</v>
      </c>
      <c r="E300" s="29">
        <v>9</v>
      </c>
      <c r="F300" s="52" t="s">
        <v>12</v>
      </c>
      <c r="G300" s="39" t="s">
        <v>251</v>
      </c>
      <c r="H300" s="28"/>
      <c r="I300" s="5" t="s">
        <v>10</v>
      </c>
    </row>
    <row r="301" spans="1:9" x14ac:dyDescent="0.25">
      <c r="A301" s="35">
        <v>9850</v>
      </c>
      <c r="B301" s="34" t="s">
        <v>31</v>
      </c>
      <c r="C301" s="34" t="s">
        <v>10</v>
      </c>
      <c r="D301" s="36" t="s">
        <v>32</v>
      </c>
      <c r="E301" s="37">
        <v>9</v>
      </c>
      <c r="F301" s="57" t="s">
        <v>27</v>
      </c>
      <c r="G301" s="38" t="s">
        <v>252</v>
      </c>
      <c r="H301" s="36"/>
      <c r="I301" s="6" t="s">
        <v>10</v>
      </c>
    </row>
    <row r="302" spans="1:9" ht="15" customHeight="1" x14ac:dyDescent="0.25">
      <c r="A302" s="35">
        <v>9850</v>
      </c>
      <c r="B302" s="34" t="s">
        <v>31</v>
      </c>
      <c r="C302" s="34" t="s">
        <v>10</v>
      </c>
      <c r="D302" s="36" t="s">
        <v>32</v>
      </c>
      <c r="E302" s="37">
        <v>9</v>
      </c>
      <c r="F302" s="57" t="s">
        <v>14</v>
      </c>
      <c r="G302" s="38" t="s">
        <v>253</v>
      </c>
      <c r="H302" s="36"/>
      <c r="I302" s="6" t="s">
        <v>10</v>
      </c>
    </row>
    <row r="303" spans="1:9" ht="15" customHeight="1" thickBot="1" x14ac:dyDescent="0.3">
      <c r="A303" s="31">
        <v>9850</v>
      </c>
      <c r="B303" s="30" t="s">
        <v>31</v>
      </c>
      <c r="C303" s="30" t="s">
        <v>24</v>
      </c>
      <c r="D303" s="32" t="s">
        <v>17</v>
      </c>
      <c r="E303" s="33">
        <v>29</v>
      </c>
      <c r="F303" s="32"/>
      <c r="G303" s="42" t="s">
        <v>254</v>
      </c>
      <c r="H303" s="32">
        <v>1</v>
      </c>
      <c r="I303" s="7" t="s">
        <v>24</v>
      </c>
    </row>
    <row r="304" spans="1:9" x14ac:dyDescent="0.25">
      <c r="A304" s="27">
        <v>9851</v>
      </c>
      <c r="B304" s="26" t="s">
        <v>31</v>
      </c>
      <c r="C304" s="26" t="s">
        <v>10</v>
      </c>
      <c r="D304" s="28" t="s">
        <v>32</v>
      </c>
      <c r="E304" s="29">
        <v>7</v>
      </c>
      <c r="F304" s="28" t="s">
        <v>12</v>
      </c>
      <c r="G304" s="28" t="s">
        <v>232</v>
      </c>
      <c r="H304" s="28">
        <v>1</v>
      </c>
      <c r="I304" s="5" t="s">
        <v>10</v>
      </c>
    </row>
    <row r="305" spans="1:9" x14ac:dyDescent="0.25">
      <c r="A305" s="35">
        <v>9851</v>
      </c>
      <c r="B305" s="34" t="s">
        <v>31</v>
      </c>
      <c r="C305" s="34" t="s">
        <v>10</v>
      </c>
      <c r="D305" s="36" t="s">
        <v>32</v>
      </c>
      <c r="E305" s="37">
        <v>7</v>
      </c>
      <c r="F305" s="36" t="s">
        <v>27</v>
      </c>
      <c r="G305" s="36" t="s">
        <v>233</v>
      </c>
      <c r="H305" s="36"/>
      <c r="I305" s="6" t="s">
        <v>10</v>
      </c>
    </row>
    <row r="306" spans="1:9" ht="15.75" thickBot="1" x14ac:dyDescent="0.3">
      <c r="A306" s="35">
        <v>9851</v>
      </c>
      <c r="B306" s="34" t="s">
        <v>31</v>
      </c>
      <c r="C306" s="34" t="s">
        <v>10</v>
      </c>
      <c r="D306" s="36" t="s">
        <v>32</v>
      </c>
      <c r="E306" s="37">
        <v>7</v>
      </c>
      <c r="F306" s="36" t="s">
        <v>14</v>
      </c>
      <c r="G306" s="36" t="s">
        <v>234</v>
      </c>
      <c r="H306" s="36"/>
      <c r="I306" s="6" t="s">
        <v>10</v>
      </c>
    </row>
    <row r="307" spans="1:9" x14ac:dyDescent="0.25">
      <c r="A307" s="27">
        <v>9852</v>
      </c>
      <c r="B307" s="26" t="s">
        <v>10</v>
      </c>
      <c r="C307" s="26" t="s">
        <v>10</v>
      </c>
      <c r="D307" s="28" t="s">
        <v>197</v>
      </c>
      <c r="E307" s="29">
        <v>1</v>
      </c>
      <c r="F307" s="28" t="s">
        <v>12</v>
      </c>
      <c r="G307" s="28" t="s">
        <v>255</v>
      </c>
      <c r="H307" s="28">
        <v>1</v>
      </c>
      <c r="I307" s="5" t="s">
        <v>10</v>
      </c>
    </row>
    <row r="308" spans="1:9" x14ac:dyDescent="0.25">
      <c r="A308" s="35">
        <v>9852</v>
      </c>
      <c r="B308" s="34" t="s">
        <v>10</v>
      </c>
      <c r="C308" s="34" t="s">
        <v>10</v>
      </c>
      <c r="D308" s="36" t="s">
        <v>197</v>
      </c>
      <c r="E308" s="37">
        <v>1</v>
      </c>
      <c r="F308" s="36" t="s">
        <v>27</v>
      </c>
      <c r="G308" s="36" t="s">
        <v>256</v>
      </c>
      <c r="H308" s="36"/>
      <c r="I308" s="6" t="s">
        <v>10</v>
      </c>
    </row>
    <row r="309" spans="1:9" ht="15.75" thickBot="1" x14ac:dyDescent="0.3">
      <c r="A309" s="31">
        <v>9852</v>
      </c>
      <c r="B309" s="30" t="s">
        <v>10</v>
      </c>
      <c r="C309" s="30" t="s">
        <v>10</v>
      </c>
      <c r="D309" s="32" t="s">
        <v>197</v>
      </c>
      <c r="E309" s="33">
        <v>1</v>
      </c>
      <c r="F309" s="32" t="s">
        <v>14</v>
      </c>
      <c r="G309" s="32" t="s">
        <v>257</v>
      </c>
      <c r="H309" s="32"/>
      <c r="I309" s="7" t="s">
        <v>10</v>
      </c>
    </row>
    <row r="310" spans="1:9" x14ac:dyDescent="0.25">
      <c r="A310" s="27">
        <v>9853</v>
      </c>
      <c r="B310" s="26" t="s">
        <v>10</v>
      </c>
      <c r="C310" s="26" t="s">
        <v>10</v>
      </c>
      <c r="D310" s="28" t="s">
        <v>197</v>
      </c>
      <c r="E310" s="29">
        <v>9</v>
      </c>
      <c r="F310" s="28" t="s">
        <v>12</v>
      </c>
      <c r="G310" s="28" t="s">
        <v>299</v>
      </c>
      <c r="H310" s="28">
        <v>1</v>
      </c>
      <c r="I310" s="5" t="s">
        <v>10</v>
      </c>
    </row>
    <row r="311" spans="1:9" x14ac:dyDescent="0.25">
      <c r="A311" s="35">
        <v>9853</v>
      </c>
      <c r="B311" s="34" t="s">
        <v>10</v>
      </c>
      <c r="C311" s="34" t="s">
        <v>10</v>
      </c>
      <c r="D311" s="36" t="s">
        <v>197</v>
      </c>
      <c r="E311" s="37">
        <v>9</v>
      </c>
      <c r="F311" s="36" t="s">
        <v>27</v>
      </c>
      <c r="G311" s="36" t="s">
        <v>300</v>
      </c>
      <c r="H311" s="36"/>
      <c r="I311" s="6" t="s">
        <v>10</v>
      </c>
    </row>
    <row r="312" spans="1:9" ht="15.75" thickBot="1" x14ac:dyDescent="0.3">
      <c r="A312" s="31">
        <v>9853</v>
      </c>
      <c r="B312" s="30" t="s">
        <v>10</v>
      </c>
      <c r="C312" s="30" t="s">
        <v>10</v>
      </c>
      <c r="D312" s="32" t="s">
        <v>197</v>
      </c>
      <c r="E312" s="33">
        <v>9</v>
      </c>
      <c r="F312" s="32" t="s">
        <v>14</v>
      </c>
      <c r="G312" s="32" t="s">
        <v>301</v>
      </c>
      <c r="H312" s="32"/>
      <c r="I312" s="7" t="s">
        <v>10</v>
      </c>
    </row>
    <row r="313" spans="1:9" x14ac:dyDescent="0.25">
      <c r="A313" s="27">
        <v>9854</v>
      </c>
      <c r="B313" s="26" t="s">
        <v>10</v>
      </c>
      <c r="C313" s="26" t="s">
        <v>10</v>
      </c>
      <c r="D313" s="28" t="s">
        <v>197</v>
      </c>
      <c r="E313" s="29">
        <v>2</v>
      </c>
      <c r="F313" s="28" t="s">
        <v>12</v>
      </c>
      <c r="G313" s="28" t="s">
        <v>284</v>
      </c>
      <c r="H313" s="28"/>
      <c r="I313" s="5" t="s">
        <v>10</v>
      </c>
    </row>
    <row r="314" spans="1:9" x14ac:dyDescent="0.25">
      <c r="A314" s="35">
        <v>9854</v>
      </c>
      <c r="B314" s="34" t="s">
        <v>10</v>
      </c>
      <c r="C314" s="34" t="s">
        <v>10</v>
      </c>
      <c r="D314" s="36" t="s">
        <v>197</v>
      </c>
      <c r="E314" s="37">
        <v>2</v>
      </c>
      <c r="F314" s="36" t="s">
        <v>27</v>
      </c>
      <c r="G314" s="36" t="s">
        <v>302</v>
      </c>
      <c r="H314" s="36"/>
      <c r="I314" s="6" t="s">
        <v>10</v>
      </c>
    </row>
    <row r="315" spans="1:9" ht="15.75" thickBot="1" x14ac:dyDescent="0.3">
      <c r="A315" s="31">
        <v>9854</v>
      </c>
      <c r="B315" s="30" t="s">
        <v>10</v>
      </c>
      <c r="C315" s="30" t="s">
        <v>10</v>
      </c>
      <c r="D315" s="32" t="s">
        <v>197</v>
      </c>
      <c r="E315" s="33">
        <v>2</v>
      </c>
      <c r="F315" s="32" t="s">
        <v>14</v>
      </c>
      <c r="G315" s="32" t="s">
        <v>303</v>
      </c>
      <c r="H315" s="32"/>
      <c r="I315" s="7" t="s">
        <v>10</v>
      </c>
    </row>
    <row r="316" spans="1:9" x14ac:dyDescent="0.25">
      <c r="A316" s="27">
        <v>9855</v>
      </c>
      <c r="B316" s="26" t="s">
        <v>10</v>
      </c>
      <c r="C316" s="26" t="s">
        <v>10</v>
      </c>
      <c r="D316" s="28" t="s">
        <v>197</v>
      </c>
      <c r="E316" s="29">
        <v>8</v>
      </c>
      <c r="F316" s="28" t="s">
        <v>12</v>
      </c>
      <c r="G316" s="28" t="s">
        <v>304</v>
      </c>
      <c r="H316" s="28"/>
      <c r="I316" s="5" t="s">
        <v>10</v>
      </c>
    </row>
    <row r="317" spans="1:9" x14ac:dyDescent="0.25">
      <c r="A317" s="35">
        <v>9855</v>
      </c>
      <c r="B317" s="34" t="s">
        <v>10</v>
      </c>
      <c r="C317" s="34" t="s">
        <v>10</v>
      </c>
      <c r="D317" s="36" t="s">
        <v>197</v>
      </c>
      <c r="E317" s="37">
        <v>8</v>
      </c>
      <c r="F317" s="36" t="s">
        <v>27</v>
      </c>
      <c r="G317" s="36" t="s">
        <v>285</v>
      </c>
      <c r="H317" s="36"/>
      <c r="I317" s="6" t="s">
        <v>10</v>
      </c>
    </row>
    <row r="318" spans="1:9" ht="15.75" thickBot="1" x14ac:dyDescent="0.3">
      <c r="A318" s="31">
        <v>9855</v>
      </c>
      <c r="B318" s="30" t="s">
        <v>10</v>
      </c>
      <c r="C318" s="30" t="s">
        <v>10</v>
      </c>
      <c r="D318" s="32" t="s">
        <v>197</v>
      </c>
      <c r="E318" s="33">
        <v>8</v>
      </c>
      <c r="F318" s="32" t="s">
        <v>14</v>
      </c>
      <c r="G318" s="32" t="s">
        <v>305</v>
      </c>
      <c r="H318" s="32">
        <v>1</v>
      </c>
      <c r="I318" s="7" t="s">
        <v>10</v>
      </c>
    </row>
    <row r="319" spans="1:9" ht="15.75" thickBot="1" x14ac:dyDescent="0.3">
      <c r="A319" s="31">
        <v>9856</v>
      </c>
      <c r="B319" s="30" t="s">
        <v>10</v>
      </c>
      <c r="C319" s="30" t="s">
        <v>10</v>
      </c>
      <c r="D319" s="32" t="s">
        <v>99</v>
      </c>
      <c r="E319" s="33">
        <v>27</v>
      </c>
      <c r="F319" s="32"/>
      <c r="G319" s="24" t="s">
        <v>298</v>
      </c>
      <c r="H319" s="32">
        <v>1</v>
      </c>
      <c r="I319" s="8" t="s">
        <v>10</v>
      </c>
    </row>
    <row r="320" spans="1:9" x14ac:dyDescent="0.25">
      <c r="A320" s="27" t="s">
        <v>258</v>
      </c>
      <c r="B320" s="26" t="s">
        <v>31</v>
      </c>
      <c r="C320" s="26" t="s">
        <v>10</v>
      </c>
      <c r="D320" s="28" t="s">
        <v>99</v>
      </c>
      <c r="E320" s="29">
        <v>7</v>
      </c>
      <c r="F320" s="28"/>
      <c r="G320" s="39" t="s">
        <v>259</v>
      </c>
      <c r="H320" s="28"/>
      <c r="I320" s="5" t="s">
        <v>10</v>
      </c>
    </row>
    <row r="321" spans="1:9" ht="15.75" thickBot="1" x14ac:dyDescent="0.3">
      <c r="A321" s="31" t="s">
        <v>258</v>
      </c>
      <c r="B321" s="30" t="s">
        <v>31</v>
      </c>
      <c r="C321" s="30" t="s">
        <v>24</v>
      </c>
      <c r="D321" s="32" t="s">
        <v>17</v>
      </c>
      <c r="E321" s="33" t="s">
        <v>101</v>
      </c>
      <c r="F321" s="32"/>
      <c r="G321" s="42" t="s">
        <v>260</v>
      </c>
      <c r="H321" s="32">
        <v>1</v>
      </c>
      <c r="I321" s="7" t="s">
        <v>24</v>
      </c>
    </row>
    <row r="322" spans="1:9" ht="15.75" thickBot="1" x14ac:dyDescent="0.3">
      <c r="A322" s="43" t="s">
        <v>261</v>
      </c>
      <c r="B322" s="23" t="s">
        <v>10</v>
      </c>
      <c r="C322" s="23" t="s">
        <v>10</v>
      </c>
      <c r="D322" s="24" t="s">
        <v>99</v>
      </c>
      <c r="E322" s="25">
        <v>20</v>
      </c>
      <c r="F322" s="24"/>
      <c r="G322" s="44"/>
      <c r="H322" s="24">
        <v>1</v>
      </c>
      <c r="I322" s="8" t="s">
        <v>10</v>
      </c>
    </row>
  </sheetData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A91" workbookViewId="0">
      <selection activeCell="C134" sqref="C134"/>
    </sheetView>
  </sheetViews>
  <sheetFormatPr defaultColWidth="11.5703125" defaultRowHeight="15" x14ac:dyDescent="0.25"/>
  <cols>
    <col min="2" max="2" width="19" customWidth="1"/>
    <col min="3" max="3" width="16.7109375" customWidth="1"/>
  </cols>
  <sheetData>
    <row r="1" spans="1:20" ht="14.45" x14ac:dyDescent="0.3">
      <c r="A1" s="12" t="s">
        <v>262</v>
      </c>
      <c r="B1" s="12" t="s">
        <v>263</v>
      </c>
      <c r="C1" s="12" t="s">
        <v>3</v>
      </c>
      <c r="D1" s="12" t="s">
        <v>264</v>
      </c>
      <c r="E1" s="12" t="s">
        <v>265</v>
      </c>
      <c r="F1" s="12" t="s">
        <v>266</v>
      </c>
      <c r="G1" s="12" t="s">
        <v>267</v>
      </c>
      <c r="H1" s="12" t="s">
        <v>268</v>
      </c>
      <c r="I1" s="12" t="s">
        <v>269</v>
      </c>
      <c r="J1" s="12" t="s">
        <v>270</v>
      </c>
      <c r="K1" s="12" t="s">
        <v>271</v>
      </c>
      <c r="L1" s="12" t="s">
        <v>272</v>
      </c>
      <c r="M1" s="12" t="s">
        <v>276</v>
      </c>
      <c r="N1" s="12" t="s">
        <v>277</v>
      </c>
      <c r="O1" s="12" t="s">
        <v>278</v>
      </c>
      <c r="P1" s="12" t="s">
        <v>279</v>
      </c>
      <c r="Q1" s="12" t="s">
        <v>280</v>
      </c>
      <c r="R1" s="12" t="s">
        <v>281</v>
      </c>
      <c r="S1" s="12" t="s">
        <v>282</v>
      </c>
      <c r="T1" s="12" t="s">
        <v>283</v>
      </c>
    </row>
    <row r="2" spans="1:20" ht="14.45" x14ac:dyDescent="0.3">
      <c r="A2">
        <v>15</v>
      </c>
      <c r="B2" t="s">
        <v>15</v>
      </c>
      <c r="C2" t="str">
        <f>IF(B2="",VLOOKUP(A2,connections2!$A$3:$I$378,3,FALSE),VLOOKUP(B2,connections2!$G$3:$I$378,3,FALSE))</f>
        <v>KPC</v>
      </c>
      <c r="D2">
        <f t="shared" ref="D2:D66" si="0">E2+F2</f>
        <v>100</v>
      </c>
      <c r="E2">
        <v>100</v>
      </c>
      <c r="F2">
        <v>0</v>
      </c>
      <c r="G2">
        <v>500</v>
      </c>
      <c r="H2">
        <f>IF(M2*D2^3+N2*D2^2+O2*D2+P2&lt;0,0,M2*D2^3+N2*D2^2+O2*D2+P2)</f>
        <v>699.99999999999966</v>
      </c>
      <c r="I2">
        <f>H2*G2/1000</f>
        <v>349.99999999999983</v>
      </c>
      <c r="J2">
        <f>IF(Q2*D2^3+R2*D2^2+S2*D2+T2&lt;0,0,Q2*D2^3+R2*D2^2+S2*D2+T2)</f>
        <v>330</v>
      </c>
      <c r="K2">
        <v>500</v>
      </c>
      <c r="L2">
        <f>K2-J2</f>
        <v>170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ht="14.45" x14ac:dyDescent="0.3">
      <c r="A3" t="s">
        <v>19</v>
      </c>
      <c r="B3" t="s">
        <v>22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ht="14.45" x14ac:dyDescent="0.3">
      <c r="A4">
        <v>116</v>
      </c>
      <c r="B4" t="s">
        <v>30</v>
      </c>
      <c r="C4" t="str">
        <f>IF(B4="",VLOOKUP(A4,connections2!$A$3:$I$378,3,FALSE),VLOOKUP(B4,connections2!$G$3:$I$378,3,FALSE))</f>
        <v>U3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ht="14.45" x14ac:dyDescent="0.3">
      <c r="A5">
        <v>117</v>
      </c>
      <c r="B5" t="s">
        <v>33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ht="14.45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ht="14.45" x14ac:dyDescent="0.3">
      <c r="A7" t="s">
        <v>36</v>
      </c>
      <c r="B7" t="s">
        <v>37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ht="14.45" x14ac:dyDescent="0.3">
      <c r="A8" t="s">
        <v>41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ht="14.45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ht="14.45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ht="14.45" x14ac:dyDescent="0.3">
      <c r="A11">
        <v>153</v>
      </c>
      <c r="B11" t="s">
        <v>42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ht="14.45" x14ac:dyDescent="0.3">
      <c r="A12">
        <v>162</v>
      </c>
      <c r="B12" t="s">
        <v>46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ht="14.45" x14ac:dyDescent="0.3">
      <c r="A13" t="s">
        <v>50</v>
      </c>
      <c r="B13" t="s">
        <v>52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ht="14.45" x14ac:dyDescent="0.3">
      <c r="A14">
        <v>203</v>
      </c>
      <c r="B14" t="s">
        <v>56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ht="14.45" x14ac:dyDescent="0.3">
      <c r="A15">
        <v>205</v>
      </c>
      <c r="B15" t="s">
        <v>60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ht="14.45" x14ac:dyDescent="0.3">
      <c r="A16">
        <v>209</v>
      </c>
      <c r="B16" t="s">
        <v>65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ht="14.45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ht="14.45" x14ac:dyDescent="0.3">
      <c r="A18">
        <v>216</v>
      </c>
      <c r="B18" t="s">
        <v>68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ht="14.45" x14ac:dyDescent="0.3">
      <c r="A19">
        <v>220</v>
      </c>
      <c r="B19" t="s">
        <v>72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ht="14.45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ht="14.45" x14ac:dyDescent="0.3">
      <c r="A21">
        <v>231</v>
      </c>
      <c r="B21" t="s">
        <v>76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ht="14.45" x14ac:dyDescent="0.3">
      <c r="A22">
        <v>233</v>
      </c>
      <c r="B22" t="s">
        <v>81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ht="14.45" x14ac:dyDescent="0.3">
      <c r="A23">
        <v>239</v>
      </c>
      <c r="B23" t="s">
        <v>83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ht="14.45" x14ac:dyDescent="0.3">
      <c r="A24">
        <v>243</v>
      </c>
      <c r="B24" t="s">
        <v>87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ht="14.45" x14ac:dyDescent="0.3">
      <c r="A25">
        <v>306</v>
      </c>
      <c r="B25" t="s">
        <v>91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ht="14.45" x14ac:dyDescent="0.3">
      <c r="A26">
        <v>308</v>
      </c>
      <c r="B26" t="s">
        <v>95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ht="14.45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ht="14.45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ht="14.45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ht="14.45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ht="14.45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ht="14.45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ht="14.45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ht="14.45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ht="14.45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ht="14.45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ht="14.45" x14ac:dyDescent="0.3">
      <c r="A37">
        <v>340</v>
      </c>
      <c r="B37" t="s">
        <v>91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ht="14.45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ht="14.45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ht="14.45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ht="14.45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ht="14.45" x14ac:dyDescent="0.3">
      <c r="A42">
        <v>408</v>
      </c>
      <c r="B42" t="s">
        <v>97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ht="14.45" x14ac:dyDescent="0.3">
      <c r="A43">
        <v>419</v>
      </c>
      <c r="B43" t="s">
        <v>100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ht="14.45" x14ac:dyDescent="0.3">
      <c r="A44">
        <v>420</v>
      </c>
      <c r="B44" t="s">
        <v>103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ht="14.45" x14ac:dyDescent="0.3">
      <c r="A45">
        <v>423</v>
      </c>
      <c r="B45" t="s">
        <v>105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25">
      <c r="A46">
        <v>430</v>
      </c>
      <c r="B46" t="s">
        <v>108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25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25">
      <c r="A48">
        <v>437</v>
      </c>
      <c r="B48" t="s">
        <v>111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25">
      <c r="A49">
        <v>439</v>
      </c>
      <c r="B49" t="s">
        <v>114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25">
      <c r="A50">
        <v>442</v>
      </c>
      <c r="B50" t="s">
        <v>117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25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25">
      <c r="A52" t="s">
        <v>120</v>
      </c>
      <c r="B52" t="s">
        <v>121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25">
      <c r="A53">
        <v>452</v>
      </c>
      <c r="B53" t="s">
        <v>123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25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25">
      <c r="A55">
        <v>710</v>
      </c>
      <c r="B55" t="s">
        <v>125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25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25">
      <c r="A57">
        <v>713</v>
      </c>
      <c r="B57" t="s">
        <v>129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25">
      <c r="A58" t="s">
        <v>132</v>
      </c>
      <c r="B58" t="s">
        <v>133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25">
      <c r="A59">
        <v>803</v>
      </c>
      <c r="B59" t="s">
        <v>135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25">
      <c r="A60">
        <v>806</v>
      </c>
      <c r="B60" t="s">
        <v>97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25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25">
      <c r="A62">
        <v>818</v>
      </c>
      <c r="B62" t="s">
        <v>138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25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25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25">
      <c r="A65">
        <v>910</v>
      </c>
      <c r="B65" t="s">
        <v>141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25">
      <c r="A66">
        <v>912</v>
      </c>
      <c r="B66" t="s">
        <v>144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25">
      <c r="A67" t="s">
        <v>147</v>
      </c>
      <c r="B67" t="s">
        <v>148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25">
      <c r="A68">
        <v>918</v>
      </c>
      <c r="B68" t="s">
        <v>151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25">
      <c r="A69">
        <v>920</v>
      </c>
      <c r="B69" t="s">
        <v>154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25">
      <c r="A70" t="s">
        <v>156</v>
      </c>
      <c r="B70" t="s">
        <v>157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25">
      <c r="A71">
        <v>5488</v>
      </c>
      <c r="B71" t="s">
        <v>159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25">
      <c r="A72">
        <v>5790</v>
      </c>
      <c r="B72" t="s">
        <v>162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25">
      <c r="A73">
        <v>5887</v>
      </c>
      <c r="B73" t="s">
        <v>164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25">
      <c r="A74">
        <v>9805</v>
      </c>
      <c r="B74" t="s">
        <v>167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25">
      <c r="A75">
        <v>9806</v>
      </c>
      <c r="B75" t="s">
        <v>170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25">
      <c r="A76">
        <v>9807</v>
      </c>
      <c r="B76" t="s">
        <v>172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25">
      <c r="A77">
        <v>9808</v>
      </c>
      <c r="B77" t="s">
        <v>176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25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25">
      <c r="A79" t="s">
        <v>179</v>
      </c>
      <c r="B79" t="s">
        <v>180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25">
      <c r="A80">
        <v>9811</v>
      </c>
      <c r="B80" t="s">
        <v>182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25">
      <c r="A81">
        <v>9812</v>
      </c>
      <c r="B81" t="s">
        <v>185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25">
      <c r="A82" t="s">
        <v>188</v>
      </c>
      <c r="B82" t="s">
        <v>189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25">
      <c r="A83" t="s">
        <v>192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25">
      <c r="A84">
        <v>9815</v>
      </c>
      <c r="B84" t="s">
        <v>193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25">
      <c r="A85" t="s">
        <v>196</v>
      </c>
      <c r="B85" t="s">
        <v>198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25">
      <c r="A86">
        <v>9817</v>
      </c>
      <c r="B86" t="s">
        <v>204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25">
      <c r="A87">
        <v>9818</v>
      </c>
      <c r="B87" t="s">
        <v>208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25">
      <c r="A88">
        <v>9819</v>
      </c>
      <c r="B88" t="s">
        <v>211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25">
      <c r="A89">
        <v>9820</v>
      </c>
      <c r="B89" t="s">
        <v>214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25">
      <c r="A90">
        <v>9821</v>
      </c>
      <c r="B90" t="s">
        <v>217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25">
      <c r="A91">
        <v>9822</v>
      </c>
      <c r="B91" t="s">
        <v>221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25">
      <c r="A92">
        <v>9823</v>
      </c>
      <c r="B92" t="s">
        <v>135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25">
      <c r="A93">
        <v>9824</v>
      </c>
      <c r="B93" t="s">
        <v>224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25">
      <c r="A94">
        <v>9825</v>
      </c>
      <c r="B94" t="s">
        <v>214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25">
      <c r="A95">
        <v>9826</v>
      </c>
      <c r="B95" t="s">
        <v>226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25">
      <c r="A96">
        <v>9827</v>
      </c>
      <c r="B96" t="s">
        <v>229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25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25">
      <c r="A98">
        <v>9829</v>
      </c>
      <c r="B98" t="s">
        <v>232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25">
      <c r="A99">
        <v>9830</v>
      </c>
      <c r="B99" t="s">
        <v>185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25">
      <c r="A100">
        <v>9831</v>
      </c>
      <c r="B100" t="s">
        <v>117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25">
      <c r="A101">
        <v>9832</v>
      </c>
      <c r="B101" t="s">
        <v>235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25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25">
      <c r="A103" t="s">
        <v>238</v>
      </c>
      <c r="B103" t="s">
        <v>198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25">
      <c r="A104" t="s">
        <v>239</v>
      </c>
      <c r="B104" t="s">
        <v>221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25">
      <c r="A105">
        <v>9836</v>
      </c>
      <c r="B105" t="s">
        <v>105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25">
      <c r="A106">
        <v>9837</v>
      </c>
      <c r="B106" t="s">
        <v>240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25">
      <c r="A107">
        <v>9838</v>
      </c>
      <c r="B107" t="s">
        <v>243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25">
      <c r="A108">
        <v>9839</v>
      </c>
      <c r="B108" t="s">
        <v>240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25">
      <c r="A109">
        <v>9840</v>
      </c>
      <c r="B109" t="s">
        <v>246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25">
      <c r="A110">
        <v>9841</v>
      </c>
      <c r="B110" t="s">
        <v>111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25">
      <c r="A111" t="s">
        <v>249</v>
      </c>
      <c r="B111" t="s">
        <v>189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25">
      <c r="A112">
        <v>9843</v>
      </c>
      <c r="B112" t="s">
        <v>213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25">
      <c r="A113" t="s">
        <v>250</v>
      </c>
      <c r="B113" t="s">
        <v>144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25">
      <c r="A114">
        <v>9845</v>
      </c>
      <c r="B114" t="s">
        <v>100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25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25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25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25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25">
      <c r="A119">
        <v>9850</v>
      </c>
      <c r="B119" t="s">
        <v>251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25">
      <c r="A120">
        <v>9851</v>
      </c>
      <c r="B120" t="s">
        <v>232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25">
      <c r="A121">
        <v>9852</v>
      </c>
      <c r="B121" t="s">
        <v>255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25">
      <c r="A122">
        <v>9853</v>
      </c>
      <c r="B122" t="s">
        <v>255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25">
      <c r="A123" t="s">
        <v>258</v>
      </c>
      <c r="B123" t="s">
        <v>259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25">
      <c r="A124" t="s">
        <v>261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  <row r="125" spans="1:20" x14ac:dyDescent="0.25">
      <c r="A125">
        <v>9854</v>
      </c>
      <c r="B125" t="s">
        <v>284</v>
      </c>
      <c r="C125" t="str">
        <f>IF(B125="",VLOOKUP(A125,connections2!$A$3:$I$378,3,FALSE),VLOOKUP(B125,connections2!$G$3:$I$378,3,FALSE))</f>
        <v>KPC</v>
      </c>
      <c r="D125">
        <f t="shared" ref="D125" si="10">E125+F125</f>
        <v>80</v>
      </c>
      <c r="E125">
        <v>80</v>
      </c>
      <c r="F125">
        <v>0</v>
      </c>
      <c r="G125">
        <v>620</v>
      </c>
      <c r="H125">
        <f t="shared" ref="H125" si="11">IF(M125*D125^3+N125*D125^2+O125*D125+P125&lt;0,0,M125*D125^3+N125*D125^2+O125*D125+P125)</f>
        <v>734.39999999999964</v>
      </c>
      <c r="I125">
        <f t="shared" ref="I125" si="12">H125*G125/1000</f>
        <v>455.32799999999975</v>
      </c>
      <c r="J125">
        <f t="shared" ref="J125" si="13">IF(Q125*D125^3+R125*D125^2+S125*D125+T125&lt;0,0,Q125*D125^3+R125*D125^2+S125*D125+T125)</f>
        <v>322.08</v>
      </c>
      <c r="K125">
        <v>500</v>
      </c>
      <c r="L125">
        <f t="shared" ref="L125" si="14">K125-J125</f>
        <v>177.92000000000002</v>
      </c>
      <c r="M125">
        <v>-1.3333333333333263E-4</v>
      </c>
      <c r="N125">
        <v>3.9999999999999744E-2</v>
      </c>
      <c r="O125">
        <v>-5.6666666666666403</v>
      </c>
      <c r="P125">
        <v>999.99999999999886</v>
      </c>
      <c r="Q125">
        <v>-1.0000000000000001E-5</v>
      </c>
      <c r="R125">
        <v>3.0000000000000001E-3</v>
      </c>
      <c r="S125">
        <v>0.1</v>
      </c>
      <c r="T125">
        <v>300</v>
      </c>
    </row>
    <row r="126" spans="1:20" x14ac:dyDescent="0.25">
      <c r="A126">
        <v>9855</v>
      </c>
      <c r="B126" t="s">
        <v>285</v>
      </c>
      <c r="C126" s="22" t="str">
        <f>IF(B126="",VLOOKUP(A126,connections2!$A$3:$I$378,3,FALSE),VLOOKUP(B126,connections2!$G$3:$I$378,3,FALSE))</f>
        <v>KPC</v>
      </c>
      <c r="D126">
        <f t="shared" ref="D126:D127" si="15">E126+F126</f>
        <v>80</v>
      </c>
      <c r="E126">
        <v>80</v>
      </c>
      <c r="F126">
        <v>0</v>
      </c>
      <c r="G126">
        <v>620</v>
      </c>
      <c r="H126">
        <f t="shared" ref="H126:H127" si="16">IF(M126*D126^3+N126*D126^2+O126*D126+P126&lt;0,0,M126*D126^3+N126*D126^2+O126*D126+P126)</f>
        <v>734.39999999999964</v>
      </c>
      <c r="I126">
        <f t="shared" ref="I126:I127" si="17">H126*G126/1000</f>
        <v>455.32799999999975</v>
      </c>
      <c r="J126">
        <f t="shared" ref="J126:J127" si="18">IF(Q126*D126^3+R126*D126^2+S126*D126+T126&lt;0,0,Q126*D126^3+R126*D126^2+S126*D126+T126)</f>
        <v>322.08</v>
      </c>
      <c r="K126">
        <v>501</v>
      </c>
      <c r="L126">
        <f t="shared" ref="L126:L127" si="19">K126-J126</f>
        <v>178.92000000000002</v>
      </c>
      <c r="M126">
        <v>-1.3333333333333263E-4</v>
      </c>
      <c r="N126">
        <v>3.9999999999999744E-2</v>
      </c>
      <c r="O126">
        <v>-5.6666666666666403</v>
      </c>
      <c r="P126">
        <v>999.99999999999886</v>
      </c>
      <c r="Q126">
        <v>-1.0000000000000001E-5</v>
      </c>
      <c r="R126">
        <v>3.0000000000000001E-3</v>
      </c>
      <c r="S126">
        <v>0.1</v>
      </c>
      <c r="T126">
        <v>300</v>
      </c>
    </row>
    <row r="127" spans="1:20" x14ac:dyDescent="0.25">
      <c r="A127">
        <v>9856</v>
      </c>
      <c r="B127" t="s">
        <v>298</v>
      </c>
      <c r="C127" s="22" t="str">
        <f>IF(B127="",VLOOKUP(A127,connections2!$A$3:$I$378,3,FALSE),VLOOKUP(B127,connections2!$G$3:$I$378,3,FALSE))</f>
        <v>KPC</v>
      </c>
      <c r="D127">
        <f t="shared" si="15"/>
        <v>80</v>
      </c>
      <c r="E127">
        <v>80</v>
      </c>
      <c r="F127">
        <v>0</v>
      </c>
      <c r="G127">
        <v>620</v>
      </c>
      <c r="H127">
        <f t="shared" si="16"/>
        <v>734.39999999999964</v>
      </c>
      <c r="I127">
        <f t="shared" si="17"/>
        <v>455.32799999999975</v>
      </c>
      <c r="J127">
        <f t="shared" si="18"/>
        <v>322.08</v>
      </c>
      <c r="K127">
        <v>502</v>
      </c>
      <c r="L127">
        <f t="shared" si="19"/>
        <v>179.92000000000002</v>
      </c>
      <c r="M127">
        <v>-1.3333333333333263E-4</v>
      </c>
      <c r="N127">
        <v>3.9999999999999744E-2</v>
      </c>
      <c r="O127">
        <v>-5.6666666666666403</v>
      </c>
      <c r="P127">
        <v>999.99999999999886</v>
      </c>
      <c r="Q127">
        <v>-1.0000000000000001E-5</v>
      </c>
      <c r="R127">
        <v>3.0000000000000001E-3</v>
      </c>
      <c r="S127">
        <v>0.1</v>
      </c>
      <c r="T127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703125" defaultRowHeight="15" x14ac:dyDescent="0.25"/>
  <cols>
    <col min="2" max="3" width="10.140625" bestFit="1" customWidth="1"/>
    <col min="4" max="4" width="9" bestFit="1" customWidth="1"/>
    <col min="5" max="5" width="9.7109375" bestFit="1" customWidth="1"/>
  </cols>
  <sheetData>
    <row r="1" spans="1:5" x14ac:dyDescent="0.3">
      <c r="A1" s="15" t="s">
        <v>3</v>
      </c>
      <c r="B1" s="15" t="s">
        <v>268</v>
      </c>
      <c r="C1" s="15" t="s">
        <v>269</v>
      </c>
      <c r="D1" s="15" t="s">
        <v>273</v>
      </c>
      <c r="E1" s="15" t="s">
        <v>274</v>
      </c>
    </row>
    <row r="2" spans="1:5" x14ac:dyDescent="0.3">
      <c r="A2" t="s">
        <v>10</v>
      </c>
      <c r="B2" s="13">
        <f>SUMIF(Wells!$C$2:$C$200,A2,Wells!$H$2:$H$200)</f>
        <v>54311.200000000063</v>
      </c>
      <c r="C2" s="13">
        <f>SUMIF(Wells!$C$2:$C$200,A2,Wells!$I$2:$I$200)</f>
        <v>31481.950399999987</v>
      </c>
      <c r="D2" s="13">
        <v>130</v>
      </c>
      <c r="E2">
        <f>COUNTIF(Wells!$C$2:$C$200,A2)</f>
        <v>74</v>
      </c>
    </row>
    <row r="3" spans="1:5" x14ac:dyDescent="0.3">
      <c r="A3" t="s">
        <v>16</v>
      </c>
      <c r="B3" s="13">
        <f>SUMIF(Wells!$C$2:$C$200,A3,Wells!$H$2:$H$200)</f>
        <v>20563.199999999997</v>
      </c>
      <c r="C3" s="13">
        <f>SUMIF(Wells!$C$2:$C$200,A3,Wells!$I$2:$I$200)</f>
        <v>11210.615999999996</v>
      </c>
      <c r="D3" s="13">
        <v>79</v>
      </c>
      <c r="E3">
        <f>COUNTIF(Wells!$C$2:$C$200,A3)</f>
        <v>28</v>
      </c>
    </row>
    <row r="4" spans="1:5" x14ac:dyDescent="0.3">
      <c r="A4" t="s">
        <v>24</v>
      </c>
      <c r="B4" s="13">
        <f>SUMIF(Wells!$C$2:$C$200,A4,Wells!$H$2:$H$200)</f>
        <v>15601.599999999991</v>
      </c>
      <c r="C4" s="13">
        <f>SUMIF(Wells!$C$2:$C$200,A4,Wells!$I$2:$I$200)</f>
        <v>8257.9807999999939</v>
      </c>
      <c r="D4" s="13">
        <v>130</v>
      </c>
      <c r="E4">
        <f>COUNTIF(Wells!$C$2:$C$200,A4)</f>
        <v>24</v>
      </c>
    </row>
    <row r="5" spans="1:5" x14ac:dyDescent="0.3">
      <c r="A5" t="s">
        <v>275</v>
      </c>
      <c r="B5" s="14">
        <f>SUM(B2:B4)</f>
        <v>90476.000000000044</v>
      </c>
      <c r="C5" s="14">
        <f>SUM(C2:C4)</f>
        <v>50950.547199999972</v>
      </c>
      <c r="D5" s="14"/>
      <c r="E5">
        <f>SUM(E2:E4)</f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5" x14ac:dyDescent="0.25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Zhumabayev, Bolat</cp:lastModifiedBy>
  <cp:revision/>
  <dcterms:created xsi:type="dcterms:W3CDTF">2017-09-26T12:36:24Z</dcterms:created>
  <dcterms:modified xsi:type="dcterms:W3CDTF">2017-12-28T15:36:54Z</dcterms:modified>
  <cp:category/>
  <dc:identifier/>
  <cp:contentStatus/>
  <dc:language/>
  <cp:version/>
</cp:coreProperties>
</file>