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" yWindow="510" windowWidth="16185" windowHeight="5370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5621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L5" i="2"/>
  <c r="L6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I4" i="2" s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I6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J29" i="2" s="1"/>
  <c r="L29" i="2" s="1"/>
  <c r="D30" i="2"/>
  <c r="J30" i="2" s="1"/>
  <c r="L30" i="2" s="1"/>
  <c r="D31" i="2"/>
  <c r="J31" i="2" s="1"/>
  <c r="L31" i="2" s="1"/>
  <c r="D32" i="2"/>
  <c r="J32" i="2" s="1"/>
  <c r="L32" i="2" s="1"/>
  <c r="D33" i="2"/>
  <c r="J33" i="2" s="1"/>
  <c r="L33" i="2" s="1"/>
  <c r="D34" i="2"/>
  <c r="J34" i="2" s="1"/>
  <c r="L34" i="2" s="1"/>
  <c r="D35" i="2"/>
  <c r="J35" i="2" s="1"/>
  <c r="L35" i="2" s="1"/>
  <c r="D36" i="2"/>
  <c r="J36" i="2" s="1"/>
  <c r="L36" i="2" s="1"/>
  <c r="D37" i="2"/>
  <c r="J37" i="2" s="1"/>
  <c r="L37" i="2" s="1"/>
  <c r="D38" i="2"/>
  <c r="J38" i="2" s="1"/>
  <c r="L38" i="2" s="1"/>
  <c r="D39" i="2"/>
  <c r="J39" i="2" s="1"/>
  <c r="L39" i="2" s="1"/>
  <c r="D40" i="2"/>
  <c r="J40" i="2" s="1"/>
  <c r="L40" i="2" s="1"/>
  <c r="D41" i="2"/>
  <c r="J41" i="2" s="1"/>
  <c r="L41" i="2" s="1"/>
  <c r="D42" i="2"/>
  <c r="J42" i="2" s="1"/>
  <c r="L42" i="2" s="1"/>
  <c r="D43" i="2"/>
  <c r="J43" i="2" s="1"/>
  <c r="L43" i="2" s="1"/>
  <c r="D44" i="2"/>
  <c r="J44" i="2" s="1"/>
  <c r="L44" i="2" s="1"/>
  <c r="D45" i="2"/>
  <c r="J45" i="2" s="1"/>
  <c r="L45" i="2" s="1"/>
  <c r="D46" i="2"/>
  <c r="J46" i="2" s="1"/>
  <c r="L46" i="2" s="1"/>
  <c r="D47" i="2"/>
  <c r="J47" i="2" s="1"/>
  <c r="L47" i="2" s="1"/>
  <c r="D48" i="2"/>
  <c r="J48" i="2" s="1"/>
  <c r="L48" i="2" s="1"/>
  <c r="D49" i="2"/>
  <c r="J49" i="2" s="1"/>
  <c r="L49" i="2" s="1"/>
  <c r="D50" i="2"/>
  <c r="J50" i="2" s="1"/>
  <c r="L50" i="2" s="1"/>
  <c r="D51" i="2"/>
  <c r="J51" i="2" s="1"/>
  <c r="L51" i="2" s="1"/>
  <c r="D52" i="2"/>
  <c r="J52" i="2" s="1"/>
  <c r="L52" i="2" s="1"/>
  <c r="D53" i="2"/>
  <c r="J53" i="2" s="1"/>
  <c r="L53" i="2" s="1"/>
  <c r="D54" i="2"/>
  <c r="J54" i="2" s="1"/>
  <c r="L54" i="2" s="1"/>
  <c r="D55" i="2"/>
  <c r="J55" i="2" s="1"/>
  <c r="L55" i="2" s="1"/>
  <c r="D56" i="2"/>
  <c r="J56" i="2" s="1"/>
  <c r="L56" i="2" s="1"/>
  <c r="D57" i="2"/>
  <c r="J57" i="2" s="1"/>
  <c r="L57" i="2" s="1"/>
  <c r="D58" i="2"/>
  <c r="J58" i="2" s="1"/>
  <c r="L58" i="2" s="1"/>
  <c r="D59" i="2"/>
  <c r="J59" i="2" s="1"/>
  <c r="L59" i="2" s="1"/>
  <c r="D60" i="2"/>
  <c r="J60" i="2" s="1"/>
  <c r="L60" i="2" s="1"/>
  <c r="D61" i="2"/>
  <c r="J61" i="2" s="1"/>
  <c r="L61" i="2" s="1"/>
  <c r="D62" i="2"/>
  <c r="J62" i="2" s="1"/>
  <c r="L62" i="2" s="1"/>
  <c r="D63" i="2"/>
  <c r="J63" i="2" s="1"/>
  <c r="L63" i="2" s="1"/>
  <c r="D64" i="2"/>
  <c r="J64" i="2" s="1"/>
  <c r="L64" i="2" s="1"/>
  <c r="D65" i="2"/>
  <c r="J65" i="2" s="1"/>
  <c r="L65" i="2" s="1"/>
  <c r="D66" i="2"/>
  <c r="J66" i="2" s="1"/>
  <c r="L66" i="2" s="1"/>
  <c r="D67" i="2"/>
  <c r="J67" i="2" s="1"/>
  <c r="L67" i="2" s="1"/>
  <c r="D68" i="2"/>
  <c r="J68" i="2" s="1"/>
  <c r="L68" i="2" s="1"/>
  <c r="D69" i="2"/>
  <c r="J69" i="2" s="1"/>
  <c r="L69" i="2" s="1"/>
  <c r="D70" i="2"/>
  <c r="J70" i="2" s="1"/>
  <c r="L70" i="2" s="1"/>
  <c r="D71" i="2"/>
  <c r="J71" i="2" s="1"/>
  <c r="L71" i="2" s="1"/>
  <c r="D72" i="2"/>
  <c r="J72" i="2" s="1"/>
  <c r="L72" i="2" s="1"/>
  <c r="D73" i="2"/>
  <c r="J73" i="2" s="1"/>
  <c r="L73" i="2" s="1"/>
  <c r="D74" i="2"/>
  <c r="J74" i="2" s="1"/>
  <c r="L74" i="2" s="1"/>
  <c r="D75" i="2"/>
  <c r="J75" i="2" s="1"/>
  <c r="L75" i="2" s="1"/>
  <c r="D76" i="2"/>
  <c r="J76" i="2" s="1"/>
  <c r="L76" i="2" s="1"/>
  <c r="D77" i="2"/>
  <c r="J77" i="2" s="1"/>
  <c r="L77" i="2" s="1"/>
  <c r="D78" i="2"/>
  <c r="J78" i="2" s="1"/>
  <c r="L78" i="2" s="1"/>
  <c r="D79" i="2"/>
  <c r="J79" i="2" s="1"/>
  <c r="L79" i="2" s="1"/>
  <c r="D80" i="2"/>
  <c r="J80" i="2" s="1"/>
  <c r="L80" i="2" s="1"/>
  <c r="D81" i="2"/>
  <c r="J81" i="2" s="1"/>
  <c r="L81" i="2" s="1"/>
  <c r="D82" i="2"/>
  <c r="J82" i="2" s="1"/>
  <c r="L82" i="2" s="1"/>
  <c r="D83" i="2"/>
  <c r="J83" i="2" s="1"/>
  <c r="L83" i="2" s="1"/>
  <c r="D84" i="2"/>
  <c r="J84" i="2" s="1"/>
  <c r="L84" i="2" s="1"/>
  <c r="D85" i="2"/>
  <c r="J85" i="2" s="1"/>
  <c r="L85" i="2" s="1"/>
  <c r="D86" i="2"/>
  <c r="J86" i="2" s="1"/>
  <c r="L86" i="2" s="1"/>
  <c r="D87" i="2"/>
  <c r="J87" i="2" s="1"/>
  <c r="L87" i="2" s="1"/>
  <c r="D88" i="2"/>
  <c r="J88" i="2" s="1"/>
  <c r="L88" i="2" s="1"/>
  <c r="D89" i="2"/>
  <c r="J89" i="2" s="1"/>
  <c r="L89" i="2" s="1"/>
  <c r="D90" i="2"/>
  <c r="J90" i="2" s="1"/>
  <c r="L90" i="2" s="1"/>
  <c r="D91" i="2"/>
  <c r="J91" i="2" s="1"/>
  <c r="L91" i="2" s="1"/>
  <c r="D92" i="2"/>
  <c r="J92" i="2" s="1"/>
  <c r="L92" i="2" s="1"/>
  <c r="D93" i="2"/>
  <c r="J93" i="2" s="1"/>
  <c r="L93" i="2" s="1"/>
  <c r="D94" i="2"/>
  <c r="J94" i="2" s="1"/>
  <c r="L94" i="2" s="1"/>
  <c r="D95" i="2"/>
  <c r="J95" i="2" s="1"/>
  <c r="L95" i="2" s="1"/>
  <c r="D96" i="2"/>
  <c r="J96" i="2" s="1"/>
  <c r="L96" i="2" s="1"/>
  <c r="D97" i="2"/>
  <c r="J97" i="2" s="1"/>
  <c r="L97" i="2" s="1"/>
  <c r="D98" i="2"/>
  <c r="J98" i="2" s="1"/>
  <c r="L98" i="2" s="1"/>
  <c r="D99" i="2"/>
  <c r="J99" i="2" s="1"/>
  <c r="L99" i="2" s="1"/>
  <c r="D100" i="2"/>
  <c r="J100" i="2" s="1"/>
  <c r="L100" i="2" s="1"/>
  <c r="D101" i="2"/>
  <c r="J101" i="2" s="1"/>
  <c r="L101" i="2" s="1"/>
  <c r="D102" i="2"/>
  <c r="J102" i="2" s="1"/>
  <c r="L102" i="2" s="1"/>
  <c r="D103" i="2"/>
  <c r="J103" i="2" s="1"/>
  <c r="L103" i="2" s="1"/>
  <c r="D104" i="2"/>
  <c r="J104" i="2" s="1"/>
  <c r="L104" i="2" s="1"/>
  <c r="D105" i="2"/>
  <c r="J105" i="2" s="1"/>
  <c r="L105" i="2" s="1"/>
  <c r="D106" i="2"/>
  <c r="J106" i="2" s="1"/>
  <c r="L106" i="2" s="1"/>
  <c r="D107" i="2"/>
  <c r="J107" i="2" s="1"/>
  <c r="L107" i="2" s="1"/>
  <c r="D108" i="2"/>
  <c r="J108" i="2" s="1"/>
  <c r="L108" i="2" s="1"/>
  <c r="D109" i="2"/>
  <c r="J109" i="2" s="1"/>
  <c r="L109" i="2" s="1"/>
  <c r="D110" i="2"/>
  <c r="J110" i="2" s="1"/>
  <c r="L110" i="2" s="1"/>
  <c r="D111" i="2"/>
  <c r="J111" i="2" s="1"/>
  <c r="L111" i="2" s="1"/>
  <c r="D112" i="2"/>
  <c r="J112" i="2" s="1"/>
  <c r="L112" i="2" s="1"/>
  <c r="D113" i="2"/>
  <c r="J113" i="2" s="1"/>
  <c r="L113" i="2" s="1"/>
  <c r="D114" i="2"/>
  <c r="J114" i="2" s="1"/>
  <c r="L114" i="2" s="1"/>
  <c r="D115" i="2"/>
  <c r="J115" i="2" s="1"/>
  <c r="L115" i="2" s="1"/>
  <c r="D116" i="2"/>
  <c r="J116" i="2" s="1"/>
  <c r="L116" i="2" s="1"/>
  <c r="D117" i="2"/>
  <c r="J117" i="2" s="1"/>
  <c r="L117" i="2" s="1"/>
  <c r="D118" i="2"/>
  <c r="J118" i="2" s="1"/>
  <c r="L118" i="2" s="1"/>
  <c r="D119" i="2"/>
  <c r="J119" i="2" s="1"/>
  <c r="L119" i="2" s="1"/>
  <c r="D120" i="2"/>
  <c r="J120" i="2" s="1"/>
  <c r="L120" i="2" s="1"/>
  <c r="D121" i="2"/>
  <c r="J121" i="2" s="1"/>
  <c r="L121" i="2" s="1"/>
  <c r="D122" i="2"/>
  <c r="J122" i="2" s="1"/>
  <c r="L122" i="2" s="1"/>
  <c r="D123" i="2"/>
  <c r="J123" i="2" s="1"/>
  <c r="L123" i="2" s="1"/>
  <c r="D124" i="2"/>
  <c r="J124" i="2" s="1"/>
  <c r="L124" i="2" s="1"/>
  <c r="J2" i="2"/>
  <c r="L2" i="2" s="1"/>
  <c r="E3" i="3"/>
  <c r="E4" i="3"/>
  <c r="E2" i="3"/>
  <c r="H113" i="2" l="1"/>
  <c r="I113" i="2" s="1"/>
  <c r="H89" i="2"/>
  <c r="I89" i="2" s="1"/>
  <c r="H65" i="2"/>
  <c r="I65" i="2" s="1"/>
  <c r="H49" i="2"/>
  <c r="I49" i="2" s="1"/>
  <c r="H33" i="2"/>
  <c r="I33" i="2" s="1"/>
  <c r="H123" i="2"/>
  <c r="I123" i="2" s="1"/>
  <c r="H115" i="2"/>
  <c r="I115" i="2" s="1"/>
  <c r="H107" i="2"/>
  <c r="I107" i="2" s="1"/>
  <c r="H99" i="2"/>
  <c r="I99" i="2" s="1"/>
  <c r="H91" i="2"/>
  <c r="I91" i="2" s="1"/>
  <c r="H83" i="2"/>
  <c r="I83" i="2" s="1"/>
  <c r="H75" i="2"/>
  <c r="I75" i="2" s="1"/>
  <c r="H67" i="2"/>
  <c r="I67" i="2" s="1"/>
  <c r="H59" i="2"/>
  <c r="I59" i="2" s="1"/>
  <c r="H51" i="2"/>
  <c r="I51" i="2" s="1"/>
  <c r="H43" i="2"/>
  <c r="I43" i="2" s="1"/>
  <c r="H35" i="2"/>
  <c r="I35" i="2" s="1"/>
  <c r="H122" i="2"/>
  <c r="I122" i="2" s="1"/>
  <c r="H114" i="2"/>
  <c r="I114" i="2" s="1"/>
  <c r="H106" i="2"/>
  <c r="I106" i="2" s="1"/>
  <c r="H98" i="2"/>
  <c r="I98" i="2" s="1"/>
  <c r="H90" i="2"/>
  <c r="I90" i="2" s="1"/>
  <c r="H82" i="2"/>
  <c r="I82" i="2" s="1"/>
  <c r="H74" i="2"/>
  <c r="I74" i="2" s="1"/>
  <c r="H66" i="2"/>
  <c r="I66" i="2" s="1"/>
  <c r="H58" i="2"/>
  <c r="I58" i="2" s="1"/>
  <c r="H50" i="2"/>
  <c r="I50" i="2" s="1"/>
  <c r="H42" i="2"/>
  <c r="I42" i="2" s="1"/>
  <c r="H34" i="2"/>
  <c r="I34" i="2" s="1"/>
  <c r="H121" i="2"/>
  <c r="I121" i="2" s="1"/>
  <c r="H97" i="2"/>
  <c r="I97" i="2" s="1"/>
  <c r="H73" i="2"/>
  <c r="I73" i="2" s="1"/>
  <c r="H57" i="2"/>
  <c r="I57" i="2" s="1"/>
  <c r="H41" i="2"/>
  <c r="I41" i="2" s="1"/>
  <c r="H120" i="2"/>
  <c r="I120" i="2" s="1"/>
  <c r="H112" i="2"/>
  <c r="I112" i="2" s="1"/>
  <c r="H104" i="2"/>
  <c r="I104" i="2" s="1"/>
  <c r="H96" i="2"/>
  <c r="I96" i="2" s="1"/>
  <c r="H88" i="2"/>
  <c r="I88" i="2" s="1"/>
  <c r="H80" i="2"/>
  <c r="I80" i="2" s="1"/>
  <c r="H72" i="2"/>
  <c r="I72" i="2" s="1"/>
  <c r="H64" i="2"/>
  <c r="I64" i="2" s="1"/>
  <c r="H56" i="2"/>
  <c r="I56" i="2" s="1"/>
  <c r="H48" i="2"/>
  <c r="I48" i="2" s="1"/>
  <c r="H40" i="2"/>
  <c r="I40" i="2" s="1"/>
  <c r="H32" i="2"/>
  <c r="I32" i="2" s="1"/>
  <c r="H119" i="2"/>
  <c r="I119" i="2" s="1"/>
  <c r="H111" i="2"/>
  <c r="I111" i="2" s="1"/>
  <c r="H103" i="2"/>
  <c r="I103" i="2" s="1"/>
  <c r="H95" i="2"/>
  <c r="I95" i="2" s="1"/>
  <c r="H87" i="2"/>
  <c r="I87" i="2" s="1"/>
  <c r="H79" i="2"/>
  <c r="I79" i="2" s="1"/>
  <c r="H71" i="2"/>
  <c r="I71" i="2" s="1"/>
  <c r="H63" i="2"/>
  <c r="I63" i="2" s="1"/>
  <c r="H47" i="2"/>
  <c r="I47" i="2" s="1"/>
  <c r="H39" i="2"/>
  <c r="I39" i="2" s="1"/>
  <c r="H31" i="2"/>
  <c r="I31" i="2" s="1"/>
  <c r="H118" i="2"/>
  <c r="I118" i="2" s="1"/>
  <c r="H110" i="2"/>
  <c r="I110" i="2" s="1"/>
  <c r="H102" i="2"/>
  <c r="I102" i="2" s="1"/>
  <c r="H94" i="2"/>
  <c r="I94" i="2" s="1"/>
  <c r="H86" i="2"/>
  <c r="I86" i="2" s="1"/>
  <c r="H78" i="2"/>
  <c r="I78" i="2" s="1"/>
  <c r="H70" i="2"/>
  <c r="I70" i="2" s="1"/>
  <c r="H62" i="2"/>
  <c r="I62" i="2" s="1"/>
  <c r="H54" i="2"/>
  <c r="I54" i="2" s="1"/>
  <c r="H46" i="2"/>
  <c r="I46" i="2" s="1"/>
  <c r="H38" i="2"/>
  <c r="I38" i="2" s="1"/>
  <c r="H30" i="2"/>
  <c r="I30" i="2" s="1"/>
  <c r="H105" i="2"/>
  <c r="I105" i="2" s="1"/>
  <c r="H81" i="2"/>
  <c r="I81" i="2" s="1"/>
  <c r="H117" i="2"/>
  <c r="I117" i="2" s="1"/>
  <c r="H109" i="2"/>
  <c r="I109" i="2" s="1"/>
  <c r="H101" i="2"/>
  <c r="I101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45" i="2"/>
  <c r="I45" i="2" s="1"/>
  <c r="H37" i="2"/>
  <c r="I37" i="2" s="1"/>
  <c r="H29" i="2"/>
  <c r="I29" i="2" s="1"/>
  <c r="H55" i="2"/>
  <c r="I55" i="2" s="1"/>
  <c r="H124" i="2"/>
  <c r="I124" i="2" s="1"/>
  <c r="H116" i="2"/>
  <c r="I116" i="2" s="1"/>
  <c r="H108" i="2"/>
  <c r="I108" i="2" s="1"/>
  <c r="H100" i="2"/>
  <c r="I100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44" i="2"/>
  <c r="I44" i="2" s="1"/>
  <c r="H36" i="2"/>
  <c r="I36" i="2" s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C4" i="3" s="1"/>
  <c r="H20" i="2"/>
  <c r="I20" i="2" s="1"/>
  <c r="H2" i="2"/>
  <c r="I2" i="2" s="1"/>
  <c r="E5" i="3"/>
  <c r="C2" i="3" l="1"/>
  <c r="B4" i="3"/>
  <c r="B3" i="3"/>
  <c r="I13" i="2"/>
  <c r="C3" i="3" s="1"/>
  <c r="B2" i="3"/>
  <c r="C5" i="3" l="1"/>
  <c r="B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<sst xmlns="http://schemas.openxmlformats.org/spreadsheetml/2006/main" count="1898" uniqueCount="285">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</sst>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90304"/>
        <c:axId val="247891840"/>
      </c:scatterChart>
      <c:valAx>
        <c:axId val="24789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891840"/>
        <c:crosses val="autoZero"/>
        <c:crossBetween val="midCat"/>
      </c:valAx>
      <c:valAx>
        <c:axId val="24789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890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G12" sqref="G12"/>
    </sheetView>
  </sheetViews>
  <sheetFormatPr defaultColWidth="11.5703125" defaultRowHeight="15" x14ac:dyDescent="0.25"/>
  <cols>
    <col min="1" max="3" width="15" customWidth="1"/>
    <col min="4" max="4" width="16.5703125" bestFit="1" customWidth="1"/>
    <col min="5" max="6" width="16.5703125" customWidth="1"/>
    <col min="7" max="7" width="27.42578125" customWidth="1"/>
    <col min="8" max="8" width="16.5703125" customWidth="1"/>
    <col min="9" max="9" width="15" customWidth="1"/>
  </cols>
  <sheetData>
    <row r="1" spans="1:9" ht="15" customHeight="1" x14ac:dyDescent="0.25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25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ht="14.45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ht="14.45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ht="14.45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ht="14.45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ht="14.45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ht="14.45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ht="14.45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ht="14.45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ht="14.45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ht="14.45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ht="14.45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ht="14.45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ht="14.45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ht="14.45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ht="14.45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ht="14.45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ht="14.45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ht="14.45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ht="14.45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ht="14.45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ht="14.45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ht="14.45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ht="14.45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ht="14.45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ht="14.45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ht="14.45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ht="14.45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ht="14.45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ht="14.45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ht="14.45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ht="14.45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25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25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25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25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25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25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25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25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25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25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25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25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25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25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25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25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25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25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25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25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25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25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25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25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25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25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25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25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25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25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25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25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25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25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25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25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25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25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25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25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25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25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25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25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25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25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25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25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25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25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25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25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25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25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25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25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25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25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25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25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25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25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25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25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25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25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25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25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25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25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25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25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25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25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25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25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25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25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25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25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25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25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25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25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25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25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25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25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25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25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25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25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25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25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25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25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25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25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25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25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25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25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25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25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25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25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25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25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25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25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25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25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25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25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25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25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25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25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25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25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25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25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25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25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25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25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25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25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25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25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25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25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25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25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25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25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25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25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25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25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25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25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25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25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25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25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25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25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25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25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25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25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25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25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25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25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25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25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25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25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25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25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25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25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25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25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25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25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25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25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25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25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25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25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25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25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25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25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25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25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25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25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25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25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25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25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25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25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25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25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25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25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25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25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25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25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25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25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25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25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25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25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25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25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25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25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25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25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25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25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25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25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25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25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25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25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25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25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25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25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25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25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25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25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25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25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25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25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25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25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25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25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25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25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25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25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25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25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25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25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25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25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25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25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25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25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25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25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25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25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25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25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25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25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A31" workbookViewId="0">
      <selection activeCell="B5" sqref="B5"/>
    </sheetView>
  </sheetViews>
  <sheetFormatPr defaultColWidth="11.5703125" defaultRowHeight="15" x14ac:dyDescent="0.25"/>
  <cols>
    <col min="2" max="2" width="19" customWidth="1"/>
    <col min="3" max="3" width="16.7109375" customWidth="1"/>
  </cols>
  <sheetData>
    <row r="1" spans="1:20" ht="14.45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ht="14.45" x14ac:dyDescent="0.3">
      <c r="A2">
        <v>15</v>
      </c>
      <c r="B2" t="s">
        <v>15</v>
      </c>
      <c r="C2" t="str">
        <f>IF(B2="",VLOOKUP(A2,connections2!$A$3:$I$378,3,FALSE),VLOOKUP(B2,connections2!$G$3:$I$378,3,FALSE))</f>
        <v>KPC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ht="14.45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ht="14.45" x14ac:dyDescent="0.3">
      <c r="A4">
        <v>116</v>
      </c>
      <c r="B4" t="s">
        <v>31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ht="14.45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ht="14.45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ht="14.45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ht="14.45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ht="14.45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ht="14.45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ht="14.45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ht="14.45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ht="14.45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ht="14.45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ht="14.45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ht="14.45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ht="14.45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ht="14.45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ht="14.45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ht="14.45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ht="14.45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ht="14.45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ht="14.45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ht="14.45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ht="14.45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ht="14.45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ht="14.45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ht="14.45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ht="14.45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ht="14.45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ht="14.45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ht="14.45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ht="14.45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ht="14.45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ht="14.45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ht="14.45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ht="14.45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ht="14.45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ht="14.45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ht="14.45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ht="14.45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ht="14.45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ht="14.45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ht="14.45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ht="14.45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ht="14.45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ht="14.45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ht="14.45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25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25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25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25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25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25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25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25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25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25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25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25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25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25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25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25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25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25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25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25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25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25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25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25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25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25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25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25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25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25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25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25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25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25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25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25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25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25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25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25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25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25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25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25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25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25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25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25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25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25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25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25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25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25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25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25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25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25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25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25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25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25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25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25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25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25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25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25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25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25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25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25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25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25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25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25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703125" defaultRowHeight="15" x14ac:dyDescent="0.25"/>
  <cols>
    <col min="2" max="3" width="10.140625" bestFit="1" customWidth="1"/>
    <col min="4" max="4" width="9" bestFit="1" customWidth="1"/>
    <col min="5" max="5" width="9.7109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52108.000000000058</v>
      </c>
      <c r="C2" s="35">
        <f>SUMIF(Wells!$C$2:$C$200,A2,Wells!$I$2:$I$200)</f>
        <v>30115.966399999983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20563.199999999997</v>
      </c>
      <c r="C3" s="35">
        <f>SUMIF(Wells!$C$2:$C$200,A3,Wells!$I$2:$I$200)</f>
        <v>11210.615999999996</v>
      </c>
      <c r="D3" s="35">
        <v>79</v>
      </c>
      <c r="E3">
        <f>COUNTIF(Wells!$C$2:$C$200,A3)</f>
        <v>28</v>
      </c>
    </row>
    <row r="4" spans="1:5" x14ac:dyDescent="0.3">
      <c r="A4" t="s">
        <v>25</v>
      </c>
      <c r="B4" s="35">
        <f>SUMIF(Wells!$C$2:$C$200,A4,Wells!$H$2:$H$200)</f>
        <v>15601.599999999991</v>
      </c>
      <c r="C4" s="35">
        <f>SUMIF(Wells!$C$2:$C$200,A4,Wells!$I$2:$I$200)</f>
        <v>8257.9807999999939</v>
      </c>
      <c r="D4" s="35">
        <v>130</v>
      </c>
      <c r="E4">
        <f>COUNTIF(Wells!$C$2:$C$200,A4)</f>
        <v>24</v>
      </c>
    </row>
    <row r="5" spans="1:5" x14ac:dyDescent="0.3">
      <c r="A5" t="s">
        <v>276</v>
      </c>
      <c r="B5" s="36">
        <f>SUM(B2:B4)</f>
        <v>88272.800000000047</v>
      </c>
      <c r="C5" s="36">
        <f>SUM(C2:C4)</f>
        <v>49584.563199999975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5" x14ac:dyDescent="0.25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Zhumabayev, Bolat</cp:lastModifiedBy>
  <cp:revision/>
  <dcterms:created xsi:type="dcterms:W3CDTF">2017-09-26T12:36:24Z</dcterms:created>
  <dcterms:modified xsi:type="dcterms:W3CDTF">2017-12-26T04:48:52Z</dcterms:modified>
  <cp:category/>
  <dc:identifier/>
  <cp:contentStatus/>
  <dc:language/>
  <cp:version/>
</cp:coreProperties>
</file>